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472778\Downloads\"/>
    </mc:Choice>
  </mc:AlternateContent>
  <xr:revisionPtr revIDLastSave="0" documentId="13_ncr:1_{D8693CB6-09D6-4781-B31E-93CA12B734E3}" xr6:coauthVersionLast="47" xr6:coauthVersionMax="47" xr10:uidLastSave="{00000000-0000-0000-0000-000000000000}"/>
  <bookViews>
    <workbookView xWindow="28680" yWindow="-120" windowWidth="29040" windowHeight="15720" xr2:uid="{8E1A5B42-7741-483A-BE89-8D0588B11A65}"/>
  </bookViews>
  <sheets>
    <sheet name="第５表" sheetId="1" r:id="rId1"/>
  </sheets>
  <definedNames>
    <definedName name="_xlnm.Print_Area" localSheetId="0">第５表!$A$1:$L$48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I40" i="1"/>
  <c r="H40" i="1"/>
  <c r="G40" i="1"/>
  <c r="K40" i="1" s="1"/>
  <c r="F40" i="1"/>
  <c r="E40" i="1"/>
  <c r="D40" i="1"/>
  <c r="H39" i="1"/>
  <c r="G39" i="1"/>
  <c r="K39" i="1" s="1"/>
  <c r="F39" i="1"/>
  <c r="J39" i="1" s="1"/>
  <c r="E39" i="1"/>
  <c r="I39" i="1" s="1"/>
  <c r="D39" i="1"/>
  <c r="H38" i="1"/>
  <c r="L38" i="1" s="1"/>
  <c r="G38" i="1"/>
  <c r="F38" i="1"/>
  <c r="K38" i="1" s="1"/>
  <c r="E38" i="1"/>
  <c r="I38" i="1" s="1"/>
  <c r="D38" i="1"/>
  <c r="L37" i="1"/>
  <c r="K37" i="1"/>
  <c r="J37" i="1"/>
  <c r="H37" i="1"/>
  <c r="G37" i="1"/>
  <c r="F37" i="1"/>
  <c r="E37" i="1"/>
  <c r="I37" i="1" s="1"/>
  <c r="D37" i="1"/>
  <c r="J36" i="1"/>
  <c r="I36" i="1"/>
  <c r="H36" i="1"/>
  <c r="G36" i="1"/>
  <c r="K36" i="1" s="1"/>
  <c r="F36" i="1"/>
  <c r="E36" i="1"/>
  <c r="D36" i="1"/>
  <c r="H35" i="1"/>
  <c r="H33" i="1" s="1"/>
  <c r="G35" i="1"/>
  <c r="K35" i="1" s="1"/>
  <c r="F35" i="1"/>
  <c r="F29" i="1" s="1"/>
  <c r="E35" i="1"/>
  <c r="E29" i="1" s="1"/>
  <c r="D35" i="1"/>
  <c r="D29" i="1" s="1"/>
  <c r="H34" i="1"/>
  <c r="L34" i="1" s="1"/>
  <c r="G34" i="1"/>
  <c r="G33" i="1" s="1"/>
  <c r="F34" i="1"/>
  <c r="K34" i="1" s="1"/>
  <c r="E34" i="1"/>
  <c r="I34" i="1" s="1"/>
  <c r="D34" i="1"/>
  <c r="D33" i="1" s="1"/>
  <c r="J31" i="1"/>
  <c r="I31" i="1"/>
  <c r="H31" i="1"/>
  <c r="F31" i="1"/>
  <c r="E31" i="1"/>
  <c r="D31" i="1"/>
  <c r="H30" i="1"/>
  <c r="L30" i="1" s="1"/>
  <c r="G30" i="1"/>
  <c r="K30" i="1" s="1"/>
  <c r="F30" i="1"/>
  <c r="E30" i="1"/>
  <c r="D30" i="1"/>
  <c r="L25" i="1"/>
  <c r="K25" i="1"/>
  <c r="J25" i="1"/>
  <c r="I25" i="1"/>
  <c r="L24" i="1"/>
  <c r="K24" i="1"/>
  <c r="J24" i="1"/>
  <c r="I24" i="1"/>
  <c r="L23" i="1"/>
  <c r="K23" i="1"/>
  <c r="J23" i="1"/>
  <c r="I23" i="1"/>
  <c r="L22" i="1"/>
  <c r="K22" i="1"/>
  <c r="J22" i="1"/>
  <c r="I22" i="1"/>
  <c r="L21" i="1"/>
  <c r="K21" i="1"/>
  <c r="J21" i="1"/>
  <c r="I21" i="1"/>
  <c r="L20" i="1"/>
  <c r="K20" i="1"/>
  <c r="J20" i="1"/>
  <c r="I20" i="1"/>
  <c r="L19" i="1"/>
  <c r="K19" i="1"/>
  <c r="J19" i="1"/>
  <c r="I19" i="1"/>
  <c r="L18" i="1"/>
  <c r="K18" i="1"/>
  <c r="J18" i="1"/>
  <c r="I18" i="1"/>
  <c r="L17" i="1"/>
  <c r="K17" i="1"/>
  <c r="J17" i="1"/>
  <c r="I17" i="1"/>
  <c r="L16" i="1"/>
  <c r="K16" i="1"/>
  <c r="J16" i="1"/>
  <c r="I16" i="1"/>
  <c r="L15" i="1"/>
  <c r="K15" i="1"/>
  <c r="J15" i="1"/>
  <c r="I15" i="1"/>
  <c r="L14" i="1"/>
  <c r="K14" i="1"/>
  <c r="J14" i="1"/>
  <c r="I14" i="1"/>
  <c r="L13" i="1"/>
  <c r="K13" i="1"/>
  <c r="J13" i="1"/>
  <c r="I13" i="1"/>
  <c r="L12" i="1"/>
  <c r="K12" i="1"/>
  <c r="J12" i="1"/>
  <c r="I12" i="1"/>
  <c r="L11" i="1"/>
  <c r="K11" i="1"/>
  <c r="J11" i="1"/>
  <c r="I11" i="1"/>
  <c r="L10" i="1"/>
  <c r="K10" i="1"/>
  <c r="J10" i="1"/>
  <c r="I10" i="1"/>
  <c r="L9" i="1"/>
  <c r="K9" i="1"/>
  <c r="J9" i="1"/>
  <c r="I9" i="1"/>
  <c r="L8" i="1"/>
  <c r="K8" i="1"/>
  <c r="J8" i="1"/>
  <c r="I8" i="1"/>
  <c r="L7" i="1"/>
  <c r="K7" i="1"/>
  <c r="J7" i="1"/>
  <c r="I7" i="1"/>
  <c r="L6" i="1"/>
  <c r="K6" i="1"/>
  <c r="J6" i="1"/>
  <c r="I6" i="1"/>
  <c r="F6" i="1"/>
  <c r="E6" i="1"/>
  <c r="D6" i="1"/>
  <c r="H52" i="1" l="1"/>
  <c r="L52" i="1" s="1"/>
  <c r="J29" i="1"/>
  <c r="F28" i="1"/>
  <c r="H50" i="1"/>
  <c r="H53" i="1"/>
  <c r="L53" i="1" s="1"/>
  <c r="L33" i="1"/>
  <c r="H54" i="1"/>
  <c r="L54" i="1" s="1"/>
  <c r="H51" i="1"/>
  <c r="L51" i="1" s="1"/>
  <c r="F47" i="1"/>
  <c r="L31" i="1"/>
  <c r="E28" i="1"/>
  <c r="I29" i="1"/>
  <c r="H55" i="1"/>
  <c r="L55" i="1" s="1"/>
  <c r="H56" i="1"/>
  <c r="L56" i="1" s="1"/>
  <c r="D28" i="1"/>
  <c r="D48" i="1" s="1"/>
  <c r="G31" i="1"/>
  <c r="I30" i="1"/>
  <c r="I35" i="1"/>
  <c r="L36" i="1"/>
  <c r="L40" i="1"/>
  <c r="J30" i="1"/>
  <c r="J35" i="1"/>
  <c r="H29" i="1"/>
  <c r="E33" i="1"/>
  <c r="I33" i="1" s="1"/>
  <c r="F33" i="1"/>
  <c r="J33" i="1" s="1"/>
  <c r="L35" i="1"/>
  <c r="L39" i="1"/>
  <c r="G29" i="1"/>
  <c r="J34" i="1"/>
  <c r="J38" i="1"/>
  <c r="I28" i="1" l="1"/>
  <c r="E48" i="1"/>
  <c r="I48" i="1" s="1"/>
  <c r="K31" i="1"/>
  <c r="D46" i="1"/>
  <c r="D47" i="1"/>
  <c r="F48" i="1"/>
  <c r="J48" i="1" s="1"/>
  <c r="J28" i="1"/>
  <c r="J47" i="1"/>
  <c r="L29" i="1"/>
  <c r="H28" i="1"/>
  <c r="K33" i="1"/>
  <c r="E47" i="1"/>
  <c r="L50" i="1"/>
  <c r="H49" i="1"/>
  <c r="F46" i="1"/>
  <c r="E46" i="1"/>
  <c r="I46" i="1" s="1"/>
  <c r="K29" i="1"/>
  <c r="G28" i="1"/>
  <c r="L28" i="1" l="1"/>
  <c r="H47" i="1"/>
  <c r="H48" i="1"/>
  <c r="K28" i="1"/>
  <c r="G47" i="1"/>
  <c r="K47" i="1" s="1"/>
  <c r="G48" i="1"/>
  <c r="K48" i="1" s="1"/>
  <c r="G46" i="1"/>
  <c r="K46" i="1" s="1"/>
  <c r="H46" i="1"/>
  <c r="J46" i="1"/>
  <c r="I47" i="1"/>
  <c r="L46" i="1" l="1"/>
  <c r="L48" i="1"/>
  <c r="L47" i="1"/>
</calcChain>
</file>

<file path=xl/sharedStrings.xml><?xml version="1.0" encoding="utf-8"?>
<sst xmlns="http://schemas.openxmlformats.org/spreadsheetml/2006/main" count="90" uniqueCount="55">
  <si>
    <t>第５表　市町村別及び地域別の人口の推移（平成１７年～令和７年）</t>
    <rPh sb="0" eb="1">
      <t>ダイ</t>
    </rPh>
    <rPh sb="2" eb="3">
      <t>ヒョウ</t>
    </rPh>
    <rPh sb="4" eb="7">
      <t>シチョウソン</t>
    </rPh>
    <rPh sb="7" eb="8">
      <t>ベツ</t>
    </rPh>
    <rPh sb="8" eb="9">
      <t>オヨ</t>
    </rPh>
    <rPh sb="10" eb="12">
      <t>チイキ</t>
    </rPh>
    <rPh sb="12" eb="13">
      <t>ベツ</t>
    </rPh>
    <rPh sb="14" eb="16">
      <t>ジンコウ</t>
    </rPh>
    <rPh sb="17" eb="19">
      <t>スイイ</t>
    </rPh>
    <rPh sb="20" eb="22">
      <t>ヘイセイ</t>
    </rPh>
    <rPh sb="24" eb="25">
      <t>ネン</t>
    </rPh>
    <rPh sb="26" eb="28">
      <t>レイワ</t>
    </rPh>
    <rPh sb="29" eb="30">
      <t>ネン</t>
    </rPh>
    <phoneticPr fontId="4"/>
  </si>
  <si>
    <t>単位：人、％</t>
    <rPh sb="0" eb="2">
      <t>タンイ</t>
    </rPh>
    <rPh sb="3" eb="4">
      <t>ニン</t>
    </rPh>
    <phoneticPr fontId="4"/>
  </si>
  <si>
    <t>市町村名</t>
    <rPh sb="0" eb="4">
      <t>シチョウソンメイ</t>
    </rPh>
    <phoneticPr fontId="4"/>
  </si>
  <si>
    <t>平成17年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</si>
  <si>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</si>
  <si>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</si>
  <si>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令和2年</t>
    <rPh sb="0" eb="2">
      <t>レイワ</t>
    </rPh>
    <rPh sb="3" eb="4">
      <t>ネン</t>
    </rPh>
    <phoneticPr fontId="4"/>
  </si>
  <si>
    <t>令和7年</t>
    <rPh sb="0" eb="2">
      <t>レイワ</t>
    </rPh>
    <rPh sb="3" eb="4">
      <t>ネン</t>
    </rPh>
    <phoneticPr fontId="4"/>
  </si>
  <si>
    <t>前回対比増減率</t>
    <rPh sb="0" eb="2">
      <t>ゼンカイ</t>
    </rPh>
    <rPh sb="2" eb="4">
      <t>タイヒ</t>
    </rPh>
    <rPh sb="4" eb="6">
      <t>ゾウゲン</t>
    </rPh>
    <rPh sb="6" eb="7">
      <t>リツ</t>
    </rPh>
    <phoneticPr fontId="7"/>
  </si>
  <si>
    <t>(第18回)</t>
    <rPh sb="1" eb="2">
      <t>ダイ</t>
    </rPh>
    <rPh sb="4" eb="5">
      <t>カイ</t>
    </rPh>
    <phoneticPr fontId="4"/>
  </si>
  <si>
    <t>(第19回)</t>
    <rPh sb="1" eb="2">
      <t>ダイ</t>
    </rPh>
    <rPh sb="4" eb="5">
      <t>カイ</t>
    </rPh>
    <phoneticPr fontId="4"/>
  </si>
  <si>
    <t>(第20回)</t>
    <rPh sb="1" eb="2">
      <t>ダイ</t>
    </rPh>
    <rPh sb="4" eb="5">
      <t>カイ</t>
    </rPh>
    <phoneticPr fontId="4"/>
  </si>
  <si>
    <t>(第21回)</t>
    <rPh sb="1" eb="2">
      <t>ダイ</t>
    </rPh>
    <rPh sb="4" eb="5">
      <t>カイ</t>
    </rPh>
    <phoneticPr fontId="4"/>
  </si>
  <si>
    <t>(第22回)</t>
    <rPh sb="1" eb="2">
      <t>ダイ</t>
    </rPh>
    <rPh sb="4" eb="5">
      <t>カイ</t>
    </rPh>
    <phoneticPr fontId="4"/>
  </si>
  <si>
    <t>H17～
H22</t>
  </si>
  <si>
    <t>H22～
H27</t>
  </si>
  <si>
    <t>H27～
R2</t>
  </si>
  <si>
    <t>R2～
R7</t>
    <phoneticPr fontId="4"/>
  </si>
  <si>
    <t>県計</t>
    <rPh sb="0" eb="1">
      <t>ケン</t>
    </rPh>
    <rPh sb="1" eb="2">
      <t>ケイ</t>
    </rPh>
    <phoneticPr fontId="4"/>
  </si>
  <si>
    <t>松江市</t>
    <rPh sb="0" eb="3">
      <t>マツエシ</t>
    </rPh>
    <phoneticPr fontId="4"/>
  </si>
  <si>
    <t>浜田市</t>
    <rPh sb="0" eb="3">
      <t>ハマダシ</t>
    </rPh>
    <phoneticPr fontId="4"/>
  </si>
  <si>
    <t>出雲市</t>
    <rPh sb="0" eb="3">
      <t>イズモシ</t>
    </rPh>
    <phoneticPr fontId="4"/>
  </si>
  <si>
    <t>益田市</t>
    <rPh sb="0" eb="3">
      <t>マスダシ</t>
    </rPh>
    <phoneticPr fontId="4"/>
  </si>
  <si>
    <t>大田市</t>
    <rPh sb="0" eb="3">
      <t>オオダシ</t>
    </rPh>
    <phoneticPr fontId="4"/>
  </si>
  <si>
    <t>安来市</t>
    <rPh sb="0" eb="3">
      <t>ヤスギシ</t>
    </rPh>
    <phoneticPr fontId="4"/>
  </si>
  <si>
    <t>江津市</t>
    <rPh sb="0" eb="3">
      <t>ゴウツシ</t>
    </rPh>
    <phoneticPr fontId="4"/>
  </si>
  <si>
    <t>雲南市</t>
    <rPh sb="0" eb="2">
      <t>ウンナン</t>
    </rPh>
    <rPh sb="2" eb="3">
      <t>シ</t>
    </rPh>
    <phoneticPr fontId="4"/>
  </si>
  <si>
    <t>奥出雲町</t>
    <rPh sb="0" eb="4">
      <t>オクイズモチョウ</t>
    </rPh>
    <phoneticPr fontId="4"/>
  </si>
  <si>
    <t>飯南町</t>
    <rPh sb="0" eb="3">
      <t>イイナンチョウ</t>
    </rPh>
    <phoneticPr fontId="4"/>
  </si>
  <si>
    <t>川本町</t>
    <rPh sb="0" eb="3">
      <t>カワモトチョウ</t>
    </rPh>
    <phoneticPr fontId="4"/>
  </si>
  <si>
    <t>美郷町</t>
    <rPh sb="0" eb="1">
      <t>ミ</t>
    </rPh>
    <rPh sb="1" eb="2">
      <t>サト</t>
    </rPh>
    <rPh sb="2" eb="3">
      <t>チョウ</t>
    </rPh>
    <phoneticPr fontId="4"/>
  </si>
  <si>
    <t>邑南町</t>
    <rPh sb="0" eb="1">
      <t>オウ</t>
    </rPh>
    <rPh sb="1" eb="3">
      <t>ナンチョウ</t>
    </rPh>
    <phoneticPr fontId="4"/>
  </si>
  <si>
    <t>津和野町</t>
    <rPh sb="0" eb="4">
      <t>ツワノチョウ</t>
    </rPh>
    <phoneticPr fontId="4"/>
  </si>
  <si>
    <t>吉賀町</t>
    <rPh sb="0" eb="1">
      <t>ヨシ</t>
    </rPh>
    <rPh sb="1" eb="2">
      <t>ガ</t>
    </rPh>
    <rPh sb="2" eb="3">
      <t>チョウ</t>
    </rPh>
    <phoneticPr fontId="4"/>
  </si>
  <si>
    <t>海士町</t>
    <rPh sb="0" eb="3">
      <t>アマチョウ</t>
    </rPh>
    <phoneticPr fontId="4"/>
  </si>
  <si>
    <t>西ノ島町</t>
    <rPh sb="0" eb="1">
      <t>ニシ</t>
    </rPh>
    <rPh sb="2" eb="4">
      <t>シマチョウ</t>
    </rPh>
    <phoneticPr fontId="4"/>
  </si>
  <si>
    <t>知夫村</t>
    <rPh sb="0" eb="3">
      <t>チブムラ</t>
    </rPh>
    <phoneticPr fontId="4"/>
  </si>
  <si>
    <t>隠岐の島町</t>
    <rPh sb="0" eb="2">
      <t>オキ</t>
    </rPh>
    <rPh sb="3" eb="5">
      <t>シマチョウ</t>
    </rPh>
    <phoneticPr fontId="4"/>
  </si>
  <si>
    <t>地域別</t>
    <rPh sb="0" eb="2">
      <t>チイキ</t>
    </rPh>
    <rPh sb="2" eb="3">
      <t>ベツ</t>
    </rPh>
    <phoneticPr fontId="4"/>
  </si>
  <si>
    <t>出雲地域</t>
    <rPh sb="0" eb="2">
      <t>イズモ</t>
    </rPh>
    <rPh sb="2" eb="4">
      <t>チイキ</t>
    </rPh>
    <phoneticPr fontId="4"/>
  </si>
  <si>
    <t>石見地域</t>
    <rPh sb="0" eb="2">
      <t>イワミ</t>
    </rPh>
    <rPh sb="2" eb="4">
      <t>チイキ</t>
    </rPh>
    <phoneticPr fontId="4"/>
  </si>
  <si>
    <t>隠岐地域</t>
    <rPh sb="0" eb="2">
      <t>オキ</t>
    </rPh>
    <rPh sb="2" eb="4">
      <t>チイキ</t>
    </rPh>
    <phoneticPr fontId="4"/>
  </si>
  <si>
    <t>圏域別</t>
    <rPh sb="0" eb="2">
      <t>ケンイキ</t>
    </rPh>
    <rPh sb="2" eb="3">
      <t>ベツ</t>
    </rPh>
    <phoneticPr fontId="4"/>
  </si>
  <si>
    <t>松江圏</t>
    <rPh sb="0" eb="2">
      <t>マツエ</t>
    </rPh>
    <rPh sb="2" eb="3">
      <t>ケン</t>
    </rPh>
    <phoneticPr fontId="4"/>
  </si>
  <si>
    <t>雲南圏</t>
    <rPh sb="0" eb="2">
      <t>ウンナン</t>
    </rPh>
    <rPh sb="2" eb="3">
      <t>ケン</t>
    </rPh>
    <phoneticPr fontId="4"/>
  </si>
  <si>
    <t>出雲圏</t>
    <rPh sb="0" eb="2">
      <t>イズモ</t>
    </rPh>
    <rPh sb="2" eb="3">
      <t>ケン</t>
    </rPh>
    <phoneticPr fontId="4"/>
  </si>
  <si>
    <t>大田圏</t>
    <rPh sb="0" eb="2">
      <t>オオダ</t>
    </rPh>
    <rPh sb="2" eb="3">
      <t>ケン</t>
    </rPh>
    <phoneticPr fontId="4"/>
  </si>
  <si>
    <t>浜田圏</t>
    <rPh sb="0" eb="2">
      <t>ハマダ</t>
    </rPh>
    <rPh sb="2" eb="3">
      <t>ケン</t>
    </rPh>
    <phoneticPr fontId="4"/>
  </si>
  <si>
    <t>益田圏</t>
    <rPh sb="0" eb="2">
      <t>マスダ</t>
    </rPh>
    <rPh sb="2" eb="3">
      <t>ケン</t>
    </rPh>
    <phoneticPr fontId="4"/>
  </si>
  <si>
    <t>隠岐圏</t>
    <rPh sb="0" eb="2">
      <t>オキ</t>
    </rPh>
    <rPh sb="2" eb="3">
      <t>ケン</t>
    </rPh>
    <phoneticPr fontId="4"/>
  </si>
  <si>
    <t>（参考）地域別構成比の推移</t>
    <rPh sb="1" eb="3">
      <t>サンコウ</t>
    </rPh>
    <rPh sb="4" eb="6">
      <t>チイキ</t>
    </rPh>
    <rPh sb="6" eb="7">
      <t>ベツ</t>
    </rPh>
    <rPh sb="7" eb="10">
      <t>コウセイヒ</t>
    </rPh>
    <rPh sb="11" eb="13">
      <t>スイイ</t>
    </rPh>
    <phoneticPr fontId="4"/>
  </si>
  <si>
    <t>単位：％</t>
    <rPh sb="0" eb="2">
      <t>タンイ</t>
    </rPh>
    <phoneticPr fontId="4"/>
  </si>
  <si>
    <t>地域区分</t>
    <rPh sb="0" eb="2">
      <t>チイキ</t>
    </rPh>
    <rPh sb="2" eb="4">
      <t>クブン</t>
    </rPh>
    <phoneticPr fontId="4"/>
  </si>
  <si>
    <t>前回との差(ポイント)</t>
    <rPh sb="0" eb="2">
      <t>ゼンカイ</t>
    </rPh>
    <rPh sb="4" eb="5">
      <t>サ</t>
    </rPh>
    <phoneticPr fontId="7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</si>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</sst>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0.0;&quot;▲ &quot;0.0"/>
    <numFmt numFmtId="179" formatCode="#,##0.0_);[Red]\(#,##0.0\)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176" fontId="5" fillId="0" borderId="0" xfId="1" applyNumberFormat="1" applyFont="1">
      <alignment vertical="center"/>
    </xf>
    <xf numFmtId="0" fontId="6" fillId="0" borderId="0" xfId="1" applyFont="1">
      <alignment vertical="center"/>
    </xf>
    <xf numFmtId="176" fontId="6" fillId="0" borderId="0" xfId="1" applyNumberFormat="1" applyFo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76" fontId="6" fillId="0" borderId="5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4" xfId="1" applyFont="1" applyBorder="1">
      <alignment vertical="center"/>
    </xf>
    <xf numFmtId="177" fontId="6" fillId="0" borderId="2" xfId="1" applyNumberFormat="1" applyFont="1" applyBorder="1">
      <alignment vertical="center"/>
    </xf>
    <xf numFmtId="177" fontId="6" fillId="0" borderId="3" xfId="1" applyNumberFormat="1" applyFont="1" applyBorder="1">
      <alignment vertical="center"/>
    </xf>
    <xf numFmtId="176" fontId="6" fillId="0" borderId="3" xfId="1" applyNumberFormat="1" applyFont="1" applyBorder="1">
      <alignment vertical="center"/>
    </xf>
    <xf numFmtId="178" fontId="6" fillId="0" borderId="3" xfId="1" applyNumberFormat="1" applyFont="1" applyBorder="1">
      <alignment vertical="center"/>
    </xf>
    <xf numFmtId="178" fontId="6" fillId="0" borderId="4" xfId="1" applyNumberFormat="1" applyFont="1" applyBorder="1">
      <alignment vertical="center"/>
    </xf>
    <xf numFmtId="0" fontId="6" fillId="0" borderId="13" xfId="1" applyFont="1" applyBorder="1">
      <alignment vertical="center"/>
    </xf>
    <xf numFmtId="0" fontId="6" fillId="0" borderId="0" xfId="1" applyFont="1" applyAlignment="1">
      <alignment horizontal="distributed" vertical="center"/>
    </xf>
    <xf numFmtId="0" fontId="6" fillId="0" borderId="14" xfId="1" applyFont="1" applyBorder="1">
      <alignment vertical="center"/>
    </xf>
    <xf numFmtId="177" fontId="6" fillId="0" borderId="13" xfId="1" applyNumberFormat="1" applyFont="1" applyBorder="1">
      <alignment vertical="center"/>
    </xf>
    <xf numFmtId="177" fontId="6" fillId="0" borderId="0" xfId="1" applyNumberFormat="1" applyFont="1">
      <alignment vertical="center"/>
    </xf>
    <xf numFmtId="178" fontId="6" fillId="0" borderId="0" xfId="1" applyNumberFormat="1" applyFont="1">
      <alignment vertical="center"/>
    </xf>
    <xf numFmtId="178" fontId="6" fillId="0" borderId="14" xfId="1" applyNumberFormat="1" applyFont="1" applyBorder="1">
      <alignment vertical="center"/>
    </xf>
    <xf numFmtId="178" fontId="6" fillId="0" borderId="0" xfId="1" applyNumberFormat="1" applyFont="1" applyAlignment="1">
      <alignment horizontal="right" vertical="center"/>
    </xf>
    <xf numFmtId="0" fontId="6" fillId="0" borderId="9" xfId="1" applyFont="1" applyBorder="1">
      <alignment vertical="center"/>
    </xf>
    <xf numFmtId="0" fontId="6" fillId="0" borderId="1" xfId="1" applyFont="1" applyBorder="1" applyAlignment="1">
      <alignment horizontal="distributed" vertical="center"/>
    </xf>
    <xf numFmtId="0" fontId="6" fillId="0" borderId="10" xfId="1" applyFont="1" applyBorder="1">
      <alignment vertical="center"/>
    </xf>
    <xf numFmtId="177" fontId="6" fillId="0" borderId="9" xfId="1" applyNumberFormat="1" applyFont="1" applyBorder="1">
      <alignment vertical="center"/>
    </xf>
    <xf numFmtId="177" fontId="6" fillId="0" borderId="1" xfId="1" applyNumberFormat="1" applyFont="1" applyBorder="1">
      <alignment vertical="center"/>
    </xf>
    <xf numFmtId="176" fontId="6" fillId="0" borderId="1" xfId="1" applyNumberFormat="1" applyFont="1" applyBorder="1">
      <alignment vertical="center"/>
    </xf>
    <xf numFmtId="178" fontId="6" fillId="0" borderId="1" xfId="1" applyNumberFormat="1" applyFont="1" applyBorder="1">
      <alignment vertical="center"/>
    </xf>
    <xf numFmtId="178" fontId="6" fillId="0" borderId="10" xfId="1" applyNumberFormat="1" applyFont="1" applyBorder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left" vertical="center"/>
    </xf>
    <xf numFmtId="176" fontId="6" fillId="0" borderId="2" xfId="1" applyNumberFormat="1" applyFont="1" applyBorder="1">
      <alignment vertical="center"/>
    </xf>
    <xf numFmtId="176" fontId="6" fillId="0" borderId="13" xfId="1" applyNumberFormat="1" applyFont="1" applyBorder="1">
      <alignment vertical="center"/>
    </xf>
    <xf numFmtId="176" fontId="6" fillId="0" borderId="9" xfId="1" applyNumberFormat="1" applyFont="1" applyBorder="1">
      <alignment vertical="center"/>
    </xf>
    <xf numFmtId="176" fontId="9" fillId="0" borderId="0" xfId="1" applyNumberFormat="1" applyFont="1">
      <alignment vertical="center"/>
    </xf>
    <xf numFmtId="0" fontId="9" fillId="0" borderId="4" xfId="1" applyFont="1" applyBorder="1">
      <alignment vertical="center"/>
    </xf>
    <xf numFmtId="176" fontId="9" fillId="0" borderId="2" xfId="1" applyNumberFormat="1" applyFont="1" applyBorder="1">
      <alignment vertical="center"/>
    </xf>
    <xf numFmtId="176" fontId="9" fillId="0" borderId="3" xfId="1" applyNumberFormat="1" applyFont="1" applyBorder="1">
      <alignment vertical="center"/>
    </xf>
    <xf numFmtId="0" fontId="9" fillId="0" borderId="13" xfId="1" applyFont="1" applyBorder="1">
      <alignment vertical="center"/>
    </xf>
    <xf numFmtId="0" fontId="9" fillId="0" borderId="0" xfId="1" applyFont="1" applyAlignment="1">
      <alignment horizontal="distributed" vertical="center"/>
    </xf>
    <xf numFmtId="0" fontId="9" fillId="0" borderId="14" xfId="1" applyFont="1" applyBorder="1">
      <alignment vertical="center"/>
    </xf>
    <xf numFmtId="176" fontId="9" fillId="0" borderId="13" xfId="1" applyNumberFormat="1" applyFont="1" applyBorder="1">
      <alignment vertical="center"/>
    </xf>
    <xf numFmtId="0" fontId="9" fillId="0" borderId="9" xfId="1" applyFont="1" applyBorder="1">
      <alignment vertical="center"/>
    </xf>
    <xf numFmtId="0" fontId="9" fillId="0" borderId="1" xfId="1" applyFont="1" applyBorder="1" applyAlignment="1">
      <alignment horizontal="distributed" vertical="center"/>
    </xf>
    <xf numFmtId="0" fontId="9" fillId="0" borderId="10" xfId="1" applyFont="1" applyBorder="1">
      <alignment vertical="center"/>
    </xf>
    <xf numFmtId="176" fontId="9" fillId="0" borderId="9" xfId="1" applyNumberFormat="1" applyFont="1" applyBorder="1">
      <alignment vertical="center"/>
    </xf>
    <xf numFmtId="176" fontId="9" fillId="0" borderId="1" xfId="1" applyNumberFormat="1" applyFont="1" applyBorder="1">
      <alignment vertical="center"/>
    </xf>
    <xf numFmtId="0" fontId="6" fillId="0" borderId="0" xfId="1" applyFont="1" applyAlignment="1">
      <alignment horizontal="right"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center" vertical="center"/>
    </xf>
    <xf numFmtId="179" fontId="6" fillId="0" borderId="2" xfId="1" applyNumberFormat="1" applyFont="1" applyBorder="1">
      <alignment vertical="center"/>
    </xf>
    <xf numFmtId="179" fontId="6" fillId="0" borderId="3" xfId="1" applyNumberFormat="1" applyFont="1" applyBorder="1">
      <alignment vertical="center"/>
    </xf>
    <xf numFmtId="178" fontId="6" fillId="0" borderId="2" xfId="1" applyNumberFormat="1" applyFont="1" applyBorder="1" applyAlignment="1">
      <alignment horizontal="center" vertical="center"/>
    </xf>
    <xf numFmtId="178" fontId="6" fillId="0" borderId="3" xfId="1" applyNumberFormat="1" applyFont="1" applyBorder="1" applyAlignment="1">
      <alignment horizontal="center" vertical="center"/>
    </xf>
    <xf numFmtId="178" fontId="6" fillId="0" borderId="4" xfId="1" applyNumberFormat="1" applyFont="1" applyBorder="1" applyAlignment="1">
      <alignment horizontal="center" vertical="center"/>
    </xf>
    <xf numFmtId="179" fontId="6" fillId="0" borderId="13" xfId="1" applyNumberFormat="1" applyFont="1" applyBorder="1">
      <alignment vertical="center"/>
    </xf>
    <xf numFmtId="179" fontId="6" fillId="0" borderId="0" xfId="1" applyNumberFormat="1" applyFont="1">
      <alignment vertical="center"/>
    </xf>
    <xf numFmtId="178" fontId="6" fillId="0" borderId="13" xfId="1" applyNumberFormat="1" applyFont="1" applyBorder="1">
      <alignment vertical="center"/>
    </xf>
    <xf numFmtId="179" fontId="6" fillId="0" borderId="9" xfId="1" applyNumberFormat="1" applyFont="1" applyBorder="1">
      <alignment vertical="center"/>
    </xf>
    <xf numFmtId="179" fontId="6" fillId="0" borderId="1" xfId="1" applyNumberFormat="1" applyFont="1" applyBorder="1">
      <alignment vertical="center"/>
    </xf>
    <xf numFmtId="178" fontId="6" fillId="0" borderId="9" xfId="1" applyNumberFormat="1" applyFont="1" applyBorder="1">
      <alignment vertical="center"/>
    </xf>
    <xf numFmtId="0" fontId="9" fillId="2" borderId="14" xfId="1" applyFont="1" applyFill="1" applyBorder="1">
      <alignment vertical="center"/>
    </xf>
    <xf numFmtId="179" fontId="9" fillId="2" borderId="13" xfId="1" applyNumberFormat="1" applyFont="1" applyFill="1" applyBorder="1">
      <alignment vertical="center"/>
    </xf>
    <xf numFmtId="179" fontId="9" fillId="2" borderId="0" xfId="1" applyNumberFormat="1" applyFont="1" applyFill="1">
      <alignment vertical="center"/>
    </xf>
    <xf numFmtId="178" fontId="6" fillId="2" borderId="0" xfId="1" applyNumberFormat="1" applyFont="1" applyFill="1" applyAlignment="1">
      <alignment horizontal="center" vertical="center"/>
    </xf>
    <xf numFmtId="178" fontId="6" fillId="2" borderId="14" xfId="1" applyNumberFormat="1" applyFont="1" applyFill="1" applyBorder="1" applyAlignment="1">
      <alignment horizontal="center" vertical="center"/>
    </xf>
    <xf numFmtId="179" fontId="9" fillId="0" borderId="13" xfId="1" applyNumberFormat="1" applyFont="1" applyBorder="1">
      <alignment vertical="center"/>
    </xf>
    <xf numFmtId="179" fontId="9" fillId="0" borderId="0" xfId="1" applyNumberFormat="1" applyFont="1">
      <alignment vertical="center"/>
    </xf>
    <xf numFmtId="0" fontId="9" fillId="2" borderId="13" xfId="1" applyFont="1" applyFill="1" applyBorder="1">
      <alignment vertical="center"/>
    </xf>
    <xf numFmtId="0" fontId="9" fillId="2" borderId="0" xfId="1" applyFont="1" applyFill="1" applyAlignment="1">
      <alignment horizontal="distributed" vertical="center"/>
    </xf>
    <xf numFmtId="178" fontId="6" fillId="2" borderId="0" xfId="1" applyNumberFormat="1" applyFont="1" applyFill="1">
      <alignment vertical="center"/>
    </xf>
    <xf numFmtId="178" fontId="6" fillId="2" borderId="14" xfId="1" applyNumberFormat="1" applyFont="1" applyFill="1" applyBorder="1">
      <alignment vertical="center"/>
    </xf>
    <xf numFmtId="179" fontId="9" fillId="0" borderId="9" xfId="1" applyNumberFormat="1" applyFont="1" applyBorder="1">
      <alignment vertical="center"/>
    </xf>
    <xf numFmtId="179" fontId="9" fillId="0" borderId="1" xfId="1" applyNumberFormat="1" applyFont="1" applyBorder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distributed" vertical="center"/>
    </xf>
    <xf numFmtId="0" fontId="6" fillId="0" borderId="3" xfId="1" applyFont="1" applyBorder="1">
      <alignment vertical="center"/>
    </xf>
    <xf numFmtId="0" fontId="9" fillId="2" borderId="13" xfId="1" applyFont="1" applyFill="1" applyBorder="1" applyAlignment="1">
      <alignment horizontal="distributed" vertical="center"/>
    </xf>
    <xf numFmtId="0" fontId="8" fillId="0" borderId="0" xfId="1" applyFont="1">
      <alignment vertical="center"/>
    </xf>
    <xf numFmtId="0" fontId="6" fillId="0" borderId="1" xfId="1" applyFont="1" applyBorder="1" applyAlignment="1">
      <alignment horizontal="right" vertical="center"/>
    </xf>
    <xf numFmtId="0" fontId="8" fillId="0" borderId="3" xfId="1" applyFont="1" applyBorder="1">
      <alignment vertical="center"/>
    </xf>
    <xf numFmtId="0" fontId="9" fillId="0" borderId="2" xfId="1" applyFont="1" applyBorder="1" applyAlignment="1">
      <alignment horizontal="distributed" vertical="center"/>
    </xf>
  </cellXfs>
  <cellStyles count="2">
    <cellStyle name="標準" xfId="0" builtinId="0"/>
    <cellStyle name="標準 2" xfId="1" xr:uid="{D3160E8D-3281-49C4-9C80-B2B8DDA194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A4335-FA8B-4C28-B21F-F18C02D08709}">
  <sheetPr>
    <tabColor rgb="FFFF0000"/>
  </sheetPr>
  <dimension ref="A1:L61"/>
  <sheetViews>
    <sheetView showGridLines="0" tabSelected="1" view="pageBreakPreview" topLeftCell="A20" zoomScale="85" zoomScaleNormal="85" zoomScaleSheetLayoutView="85" workbookViewId="0">
      <selection activeCell="T22" sqref="T22"/>
    </sheetView>
  </sheetViews>
  <sheetFormatPr defaultColWidth="9" defaultRowHeight="16.5" customHeight="1" x14ac:dyDescent="0.2"/>
  <cols>
    <col min="1" max="1" width="1.08984375" style="2" customWidth="1"/>
    <col min="2" max="2" width="9.90625" style="2" customWidth="1"/>
    <col min="3" max="3" width="1.08984375" style="2" customWidth="1"/>
    <col min="4" max="6" width="9" style="2"/>
    <col min="7" max="8" width="9" style="3"/>
    <col min="9" max="11" width="6.7265625" style="2" bestFit="1" customWidth="1"/>
    <col min="12" max="12" width="7.26953125" style="2" bestFit="1" customWidth="1"/>
    <col min="13" max="16384" width="9" style="2"/>
  </cols>
  <sheetData>
    <row r="1" spans="1:12" ht="31.5" customHeight="1" x14ac:dyDescent="0.2">
      <c r="A1" s="1" t="s">
        <v>0</v>
      </c>
    </row>
    <row r="2" spans="1:12" ht="18.75" customHeight="1" x14ac:dyDescent="0.2">
      <c r="A2" s="1"/>
    </row>
    <row r="3" spans="1:12" ht="18.75" customHeight="1" x14ac:dyDescent="0.2">
      <c r="A3" s="4"/>
      <c r="B3" s="4"/>
      <c r="C3" s="4"/>
      <c r="D3" s="4"/>
      <c r="E3" s="4"/>
      <c r="F3" s="4"/>
      <c r="G3" s="5"/>
      <c r="H3" s="5"/>
      <c r="I3" s="4"/>
      <c r="J3" s="4"/>
      <c r="K3" s="92" t="s">
        <v>1</v>
      </c>
      <c r="L3" s="92"/>
    </row>
    <row r="4" spans="1:12" s="10" customFormat="1" ht="18.75" customHeight="1" x14ac:dyDescent="0.2">
      <c r="A4" s="6"/>
      <c r="B4" s="83" t="s">
        <v>2</v>
      </c>
      <c r="C4" s="7"/>
      <c r="D4" s="8" t="s">
        <v>3</v>
      </c>
      <c r="E4" s="8" t="s">
        <v>4</v>
      </c>
      <c r="F4" s="9" t="s">
        <v>5</v>
      </c>
      <c r="G4" s="9" t="s">
        <v>6</v>
      </c>
      <c r="H4" s="9" t="s">
        <v>7</v>
      </c>
      <c r="I4" s="85" t="s">
        <v>8</v>
      </c>
      <c r="J4" s="86"/>
      <c r="K4" s="86"/>
      <c r="L4" s="87"/>
    </row>
    <row r="5" spans="1:12" s="10" customFormat="1" ht="28.5" customHeight="1" x14ac:dyDescent="0.2">
      <c r="A5" s="11"/>
      <c r="B5" s="84"/>
      <c r="C5" s="12"/>
      <c r="D5" s="13" t="s">
        <v>9</v>
      </c>
      <c r="E5" s="13" t="s">
        <v>10</v>
      </c>
      <c r="F5" s="14" t="s">
        <v>11</v>
      </c>
      <c r="G5" s="14" t="s">
        <v>12</v>
      </c>
      <c r="H5" s="14" t="s">
        <v>13</v>
      </c>
      <c r="I5" s="15" t="s">
        <v>14</v>
      </c>
      <c r="J5" s="15" t="s">
        <v>15</v>
      </c>
      <c r="K5" s="15" t="s">
        <v>16</v>
      </c>
      <c r="L5" s="15" t="s">
        <v>17</v>
      </c>
    </row>
    <row r="6" spans="1:12" ht="20.25" customHeight="1" x14ac:dyDescent="0.2">
      <c r="A6" s="88" t="s">
        <v>18</v>
      </c>
      <c r="B6" s="93"/>
      <c r="C6" s="16"/>
      <c r="D6" s="17">
        <f>SUM(D7:D25)</f>
        <v>742223</v>
      </c>
      <c r="E6" s="18">
        <f>SUM(E7:E25)</f>
        <v>717397</v>
      </c>
      <c r="F6" s="18">
        <f>SUM(F7:F25)</f>
        <v>694352</v>
      </c>
      <c r="G6" s="19">
        <v>671126</v>
      </c>
      <c r="H6" s="19">
        <v>629460</v>
      </c>
      <c r="I6" s="20">
        <f t="shared" ref="I6:L21" si="0">(E6-D6)/D6*100</f>
        <v>-3.3448168542338355</v>
      </c>
      <c r="J6" s="20">
        <f t="shared" si="0"/>
        <v>-3.2123078295560199</v>
      </c>
      <c r="K6" s="20">
        <f t="shared" si="0"/>
        <v>-3.3449892849736158</v>
      </c>
      <c r="L6" s="21">
        <f>(H6-G6)/G6*100</f>
        <v>-6.2083721983651357</v>
      </c>
    </row>
    <row r="7" spans="1:12" ht="20.25" customHeight="1" x14ac:dyDescent="0.2">
      <c r="A7" s="22"/>
      <c r="B7" s="23" t="s">
        <v>19</v>
      </c>
      <c r="C7" s="24"/>
      <c r="D7" s="25">
        <v>210796</v>
      </c>
      <c r="E7" s="26">
        <v>208613</v>
      </c>
      <c r="F7" s="26">
        <v>206230</v>
      </c>
      <c r="G7" s="5">
        <v>203616</v>
      </c>
      <c r="H7" s="5">
        <v>193586</v>
      </c>
      <c r="I7" s="27">
        <f t="shared" si="0"/>
        <v>-1.0355983984515835</v>
      </c>
      <c r="J7" s="27">
        <f t="shared" si="0"/>
        <v>-1.1423065676635684</v>
      </c>
      <c r="K7" s="27">
        <f t="shared" si="0"/>
        <v>-1.2675168501187994</v>
      </c>
      <c r="L7" s="28">
        <f t="shared" si="0"/>
        <v>-4.9259390224736759</v>
      </c>
    </row>
    <row r="8" spans="1:12" ht="20.25" customHeight="1" x14ac:dyDescent="0.2">
      <c r="A8" s="22"/>
      <c r="B8" s="23" t="s">
        <v>20</v>
      </c>
      <c r="C8" s="24"/>
      <c r="D8" s="25">
        <v>63046</v>
      </c>
      <c r="E8" s="26">
        <v>61713</v>
      </c>
      <c r="F8" s="26">
        <v>58105</v>
      </c>
      <c r="G8" s="5">
        <v>54592</v>
      </c>
      <c r="H8" s="5">
        <v>48876</v>
      </c>
      <c r="I8" s="27">
        <f t="shared" si="0"/>
        <v>-2.1143292199346511</v>
      </c>
      <c r="J8" s="27">
        <f t="shared" si="0"/>
        <v>-5.8464180966733101</v>
      </c>
      <c r="K8" s="27">
        <f t="shared" si="0"/>
        <v>-6.0459512950692709</v>
      </c>
      <c r="L8" s="28">
        <f t="shared" si="0"/>
        <v>-10.47039859320047</v>
      </c>
    </row>
    <row r="9" spans="1:12" ht="20.25" customHeight="1" x14ac:dyDescent="0.2">
      <c r="A9" s="22"/>
      <c r="B9" s="23" t="s">
        <v>21</v>
      </c>
      <c r="C9" s="24"/>
      <c r="D9" s="25">
        <v>173751</v>
      </c>
      <c r="E9" s="26">
        <v>171485</v>
      </c>
      <c r="F9" s="26">
        <v>171938</v>
      </c>
      <c r="G9" s="5">
        <v>172775</v>
      </c>
      <c r="H9" s="5">
        <v>169539</v>
      </c>
      <c r="I9" s="27">
        <f t="shared" si="0"/>
        <v>-1.3041651558839951</v>
      </c>
      <c r="J9" s="29">
        <f t="shared" si="0"/>
        <v>0.26416304633058285</v>
      </c>
      <c r="K9" s="27">
        <f t="shared" si="0"/>
        <v>0.48680338261466344</v>
      </c>
      <c r="L9" s="28">
        <f t="shared" si="0"/>
        <v>-1.8729561568513964</v>
      </c>
    </row>
    <row r="10" spans="1:12" ht="20.25" customHeight="1" x14ac:dyDescent="0.2">
      <c r="A10" s="22"/>
      <c r="B10" s="23" t="s">
        <v>22</v>
      </c>
      <c r="C10" s="24"/>
      <c r="D10" s="25">
        <v>52368</v>
      </c>
      <c r="E10" s="26">
        <v>50015</v>
      </c>
      <c r="F10" s="26">
        <v>47718</v>
      </c>
      <c r="G10" s="5">
        <v>45003</v>
      </c>
      <c r="H10" s="5">
        <v>41489</v>
      </c>
      <c r="I10" s="27">
        <f t="shared" si="0"/>
        <v>-4.4932019553926059</v>
      </c>
      <c r="J10" s="27">
        <f t="shared" si="0"/>
        <v>-4.5926222133359991</v>
      </c>
      <c r="K10" s="27">
        <f t="shared" si="0"/>
        <v>-5.6896768515025782</v>
      </c>
      <c r="L10" s="28">
        <f t="shared" si="0"/>
        <v>-7.808368331000155</v>
      </c>
    </row>
    <row r="11" spans="1:12" ht="20.25" customHeight="1" x14ac:dyDescent="0.2">
      <c r="A11" s="22"/>
      <c r="B11" s="23" t="s">
        <v>23</v>
      </c>
      <c r="C11" s="24"/>
      <c r="D11" s="25">
        <v>40703</v>
      </c>
      <c r="E11" s="26">
        <v>37996</v>
      </c>
      <c r="F11" s="26">
        <v>35166</v>
      </c>
      <c r="G11" s="5">
        <v>32846</v>
      </c>
      <c r="H11" s="5">
        <v>29815</v>
      </c>
      <c r="I11" s="27">
        <f t="shared" si="0"/>
        <v>-6.6506154337518124</v>
      </c>
      <c r="J11" s="27">
        <f t="shared" si="0"/>
        <v>-7.4481524370986412</v>
      </c>
      <c r="K11" s="27">
        <f t="shared" si="0"/>
        <v>-6.59728146505147</v>
      </c>
      <c r="L11" s="28">
        <f t="shared" si="0"/>
        <v>-9.2279120745296233</v>
      </c>
    </row>
    <row r="12" spans="1:12" ht="20.25" customHeight="1" x14ac:dyDescent="0.2">
      <c r="A12" s="22"/>
      <c r="B12" s="23" t="s">
        <v>24</v>
      </c>
      <c r="C12" s="24"/>
      <c r="D12" s="25">
        <v>43839</v>
      </c>
      <c r="E12" s="26">
        <v>41836</v>
      </c>
      <c r="F12" s="26">
        <v>39528</v>
      </c>
      <c r="G12" s="5">
        <v>37062</v>
      </c>
      <c r="H12" s="5">
        <v>33567</v>
      </c>
      <c r="I12" s="27">
        <f t="shared" si="0"/>
        <v>-4.5689910810009353</v>
      </c>
      <c r="J12" s="27">
        <f t="shared" si="0"/>
        <v>-5.5167798068649008</v>
      </c>
      <c r="K12" s="27">
        <f t="shared" si="0"/>
        <v>-6.2386156648451729</v>
      </c>
      <c r="L12" s="28">
        <f t="shared" si="0"/>
        <v>-9.430144082888134</v>
      </c>
    </row>
    <row r="13" spans="1:12" ht="20.25" customHeight="1" x14ac:dyDescent="0.2">
      <c r="A13" s="22"/>
      <c r="B13" s="23" t="s">
        <v>25</v>
      </c>
      <c r="C13" s="24"/>
      <c r="D13" s="25">
        <v>27774</v>
      </c>
      <c r="E13" s="26">
        <v>25697</v>
      </c>
      <c r="F13" s="26">
        <v>24468</v>
      </c>
      <c r="G13" s="5">
        <v>22959</v>
      </c>
      <c r="H13" s="5">
        <v>20420</v>
      </c>
      <c r="I13" s="27">
        <f t="shared" si="0"/>
        <v>-7.4782170375171031</v>
      </c>
      <c r="J13" s="27">
        <f t="shared" si="0"/>
        <v>-4.7826594544110206</v>
      </c>
      <c r="K13" s="27">
        <f t="shared" si="0"/>
        <v>-6.167238842569887</v>
      </c>
      <c r="L13" s="28">
        <f t="shared" si="0"/>
        <v>-11.058844026307767</v>
      </c>
    </row>
    <row r="14" spans="1:12" ht="20.25" customHeight="1" x14ac:dyDescent="0.2">
      <c r="A14" s="22"/>
      <c r="B14" s="23" t="s">
        <v>26</v>
      </c>
      <c r="C14" s="24"/>
      <c r="D14" s="25">
        <v>44403</v>
      </c>
      <c r="E14" s="26">
        <v>41917</v>
      </c>
      <c r="F14" s="26">
        <v>39032</v>
      </c>
      <c r="G14" s="5">
        <v>36007</v>
      </c>
      <c r="H14" s="5">
        <v>32730</v>
      </c>
      <c r="I14" s="27">
        <f t="shared" si="0"/>
        <v>-5.5987208071526702</v>
      </c>
      <c r="J14" s="27">
        <f t="shared" si="0"/>
        <v>-6.8826490445404005</v>
      </c>
      <c r="K14" s="27">
        <f t="shared" si="0"/>
        <v>-7.7500512400081991</v>
      </c>
      <c r="L14" s="28">
        <f t="shared" si="0"/>
        <v>-9.1010081373066356</v>
      </c>
    </row>
    <row r="15" spans="1:12" ht="20.25" customHeight="1" x14ac:dyDescent="0.2">
      <c r="A15" s="22"/>
      <c r="B15" s="23" t="s">
        <v>27</v>
      </c>
      <c r="C15" s="24"/>
      <c r="D15" s="25">
        <v>15812</v>
      </c>
      <c r="E15" s="26">
        <v>14456</v>
      </c>
      <c r="F15" s="26">
        <v>13063</v>
      </c>
      <c r="G15" s="5">
        <v>11849</v>
      </c>
      <c r="H15" s="5">
        <v>10351</v>
      </c>
      <c r="I15" s="27">
        <f t="shared" si="0"/>
        <v>-8.575765241588666</v>
      </c>
      <c r="J15" s="27">
        <f t="shared" si="0"/>
        <v>-9.6361372440509125</v>
      </c>
      <c r="K15" s="27">
        <f t="shared" si="0"/>
        <v>-9.2934241751511912</v>
      </c>
      <c r="L15" s="28">
        <f t="shared" si="0"/>
        <v>-12.642417081610263</v>
      </c>
    </row>
    <row r="16" spans="1:12" ht="20.25" customHeight="1" x14ac:dyDescent="0.2">
      <c r="A16" s="22"/>
      <c r="B16" s="23" t="s">
        <v>28</v>
      </c>
      <c r="C16" s="24"/>
      <c r="D16" s="25">
        <v>5979</v>
      </c>
      <c r="E16" s="26">
        <v>5534</v>
      </c>
      <c r="F16" s="26">
        <v>5031</v>
      </c>
      <c r="G16" s="5">
        <v>4577</v>
      </c>
      <c r="H16" s="5">
        <v>4127</v>
      </c>
      <c r="I16" s="27">
        <f t="shared" si="0"/>
        <v>-7.4427161732731228</v>
      </c>
      <c r="J16" s="27">
        <f t="shared" si="0"/>
        <v>-9.0892663534513911</v>
      </c>
      <c r="K16" s="27">
        <f t="shared" si="0"/>
        <v>-9.0240508845160008</v>
      </c>
      <c r="L16" s="28">
        <f t="shared" si="0"/>
        <v>-9.831767533318768</v>
      </c>
    </row>
    <row r="17" spans="1:12" ht="20.25" customHeight="1" x14ac:dyDescent="0.2">
      <c r="A17" s="22"/>
      <c r="B17" s="23" t="s">
        <v>29</v>
      </c>
      <c r="C17" s="24"/>
      <c r="D17" s="25">
        <v>4324</v>
      </c>
      <c r="E17" s="26">
        <v>3900</v>
      </c>
      <c r="F17" s="26">
        <v>3442</v>
      </c>
      <c r="G17" s="5">
        <v>3248</v>
      </c>
      <c r="H17" s="5">
        <v>2953</v>
      </c>
      <c r="I17" s="27">
        <f t="shared" si="0"/>
        <v>-9.8057354301572612</v>
      </c>
      <c r="J17" s="27">
        <f t="shared" si="0"/>
        <v>-11.743589743589745</v>
      </c>
      <c r="K17" s="27">
        <f t="shared" si="0"/>
        <v>-5.6362579895409644</v>
      </c>
      <c r="L17" s="28">
        <f t="shared" si="0"/>
        <v>-9.0825123152709359</v>
      </c>
    </row>
    <row r="18" spans="1:12" ht="20.25" customHeight="1" x14ac:dyDescent="0.2">
      <c r="A18" s="22"/>
      <c r="B18" s="23" t="s">
        <v>30</v>
      </c>
      <c r="C18" s="24"/>
      <c r="D18" s="25">
        <v>5911</v>
      </c>
      <c r="E18" s="26">
        <v>5351</v>
      </c>
      <c r="F18" s="26">
        <v>4900</v>
      </c>
      <c r="G18" s="5">
        <v>4355</v>
      </c>
      <c r="H18" s="5">
        <v>3771</v>
      </c>
      <c r="I18" s="27">
        <f t="shared" si="0"/>
        <v>-9.4738622906445613</v>
      </c>
      <c r="J18" s="27">
        <f t="shared" si="0"/>
        <v>-8.4283311530555025</v>
      </c>
      <c r="K18" s="27">
        <f t="shared" si="0"/>
        <v>-11.122448979591837</v>
      </c>
      <c r="L18" s="28">
        <f t="shared" si="0"/>
        <v>-13.40987370838117</v>
      </c>
    </row>
    <row r="19" spans="1:12" ht="20.25" customHeight="1" x14ac:dyDescent="0.2">
      <c r="A19" s="22"/>
      <c r="B19" s="23" t="s">
        <v>31</v>
      </c>
      <c r="C19" s="24"/>
      <c r="D19" s="25">
        <v>12944</v>
      </c>
      <c r="E19" s="26">
        <v>11959</v>
      </c>
      <c r="F19" s="26">
        <v>11101</v>
      </c>
      <c r="G19" s="5">
        <v>10163</v>
      </c>
      <c r="H19" s="5">
        <v>9135</v>
      </c>
      <c r="I19" s="27">
        <f t="shared" si="0"/>
        <v>-7.6097033374536469</v>
      </c>
      <c r="J19" s="27">
        <f t="shared" si="0"/>
        <v>-7.1745129191403967</v>
      </c>
      <c r="K19" s="27">
        <f t="shared" si="0"/>
        <v>-8.4496892171876414</v>
      </c>
      <c r="L19" s="28">
        <f t="shared" si="0"/>
        <v>-10.115123487159304</v>
      </c>
    </row>
    <row r="20" spans="1:12" ht="20.25" customHeight="1" x14ac:dyDescent="0.2">
      <c r="A20" s="22"/>
      <c r="B20" s="23" t="s">
        <v>32</v>
      </c>
      <c r="C20" s="24"/>
      <c r="D20" s="25">
        <v>9515</v>
      </c>
      <c r="E20" s="26">
        <v>8427</v>
      </c>
      <c r="F20" s="26">
        <v>7653</v>
      </c>
      <c r="G20" s="5">
        <v>6875</v>
      </c>
      <c r="H20" s="5">
        <v>6100</v>
      </c>
      <c r="I20" s="27">
        <f t="shared" si="0"/>
        <v>-11.434576983709931</v>
      </c>
      <c r="J20" s="27">
        <f t="shared" si="0"/>
        <v>-9.1847632609469549</v>
      </c>
      <c r="K20" s="27">
        <f t="shared" si="0"/>
        <v>-10.165947994250621</v>
      </c>
      <c r="L20" s="28">
        <f t="shared" si="0"/>
        <v>-11.272727272727273</v>
      </c>
    </row>
    <row r="21" spans="1:12" ht="20.25" customHeight="1" x14ac:dyDescent="0.2">
      <c r="A21" s="22"/>
      <c r="B21" s="23" t="s">
        <v>33</v>
      </c>
      <c r="C21" s="24"/>
      <c r="D21" s="25">
        <v>7362</v>
      </c>
      <c r="E21" s="26">
        <v>6810</v>
      </c>
      <c r="F21" s="26">
        <v>6374</v>
      </c>
      <c r="G21" s="5">
        <v>6077</v>
      </c>
      <c r="H21" s="5">
        <v>5301</v>
      </c>
      <c r="I21" s="27">
        <f t="shared" si="0"/>
        <v>-7.497962510187449</v>
      </c>
      <c r="J21" s="27">
        <f t="shared" si="0"/>
        <v>-6.4023494860499266</v>
      </c>
      <c r="K21" s="27">
        <f t="shared" si="0"/>
        <v>-4.6595544399121431</v>
      </c>
      <c r="L21" s="28">
        <f t="shared" si="0"/>
        <v>-12.769458614447919</v>
      </c>
    </row>
    <row r="22" spans="1:12" ht="20.25" customHeight="1" x14ac:dyDescent="0.2">
      <c r="A22" s="22"/>
      <c r="B22" s="23" t="s">
        <v>34</v>
      </c>
      <c r="C22" s="24"/>
      <c r="D22" s="25">
        <v>2581</v>
      </c>
      <c r="E22" s="26">
        <v>2374</v>
      </c>
      <c r="F22" s="26">
        <v>2353</v>
      </c>
      <c r="G22" s="5">
        <v>2267</v>
      </c>
      <c r="H22" s="5">
        <v>2347</v>
      </c>
      <c r="I22" s="27">
        <f t="shared" ref="I22:L25" si="1">(E22-D22)/D22*100</f>
        <v>-8.0201472297559082</v>
      </c>
      <c r="J22" s="27">
        <f t="shared" si="1"/>
        <v>-0.88458298230834032</v>
      </c>
      <c r="K22" s="27">
        <f t="shared" si="1"/>
        <v>-3.6549086272843181</v>
      </c>
      <c r="L22" s="28">
        <f t="shared" si="1"/>
        <v>3.5288928098809</v>
      </c>
    </row>
    <row r="23" spans="1:12" ht="20.25" customHeight="1" x14ac:dyDescent="0.2">
      <c r="A23" s="22"/>
      <c r="B23" s="23" t="s">
        <v>35</v>
      </c>
      <c r="C23" s="24"/>
      <c r="D23" s="25">
        <v>3486</v>
      </c>
      <c r="E23" s="26">
        <v>3136</v>
      </c>
      <c r="F23" s="26">
        <v>3027</v>
      </c>
      <c r="G23" s="5">
        <v>2788</v>
      </c>
      <c r="H23" s="5">
        <v>2401</v>
      </c>
      <c r="I23" s="27">
        <f t="shared" si="1"/>
        <v>-10.040160642570282</v>
      </c>
      <c r="J23" s="27">
        <f t="shared" si="1"/>
        <v>-3.4757653061224492</v>
      </c>
      <c r="K23" s="27">
        <f t="shared" si="1"/>
        <v>-7.8956062107697385</v>
      </c>
      <c r="L23" s="28">
        <f t="shared" si="1"/>
        <v>-13.880918220946914</v>
      </c>
    </row>
    <row r="24" spans="1:12" ht="20.25" customHeight="1" x14ac:dyDescent="0.2">
      <c r="A24" s="22"/>
      <c r="B24" s="23" t="s">
        <v>36</v>
      </c>
      <c r="C24" s="24"/>
      <c r="D24" s="25">
        <v>725</v>
      </c>
      <c r="E24" s="26">
        <v>657</v>
      </c>
      <c r="F24" s="26">
        <v>615</v>
      </c>
      <c r="G24" s="5">
        <v>634</v>
      </c>
      <c r="H24" s="5">
        <v>575</v>
      </c>
      <c r="I24" s="27">
        <f t="shared" si="1"/>
        <v>-9.3793103448275872</v>
      </c>
      <c r="J24" s="27">
        <f t="shared" si="1"/>
        <v>-6.3926940639269407</v>
      </c>
      <c r="K24" s="27">
        <f t="shared" si="1"/>
        <v>3.089430894308943</v>
      </c>
      <c r="L24" s="28">
        <f t="shared" si="1"/>
        <v>-9.3059936908517358</v>
      </c>
    </row>
    <row r="25" spans="1:12" ht="20.25" customHeight="1" x14ac:dyDescent="0.2">
      <c r="A25" s="30"/>
      <c r="B25" s="31" t="s">
        <v>37</v>
      </c>
      <c r="C25" s="32"/>
      <c r="D25" s="33">
        <v>16904</v>
      </c>
      <c r="E25" s="34">
        <v>15521</v>
      </c>
      <c r="F25" s="34">
        <v>14608</v>
      </c>
      <c r="G25" s="35">
        <v>13433</v>
      </c>
      <c r="H25" s="35">
        <v>12377</v>
      </c>
      <c r="I25" s="36">
        <f t="shared" si="1"/>
        <v>-8.1814955040227169</v>
      </c>
      <c r="J25" s="36">
        <f t="shared" si="1"/>
        <v>-5.8823529411764701</v>
      </c>
      <c r="K25" s="36">
        <f t="shared" si="1"/>
        <v>-8.0435377875136904</v>
      </c>
      <c r="L25" s="37">
        <f t="shared" si="1"/>
        <v>-7.8612372515447033</v>
      </c>
    </row>
    <row r="26" spans="1:12" ht="16.5" customHeight="1" x14ac:dyDescent="0.2">
      <c r="A26" s="4"/>
      <c r="B26" s="23"/>
      <c r="C26" s="4"/>
      <c r="D26" s="26"/>
      <c r="E26" s="26"/>
      <c r="F26" s="26"/>
      <c r="G26" s="5"/>
      <c r="H26" s="5"/>
      <c r="I26" s="27"/>
      <c r="J26" s="27"/>
      <c r="K26" s="27"/>
      <c r="L26" s="27"/>
    </row>
    <row r="27" spans="1:12" ht="18.75" customHeight="1" x14ac:dyDescent="0.2">
      <c r="A27" s="38"/>
      <c r="B27" s="39" t="s">
        <v>38</v>
      </c>
      <c r="C27" s="38"/>
      <c r="D27" s="4"/>
      <c r="E27" s="4"/>
      <c r="F27" s="26"/>
      <c r="G27" s="5"/>
      <c r="H27" s="5"/>
      <c r="I27" s="27"/>
      <c r="J27" s="27"/>
      <c r="K27" s="27"/>
      <c r="L27" s="27"/>
    </row>
    <row r="28" spans="1:12" ht="20.25" customHeight="1" x14ac:dyDescent="0.2">
      <c r="A28" s="88" t="s">
        <v>18</v>
      </c>
      <c r="B28" s="89"/>
      <c r="C28" s="16"/>
      <c r="D28" s="40">
        <f>SUM(D29:D31)</f>
        <v>742223</v>
      </c>
      <c r="E28" s="19">
        <f>SUM(E29:E31)</f>
        <v>717397</v>
      </c>
      <c r="F28" s="19">
        <f>SUM(F29:F31)</f>
        <v>694352</v>
      </c>
      <c r="G28" s="19">
        <f>SUM(G29:G31)</f>
        <v>671126</v>
      </c>
      <c r="H28" s="19">
        <f>SUM(H29:H31)</f>
        <v>629460</v>
      </c>
      <c r="I28" s="20">
        <f t="shared" ref="I28:K31" si="2">(E28-D28)/D28*100</f>
        <v>-3.3448168542338355</v>
      </c>
      <c r="J28" s="20">
        <f t="shared" si="2"/>
        <v>-3.2123078295560199</v>
      </c>
      <c r="K28" s="20">
        <f t="shared" si="2"/>
        <v>-3.3449892849736158</v>
      </c>
      <c r="L28" s="21">
        <f>(H28-G28)/G28*100</f>
        <v>-6.2083721983651357</v>
      </c>
    </row>
    <row r="29" spans="1:12" ht="20.25" customHeight="1" x14ac:dyDescent="0.2">
      <c r="A29" s="22"/>
      <c r="B29" s="23" t="s">
        <v>39</v>
      </c>
      <c r="C29" s="24"/>
      <c r="D29" s="41">
        <f>D34+D35+D36</f>
        <v>494580</v>
      </c>
      <c r="E29" s="5">
        <f>E34+E35+E36</f>
        <v>483841</v>
      </c>
      <c r="F29" s="5">
        <f>F34+F35+F36</f>
        <v>474822</v>
      </c>
      <c r="G29" s="5">
        <f>G34+G35+G36</f>
        <v>465886</v>
      </c>
      <c r="H29" s="5">
        <f>H34+H35+H36</f>
        <v>443900</v>
      </c>
      <c r="I29" s="27">
        <f t="shared" si="2"/>
        <v>-2.1713372962918029</v>
      </c>
      <c r="J29" s="27">
        <f t="shared" si="2"/>
        <v>-1.8640421130081992</v>
      </c>
      <c r="K29" s="27">
        <f t="shared" si="2"/>
        <v>-1.8819684007901909</v>
      </c>
      <c r="L29" s="28">
        <f>(H29-G29)/G29*100</f>
        <v>-4.7191802286396243</v>
      </c>
    </row>
    <row r="30" spans="1:12" ht="20.25" customHeight="1" x14ac:dyDescent="0.2">
      <c r="A30" s="22"/>
      <c r="B30" s="23" t="s">
        <v>40</v>
      </c>
      <c r="C30" s="24"/>
      <c r="D30" s="41">
        <f>D37+D38+D39</f>
        <v>223947</v>
      </c>
      <c r="E30" s="5">
        <f>E37+E38+E39</f>
        <v>211868</v>
      </c>
      <c r="F30" s="5">
        <f>F37+F38+F39</f>
        <v>198927</v>
      </c>
      <c r="G30" s="5">
        <f>G37+G38+G39</f>
        <v>186118</v>
      </c>
      <c r="H30" s="5">
        <f>H37+H38+H39</f>
        <v>167860</v>
      </c>
      <c r="I30" s="27">
        <f t="shared" si="2"/>
        <v>-5.3936868991323843</v>
      </c>
      <c r="J30" s="27">
        <f t="shared" si="2"/>
        <v>-6.1080484074990089</v>
      </c>
      <c r="K30" s="27">
        <f t="shared" si="2"/>
        <v>-6.4390454789948066</v>
      </c>
      <c r="L30" s="28">
        <f>(H30-G30)/G30*100</f>
        <v>-9.8099055437947982</v>
      </c>
    </row>
    <row r="31" spans="1:12" ht="20.25" customHeight="1" x14ac:dyDescent="0.2">
      <c r="A31" s="30"/>
      <c r="B31" s="31" t="s">
        <v>41</v>
      </c>
      <c r="C31" s="32"/>
      <c r="D31" s="42">
        <f>D40</f>
        <v>23696</v>
      </c>
      <c r="E31" s="35">
        <f>E40</f>
        <v>21688</v>
      </c>
      <c r="F31" s="35">
        <f>F40</f>
        <v>20603</v>
      </c>
      <c r="G31" s="35">
        <f>G40</f>
        <v>19122</v>
      </c>
      <c r="H31" s="35">
        <f>H40</f>
        <v>17700</v>
      </c>
      <c r="I31" s="36">
        <f t="shared" si="2"/>
        <v>-8.4740040513166779</v>
      </c>
      <c r="J31" s="36">
        <f t="shared" si="2"/>
        <v>-5.0027665068240506</v>
      </c>
      <c r="K31" s="36">
        <f t="shared" si="2"/>
        <v>-7.188273552395283</v>
      </c>
      <c r="L31" s="37">
        <f>(H31-G31)/G31*100</f>
        <v>-7.4364606212739259</v>
      </c>
    </row>
    <row r="32" spans="1:12" ht="16.5" hidden="1" customHeight="1" x14ac:dyDescent="0.2">
      <c r="A32" s="38"/>
      <c r="B32" s="39" t="s">
        <v>42</v>
      </c>
      <c r="C32" s="38"/>
      <c r="D32" s="43"/>
      <c r="E32" s="43"/>
      <c r="F32" s="43"/>
      <c r="G32" s="43"/>
      <c r="H32" s="43"/>
      <c r="I32" s="27"/>
      <c r="J32" s="27"/>
      <c r="K32" s="27"/>
      <c r="L32" s="27"/>
    </row>
    <row r="33" spans="1:12" ht="24.75" hidden="1" customHeight="1" x14ac:dyDescent="0.2">
      <c r="A33" s="94" t="s">
        <v>18</v>
      </c>
      <c r="B33" s="93"/>
      <c r="C33" s="44"/>
      <c r="D33" s="45">
        <f>SUM(D34:D40)</f>
        <v>742223</v>
      </c>
      <c r="E33" s="46">
        <f>SUM(E34:E40)</f>
        <v>717397</v>
      </c>
      <c r="F33" s="46">
        <f>SUM(F34:F40)</f>
        <v>694352</v>
      </c>
      <c r="G33" s="46">
        <f>SUM(G34:G40)</f>
        <v>671126</v>
      </c>
      <c r="H33" s="46">
        <f>SUM(H34:H40)</f>
        <v>629460</v>
      </c>
      <c r="I33" s="20">
        <f t="shared" ref="I33:L40" si="3">(E33-D33)/D33*100</f>
        <v>-3.3448168542338355</v>
      </c>
      <c r="J33" s="20">
        <f t="shared" si="3"/>
        <v>-3.2123078295560199</v>
      </c>
      <c r="K33" s="20">
        <f t="shared" si="3"/>
        <v>-3.3449892849736158</v>
      </c>
      <c r="L33" s="21">
        <f t="shared" si="3"/>
        <v>-6.2083721983651357</v>
      </c>
    </row>
    <row r="34" spans="1:12" ht="16.5" hidden="1" customHeight="1" x14ac:dyDescent="0.2">
      <c r="A34" s="47"/>
      <c r="B34" s="48" t="s">
        <v>43</v>
      </c>
      <c r="C34" s="49"/>
      <c r="D34" s="50">
        <f>D7+D12</f>
        <v>254635</v>
      </c>
      <c r="E34" s="43">
        <f>E7+E12</f>
        <v>250449</v>
      </c>
      <c r="F34" s="43">
        <f>F7+F12</f>
        <v>245758</v>
      </c>
      <c r="G34" s="43">
        <f>G7+G12</f>
        <v>240678</v>
      </c>
      <c r="H34" s="43">
        <f>H7+H12</f>
        <v>227153</v>
      </c>
      <c r="I34" s="27">
        <f t="shared" si="3"/>
        <v>-1.6439216918334085</v>
      </c>
      <c r="J34" s="27">
        <f t="shared" si="3"/>
        <v>-1.8730360272949782</v>
      </c>
      <c r="K34" s="27">
        <f t="shared" si="3"/>
        <v>-2.0670741135588666</v>
      </c>
      <c r="L34" s="28">
        <f t="shared" si="3"/>
        <v>-5.6195414620364144</v>
      </c>
    </row>
    <row r="35" spans="1:12" ht="16.5" hidden="1" customHeight="1" x14ac:dyDescent="0.2">
      <c r="A35" s="47"/>
      <c r="B35" s="48" t="s">
        <v>44</v>
      </c>
      <c r="C35" s="49"/>
      <c r="D35" s="50">
        <f>D14+D15+D16</f>
        <v>66194</v>
      </c>
      <c r="E35" s="43">
        <f>E14+E15+E16</f>
        <v>61907</v>
      </c>
      <c r="F35" s="43">
        <f>F14+F15+F16</f>
        <v>57126</v>
      </c>
      <c r="G35" s="43">
        <f>G14+G15+G16</f>
        <v>52433</v>
      </c>
      <c r="H35" s="43">
        <f>H14+H15+H16</f>
        <v>47208</v>
      </c>
      <c r="I35" s="27">
        <f t="shared" si="3"/>
        <v>-6.4764178022177239</v>
      </c>
      <c r="J35" s="27">
        <f t="shared" si="3"/>
        <v>-7.7228746345324435</v>
      </c>
      <c r="K35" s="27">
        <f t="shared" si="3"/>
        <v>-8.2151734761754724</v>
      </c>
      <c r="L35" s="28">
        <f t="shared" si="3"/>
        <v>-9.9650983159460651</v>
      </c>
    </row>
    <row r="36" spans="1:12" ht="16.5" hidden="1" customHeight="1" x14ac:dyDescent="0.2">
      <c r="A36" s="47"/>
      <c r="B36" s="48" t="s">
        <v>45</v>
      </c>
      <c r="C36" s="49"/>
      <c r="D36" s="50">
        <f>D9</f>
        <v>173751</v>
      </c>
      <c r="E36" s="43">
        <f>E9</f>
        <v>171485</v>
      </c>
      <c r="F36" s="43">
        <f>F9</f>
        <v>171938</v>
      </c>
      <c r="G36" s="43">
        <f>G9</f>
        <v>172775</v>
      </c>
      <c r="H36" s="43">
        <f>H9</f>
        <v>169539</v>
      </c>
      <c r="I36" s="27">
        <f t="shared" si="3"/>
        <v>-1.3041651558839951</v>
      </c>
      <c r="J36" s="27">
        <f t="shared" si="3"/>
        <v>0.26416304633058285</v>
      </c>
      <c r="K36" s="27">
        <f t="shared" si="3"/>
        <v>0.48680338261466344</v>
      </c>
      <c r="L36" s="28">
        <f t="shared" si="3"/>
        <v>-1.8729561568513964</v>
      </c>
    </row>
    <row r="37" spans="1:12" ht="16.5" hidden="1" customHeight="1" x14ac:dyDescent="0.2">
      <c r="A37" s="47"/>
      <c r="B37" s="48" t="s">
        <v>46</v>
      </c>
      <c r="C37" s="49"/>
      <c r="D37" s="50">
        <f>D11+D17+D18+D19</f>
        <v>63882</v>
      </c>
      <c r="E37" s="43">
        <f>E11+E17+E18+E19</f>
        <v>59206</v>
      </c>
      <c r="F37" s="43">
        <f>F11+F17+F18+F19</f>
        <v>54609</v>
      </c>
      <c r="G37" s="43">
        <f>G11+G17+G18+G19</f>
        <v>50612</v>
      </c>
      <c r="H37" s="43">
        <f>H11+H17+H18+H19</f>
        <v>45674</v>
      </c>
      <c r="I37" s="27">
        <f t="shared" si="3"/>
        <v>-7.3197457812842428</v>
      </c>
      <c r="J37" s="27">
        <f t="shared" si="3"/>
        <v>-7.7644157686720936</v>
      </c>
      <c r="K37" s="27">
        <f t="shared" si="3"/>
        <v>-7.3193063414455484</v>
      </c>
      <c r="L37" s="28">
        <f t="shared" si="3"/>
        <v>-9.7565794673200035</v>
      </c>
    </row>
    <row r="38" spans="1:12" ht="16.5" hidden="1" customHeight="1" x14ac:dyDescent="0.2">
      <c r="A38" s="47"/>
      <c r="B38" s="48" t="s">
        <v>47</v>
      </c>
      <c r="C38" s="49"/>
      <c r="D38" s="50">
        <f>D8+D13</f>
        <v>90820</v>
      </c>
      <c r="E38" s="43">
        <f>E8+E13</f>
        <v>87410</v>
      </c>
      <c r="F38" s="43">
        <f>F8+F13</f>
        <v>82573</v>
      </c>
      <c r="G38" s="43">
        <f>G8+G13</f>
        <v>77551</v>
      </c>
      <c r="H38" s="43">
        <f>H8+H13</f>
        <v>69296</v>
      </c>
      <c r="I38" s="27">
        <f t="shared" si="3"/>
        <v>-3.7546795859942743</v>
      </c>
      <c r="J38" s="27">
        <f t="shared" si="3"/>
        <v>-5.5336917972771991</v>
      </c>
      <c r="K38" s="27">
        <f t="shared" si="3"/>
        <v>-6.0818911750814424</v>
      </c>
      <c r="L38" s="28">
        <f t="shared" si="3"/>
        <v>-10.644608064370544</v>
      </c>
    </row>
    <row r="39" spans="1:12" ht="16.5" hidden="1" customHeight="1" x14ac:dyDescent="0.2">
      <c r="A39" s="47"/>
      <c r="B39" s="48" t="s">
        <v>48</v>
      </c>
      <c r="C39" s="49"/>
      <c r="D39" s="50">
        <f>D10+D20+D21</f>
        <v>69245</v>
      </c>
      <c r="E39" s="43">
        <f>E10+E20+E21</f>
        <v>65252</v>
      </c>
      <c r="F39" s="43">
        <f>F10+F20+F21</f>
        <v>61745</v>
      </c>
      <c r="G39" s="43">
        <f>G10+G20+G21</f>
        <v>57955</v>
      </c>
      <c r="H39" s="43">
        <f>H10+H20+H21</f>
        <v>52890</v>
      </c>
      <c r="I39" s="27">
        <f t="shared" si="3"/>
        <v>-5.7664813343923749</v>
      </c>
      <c r="J39" s="27">
        <f t="shared" si="3"/>
        <v>-5.3745479065775754</v>
      </c>
      <c r="K39" s="27">
        <f t="shared" si="3"/>
        <v>-6.1381488379625875</v>
      </c>
      <c r="L39" s="28">
        <f t="shared" si="3"/>
        <v>-8.7395392977309978</v>
      </c>
    </row>
    <row r="40" spans="1:12" ht="16.5" hidden="1" customHeight="1" x14ac:dyDescent="0.2">
      <c r="A40" s="51"/>
      <c r="B40" s="52" t="s">
        <v>49</v>
      </c>
      <c r="C40" s="53"/>
      <c r="D40" s="54">
        <f>SUM(D22:D25)</f>
        <v>23696</v>
      </c>
      <c r="E40" s="55">
        <f>SUM(E22:E25)</f>
        <v>21688</v>
      </c>
      <c r="F40" s="55">
        <f>SUM(F22:F25)</f>
        <v>20603</v>
      </c>
      <c r="G40" s="55">
        <f>SUM(G22:G25)</f>
        <v>19122</v>
      </c>
      <c r="H40" s="55">
        <f>SUM(H22:H25)</f>
        <v>17700</v>
      </c>
      <c r="I40" s="36">
        <f t="shared" si="3"/>
        <v>-8.4740040513166779</v>
      </c>
      <c r="J40" s="36">
        <f t="shared" si="3"/>
        <v>-5.0027665068240506</v>
      </c>
      <c r="K40" s="36">
        <f t="shared" si="3"/>
        <v>-7.188273552395283</v>
      </c>
      <c r="L40" s="37">
        <f t="shared" si="3"/>
        <v>-7.4364606212739259</v>
      </c>
    </row>
    <row r="41" spans="1:12" ht="18.75" customHeight="1" x14ac:dyDescent="0.2">
      <c r="A41" s="38"/>
      <c r="B41" s="48"/>
      <c r="C41" s="38"/>
      <c r="D41" s="43"/>
      <c r="E41" s="43"/>
      <c r="F41" s="43"/>
      <c r="G41" s="43"/>
      <c r="H41" s="43"/>
      <c r="I41" s="27"/>
      <c r="J41" s="27"/>
      <c r="K41" s="27"/>
      <c r="L41" s="27"/>
    </row>
    <row r="42" spans="1:12" ht="18.75" customHeight="1" x14ac:dyDescent="0.2">
      <c r="A42" s="4" t="s">
        <v>50</v>
      </c>
      <c r="B42" s="4"/>
      <c r="C42" s="4"/>
      <c r="D42" s="4"/>
      <c r="E42" s="4"/>
      <c r="F42" s="4"/>
      <c r="G42" s="5"/>
      <c r="H42" s="5"/>
      <c r="I42" s="4"/>
      <c r="J42" s="4"/>
      <c r="K42" s="56"/>
      <c r="L42" s="56" t="s">
        <v>51</v>
      </c>
    </row>
    <row r="43" spans="1:12" s="10" customFormat="1" ht="18.75" customHeight="1" x14ac:dyDescent="0.2">
      <c r="A43" s="6"/>
      <c r="B43" s="83" t="s">
        <v>52</v>
      </c>
      <c r="C43" s="7"/>
      <c r="D43" s="8" t="s">
        <v>3</v>
      </c>
      <c r="E43" s="8" t="s">
        <v>4</v>
      </c>
      <c r="F43" s="9" t="s">
        <v>5</v>
      </c>
      <c r="G43" s="9" t="s">
        <v>6</v>
      </c>
      <c r="H43" s="57" t="s">
        <v>7</v>
      </c>
      <c r="I43" s="85" t="s">
        <v>53</v>
      </c>
      <c r="J43" s="86"/>
      <c r="K43" s="86"/>
      <c r="L43" s="87"/>
    </row>
    <row r="44" spans="1:12" s="10" customFormat="1" ht="30.75" customHeight="1" x14ac:dyDescent="0.2">
      <c r="A44" s="11"/>
      <c r="B44" s="84"/>
      <c r="C44" s="12"/>
      <c r="D44" s="13" t="s">
        <v>9</v>
      </c>
      <c r="E44" s="13" t="s">
        <v>10</v>
      </c>
      <c r="F44" s="14" t="s">
        <v>11</v>
      </c>
      <c r="G44" s="14" t="s">
        <v>12</v>
      </c>
      <c r="H44" s="58" t="s">
        <v>13</v>
      </c>
      <c r="I44" s="15" t="s">
        <v>14</v>
      </c>
      <c r="J44" s="15" t="s">
        <v>15</v>
      </c>
      <c r="K44" s="15" t="s">
        <v>16</v>
      </c>
      <c r="L44" s="15" t="s">
        <v>17</v>
      </c>
    </row>
    <row r="45" spans="1:12" ht="20.25" customHeight="1" x14ac:dyDescent="0.2">
      <c r="A45" s="88" t="s">
        <v>18</v>
      </c>
      <c r="B45" s="89"/>
      <c r="C45" s="16"/>
      <c r="D45" s="59">
        <v>100</v>
      </c>
      <c r="E45" s="60">
        <v>100</v>
      </c>
      <c r="F45" s="60">
        <v>100</v>
      </c>
      <c r="G45" s="60">
        <v>100</v>
      </c>
      <c r="H45" s="60">
        <v>100</v>
      </c>
      <c r="I45" s="61" t="s">
        <v>54</v>
      </c>
      <c r="J45" s="62" t="s">
        <v>54</v>
      </c>
      <c r="K45" s="62" t="s">
        <v>54</v>
      </c>
      <c r="L45" s="63" t="s">
        <v>54</v>
      </c>
    </row>
    <row r="46" spans="1:12" ht="20.25" customHeight="1" x14ac:dyDescent="0.2">
      <c r="A46" s="22"/>
      <c r="B46" s="23" t="s">
        <v>39</v>
      </c>
      <c r="C46" s="24"/>
      <c r="D46" s="64">
        <f>ROUND(D29/D28*100,1)</f>
        <v>66.599999999999994</v>
      </c>
      <c r="E46" s="65">
        <f>ROUND(E29/E28*100,1)</f>
        <v>67.400000000000006</v>
      </c>
      <c r="F46" s="65">
        <f>ROUND(F29/F28*100,1)</f>
        <v>68.400000000000006</v>
      </c>
      <c r="G46" s="65">
        <f>ROUND(G29/G28*100,1)</f>
        <v>69.400000000000006</v>
      </c>
      <c r="H46" s="65">
        <f>ROUND(H29/H28*100,1)</f>
        <v>70.5</v>
      </c>
      <c r="I46" s="66">
        <f t="shared" ref="I46:L48" si="4">E46-D46</f>
        <v>0.80000000000001137</v>
      </c>
      <c r="J46" s="27">
        <f t="shared" si="4"/>
        <v>1</v>
      </c>
      <c r="K46" s="27">
        <f t="shared" si="4"/>
        <v>1</v>
      </c>
      <c r="L46" s="28">
        <f t="shared" si="4"/>
        <v>1.0999999999999943</v>
      </c>
    </row>
    <row r="47" spans="1:12" ht="20.25" customHeight="1" x14ac:dyDescent="0.2">
      <c r="A47" s="22"/>
      <c r="B47" s="23" t="s">
        <v>40</v>
      </c>
      <c r="C47" s="24"/>
      <c r="D47" s="64">
        <f>ROUND(D30/D28*100,1)</f>
        <v>30.2</v>
      </c>
      <c r="E47" s="65">
        <f>ROUND(E30/E28*100,1)</f>
        <v>29.5</v>
      </c>
      <c r="F47" s="65">
        <f>ROUND(F30/F28*100,1)</f>
        <v>28.6</v>
      </c>
      <c r="G47" s="65">
        <f>ROUND(G30/G28*100,1)</f>
        <v>27.7</v>
      </c>
      <c r="H47" s="65">
        <f>ROUND(H30/H28*100,1)</f>
        <v>26.7</v>
      </c>
      <c r="I47" s="66">
        <f t="shared" si="4"/>
        <v>-0.69999999999999929</v>
      </c>
      <c r="J47" s="27">
        <f t="shared" si="4"/>
        <v>-0.89999999999999858</v>
      </c>
      <c r="K47" s="27">
        <f t="shared" si="4"/>
        <v>-0.90000000000000213</v>
      </c>
      <c r="L47" s="28">
        <f t="shared" si="4"/>
        <v>-1</v>
      </c>
    </row>
    <row r="48" spans="1:12" ht="20.25" customHeight="1" x14ac:dyDescent="0.2">
      <c r="A48" s="30"/>
      <c r="B48" s="31" t="s">
        <v>41</v>
      </c>
      <c r="C48" s="32"/>
      <c r="D48" s="67">
        <f>ROUND(D31/D28*100,1)</f>
        <v>3.2</v>
      </c>
      <c r="E48" s="68">
        <f>ROUND(E31/E28*100,1)</f>
        <v>3</v>
      </c>
      <c r="F48" s="68">
        <f>ROUND(F31/F28*100,1)</f>
        <v>3</v>
      </c>
      <c r="G48" s="68">
        <f>ROUND(G31/G28*100,1)</f>
        <v>2.8</v>
      </c>
      <c r="H48" s="68">
        <f>ROUND(H31/H28*100,1)</f>
        <v>2.8</v>
      </c>
      <c r="I48" s="69">
        <f t="shared" si="4"/>
        <v>-0.20000000000000018</v>
      </c>
      <c r="J48" s="36">
        <f t="shared" si="4"/>
        <v>0</v>
      </c>
      <c r="K48" s="36">
        <f t="shared" si="4"/>
        <v>-0.20000000000000018</v>
      </c>
      <c r="L48" s="37">
        <f t="shared" si="4"/>
        <v>0</v>
      </c>
    </row>
    <row r="49" spans="1:12" ht="24.75" hidden="1" customHeight="1" x14ac:dyDescent="0.2">
      <c r="A49" s="90" t="s">
        <v>18</v>
      </c>
      <c r="B49" s="91"/>
      <c r="C49" s="70"/>
      <c r="D49" s="71">
        <v>100</v>
      </c>
      <c r="E49" s="72">
        <v>100</v>
      </c>
      <c r="F49" s="72">
        <v>100</v>
      </c>
      <c r="G49" s="72">
        <v>100</v>
      </c>
      <c r="H49" s="72">
        <f>SUM(H50:H56)</f>
        <v>100</v>
      </c>
      <c r="I49" s="73" t="s">
        <v>54</v>
      </c>
      <c r="J49" s="73" t="s">
        <v>54</v>
      </c>
      <c r="K49" s="73" t="s">
        <v>54</v>
      </c>
      <c r="L49" s="74" t="s">
        <v>54</v>
      </c>
    </row>
    <row r="50" spans="1:12" ht="16.5" hidden="1" customHeight="1" x14ac:dyDescent="0.2">
      <c r="A50" s="47"/>
      <c r="B50" s="48" t="s">
        <v>43</v>
      </c>
      <c r="C50" s="49"/>
      <c r="D50" s="75">
        <v>32.9</v>
      </c>
      <c r="E50" s="76">
        <v>33.700000000000003</v>
      </c>
      <c r="F50" s="76">
        <v>34.299999999999997</v>
      </c>
      <c r="G50" s="76">
        <v>34.910795556714064</v>
      </c>
      <c r="H50" s="76">
        <f>H34/$H$33*100</f>
        <v>36.086963428970861</v>
      </c>
      <c r="I50" s="27">
        <v>0.80000000000000426</v>
      </c>
      <c r="J50" s="27">
        <v>0.59999999999999432</v>
      </c>
      <c r="K50" s="27">
        <v>0.60372072879846428</v>
      </c>
      <c r="L50" s="28">
        <f t="shared" ref="L50:L56" si="5">H50-G50</f>
        <v>1.1761678722567979</v>
      </c>
    </row>
    <row r="51" spans="1:12" ht="16.5" hidden="1" customHeight="1" x14ac:dyDescent="0.2">
      <c r="A51" s="77"/>
      <c r="B51" s="78" t="s">
        <v>44</v>
      </c>
      <c r="C51" s="70"/>
      <c r="D51" s="71">
        <v>9.4</v>
      </c>
      <c r="E51" s="72">
        <v>9.1</v>
      </c>
      <c r="F51" s="72">
        <v>8.9</v>
      </c>
      <c r="G51" s="72">
        <v>8.6293920939173159</v>
      </c>
      <c r="H51" s="72">
        <f t="shared" ref="H51:H56" si="6">H35/$H$33*100</f>
        <v>7.4997617005051946</v>
      </c>
      <c r="I51" s="79">
        <v>-0.30000000000000071</v>
      </c>
      <c r="J51" s="79">
        <v>-0.19999999999999929</v>
      </c>
      <c r="K51" s="79">
        <v>-0.28895185392585354</v>
      </c>
      <c r="L51" s="80">
        <f t="shared" si="5"/>
        <v>-1.1296303934121212</v>
      </c>
    </row>
    <row r="52" spans="1:12" ht="16.5" hidden="1" customHeight="1" x14ac:dyDescent="0.2">
      <c r="A52" s="47"/>
      <c r="B52" s="48" t="s">
        <v>45</v>
      </c>
      <c r="C52" s="49"/>
      <c r="D52" s="75">
        <v>22.3</v>
      </c>
      <c r="E52" s="76">
        <v>22.8</v>
      </c>
      <c r="F52" s="76">
        <v>23.4</v>
      </c>
      <c r="G52" s="76">
        <v>23.903779915444307</v>
      </c>
      <c r="H52" s="76">
        <f t="shared" si="6"/>
        <v>26.934038699837959</v>
      </c>
      <c r="I52" s="27">
        <v>0.5</v>
      </c>
      <c r="J52" s="27">
        <v>0.59999999999999787</v>
      </c>
      <c r="K52" s="27">
        <v>0.49423857813732397</v>
      </c>
      <c r="L52" s="28">
        <f t="shared" si="5"/>
        <v>3.0302587843936521</v>
      </c>
    </row>
    <row r="53" spans="1:12" ht="16.5" hidden="1" customHeight="1" x14ac:dyDescent="0.2">
      <c r="A53" s="77"/>
      <c r="B53" s="78" t="s">
        <v>46</v>
      </c>
      <c r="C53" s="70"/>
      <c r="D53" s="71">
        <v>9.3000000000000007</v>
      </c>
      <c r="E53" s="72">
        <v>8.9</v>
      </c>
      <c r="F53" s="72">
        <v>8.6</v>
      </c>
      <c r="G53" s="72">
        <v>8.2528920527964296</v>
      </c>
      <c r="H53" s="72">
        <f t="shared" si="6"/>
        <v>7.2560607504845427</v>
      </c>
      <c r="I53" s="79">
        <v>-0.40000000000000036</v>
      </c>
      <c r="J53" s="79">
        <v>-0.30000000000000071</v>
      </c>
      <c r="K53" s="79">
        <v>-0.3539552154773915</v>
      </c>
      <c r="L53" s="80">
        <f t="shared" si="5"/>
        <v>-0.99683130231188688</v>
      </c>
    </row>
    <row r="54" spans="1:12" ht="16.5" hidden="1" customHeight="1" x14ac:dyDescent="0.2">
      <c r="A54" s="47"/>
      <c r="B54" s="48" t="s">
        <v>47</v>
      </c>
      <c r="C54" s="49"/>
      <c r="D54" s="75">
        <v>12.8</v>
      </c>
      <c r="E54" s="76">
        <v>12.5</v>
      </c>
      <c r="F54" s="76">
        <v>12.2</v>
      </c>
      <c r="G54" s="76">
        <v>12.184327506248284</v>
      </c>
      <c r="H54" s="76">
        <f t="shared" si="6"/>
        <v>11.008801194674801</v>
      </c>
      <c r="I54" s="27">
        <v>-0.4</v>
      </c>
      <c r="J54" s="27">
        <v>-0.2</v>
      </c>
      <c r="K54" s="27">
        <v>-5.1887216281199855E-2</v>
      </c>
      <c r="L54" s="28">
        <f t="shared" si="5"/>
        <v>-1.1755263115734831</v>
      </c>
    </row>
    <row r="55" spans="1:12" ht="16.5" hidden="1" customHeight="1" x14ac:dyDescent="0.2">
      <c r="A55" s="77"/>
      <c r="B55" s="78" t="s">
        <v>48</v>
      </c>
      <c r="C55" s="70"/>
      <c r="D55" s="71">
        <v>9.9</v>
      </c>
      <c r="E55" s="72">
        <v>9.6</v>
      </c>
      <c r="F55" s="72">
        <v>9.3000000000000007</v>
      </c>
      <c r="G55" s="72">
        <v>9.0956611192965671</v>
      </c>
      <c r="H55" s="72">
        <f t="shared" si="6"/>
        <v>8.4024401868268033</v>
      </c>
      <c r="I55" s="79">
        <v>-0.30000000000000071</v>
      </c>
      <c r="J55" s="79">
        <v>-0.29999999999999893</v>
      </c>
      <c r="K55" s="79">
        <v>-0.23374527204404139</v>
      </c>
      <c r="L55" s="80">
        <f t="shared" si="5"/>
        <v>-0.6932209324697638</v>
      </c>
    </row>
    <row r="56" spans="1:12" ht="16.5" hidden="1" customHeight="1" x14ac:dyDescent="0.2">
      <c r="A56" s="51"/>
      <c r="B56" s="52" t="s">
        <v>49</v>
      </c>
      <c r="C56" s="53"/>
      <c r="D56" s="81">
        <v>3.4</v>
      </c>
      <c r="E56" s="82">
        <v>3.3</v>
      </c>
      <c r="F56" s="82">
        <v>3.2</v>
      </c>
      <c r="G56" s="82">
        <v>3.0231517555830316</v>
      </c>
      <c r="H56" s="82">
        <f t="shared" si="6"/>
        <v>2.8119340386998379</v>
      </c>
      <c r="I56" s="36">
        <v>-0.10000000000000009</v>
      </c>
      <c r="J56" s="36">
        <v>-9.9999999999999645E-2</v>
      </c>
      <c r="K56" s="36">
        <v>-0.16941974920730729</v>
      </c>
      <c r="L56" s="37">
        <f t="shared" si="5"/>
        <v>-0.21121771688319368</v>
      </c>
    </row>
    <row r="57" spans="1:12" ht="16.5" customHeight="1" x14ac:dyDescent="0.2">
      <c r="A57" s="4"/>
      <c r="B57" s="4"/>
      <c r="C57" s="4"/>
      <c r="D57" s="4"/>
      <c r="E57" s="4"/>
      <c r="F57" s="4"/>
      <c r="G57" s="5"/>
      <c r="H57" s="5"/>
      <c r="I57" s="4"/>
      <c r="J57" s="4"/>
      <c r="K57" s="4"/>
      <c r="L57" s="56"/>
    </row>
    <row r="58" spans="1:12" ht="16.5" customHeight="1" x14ac:dyDescent="0.2">
      <c r="A58" s="4"/>
      <c r="B58" s="4"/>
      <c r="C58" s="4"/>
      <c r="D58" s="65"/>
      <c r="E58" s="65"/>
      <c r="F58" s="65"/>
      <c r="G58" s="65"/>
      <c r="H58" s="65"/>
      <c r="I58" s="4"/>
      <c r="J58" s="4"/>
      <c r="K58" s="4"/>
      <c r="L58" s="4"/>
    </row>
    <row r="59" spans="1:12" ht="16.5" customHeight="1" x14ac:dyDescent="0.2">
      <c r="A59" s="4"/>
      <c r="B59" s="4"/>
      <c r="C59" s="4"/>
      <c r="D59" s="4"/>
      <c r="E59" s="4"/>
      <c r="F59" s="4"/>
      <c r="G59" s="5"/>
      <c r="H59" s="5"/>
      <c r="I59" s="4"/>
      <c r="J59" s="4"/>
      <c r="K59" s="4"/>
      <c r="L59" s="4"/>
    </row>
    <row r="60" spans="1:12" ht="16.5" customHeight="1" x14ac:dyDescent="0.2">
      <c r="A60" s="4"/>
      <c r="B60" s="4"/>
      <c r="C60" s="4"/>
      <c r="D60" s="4"/>
      <c r="E60" s="4"/>
      <c r="F60" s="4"/>
      <c r="G60" s="5"/>
      <c r="H60" s="5"/>
      <c r="I60" s="4"/>
      <c r="J60" s="4"/>
      <c r="K60" s="4"/>
      <c r="L60" s="4"/>
    </row>
    <row r="61" spans="1:12" ht="16.5" customHeight="1" x14ac:dyDescent="0.2">
      <c r="A61" s="4"/>
      <c r="B61" s="4"/>
      <c r="C61" s="4"/>
      <c r="D61" s="4"/>
      <c r="E61" s="4"/>
      <c r="F61" s="4"/>
      <c r="G61" s="5"/>
      <c r="H61" s="5"/>
      <c r="I61" s="4"/>
      <c r="J61" s="4"/>
      <c r="K61" s="4"/>
      <c r="L61" s="4"/>
    </row>
  </sheetData>
  <mergeCells count="10">
    <mergeCell ref="B43:B44"/>
    <mergeCell ref="I43:L43"/>
    <mergeCell ref="A45:B45"/>
    <mergeCell ref="A49:B49"/>
    <mergeCell ref="K3:L3"/>
    <mergeCell ref="B4:B5"/>
    <mergeCell ref="I4:L4"/>
    <mergeCell ref="A6:B6"/>
    <mergeCell ref="A28:B28"/>
    <mergeCell ref="A33:B33"/>
  </mergeCells>
  <phoneticPr fontId="3"/>
  <printOptions horizontalCentered="1"/>
  <pageMargins left="0.86614173228346458" right="0.78740157480314965" top="0.78740157480314965" bottom="0.59055118110236227" header="0.51181102362204722" footer="0.31496062992125984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</vt:lpstr>
      <vt:lpstr>第５表!Print_Area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2026-04-10T04:39:15Z</dcterms:created>
  <dcterms:modified xsi:type="dcterms:W3CDTF">2026-04-10T04:45:28Z</dcterms:modified>
</cp:coreProperties>
</file>