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政策企画局\統計調査課\統計分析スタッフ\島根の統計\島根の統計（入力用）\R6\R7.1月号\01 統計DB掲載用\"/>
    </mc:Choice>
  </mc:AlternateContent>
  <bookViews>
    <workbookView xWindow="0" yWindow="0" windowWidth="20496" windowHeight="7788"/>
  </bookViews>
  <sheets>
    <sheet name="0001" sheetId="3" r:id="rId1"/>
    <sheet name="0002" sheetId="1" r:id="rId2"/>
  </sheets>
  <definedNames>
    <definedName name="_xlnm.Print_Area" localSheetId="0">'0001'!$A$1:$Y$36</definedName>
    <definedName name="_xlnm.Print_Area" localSheetId="1">'0002'!$A$1:$Y$35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9" i="3" l="1"/>
  <c r="X28" i="3"/>
  <c r="E28" i="3" l="1"/>
  <c r="D29" i="3"/>
  <c r="B28" i="1" l="1"/>
  <c r="B29" i="1" l="1"/>
  <c r="G28" i="1" l="1"/>
  <c r="E28" i="1" l="1"/>
  <c r="I28" i="3" l="1"/>
  <c r="D29" i="1" l="1"/>
  <c r="M29" i="1" l="1"/>
  <c r="L29" i="1"/>
  <c r="B28" i="3"/>
  <c r="B29" i="3"/>
  <c r="K29" i="1"/>
  <c r="J29" i="1"/>
  <c r="F29" i="1" l="1"/>
  <c r="G29" i="1"/>
  <c r="I29" i="1"/>
  <c r="Y29" i="1" l="1"/>
  <c r="X29" i="1"/>
  <c r="W29" i="1"/>
  <c r="V29" i="1"/>
  <c r="Q29" i="1"/>
  <c r="P29" i="1"/>
  <c r="O29" i="1"/>
  <c r="N29" i="1"/>
  <c r="J28" i="1" l="1"/>
  <c r="F29" i="3" l="1"/>
  <c r="Y28" i="1" l="1"/>
  <c r="X28" i="1"/>
  <c r="W28" i="1"/>
  <c r="V28" i="1"/>
  <c r="Q28" i="1"/>
  <c r="P28" i="1"/>
  <c r="O28" i="1"/>
  <c r="N28" i="1"/>
  <c r="M28" i="1"/>
  <c r="L28" i="1"/>
  <c r="K28" i="1"/>
  <c r="I28" i="1"/>
  <c r="F28" i="1"/>
  <c r="Y28" i="3"/>
  <c r="W29" i="3"/>
  <c r="V29" i="3"/>
  <c r="V28" i="3"/>
  <c r="W28" i="3"/>
  <c r="Q29" i="3"/>
  <c r="P29" i="3"/>
  <c r="O29" i="3"/>
  <c r="N29" i="3"/>
  <c r="M29" i="3"/>
  <c r="Q28" i="3"/>
  <c r="P28" i="3"/>
  <c r="O28" i="3"/>
  <c r="N28" i="3"/>
  <c r="L29" i="3"/>
  <c r="M28" i="3"/>
  <c r="L28" i="3"/>
  <c r="G28" i="3"/>
  <c r="F28" i="3"/>
  <c r="G29" i="3" l="1"/>
  <c r="Y29" i="3"/>
  <c r="I29" i="3"/>
</calcChain>
</file>

<file path=xl/sharedStrings.xml><?xml version="1.0" encoding="utf-8"?>
<sst xmlns="http://schemas.openxmlformats.org/spreadsheetml/2006/main" count="250" uniqueCount="139">
  <si>
    <t>主要統計指標</t>
    <phoneticPr fontId="4"/>
  </si>
  <si>
    <t>(２)全国</t>
    <phoneticPr fontId="4"/>
  </si>
  <si>
    <t>推計人口</t>
    <rPh sb="0" eb="1">
      <t>スイ</t>
    </rPh>
    <rPh sb="1" eb="2">
      <t>ケイ</t>
    </rPh>
    <rPh sb="2" eb="3">
      <t>ジン</t>
    </rPh>
    <rPh sb="3" eb="4">
      <t>クチ</t>
    </rPh>
    <phoneticPr fontId="4"/>
  </si>
  <si>
    <t>鉱工業</t>
    <phoneticPr fontId="4"/>
  </si>
  <si>
    <t>建築</t>
    <phoneticPr fontId="4"/>
  </si>
  <si>
    <t>電力</t>
    <phoneticPr fontId="4"/>
  </si>
  <si>
    <t>商業</t>
    <rPh sb="0" eb="1">
      <t>ショウ</t>
    </rPh>
    <rPh sb="1" eb="2">
      <t>ギョウ</t>
    </rPh>
    <phoneticPr fontId="4"/>
  </si>
  <si>
    <r>
      <t xml:space="preserve"> </t>
    </r>
    <r>
      <rPr>
        <sz val="11"/>
        <color theme="1"/>
        <rFont val="ＭＳ Ｐゴシック"/>
        <family val="2"/>
        <charset val="128"/>
      </rPr>
      <t>金融</t>
    </r>
    <phoneticPr fontId="4"/>
  </si>
  <si>
    <t>物価</t>
    <phoneticPr fontId="4"/>
  </si>
  <si>
    <t>家計</t>
    <phoneticPr fontId="4"/>
  </si>
  <si>
    <t>労　　　　　　　　　　　　　　　　　　　　　働</t>
  </si>
  <si>
    <t>事　　故</t>
  </si>
  <si>
    <r>
      <t xml:space="preserve">各年10月１日
</t>
    </r>
    <r>
      <rPr>
        <sz val="11"/>
        <color theme="1"/>
        <rFont val="ＭＳ Ｐゴシック"/>
        <family val="2"/>
        <charset val="128"/>
      </rPr>
      <t>各月初（人）</t>
    </r>
    <phoneticPr fontId="4"/>
  </si>
  <si>
    <t>勤労者世帯（全国）</t>
    <phoneticPr fontId="4"/>
  </si>
  <si>
    <t>雇用保険受</t>
    <rPh sb="4" eb="5">
      <t>ジュ</t>
    </rPh>
    <phoneticPr fontId="4"/>
  </si>
  <si>
    <t>年次等</t>
    <rPh sb="0" eb="2">
      <t>ネンジ</t>
    </rPh>
    <rPh sb="2" eb="3">
      <t>トウ</t>
    </rPh>
    <phoneticPr fontId="4"/>
  </si>
  <si>
    <t>月（年）間</t>
  </si>
  <si>
    <t>新設住宅</t>
  </si>
  <si>
    <r>
      <t>建築</t>
    </r>
    <r>
      <rPr>
        <sz val="11"/>
        <color theme="1"/>
        <rFont val="ＭＳ Ｐゴシック"/>
        <family val="2"/>
        <charset val="128"/>
      </rPr>
      <t>物</t>
    </r>
    <phoneticPr fontId="4"/>
  </si>
  <si>
    <t>電力需要量合計</t>
    <rPh sb="0" eb="2">
      <t>デンリョク</t>
    </rPh>
    <rPh sb="2" eb="4">
      <t>ジュヨウ</t>
    </rPh>
    <rPh sb="4" eb="5">
      <t>リョウ</t>
    </rPh>
    <rPh sb="5" eb="7">
      <t>ゴウケイ</t>
    </rPh>
    <phoneticPr fontId="4"/>
  </si>
  <si>
    <t>大型小売店販売額</t>
    <rPh sb="0" eb="2">
      <t>オオガタ</t>
    </rPh>
    <rPh sb="2" eb="5">
      <t>コウリテン</t>
    </rPh>
    <rPh sb="5" eb="8">
      <t>ハンバイガク</t>
    </rPh>
    <phoneticPr fontId="4"/>
  </si>
  <si>
    <t>（令和2年＝100）</t>
    <rPh sb="1" eb="3">
      <t>レイワ</t>
    </rPh>
    <phoneticPr fontId="4"/>
  </si>
  <si>
    <t>（パートタイムを含む）（千人）</t>
    <rPh sb="12" eb="13">
      <t>セン</t>
    </rPh>
    <phoneticPr fontId="4"/>
  </si>
  <si>
    <t>給者実人員</t>
    <phoneticPr fontId="4"/>
  </si>
  <si>
    <t>人口増減</t>
  </si>
  <si>
    <t>原指数</t>
  </si>
  <si>
    <t>季節調整済指数</t>
    <phoneticPr fontId="4"/>
  </si>
  <si>
    <t>着工戸数</t>
  </si>
  <si>
    <t>着工棟数</t>
  </si>
  <si>
    <t>（100万kWh）</t>
    <phoneticPr fontId="4"/>
  </si>
  <si>
    <t>（百万円）</t>
    <rPh sb="1" eb="2">
      <t>ヒャク</t>
    </rPh>
    <rPh sb="2" eb="3">
      <t>マン</t>
    </rPh>
    <phoneticPr fontId="4"/>
  </si>
  <si>
    <t>預金残高</t>
  </si>
  <si>
    <t>貸出金残高</t>
    <rPh sb="2" eb="3">
      <t>キン</t>
    </rPh>
    <phoneticPr fontId="4"/>
  </si>
  <si>
    <t>（十億円）</t>
    <rPh sb="1" eb="2">
      <t>ジュウ</t>
    </rPh>
    <phoneticPr fontId="4"/>
  </si>
  <si>
    <t>総 合</t>
    <phoneticPr fontId="4"/>
  </si>
  <si>
    <t>食 料</t>
    <phoneticPr fontId="4"/>
  </si>
  <si>
    <t>住居</t>
    <rPh sb="0" eb="2">
      <t>ジュウキョ</t>
    </rPh>
    <phoneticPr fontId="4"/>
  </si>
  <si>
    <t>交通・通信</t>
    <rPh sb="0" eb="2">
      <t>コウツウ</t>
    </rPh>
    <rPh sb="3" eb="5">
      <t>ツウシン</t>
    </rPh>
    <phoneticPr fontId="4"/>
  </si>
  <si>
    <t>実収入（円）</t>
  </si>
  <si>
    <t>消費支出（円）</t>
  </si>
  <si>
    <t>常用労働者</t>
  </si>
  <si>
    <t>きまって支給す             る給与（製造業）</t>
    <phoneticPr fontId="4"/>
  </si>
  <si>
    <t>所定外労働時間</t>
  </si>
  <si>
    <t>月間有効</t>
  </si>
  <si>
    <t>(注2)</t>
    <rPh sb="1" eb="2">
      <t>チュウ</t>
    </rPh>
    <phoneticPr fontId="4"/>
  </si>
  <si>
    <t>（製造業）</t>
  </si>
  <si>
    <t>求職者数</t>
  </si>
  <si>
    <r>
      <t>求 人</t>
    </r>
    <r>
      <rPr>
        <sz val="11"/>
        <color theme="1"/>
        <rFont val="ＭＳ Ｐゴシック"/>
        <family val="2"/>
        <charset val="128"/>
      </rPr>
      <t xml:space="preserve"> 数</t>
    </r>
    <phoneticPr fontId="4"/>
  </si>
  <si>
    <t>（千人）</t>
    <rPh sb="1" eb="2">
      <t>セン</t>
    </rPh>
    <phoneticPr fontId="4"/>
  </si>
  <si>
    <t>―　</t>
  </si>
  <si>
    <t>令和元</t>
    <rPh sb="0" eb="2">
      <t>レイワ</t>
    </rPh>
    <rPh sb="2" eb="3">
      <t>モト</t>
    </rPh>
    <phoneticPr fontId="4"/>
  </si>
  <si>
    <t>対前月指数</t>
    <rPh sb="0" eb="1">
      <t>タイ</t>
    </rPh>
    <rPh sb="3" eb="5">
      <t>シスウ</t>
    </rPh>
    <phoneticPr fontId="4"/>
  </si>
  <si>
    <t>対前年同月指数</t>
    <rPh sb="0" eb="1">
      <t>タイ</t>
    </rPh>
    <rPh sb="5" eb="7">
      <t>シスウ</t>
    </rPh>
    <phoneticPr fontId="4"/>
  </si>
  <si>
    <t>資        料</t>
  </si>
  <si>
    <t>総務省</t>
    <rPh sb="2" eb="3">
      <t>ショウ</t>
    </rPh>
    <phoneticPr fontId="4"/>
  </si>
  <si>
    <t>経済産業省</t>
    <rPh sb="0" eb="2">
      <t>ケイザイ</t>
    </rPh>
    <rPh sb="2" eb="5">
      <t>サンギョウショウ</t>
    </rPh>
    <phoneticPr fontId="4"/>
  </si>
  <si>
    <t>国土交通省</t>
    <rPh sb="0" eb="2">
      <t>コクド</t>
    </rPh>
    <rPh sb="2" eb="4">
      <t>コウツウ</t>
    </rPh>
    <phoneticPr fontId="4"/>
  </si>
  <si>
    <t>資源エネルギー庁</t>
    <rPh sb="0" eb="2">
      <t>シゲン</t>
    </rPh>
    <rPh sb="7" eb="8">
      <t>チョウ</t>
    </rPh>
    <phoneticPr fontId="4"/>
  </si>
  <si>
    <t>日本銀行</t>
    <phoneticPr fontId="4"/>
  </si>
  <si>
    <t>厚生労働省</t>
    <rPh sb="0" eb="2">
      <t>コウセイ</t>
    </rPh>
    <rPh sb="2" eb="5">
      <t>ロウドウショウ</t>
    </rPh>
    <phoneticPr fontId="4"/>
  </si>
  <si>
    <t>警察庁</t>
    <phoneticPr fontId="4"/>
  </si>
  <si>
    <t>主要統計指標</t>
  </si>
  <si>
    <t>(１)島根県</t>
  </si>
  <si>
    <t>　</t>
  </si>
  <si>
    <t xml:space="preserve">鉱工業  </t>
    <phoneticPr fontId="4"/>
  </si>
  <si>
    <t>金融</t>
    <phoneticPr fontId="4"/>
  </si>
  <si>
    <t>労働</t>
    <phoneticPr fontId="4"/>
  </si>
  <si>
    <t>事故</t>
    <phoneticPr fontId="4"/>
  </si>
  <si>
    <t>各年10月１日
各月初 （人）</t>
    <phoneticPr fontId="4"/>
  </si>
  <si>
    <t>勤労者世帯（松江市）</t>
    <phoneticPr fontId="4"/>
  </si>
  <si>
    <t>交通事故　　　発生件数　　　（道路）</t>
    <rPh sb="7" eb="9">
      <t>ハッセイ</t>
    </rPh>
    <rPh sb="9" eb="11">
      <t>ケンスウ</t>
    </rPh>
    <rPh sb="15" eb="17">
      <t>ドウロ</t>
    </rPh>
    <phoneticPr fontId="4"/>
  </si>
  <si>
    <t>建築物</t>
    <phoneticPr fontId="4"/>
  </si>
  <si>
    <t>大型小売店販売額</t>
    <rPh sb="0" eb="2">
      <t>オオガタ</t>
    </rPh>
    <rPh sb="2" eb="4">
      <t>コウリ</t>
    </rPh>
    <rPh sb="4" eb="5">
      <t>ミセ</t>
    </rPh>
    <rPh sb="5" eb="8">
      <t>ハンバイガク</t>
    </rPh>
    <phoneticPr fontId="4"/>
  </si>
  <si>
    <t>（パートタイムを含む）（人）</t>
  </si>
  <si>
    <t>人口増減</t>
    <phoneticPr fontId="4"/>
  </si>
  <si>
    <t>（1000kWh）</t>
    <phoneticPr fontId="4"/>
  </si>
  <si>
    <t>（百万円）</t>
    <rPh sb="1" eb="2">
      <t>ヒャク</t>
    </rPh>
    <phoneticPr fontId="4"/>
  </si>
  <si>
    <t>（松江市）（総合）</t>
  </si>
  <si>
    <t>（松江市）（食料）</t>
  </si>
  <si>
    <t>（松江市）（住居）</t>
    <rPh sb="6" eb="8">
      <t>ジュウキョ</t>
    </rPh>
    <phoneticPr fontId="4"/>
  </si>
  <si>
    <t>（松江市）（交通・通信）</t>
    <rPh sb="6" eb="8">
      <t>コウツウ</t>
    </rPh>
    <rPh sb="9" eb="11">
      <t>ツウシン</t>
    </rPh>
    <phoneticPr fontId="4"/>
  </si>
  <si>
    <t>きまって支給す        る給与（製造業）</t>
    <phoneticPr fontId="4"/>
  </si>
  <si>
    <t>月間有効         求職者数</t>
    <rPh sb="13" eb="15">
      <t>キュウショク</t>
    </rPh>
    <rPh sb="15" eb="16">
      <t>シャ</t>
    </rPh>
    <rPh sb="16" eb="17">
      <t>スウ</t>
    </rPh>
    <phoneticPr fontId="4"/>
  </si>
  <si>
    <t>月間有効求人数</t>
    <rPh sb="4" eb="7">
      <t>キュウジンスウ</t>
    </rPh>
    <phoneticPr fontId="4"/>
  </si>
  <si>
    <t>(注1)</t>
    <rPh sb="1" eb="2">
      <t>チュウ</t>
    </rPh>
    <phoneticPr fontId="4"/>
  </si>
  <si>
    <t>（人）</t>
    <phoneticPr fontId="4"/>
  </si>
  <si>
    <t>…</t>
  </si>
  <si>
    <t xml:space="preserve">… </t>
  </si>
  <si>
    <t>統計調査課</t>
    <rPh sb="2" eb="3">
      <t>チョウ</t>
    </rPh>
    <rPh sb="3" eb="4">
      <t>ジャ</t>
    </rPh>
    <rPh sb="4" eb="5">
      <t>カ</t>
    </rPh>
    <phoneticPr fontId="4"/>
  </si>
  <si>
    <t>国土交通省</t>
    <rPh sb="0" eb="2">
      <t>コクド</t>
    </rPh>
    <rPh sb="2" eb="5">
      <t>コウツウショウ</t>
    </rPh>
    <phoneticPr fontId="4"/>
  </si>
  <si>
    <t>日本銀行松江支店</t>
    <phoneticPr fontId="4"/>
  </si>
  <si>
    <t>統計調査課</t>
    <rPh sb="0" eb="2">
      <t>トウケイ</t>
    </rPh>
    <rPh sb="2" eb="4">
      <t>チョウサ</t>
    </rPh>
    <rPh sb="4" eb="5">
      <t>カ</t>
    </rPh>
    <phoneticPr fontId="4"/>
  </si>
  <si>
    <t>島根労働局</t>
    <rPh sb="0" eb="2">
      <t>シマネ</t>
    </rPh>
    <rPh sb="2" eb="4">
      <t>ロウドウ</t>
    </rPh>
    <rPh sb="4" eb="5">
      <t>キョク</t>
    </rPh>
    <phoneticPr fontId="4"/>
  </si>
  <si>
    <t>警察本部</t>
  </si>
  <si>
    <t>　　　　　令和2年12月分以前については、「国内銀行と信用金庫の合計額」のみが資料提供され、内訳は非公表。</t>
    <rPh sb="5" eb="7">
      <t>レイワ</t>
    </rPh>
    <rPh sb="8" eb="9">
      <t>ネン</t>
    </rPh>
    <rPh sb="11" eb="12">
      <t>ガツ</t>
    </rPh>
    <rPh sb="12" eb="13">
      <t>ブン</t>
    </rPh>
    <rPh sb="22" eb="24">
      <t>コクナイ</t>
    </rPh>
    <rPh sb="24" eb="26">
      <t>ギンコウ</t>
    </rPh>
    <rPh sb="27" eb="29">
      <t>シンヨウ</t>
    </rPh>
    <rPh sb="29" eb="31">
      <t>キンコ</t>
    </rPh>
    <rPh sb="32" eb="34">
      <t>ゴウケイ</t>
    </rPh>
    <rPh sb="34" eb="35">
      <t>ガク</t>
    </rPh>
    <rPh sb="39" eb="41">
      <t>シリョウ</t>
    </rPh>
    <rPh sb="41" eb="43">
      <t>テイキョウ</t>
    </rPh>
    <rPh sb="46" eb="48">
      <t>ウチワケ</t>
    </rPh>
    <rPh sb="49" eb="50">
      <t>ヒ</t>
    </rPh>
    <rPh sb="50" eb="52">
      <t>コウヒョウ</t>
    </rPh>
    <phoneticPr fontId="4"/>
  </si>
  <si>
    <t xml:space="preserve">      </t>
    <phoneticPr fontId="4"/>
  </si>
  <si>
    <t>消費者物価指数（2020年＝100)</t>
    <phoneticPr fontId="4"/>
  </si>
  <si>
    <t>消費者物価指数（2020年＝100）</t>
    <phoneticPr fontId="4"/>
  </si>
  <si>
    <t xml:space="preserve">― </t>
    <phoneticPr fontId="4"/>
  </si>
  <si>
    <t>　　　　　令和２年11月１日現在以降の推計人口は、令和２年国勢調査人口に前月（年）中の人口移動数を加減している。</t>
    <rPh sb="5" eb="7">
      <t>レイワ</t>
    </rPh>
    <rPh sb="8" eb="9">
      <t>ネン</t>
    </rPh>
    <rPh sb="11" eb="12">
      <t>ガツ</t>
    </rPh>
    <rPh sb="13" eb="14">
      <t>ニチ</t>
    </rPh>
    <rPh sb="14" eb="16">
      <t>ゲンザイ</t>
    </rPh>
    <rPh sb="16" eb="18">
      <t>イコウ</t>
    </rPh>
    <rPh sb="19" eb="21">
      <t>スイケイ</t>
    </rPh>
    <rPh sb="21" eb="23">
      <t>ジンコウ</t>
    </rPh>
    <rPh sb="25" eb="27">
      <t>レイワ</t>
    </rPh>
    <rPh sb="28" eb="29">
      <t>ネン</t>
    </rPh>
    <rPh sb="29" eb="31">
      <t>コクセイ</t>
    </rPh>
    <rPh sb="31" eb="33">
      <t>チョウサ</t>
    </rPh>
    <rPh sb="33" eb="35">
      <t>ジンコウ</t>
    </rPh>
    <rPh sb="36" eb="37">
      <t>ゼン</t>
    </rPh>
    <rPh sb="37" eb="38">
      <t>ツキ</t>
    </rPh>
    <rPh sb="39" eb="40">
      <t>ネン</t>
    </rPh>
    <rPh sb="41" eb="42">
      <t>ナカ</t>
    </rPh>
    <rPh sb="43" eb="45">
      <t>ジンコウ</t>
    </rPh>
    <rPh sb="45" eb="47">
      <t>イドウ</t>
    </rPh>
    <rPh sb="47" eb="48">
      <t>スウ</t>
    </rPh>
    <rPh sb="49" eb="51">
      <t>カゲン</t>
    </rPh>
    <phoneticPr fontId="4"/>
  </si>
  <si>
    <t>生産指数（令和2年＝100）　</t>
    <rPh sb="5" eb="7">
      <t>レイワ</t>
    </rPh>
    <phoneticPr fontId="4"/>
  </si>
  <si>
    <t>令和6.1</t>
    <rPh sb="0" eb="2">
      <t>レイワ</t>
    </rPh>
    <phoneticPr fontId="3"/>
  </si>
  <si>
    <t xml:space="preserve">― </t>
  </si>
  <si>
    <t>（注1)　 令和２年10月１日現在の人口は、令和２年国勢調査人口としている。　</t>
    <rPh sb="1" eb="2">
      <t>チュウ</t>
    </rPh>
    <rPh sb="30" eb="32">
      <t>ジンコウ</t>
    </rPh>
    <phoneticPr fontId="4"/>
  </si>
  <si>
    <t>（注3）　電力需要量合計の各年は、年度の値である。</t>
    <rPh sb="1" eb="2">
      <t>チュウ</t>
    </rPh>
    <rPh sb="5" eb="7">
      <t>デンリョク</t>
    </rPh>
    <rPh sb="7" eb="10">
      <t>ジュヨウリョウ</t>
    </rPh>
    <rPh sb="10" eb="12">
      <t>ゴウケイ</t>
    </rPh>
    <rPh sb="13" eb="15">
      <t>カクネン</t>
    </rPh>
    <rPh sb="17" eb="19">
      <t>ネンド</t>
    </rPh>
    <rPh sb="20" eb="21">
      <t>アタイ</t>
    </rPh>
    <phoneticPr fontId="3"/>
  </si>
  <si>
    <t>(注3)</t>
    <rPh sb="1" eb="2">
      <t>チュウ</t>
    </rPh>
    <phoneticPr fontId="3"/>
  </si>
  <si>
    <t>国内銀行勘定(注4)</t>
    <rPh sb="7" eb="8">
      <t>チュウ</t>
    </rPh>
    <phoneticPr fontId="4"/>
  </si>
  <si>
    <t>（注6）　一般職業紹介は新規学卒者を除きパートタイムを含む。また、各年は年度平均。</t>
    <rPh sb="1" eb="2">
      <t>チュウ</t>
    </rPh>
    <phoneticPr fontId="4"/>
  </si>
  <si>
    <t>（注7）　雇用保険受給者実人員（一般）の各年は、年度平均。</t>
    <rPh sb="1" eb="2">
      <t>チュウ</t>
    </rPh>
    <rPh sb="26" eb="28">
      <t>ヘイキン</t>
    </rPh>
    <phoneticPr fontId="4"/>
  </si>
  <si>
    <t>常用雇用指数(注5)</t>
    <rPh sb="7" eb="8">
      <t>チュウ</t>
    </rPh>
    <phoneticPr fontId="4"/>
  </si>
  <si>
    <t>名目賃金指数(注5)</t>
    <rPh sb="7" eb="8">
      <t>チュウ</t>
    </rPh>
    <phoneticPr fontId="4"/>
  </si>
  <si>
    <t>労働時間指数(注5)</t>
    <rPh sb="7" eb="8">
      <t>チュウ</t>
    </rPh>
    <phoneticPr fontId="4"/>
  </si>
  <si>
    <t>一般職業紹介(注6)</t>
    <rPh sb="7" eb="8">
      <t>チュウ</t>
    </rPh>
    <phoneticPr fontId="4"/>
  </si>
  <si>
    <t>（一般）(注7)</t>
    <rPh sb="5" eb="6">
      <t>チュウ</t>
    </rPh>
    <phoneticPr fontId="4"/>
  </si>
  <si>
    <t>（注1）　令和２年10月１日現在の人口は、令和２年国勢調査人口としている。</t>
    <rPh sb="1" eb="2">
      <t>チュウ</t>
    </rPh>
    <rPh sb="5" eb="7">
      <t>レイワ</t>
    </rPh>
    <rPh sb="8" eb="9">
      <t>ネン</t>
    </rPh>
    <rPh sb="11" eb="12">
      <t>ガツ</t>
    </rPh>
    <rPh sb="13" eb="14">
      <t>ニチ</t>
    </rPh>
    <rPh sb="14" eb="16">
      <t>ゲンザイ</t>
    </rPh>
    <rPh sb="17" eb="19">
      <t>ジンコウ</t>
    </rPh>
    <rPh sb="21" eb="23">
      <t>レイワ</t>
    </rPh>
    <rPh sb="24" eb="25">
      <t>ネン</t>
    </rPh>
    <rPh sb="25" eb="27">
      <t>コクセイ</t>
    </rPh>
    <rPh sb="27" eb="29">
      <t>チョウサ</t>
    </rPh>
    <rPh sb="29" eb="31">
      <t>ジンコウ</t>
    </rPh>
    <phoneticPr fontId="4"/>
  </si>
  <si>
    <t xml:space="preserve">（注2）  月間人口増減数は当該月1か月中の数値、年間人口増減数は前年中の数値である。 </t>
    <rPh sb="1" eb="2">
      <t>チュウ</t>
    </rPh>
    <rPh sb="14" eb="16">
      <t>トウガイ</t>
    </rPh>
    <rPh sb="19" eb="20">
      <t>ゲツ</t>
    </rPh>
    <rPh sb="25" eb="27">
      <t>ネンカン</t>
    </rPh>
    <rPh sb="34" eb="35">
      <t>ネン</t>
    </rPh>
    <phoneticPr fontId="4"/>
  </si>
  <si>
    <t>（注4）　国内銀行勘定は「民間金融機関の資産・負債（FA）」による集計値で、各年は年度末残高。</t>
    <rPh sb="1" eb="2">
      <t>チュウ</t>
    </rPh>
    <rPh sb="33" eb="36">
      <t>シュウケイチ</t>
    </rPh>
    <phoneticPr fontId="4"/>
  </si>
  <si>
    <t>実質賃金指数(注5)</t>
    <rPh sb="0" eb="2">
      <t>ジッシツ</t>
    </rPh>
    <rPh sb="2" eb="4">
      <t>チンギン</t>
    </rPh>
    <rPh sb="7" eb="8">
      <t>チュウ</t>
    </rPh>
    <phoneticPr fontId="4"/>
  </si>
  <si>
    <t>（注5）　常用雇用指数・名目賃金指数・労働時間指数は30人以上規模事業所の数値である。</t>
    <rPh sb="23" eb="25">
      <t>シスウ</t>
    </rPh>
    <phoneticPr fontId="4"/>
  </si>
  <si>
    <t>（注8）　月別は速報値。ただし、12月分は年間の確定値から１月～11月の速報値を差し引いた値。</t>
    <rPh sb="1" eb="2">
      <t>チュウ</t>
    </rPh>
    <rPh sb="5" eb="7">
      <t>ツキベツ</t>
    </rPh>
    <rPh sb="8" eb="11">
      <t>ソクホウチ</t>
    </rPh>
    <rPh sb="18" eb="19">
      <t>ガツ</t>
    </rPh>
    <rPh sb="19" eb="20">
      <t>ブン</t>
    </rPh>
    <rPh sb="21" eb="23">
      <t>ネンカン</t>
    </rPh>
    <rPh sb="24" eb="26">
      <t>カクテイ</t>
    </rPh>
    <rPh sb="26" eb="27">
      <t>チ</t>
    </rPh>
    <rPh sb="30" eb="31">
      <t>ガツ</t>
    </rPh>
    <rPh sb="34" eb="35">
      <t>ガツ</t>
    </rPh>
    <rPh sb="36" eb="39">
      <t>ソクホウチ</t>
    </rPh>
    <rPh sb="40" eb="41">
      <t>サ</t>
    </rPh>
    <rPh sb="42" eb="43">
      <t>ヒ</t>
    </rPh>
    <rPh sb="45" eb="46">
      <t>アタイ</t>
    </rPh>
    <phoneticPr fontId="3"/>
  </si>
  <si>
    <t>交通事故　　　　発生件数　　　　（道路）
（注8）</t>
    <rPh sb="8" eb="10">
      <t>ハッセイ</t>
    </rPh>
    <rPh sb="10" eb="12">
      <t>ケンスウ</t>
    </rPh>
    <rPh sb="17" eb="19">
      <t>ドウロ</t>
    </rPh>
    <rPh sb="22" eb="23">
      <t>チュウ</t>
    </rPh>
    <phoneticPr fontId="4"/>
  </si>
  <si>
    <t>（注2）  月間人口増減数は前月中の数値、年間人口増減数は前年中の数値である。なお、各年としての令和２年の推計人口</t>
    <rPh sb="1" eb="2">
      <t>チュウ</t>
    </rPh>
    <rPh sb="21" eb="23">
      <t>ネンカン</t>
    </rPh>
    <rPh sb="30" eb="31">
      <t>ネン</t>
    </rPh>
    <rPh sb="42" eb="43">
      <t>カク</t>
    </rPh>
    <rPh sb="43" eb="44">
      <t>ネン</t>
    </rPh>
    <rPh sb="48" eb="50">
      <t>レイワ</t>
    </rPh>
    <rPh sb="51" eb="52">
      <t>ネン</t>
    </rPh>
    <rPh sb="53" eb="57">
      <t>スイケイジンコウ</t>
    </rPh>
    <phoneticPr fontId="4"/>
  </si>
  <si>
    <t>―　</t>
    <phoneticPr fontId="3"/>
  </si>
  <si>
    <t>原指数</t>
    <phoneticPr fontId="4"/>
  </si>
  <si>
    <t>　　　　  令和２年11月１日現在以降の推計人口は、令和２年国勢調査人口に、前月中の人口移動数を加減して算出している。</t>
    <rPh sb="6" eb="8">
      <t>レイワ</t>
    </rPh>
    <rPh sb="9" eb="10">
      <t>ネン</t>
    </rPh>
    <rPh sb="12" eb="13">
      <t>ツキ</t>
    </rPh>
    <rPh sb="14" eb="15">
      <t>ヒ</t>
    </rPh>
    <rPh sb="15" eb="17">
      <t>ゲンザイ</t>
    </rPh>
    <rPh sb="17" eb="19">
      <t>イコウ</t>
    </rPh>
    <rPh sb="20" eb="22">
      <t>スイケイ</t>
    </rPh>
    <rPh sb="22" eb="24">
      <t>ジンコウ</t>
    </rPh>
    <rPh sb="26" eb="28">
      <t>レイワ</t>
    </rPh>
    <rPh sb="29" eb="30">
      <t>ネン</t>
    </rPh>
    <rPh sb="30" eb="32">
      <t>コクセイ</t>
    </rPh>
    <rPh sb="32" eb="34">
      <t>チョウサ</t>
    </rPh>
    <rPh sb="34" eb="36">
      <t>ジンコウ</t>
    </rPh>
    <rPh sb="38" eb="39">
      <t>ゼン</t>
    </rPh>
    <rPh sb="39" eb="40">
      <t>ツキ</t>
    </rPh>
    <rPh sb="40" eb="41">
      <t>ナカ</t>
    </rPh>
    <rPh sb="42" eb="44">
      <t>ジンコウ</t>
    </rPh>
    <rPh sb="44" eb="46">
      <t>イドウ</t>
    </rPh>
    <rPh sb="46" eb="47">
      <t>スウ</t>
    </rPh>
    <rPh sb="48" eb="50">
      <t>カゲン</t>
    </rPh>
    <rPh sb="52" eb="54">
      <t>サンシュツ</t>
    </rPh>
    <phoneticPr fontId="4"/>
  </si>
  <si>
    <t>　　　　  は、令和２年国勢調査人口のため、令和元年との差と年間人口増減数は一致しない。</t>
    <rPh sb="8" eb="10">
      <t>レイワ</t>
    </rPh>
    <rPh sb="11" eb="12">
      <t>ネン</t>
    </rPh>
    <rPh sb="12" eb="14">
      <t>コクセイ</t>
    </rPh>
    <rPh sb="14" eb="16">
      <t>チョウサ</t>
    </rPh>
    <rPh sb="16" eb="18">
      <t>ジンコウ</t>
    </rPh>
    <rPh sb="18" eb="19">
      <t>テイチ</t>
    </rPh>
    <rPh sb="22" eb="24">
      <t>レイワ</t>
    </rPh>
    <rPh sb="24" eb="26">
      <t>ガンネン</t>
    </rPh>
    <rPh sb="28" eb="29">
      <t>サ</t>
    </rPh>
    <rPh sb="30" eb="32">
      <t>ネンカン</t>
    </rPh>
    <rPh sb="32" eb="34">
      <t>ジンコウ</t>
    </rPh>
    <rPh sb="34" eb="36">
      <t>ゾウゲン</t>
    </rPh>
    <rPh sb="36" eb="37">
      <t>スウ</t>
    </rPh>
    <rPh sb="38" eb="40">
      <t>イッチ</t>
    </rPh>
    <phoneticPr fontId="4"/>
  </si>
  <si>
    <t>生産指数
（令和2年＝100）</t>
    <phoneticPr fontId="4"/>
  </si>
  <si>
    <t>（注4）　島根県内に本店を有する国内銀行の合計で、各年は年度末残高。</t>
    <rPh sb="1" eb="2">
      <t>チュウ</t>
    </rPh>
    <rPh sb="5" eb="7">
      <t>シマネ</t>
    </rPh>
    <rPh sb="7" eb="9">
      <t>ケンナイ</t>
    </rPh>
    <rPh sb="10" eb="12">
      <t>ホンテン</t>
    </rPh>
    <rPh sb="13" eb="14">
      <t>ユウ</t>
    </rPh>
    <rPh sb="16" eb="18">
      <t>コクナイ</t>
    </rPh>
    <rPh sb="18" eb="20">
      <t>ギンコウ</t>
    </rPh>
    <rPh sb="21" eb="23">
      <t>ゴウケイ</t>
    </rPh>
    <phoneticPr fontId="4"/>
  </si>
  <si>
    <t>実質賃金指数(注5)</t>
    <rPh sb="0" eb="2">
      <t>ジッシツ</t>
    </rPh>
    <rPh sb="7" eb="8">
      <t>チュウ</t>
    </rPh>
    <phoneticPr fontId="4"/>
  </si>
  <si>
    <t>（注5）　常用雇用指数・名目賃金指数・実質賃金指数・労働時間指数は30人以上規模事業所の数値である。</t>
    <rPh sb="19" eb="21">
      <t>ジッシツ</t>
    </rPh>
    <rPh sb="21" eb="23">
      <t>チンギン</t>
    </rPh>
    <rPh sb="23" eb="25">
      <t>シスウ</t>
    </rPh>
    <rPh sb="30" eb="32">
      <t>シスウ</t>
    </rPh>
    <phoneticPr fontId="4"/>
  </si>
  <si>
    <t>p 123,780,000</t>
  </si>
  <si>
    <t>令和5.11</t>
    <rPh sb="0" eb="2">
      <t>レイワ</t>
    </rPh>
    <phoneticPr fontId="4"/>
  </si>
  <si>
    <t>r   96.9</t>
    <phoneticPr fontId="3"/>
  </si>
  <si>
    <t>r  102.7</t>
    <phoneticPr fontId="3"/>
  </si>
  <si>
    <t>p 123,790,000</t>
  </si>
  <si>
    <t>r 123,887,489</t>
    <phoneticPr fontId="3"/>
  </si>
  <si>
    <t>p  102.9</t>
    <phoneticPr fontId="3"/>
  </si>
  <si>
    <t>p   99.2</t>
    <phoneticPr fontId="3"/>
  </si>
  <si>
    <t>p   2,222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</si>
</sst>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0.000"/>
    <numFmt numFmtId="177" formatCode="#,##0;&quot;△ &quot;#,##0"/>
    <numFmt numFmtId="178" formatCode="#,##0.0;[Red]\-#,##0.0"/>
    <numFmt numFmtId="179" formatCode="0.0_);[Red]\(0.0\)"/>
    <numFmt numFmtId="180" formatCode="#,##0_);[Red]\(#,##0\)"/>
    <numFmt numFmtId="181" formatCode="#,##0_ "/>
    <numFmt numFmtId="182" formatCode="#,##0.0_);[Red]\(#,##0.0\)"/>
    <numFmt numFmtId="183" formatCode="#,##0.0_);\(#,##0.0\)"/>
    <numFmt numFmtId="184" formatCode="#,##0_);\(#,##0\)"/>
    <numFmt numFmtId="185" formatCode="#,##0.0_ "/>
    <numFmt numFmtId="186" formatCode="_ * #,##0.0_ ;_ * \-#,##0.0_ ;_ * &quot;-&quot;?_ ;_ @_ "/>
    <numFmt numFmtId="187" formatCode="#,##0_ ;[Red]\-#,##0\ "/>
    <numFmt numFmtId="188" formatCode="&quot;r  &quot;#,##0.0;[Red]\-#,##0.0"/>
    <numFmt numFmtId="189" formatCode="#,##0.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HG正楷書体-PRO"/>
      <family val="4"/>
      <charset val="128"/>
    </font>
    <font>
      <sz val="20"/>
      <name val="HGS創英角ｺﾞｼｯｸUB"/>
      <family val="3"/>
      <charset val="128"/>
    </font>
    <font>
      <sz val="1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39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250">
    <xf numFmtId="0" fontId="0" fillId="0" borderId="0" xfId="0">
      <alignment vertical="center"/>
    </xf>
    <xf numFmtId="0" fontId="0" fillId="0" borderId="0" xfId="0" applyNumberFormat="1" applyFont="1" applyAlignment="1" applyProtection="1">
      <protection locked="0"/>
    </xf>
    <xf numFmtId="0" fontId="0" fillId="0" borderId="0" xfId="0" applyNumberFormat="1" applyFont="1" applyAlignment="1"/>
    <xf numFmtId="0" fontId="5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centerContinuous"/>
    </xf>
    <xf numFmtId="176" fontId="0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0" fillId="2" borderId="1" xfId="0" applyNumberFormat="1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centerContinuous" vertical="center"/>
    </xf>
    <xf numFmtId="0" fontId="0" fillId="3" borderId="1" xfId="0" applyFont="1" applyFill="1" applyBorder="1" applyAlignment="1">
      <alignment horizontal="centerContinuous" vertical="center"/>
    </xf>
    <xf numFmtId="0" fontId="0" fillId="3" borderId="2" xfId="0" applyNumberFormat="1" applyFont="1" applyFill="1" applyBorder="1" applyAlignment="1">
      <alignment horizontal="center" vertical="center"/>
    </xf>
    <xf numFmtId="0" fontId="0" fillId="3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NumberFormat="1" applyFont="1" applyFill="1" applyAlignment="1">
      <alignment horizontal="center" vertical="center"/>
    </xf>
    <xf numFmtId="0" fontId="0" fillId="2" borderId="7" xfId="0" applyNumberFormat="1" applyFont="1" applyFill="1" applyBorder="1" applyAlignment="1">
      <alignment horizontal="center" vertical="center"/>
    </xf>
    <xf numFmtId="0" fontId="0" fillId="2" borderId="9" xfId="0" applyNumberFormat="1" applyFont="1" applyFill="1" applyBorder="1" applyAlignment="1">
      <alignment horizontal="left" vertical="center"/>
    </xf>
    <xf numFmtId="0" fontId="0" fillId="2" borderId="9" xfId="0" applyNumberFormat="1" applyFont="1" applyFill="1" applyBorder="1" applyAlignment="1"/>
    <xf numFmtId="0" fontId="0" fillId="2" borderId="9" xfId="0" applyNumberFormat="1" applyFont="1" applyFill="1" applyBorder="1" applyAlignment="1">
      <alignment vertical="center"/>
    </xf>
    <xf numFmtId="0" fontId="0" fillId="2" borderId="7" xfId="0" applyNumberFormat="1" applyFont="1" applyFill="1" applyBorder="1" applyAlignment="1">
      <alignment horizontal="center"/>
    </xf>
    <xf numFmtId="0" fontId="0" fillId="2" borderId="9" xfId="0" applyNumberFormat="1" applyFont="1" applyFill="1" applyBorder="1" applyAlignment="1">
      <alignment horizontal="center"/>
    </xf>
    <xf numFmtId="0" fontId="6" fillId="2" borderId="9" xfId="0" applyNumberFormat="1" applyFont="1" applyFill="1" applyBorder="1" applyAlignment="1">
      <alignment horizontal="center"/>
    </xf>
    <xf numFmtId="0" fontId="0" fillId="2" borderId="9" xfId="0" applyNumberFormat="1" applyFont="1" applyFill="1" applyBorder="1" applyAlignment="1">
      <alignment horizontal="center" vertical="center"/>
    </xf>
    <xf numFmtId="0" fontId="7" fillId="3" borderId="7" xfId="0" applyNumberFormat="1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horizontal="center" vertical="center" shrinkToFit="1"/>
    </xf>
    <xf numFmtId="0" fontId="7" fillId="2" borderId="7" xfId="0" applyNumberFormat="1" applyFont="1" applyFill="1" applyBorder="1" applyAlignment="1">
      <alignment horizontal="center" vertical="top"/>
    </xf>
    <xf numFmtId="0" fontId="0" fillId="2" borderId="7" xfId="0" applyFont="1" applyFill="1" applyBorder="1" applyAlignment="1">
      <alignment horizontal="centerContinuous" vertical="top"/>
    </xf>
    <xf numFmtId="0" fontId="0" fillId="2" borderId="0" xfId="0" applyFont="1" applyFill="1" applyAlignment="1">
      <alignment horizontal="centerContinuous"/>
    </xf>
    <xf numFmtId="0" fontId="0" fillId="2" borderId="0" xfId="0" applyNumberFormat="1" applyFont="1" applyFill="1" applyAlignment="1">
      <alignment horizontal="left" vertical="center"/>
    </xf>
    <xf numFmtId="0" fontId="8" fillId="2" borderId="9" xfId="0" applyNumberFormat="1" applyFont="1" applyFill="1" applyBorder="1" applyAlignment="1">
      <alignment horizontal="center"/>
    </xf>
    <xf numFmtId="49" fontId="0" fillId="2" borderId="7" xfId="0" applyNumberFormat="1" applyFont="1" applyFill="1" applyBorder="1" applyAlignment="1">
      <alignment horizontal="center" vertical="center"/>
    </xf>
    <xf numFmtId="0" fontId="0" fillId="2" borderId="7" xfId="0" applyNumberFormat="1" applyFont="1" applyFill="1" applyBorder="1" applyAlignment="1">
      <alignment vertical="top"/>
    </xf>
    <xf numFmtId="0" fontId="0" fillId="2" borderId="7" xfId="0" applyNumberFormat="1" applyFont="1" applyFill="1" applyBorder="1" applyAlignment="1">
      <alignment horizontal="center" vertical="top"/>
    </xf>
    <xf numFmtId="0" fontId="8" fillId="2" borderId="7" xfId="0" applyNumberFormat="1" applyFont="1" applyFill="1" applyBorder="1" applyAlignment="1">
      <alignment horizontal="center" vertical="top"/>
    </xf>
    <xf numFmtId="3" fontId="0" fillId="0" borderId="10" xfId="0" applyNumberFormat="1" applyFont="1" applyFill="1" applyBorder="1" applyAlignment="1">
      <alignment horizontal="left"/>
    </xf>
    <xf numFmtId="3" fontId="0" fillId="0" borderId="11" xfId="0" applyNumberFormat="1" applyFont="1" applyFill="1" applyBorder="1" applyAlignment="1">
      <alignment horizontal="left"/>
    </xf>
    <xf numFmtId="3" fontId="0" fillId="0" borderId="11" xfId="0" applyNumberFormat="1" applyFont="1" applyFill="1" applyBorder="1" applyAlignment="1"/>
    <xf numFmtId="3" fontId="9" fillId="0" borderId="17" xfId="0" applyNumberFormat="1" applyFont="1" applyFill="1" applyBorder="1" applyAlignment="1">
      <alignment horizontal="center"/>
    </xf>
    <xf numFmtId="177" fontId="9" fillId="0" borderId="0" xfId="0" applyNumberFormat="1" applyFont="1" applyFill="1" applyBorder="1" applyAlignment="1">
      <alignment horizontal="right"/>
    </xf>
    <xf numFmtId="177" fontId="9" fillId="0" borderId="0" xfId="0" applyNumberFormat="1" applyFont="1" applyFill="1" applyAlignment="1"/>
    <xf numFmtId="178" fontId="9" fillId="0" borderId="0" xfId="1" applyNumberFormat="1" applyFont="1" applyFill="1" applyAlignment="1">
      <alignment horizontal="right"/>
    </xf>
    <xf numFmtId="179" fontId="9" fillId="0" borderId="0" xfId="0" applyNumberFormat="1" applyFont="1" applyFill="1" applyBorder="1" applyAlignment="1">
      <alignment horizontal="right"/>
    </xf>
    <xf numFmtId="180" fontId="9" fillId="0" borderId="0" xfId="0" applyNumberFormat="1" applyFont="1" applyFill="1" applyAlignment="1"/>
    <xf numFmtId="180" fontId="9" fillId="0" borderId="0" xfId="0" applyNumberFormat="1" applyFont="1" applyFill="1" applyAlignment="1">
      <alignment horizontal="right"/>
    </xf>
    <xf numFmtId="38" fontId="9" fillId="0" borderId="0" xfId="1" applyFont="1" applyFill="1" applyBorder="1" applyAlignment="1">
      <alignment horizontal="right"/>
    </xf>
    <xf numFmtId="180" fontId="9" fillId="0" borderId="0" xfId="0" applyNumberFormat="1" applyFont="1" applyFill="1" applyBorder="1" applyAlignment="1">
      <alignment horizontal="right"/>
    </xf>
    <xf numFmtId="179" fontId="9" fillId="0" borderId="0" xfId="0" applyNumberFormat="1" applyFont="1" applyFill="1" applyAlignment="1">
      <alignment horizontal="right"/>
    </xf>
    <xf numFmtId="181" fontId="9" fillId="0" borderId="0" xfId="0" applyNumberFormat="1" applyFont="1" applyFill="1" applyAlignment="1">
      <alignment horizontal="right"/>
    </xf>
    <xf numFmtId="38" fontId="9" fillId="0" borderId="0" xfId="1" applyFont="1" applyFill="1" applyAlignment="1"/>
    <xf numFmtId="177" fontId="9" fillId="0" borderId="0" xfId="0" applyNumberFormat="1" applyFont="1" applyFill="1" applyAlignment="1">
      <alignment horizontal="right"/>
    </xf>
    <xf numFmtId="179" fontId="9" fillId="0" borderId="0" xfId="0" applyNumberFormat="1" applyFont="1" applyFill="1" applyBorder="1" applyAlignment="1"/>
    <xf numFmtId="181" fontId="9" fillId="0" borderId="0" xfId="0" applyNumberFormat="1" applyFont="1" applyFill="1" applyAlignment="1"/>
    <xf numFmtId="178" fontId="9" fillId="0" borderId="0" xfId="1" applyNumberFormat="1" applyFont="1" applyFill="1" applyBorder="1" applyAlignment="1">
      <alignment horizontal="right"/>
    </xf>
    <xf numFmtId="180" fontId="9" fillId="0" borderId="0" xfId="0" applyNumberFormat="1" applyFont="1" applyFill="1" applyBorder="1" applyAlignment="1"/>
    <xf numFmtId="181" fontId="9" fillId="0" borderId="0" xfId="0" applyNumberFormat="1" applyFont="1" applyFill="1" applyBorder="1" applyAlignment="1">
      <alignment horizontal="right"/>
    </xf>
    <xf numFmtId="3" fontId="9" fillId="0" borderId="18" xfId="0" applyNumberFormat="1" applyFont="1" applyFill="1" applyBorder="1" applyAlignment="1">
      <alignment horizontal="center" vertical="center"/>
    </xf>
    <xf numFmtId="183" fontId="9" fillId="0" borderId="11" xfId="0" applyNumberFormat="1" applyFont="1" applyFill="1" applyBorder="1" applyAlignment="1">
      <alignment horizontal="right"/>
    </xf>
    <xf numFmtId="3" fontId="7" fillId="0" borderId="20" xfId="0" applyNumberFormat="1" applyFont="1" applyFill="1" applyBorder="1" applyAlignment="1">
      <alignment horizontal="center" vertical="center"/>
    </xf>
    <xf numFmtId="182" fontId="9" fillId="0" borderId="15" xfId="0" applyNumberFormat="1" applyFont="1" applyFill="1" applyBorder="1" applyAlignment="1">
      <alignment horizontal="right"/>
    </xf>
    <xf numFmtId="0" fontId="9" fillId="0" borderId="21" xfId="0" applyNumberFormat="1" applyFont="1" applyFill="1" applyBorder="1" applyAlignment="1">
      <alignment horizontal="center" vertical="center"/>
    </xf>
    <xf numFmtId="0" fontId="0" fillId="0" borderId="23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NumberFormat="1" applyFont="1" applyFill="1" applyAlignment="1"/>
    <xf numFmtId="0" fontId="0" fillId="0" borderId="0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Alignment="1" applyProtection="1">
      <protection locked="0"/>
    </xf>
    <xf numFmtId="3" fontId="0" fillId="0" borderId="0" xfId="0" applyNumberFormat="1" applyFont="1" applyAlignment="1"/>
    <xf numFmtId="0" fontId="0" fillId="0" borderId="0" xfId="0" applyNumberFormat="1" applyFont="1" applyFill="1" applyBorder="1" applyAlignment="1"/>
    <xf numFmtId="181" fontId="0" fillId="0" borderId="0" xfId="0" applyNumberFormat="1" applyFont="1" applyFill="1" applyAlignment="1"/>
    <xf numFmtId="3" fontId="0" fillId="0" borderId="0" xfId="0" applyNumberFormat="1" applyFont="1" applyFill="1" applyAlignment="1"/>
    <xf numFmtId="3" fontId="0" fillId="0" borderId="0" xfId="0" applyNumberFormat="1" applyFont="1" applyFill="1" applyBorder="1" applyAlignment="1">
      <alignment horizontal="left"/>
    </xf>
    <xf numFmtId="181" fontId="0" fillId="0" borderId="0" xfId="0" applyNumberFormat="1" applyFont="1" applyAlignment="1"/>
    <xf numFmtId="49" fontId="0" fillId="0" borderId="0" xfId="0" applyNumberFormat="1" applyFont="1" applyAlignment="1"/>
    <xf numFmtId="0" fontId="0" fillId="0" borderId="0" xfId="0" applyFont="1" applyBorder="1" applyAlignment="1">
      <alignment vertical="center" wrapText="1" shrinkToFit="1"/>
    </xf>
    <xf numFmtId="0" fontId="0" fillId="0" borderId="0" xfId="0" applyNumberFormat="1" applyFont="1" applyBorder="1" applyAlignment="1" applyProtection="1">
      <alignment vertical="center" wrapText="1" shrinkToFit="1"/>
      <protection locked="0"/>
    </xf>
    <xf numFmtId="0" fontId="0" fillId="0" borderId="0" xfId="0" applyNumberFormat="1" applyFont="1" applyBorder="1" applyAlignment="1">
      <alignment horizontal="left" vertical="center"/>
    </xf>
    <xf numFmtId="0" fontId="10" fillId="0" borderId="0" xfId="0" applyNumberFormat="1" applyFont="1" applyAlignment="1"/>
    <xf numFmtId="0" fontId="11" fillId="0" borderId="0" xfId="0" applyNumberFormat="1" applyFont="1" applyAlignment="1"/>
    <xf numFmtId="0" fontId="0" fillId="0" borderId="0" xfId="0" applyNumberFormat="1" applyFont="1" applyBorder="1" applyAlignment="1">
      <alignment horizontal="left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0" fillId="0" borderId="0" xfId="0" applyNumberFormat="1" applyFont="1" applyFill="1" applyAlignment="1">
      <alignment horizontal="centerContinuous"/>
    </xf>
    <xf numFmtId="0" fontId="5" fillId="0" borderId="0" xfId="0" applyNumberFormat="1" applyFont="1" applyFill="1" applyAlignment="1">
      <alignment horizontal="centerContinuous"/>
    </xf>
    <xf numFmtId="0" fontId="0" fillId="3" borderId="1" xfId="0" applyNumberFormat="1" applyFont="1" applyFill="1" applyBorder="1" applyAlignment="1">
      <alignment horizontal="left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9" xfId="0" applyNumberFormat="1" applyFont="1" applyFill="1" applyBorder="1" applyAlignment="1">
      <alignment horizontal="left" vertical="center"/>
    </xf>
    <xf numFmtId="0" fontId="0" fillId="3" borderId="9" xfId="0" applyNumberFormat="1" applyFont="1" applyFill="1" applyBorder="1" applyAlignment="1"/>
    <xf numFmtId="0" fontId="0" fillId="3" borderId="9" xfId="0" applyFont="1" applyFill="1" applyBorder="1" applyAlignment="1"/>
    <xf numFmtId="0" fontId="0" fillId="3" borderId="9" xfId="0" applyNumberFormat="1" applyFont="1" applyFill="1" applyBorder="1" applyAlignment="1">
      <alignment vertical="center"/>
    </xf>
    <xf numFmtId="0" fontId="0" fillId="3" borderId="8" xfId="0" applyNumberFormat="1" applyFont="1" applyFill="1" applyBorder="1" applyAlignment="1">
      <alignment horizontal="center" vertical="center" shrinkToFit="1"/>
    </xf>
    <xf numFmtId="0" fontId="0" fillId="3" borderId="9" xfId="0" applyNumberFormat="1" applyFont="1" applyFill="1" applyBorder="1" applyAlignment="1">
      <alignment horizontal="center"/>
    </xf>
    <xf numFmtId="0" fontId="7" fillId="3" borderId="9" xfId="0" applyNumberFormat="1" applyFont="1" applyFill="1" applyBorder="1" applyAlignment="1">
      <alignment horizontal="center" vertical="center"/>
    </xf>
    <xf numFmtId="0" fontId="0" fillId="3" borderId="9" xfId="0" applyNumberFormat="1" applyFont="1" applyFill="1" applyBorder="1" applyAlignment="1">
      <alignment horizontal="centerContinuous"/>
    </xf>
    <xf numFmtId="0" fontId="0" fillId="3" borderId="11" xfId="0" applyNumberFormat="1" applyFont="1" applyFill="1" applyBorder="1" applyAlignment="1">
      <alignment horizontal="centerContinuous"/>
    </xf>
    <xf numFmtId="0" fontId="0" fillId="3" borderId="9" xfId="0" applyFont="1" applyFill="1" applyBorder="1" applyAlignment="1">
      <alignment horizontal="center" vertical="center"/>
    </xf>
    <xf numFmtId="0" fontId="0" fillId="3" borderId="7" xfId="0" applyNumberFormat="1" applyFont="1" applyFill="1" applyBorder="1" applyAlignment="1">
      <alignment horizontal="center" vertical="center"/>
    </xf>
    <xf numFmtId="0" fontId="8" fillId="3" borderId="12" xfId="0" applyNumberFormat="1" applyFont="1" applyFill="1" applyBorder="1" applyAlignment="1">
      <alignment horizontal="center" vertical="center" shrinkToFit="1"/>
    </xf>
    <xf numFmtId="0" fontId="8" fillId="3" borderId="7" xfId="0" applyNumberFormat="1" applyFont="1" applyFill="1" applyBorder="1" applyAlignment="1">
      <alignment horizontal="center" vertical="top"/>
    </xf>
    <xf numFmtId="0" fontId="0" fillId="3" borderId="7" xfId="0" applyNumberFormat="1" applyFont="1" applyFill="1" applyBorder="1" applyAlignment="1">
      <alignment horizontal="centerContinuous" vertical="top"/>
    </xf>
    <xf numFmtId="0" fontId="0" fillId="3" borderId="0" xfId="0" applyNumberFormat="1" applyFont="1" applyFill="1" applyAlignment="1">
      <alignment horizontal="centerContinuous"/>
    </xf>
    <xf numFmtId="0" fontId="0" fillId="3" borderId="0" xfId="0" applyNumberFormat="1" applyFont="1" applyFill="1" applyAlignment="1">
      <alignment horizontal="left" vertical="center"/>
    </xf>
    <xf numFmtId="0" fontId="0" fillId="3" borderId="9" xfId="0" applyFont="1" applyFill="1" applyBorder="1" applyAlignment="1">
      <alignment horizontal="center"/>
    </xf>
    <xf numFmtId="49" fontId="0" fillId="3" borderId="7" xfId="0" applyNumberFormat="1" applyFont="1" applyFill="1" applyBorder="1" applyAlignment="1">
      <alignment horizontal="center" vertical="center"/>
    </xf>
    <xf numFmtId="0" fontId="0" fillId="3" borderId="7" xfId="0" applyNumberFormat="1" applyFont="1" applyFill="1" applyBorder="1" applyAlignment="1">
      <alignment vertical="top"/>
    </xf>
    <xf numFmtId="0" fontId="0" fillId="3" borderId="7" xfId="0" applyNumberFormat="1" applyFont="1" applyFill="1" applyBorder="1" applyAlignment="1">
      <alignment horizontal="center" vertical="top"/>
    </xf>
    <xf numFmtId="3" fontId="0" fillId="0" borderId="18" xfId="0" applyNumberFormat="1" applyFont="1" applyFill="1" applyBorder="1" applyAlignment="1">
      <alignment horizontal="left"/>
    </xf>
    <xf numFmtId="3" fontId="9" fillId="0" borderId="26" xfId="0" applyNumberFormat="1" applyFont="1" applyFill="1" applyBorder="1" applyAlignment="1">
      <alignment horizontal="center"/>
    </xf>
    <xf numFmtId="38" fontId="9" fillId="0" borderId="0" xfId="1" applyFont="1" applyFill="1" applyAlignment="1">
      <alignment horizontal="right"/>
    </xf>
    <xf numFmtId="184" fontId="9" fillId="0" borderId="0" xfId="0" applyNumberFormat="1" applyFont="1" applyFill="1" applyBorder="1" applyAlignment="1">
      <alignment horizontal="right"/>
    </xf>
    <xf numFmtId="185" fontId="9" fillId="0" borderId="0" xfId="0" applyNumberFormat="1" applyFont="1" applyFill="1" applyAlignment="1">
      <alignment horizontal="right"/>
    </xf>
    <xf numFmtId="182" fontId="9" fillId="0" borderId="0" xfId="0" applyNumberFormat="1" applyFont="1" applyFill="1" applyBorder="1" applyAlignment="1">
      <alignment horizontal="right"/>
    </xf>
    <xf numFmtId="184" fontId="9" fillId="0" borderId="0" xfId="0" applyNumberFormat="1" applyFont="1" applyFill="1" applyBorder="1" applyAlignment="1"/>
    <xf numFmtId="38" fontId="9" fillId="0" borderId="0" xfId="1" applyFont="1" applyFill="1" applyBorder="1" applyAlignment="1" applyProtection="1">
      <protection locked="0"/>
    </xf>
    <xf numFmtId="38" fontId="9" fillId="0" borderId="0" xfId="1" applyNumberFormat="1" applyFont="1" applyFill="1" applyBorder="1" applyAlignment="1">
      <alignment horizontal="right"/>
    </xf>
    <xf numFmtId="185" fontId="9" fillId="0" borderId="19" xfId="0" applyNumberFormat="1" applyFont="1" applyFill="1" applyBorder="1" applyAlignment="1"/>
    <xf numFmtId="179" fontId="9" fillId="0" borderId="27" xfId="0" applyNumberFormat="1" applyFont="1" applyFill="1" applyBorder="1" applyAlignment="1">
      <alignment horizontal="right"/>
    </xf>
    <xf numFmtId="0" fontId="0" fillId="0" borderId="28" xfId="0" applyNumberFormat="1" applyFont="1" applyFill="1" applyBorder="1" applyAlignment="1">
      <alignment horizontal="center" vertical="center"/>
    </xf>
    <xf numFmtId="0" fontId="0" fillId="0" borderId="29" xfId="0" applyNumberFormat="1" applyFont="1" applyFill="1" applyBorder="1" applyAlignment="1">
      <alignment horizontal="center" vertical="center"/>
    </xf>
    <xf numFmtId="0" fontId="0" fillId="0" borderId="3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center" vertical="center" wrapText="1" shrinkToFit="1"/>
    </xf>
    <xf numFmtId="49" fontId="0" fillId="0" borderId="0" xfId="0" applyNumberFormat="1" applyFont="1" applyFill="1" applyAlignment="1"/>
    <xf numFmtId="0" fontId="4" fillId="0" borderId="0" xfId="0" applyNumberFormat="1" applyFont="1" applyFill="1" applyAlignment="1" applyProtection="1">
      <alignment shrinkToFit="1"/>
      <protection locked="0"/>
    </xf>
    <xf numFmtId="0" fontId="0" fillId="0" borderId="0" xfId="0" applyFont="1" applyFill="1" applyAlignment="1">
      <alignment wrapText="1" shrinkToFit="1"/>
    </xf>
    <xf numFmtId="0" fontId="0" fillId="0" borderId="0" xfId="0" applyFont="1" applyFill="1" applyAlignment="1">
      <alignment shrinkToFit="1"/>
    </xf>
    <xf numFmtId="3" fontId="9" fillId="0" borderId="17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Alignment="1">
      <alignment vertical="center"/>
    </xf>
    <xf numFmtId="180" fontId="9" fillId="0" borderId="0" xfId="0" applyNumberFormat="1" applyFont="1" applyFill="1" applyAlignment="1">
      <alignment vertical="center"/>
    </xf>
    <xf numFmtId="180" fontId="9" fillId="0" borderId="0" xfId="0" applyNumberFormat="1" applyFont="1" applyFill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180" fontId="9" fillId="0" borderId="0" xfId="0" applyNumberFormat="1" applyFont="1" applyFill="1" applyBorder="1" applyAlignment="1">
      <alignment horizontal="right" vertical="center"/>
    </xf>
    <xf numFmtId="179" fontId="9" fillId="0" borderId="0" xfId="0" applyNumberFormat="1" applyFont="1" applyFill="1" applyAlignment="1">
      <alignment horizontal="right" vertical="center"/>
    </xf>
    <xf numFmtId="3" fontId="9" fillId="0" borderId="18" xfId="0" applyNumberFormat="1" applyFont="1" applyFill="1" applyBorder="1" applyAlignment="1">
      <alignment horizontal="center"/>
    </xf>
    <xf numFmtId="3" fontId="7" fillId="0" borderId="20" xfId="0" applyNumberFormat="1" applyFont="1" applyFill="1" applyBorder="1" applyAlignment="1">
      <alignment horizontal="center"/>
    </xf>
    <xf numFmtId="179" fontId="9" fillId="0" borderId="0" xfId="0" applyNumberFormat="1" applyFont="1" applyFill="1" applyAlignment="1">
      <alignment vertical="center"/>
    </xf>
    <xf numFmtId="179" fontId="9" fillId="0" borderId="0" xfId="0" applyNumberFormat="1" applyFont="1" applyFill="1" applyBorder="1" applyAlignment="1">
      <alignment vertical="center"/>
    </xf>
    <xf numFmtId="181" fontId="9" fillId="0" borderId="0" xfId="0" applyNumberFormat="1" applyFont="1" applyFill="1" applyAlignment="1">
      <alignment vertical="center"/>
    </xf>
    <xf numFmtId="181" fontId="9" fillId="0" borderId="0" xfId="0" applyNumberFormat="1" applyFont="1" applyFill="1" applyBorder="1" applyAlignment="1">
      <alignment vertical="center"/>
    </xf>
    <xf numFmtId="178" fontId="9" fillId="0" borderId="19" xfId="1" applyNumberFormat="1" applyFont="1" applyFill="1" applyBorder="1" applyAlignment="1">
      <alignment horizontal="right"/>
    </xf>
    <xf numFmtId="178" fontId="9" fillId="0" borderId="15" xfId="1" applyNumberFormat="1" applyFont="1" applyFill="1" applyBorder="1" applyAlignment="1">
      <alignment horizontal="right"/>
    </xf>
    <xf numFmtId="38" fontId="9" fillId="0" borderId="0" xfId="1" applyFont="1" applyFill="1" applyAlignment="1" applyProtection="1">
      <alignment horizontal="right"/>
      <protection locked="0"/>
    </xf>
    <xf numFmtId="180" fontId="9" fillId="0" borderId="36" xfId="0" applyNumberFormat="1" applyFont="1" applyFill="1" applyBorder="1" applyAlignment="1">
      <alignment horizontal="center"/>
    </xf>
    <xf numFmtId="179" fontId="9" fillId="0" borderId="19" xfId="0" applyNumberFormat="1" applyFont="1" applyFill="1" applyBorder="1" applyAlignment="1">
      <alignment horizontal="right"/>
    </xf>
    <xf numFmtId="179" fontId="9" fillId="0" borderId="15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center" vertical="center" wrapText="1" shrinkToFit="1"/>
    </xf>
    <xf numFmtId="3" fontId="0" fillId="0" borderId="0" xfId="0" applyNumberFormat="1">
      <alignment vertical="center"/>
    </xf>
    <xf numFmtId="0" fontId="12" fillId="0" borderId="0" xfId="0" applyNumberFormat="1" applyFont="1" applyAlignment="1"/>
    <xf numFmtId="178" fontId="9" fillId="0" borderId="11" xfId="1" applyNumberFormat="1" applyFont="1" applyFill="1" applyBorder="1" applyAlignment="1">
      <alignment horizontal="right"/>
    </xf>
    <xf numFmtId="3" fontId="9" fillId="0" borderId="36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vertical="center"/>
    </xf>
    <xf numFmtId="0" fontId="0" fillId="0" borderId="37" xfId="0" applyNumberFormat="1" applyFont="1" applyFill="1" applyBorder="1" applyAlignment="1">
      <alignment horizontal="center" vertical="center"/>
    </xf>
    <xf numFmtId="185" fontId="9" fillId="0" borderId="19" xfId="0" applyNumberFormat="1" applyFont="1" applyFill="1" applyBorder="1" applyAlignment="1">
      <alignment horizontal="right"/>
    </xf>
    <xf numFmtId="0" fontId="0" fillId="3" borderId="12" xfId="0" applyNumberFormat="1" applyFont="1" applyFill="1" applyBorder="1" applyAlignment="1">
      <alignment horizontal="center" vertical="center"/>
    </xf>
    <xf numFmtId="0" fontId="0" fillId="3" borderId="16" xfId="0" applyNumberFormat="1" applyFont="1" applyFill="1" applyBorder="1" applyAlignment="1">
      <alignment vertical="center"/>
    </xf>
    <xf numFmtId="0" fontId="0" fillId="0" borderId="32" xfId="0" applyNumberFormat="1" applyFont="1" applyFill="1" applyBorder="1" applyAlignment="1">
      <alignment horizontal="center" vertical="center" shrinkToFit="1"/>
    </xf>
    <xf numFmtId="0" fontId="7" fillId="0" borderId="23" xfId="0" applyNumberFormat="1" applyFont="1" applyFill="1" applyBorder="1" applyAlignment="1">
      <alignment horizontal="center" vertical="center" shrinkToFit="1"/>
    </xf>
    <xf numFmtId="186" fontId="9" fillId="0" borderId="0" xfId="0" applyNumberFormat="1" applyFont="1" applyFill="1" applyBorder="1" applyAlignment="1">
      <alignment horizontal="right"/>
    </xf>
    <xf numFmtId="180" fontId="9" fillId="0" borderId="38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right"/>
    </xf>
    <xf numFmtId="187" fontId="9" fillId="0" borderId="0" xfId="1" applyNumberFormat="1" applyFont="1" applyFill="1" applyBorder="1" applyAlignment="1">
      <alignment horizontal="right"/>
    </xf>
    <xf numFmtId="0" fontId="9" fillId="0" borderId="0" xfId="1" applyNumberFormat="1" applyFont="1" applyFill="1" applyBorder="1" applyAlignment="1" applyProtection="1">
      <alignment horizontal="right"/>
      <protection locked="0"/>
    </xf>
    <xf numFmtId="0" fontId="9" fillId="0" borderId="0" xfId="1" applyNumberFormat="1" applyFont="1" applyFill="1" applyBorder="1" applyAlignment="1">
      <alignment horizontal="right"/>
    </xf>
    <xf numFmtId="188" fontId="9" fillId="0" borderId="0" xfId="1" applyNumberFormat="1" applyFont="1" applyFill="1" applyBorder="1" applyAlignment="1">
      <alignment horizontal="right"/>
    </xf>
    <xf numFmtId="0" fontId="9" fillId="0" borderId="0" xfId="1" quotePrefix="1" applyNumberFormat="1" applyFont="1" applyFill="1" applyBorder="1" applyAlignment="1">
      <alignment horizontal="right"/>
    </xf>
    <xf numFmtId="189" fontId="9" fillId="0" borderId="0" xfId="1" applyNumberFormat="1" applyFont="1" applyFill="1" applyBorder="1" applyAlignment="1">
      <alignment horizontal="right"/>
    </xf>
    <xf numFmtId="182" fontId="9" fillId="0" borderId="19" xfId="0" applyNumberFormat="1" applyFont="1" applyFill="1" applyBorder="1" applyAlignment="1">
      <alignment horizontal="right"/>
    </xf>
    <xf numFmtId="178" fontId="9" fillId="0" borderId="27" xfId="1" applyNumberFormat="1" applyFont="1" applyFill="1" applyBorder="1" applyAlignment="1">
      <alignment horizontal="right"/>
    </xf>
    <xf numFmtId="178" fontId="9" fillId="0" borderId="19" xfId="1" applyNumberFormat="1" applyFont="1" applyFill="1" applyBorder="1" applyAlignment="1"/>
    <xf numFmtId="0" fontId="0" fillId="0" borderId="33" xfId="0" applyNumberFormat="1" applyFont="1" applyFill="1" applyBorder="1" applyAlignment="1">
      <alignment horizontal="center" vertical="center"/>
    </xf>
    <xf numFmtId="0" fontId="0" fillId="0" borderId="34" xfId="0" applyNumberFormat="1" applyFont="1" applyFill="1" applyBorder="1" applyAlignment="1">
      <alignment horizontal="center" vertical="center"/>
    </xf>
    <xf numFmtId="0" fontId="0" fillId="0" borderId="35" xfId="0" applyNumberFormat="1" applyFont="1" applyFill="1" applyBorder="1" applyAlignment="1">
      <alignment horizontal="center" vertical="center"/>
    </xf>
    <xf numFmtId="0" fontId="0" fillId="0" borderId="29" xfId="0" applyNumberFormat="1" applyFont="1" applyFill="1" applyBorder="1" applyAlignment="1">
      <alignment horizontal="center" vertical="center"/>
    </xf>
    <xf numFmtId="0" fontId="0" fillId="0" borderId="30" xfId="0" applyNumberFormat="1" applyFont="1" applyFill="1" applyBorder="1" applyAlignment="1">
      <alignment horizontal="center" vertical="center"/>
    </xf>
    <xf numFmtId="0" fontId="0" fillId="0" borderId="31" xfId="0" applyNumberFormat="1" applyFont="1" applyFill="1" applyBorder="1" applyAlignment="1">
      <alignment horizontal="center" vertical="center"/>
    </xf>
    <xf numFmtId="49" fontId="0" fillId="0" borderId="33" xfId="0" applyNumberFormat="1" applyFont="1" applyFill="1" applyBorder="1" applyAlignment="1">
      <alignment horizontal="center" vertical="center"/>
    </xf>
    <xf numFmtId="49" fontId="0" fillId="0" borderId="34" xfId="0" applyNumberFormat="1" applyFont="1" applyFill="1" applyBorder="1" applyAlignment="1">
      <alignment horizontal="center" vertical="center"/>
    </xf>
    <xf numFmtId="49" fontId="0" fillId="0" borderId="35" xfId="0" applyNumberFormat="1" applyFont="1" applyFill="1" applyBorder="1" applyAlignment="1">
      <alignment horizontal="center" vertical="center"/>
    </xf>
    <xf numFmtId="0" fontId="0" fillId="0" borderId="22" xfId="0" applyNumberFormat="1" applyFont="1" applyFill="1" applyBorder="1" applyAlignment="1">
      <alignment horizontal="center" vertical="center"/>
    </xf>
    <xf numFmtId="0" fontId="0" fillId="0" borderId="24" xfId="0" applyNumberFormat="1" applyFont="1" applyFill="1" applyBorder="1" applyAlignment="1">
      <alignment horizontal="center" vertical="center"/>
    </xf>
    <xf numFmtId="0" fontId="0" fillId="0" borderId="21" xfId="0" applyNumberFormat="1" applyFont="1" applyFill="1" applyBorder="1" applyAlignment="1">
      <alignment horizontal="center" vertical="center"/>
    </xf>
    <xf numFmtId="0" fontId="0" fillId="3" borderId="9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8" xfId="0" applyNumberFormat="1" applyFont="1" applyFill="1" applyBorder="1" applyAlignment="1">
      <alignment horizontal="center" vertical="center" wrapText="1"/>
    </xf>
    <xf numFmtId="0" fontId="4" fillId="3" borderId="16" xfId="0" applyNumberFormat="1" applyFont="1" applyFill="1" applyBorder="1" applyAlignment="1" applyProtection="1">
      <alignment horizontal="center" vertical="center"/>
      <protection locked="0"/>
    </xf>
    <xf numFmtId="0" fontId="7" fillId="3" borderId="8" xfId="0" applyNumberFormat="1" applyFont="1" applyFill="1" applyBorder="1" applyAlignment="1">
      <alignment horizontal="center" vertical="center" wrapText="1"/>
    </xf>
    <xf numFmtId="0" fontId="7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8" xfId="0" applyNumberFormat="1" applyFont="1" applyFill="1" applyBorder="1" applyAlignment="1">
      <alignment horizontal="center" vertical="center"/>
    </xf>
    <xf numFmtId="0" fontId="7" fillId="3" borderId="16" xfId="0" applyNumberFormat="1" applyFont="1" applyFill="1" applyBorder="1" applyAlignment="1" applyProtection="1">
      <alignment horizontal="center" vertical="center"/>
      <protection locked="0"/>
    </xf>
    <xf numFmtId="0" fontId="7" fillId="3" borderId="8" xfId="0" applyNumberFormat="1" applyFont="1" applyFill="1" applyBorder="1" applyAlignment="1">
      <alignment horizontal="center" vertical="center" shrinkToFit="1"/>
    </xf>
    <xf numFmtId="0" fontId="7" fillId="3" borderId="16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8" xfId="0" applyNumberFormat="1" applyFont="1" applyFill="1" applyBorder="1" applyAlignment="1">
      <alignment horizontal="center" vertical="center"/>
    </xf>
    <xf numFmtId="0" fontId="8" fillId="3" borderId="8" xfId="0" applyNumberFormat="1" applyFont="1" applyFill="1" applyBorder="1" applyAlignment="1">
      <alignment horizontal="center" vertical="center" wrapText="1"/>
    </xf>
    <xf numFmtId="0" fontId="4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3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NumberFormat="1" applyFont="1" applyFill="1" applyBorder="1" applyAlignment="1" applyProtection="1">
      <alignment horizontal="center" vertical="center"/>
      <protection locked="0"/>
    </xf>
    <xf numFmtId="0" fontId="0" fillId="3" borderId="12" xfId="0" applyNumberFormat="1" applyFont="1" applyFill="1" applyBorder="1" applyAlignment="1">
      <alignment horizontal="center" vertical="center" wrapText="1"/>
    </xf>
    <xf numFmtId="0" fontId="0" fillId="3" borderId="9" xfId="0" applyNumberFormat="1" applyFont="1" applyFill="1" applyBorder="1" applyAlignment="1">
      <alignment horizontal="center" vertical="center" wrapText="1" shrinkToFit="1"/>
    </xf>
    <xf numFmtId="0" fontId="4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13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14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9" xfId="0" applyNumberFormat="1" applyFont="1" applyFill="1" applyBorder="1" applyAlignment="1">
      <alignment horizontal="center" vertical="center"/>
    </xf>
    <xf numFmtId="0" fontId="4" fillId="3" borderId="10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4" xfId="0" applyNumberFormat="1" applyFont="1" applyFill="1" applyBorder="1" applyAlignment="1" applyProtection="1">
      <alignment horizontal="center" vertical="center"/>
      <protection locked="0"/>
    </xf>
    <xf numFmtId="0" fontId="4" fillId="3" borderId="11" xfId="0" applyNumberFormat="1" applyFont="1" applyFill="1" applyBorder="1" applyAlignment="1" applyProtection="1">
      <alignment horizontal="center" vertical="center"/>
      <protection locked="0"/>
    </xf>
    <xf numFmtId="0" fontId="4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2" xfId="0" applyNumberFormat="1" applyFont="1" applyFill="1" applyBorder="1" applyAlignment="1" applyProtection="1">
      <alignment horizontal="center" vertical="center"/>
      <protection locked="0"/>
    </xf>
    <xf numFmtId="0" fontId="0" fillId="0" borderId="24" xfId="0" applyNumberFormat="1" applyFont="1" applyFill="1" applyBorder="1" applyAlignment="1" applyProtection="1">
      <alignment horizontal="center" vertical="center"/>
      <protection locked="0"/>
    </xf>
    <xf numFmtId="0" fontId="0" fillId="0" borderId="2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 wrapText="1" shrinkToFit="1"/>
    </xf>
    <xf numFmtId="0" fontId="0" fillId="0" borderId="22" xfId="0" applyFont="1" applyFill="1" applyBorder="1" applyAlignment="1">
      <alignment horizontal="center" vertical="center"/>
    </xf>
    <xf numFmtId="0" fontId="0" fillId="0" borderId="21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Border="1" applyAlignment="1" applyProtection="1">
      <alignment horizontal="center" vertical="center" wrapText="1"/>
      <protection locked="0"/>
    </xf>
    <xf numFmtId="0" fontId="0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8" xfId="0" applyNumberFormat="1" applyFont="1" applyFill="1" applyBorder="1" applyAlignment="1">
      <alignment horizontal="center" vertical="center"/>
    </xf>
    <xf numFmtId="0" fontId="0" fillId="0" borderId="16" xfId="0" applyNumberFormat="1" applyFont="1" applyBorder="1" applyAlignment="1" applyProtection="1">
      <alignment horizontal="center" vertical="center"/>
      <protection locked="0"/>
    </xf>
    <xf numFmtId="0" fontId="14" fillId="2" borderId="8" xfId="0" applyNumberFormat="1" applyFont="1" applyFill="1" applyBorder="1" applyAlignment="1">
      <alignment horizontal="center" vertical="center"/>
    </xf>
    <xf numFmtId="0" fontId="15" fillId="2" borderId="16" xfId="0" applyNumberFormat="1" applyFont="1" applyFill="1" applyBorder="1" applyAlignment="1">
      <alignment horizontal="center" vertical="center"/>
    </xf>
    <xf numFmtId="0" fontId="0" fillId="2" borderId="16" xfId="0" applyNumberFormat="1" applyFont="1" applyFill="1" applyBorder="1" applyAlignment="1" applyProtection="1">
      <alignment horizontal="center" vertical="center"/>
      <protection locked="0"/>
    </xf>
    <xf numFmtId="0" fontId="8" fillId="2" borderId="8" xfId="0" applyNumberFormat="1" applyFont="1" applyFill="1" applyBorder="1" applyAlignment="1">
      <alignment horizontal="center" vertical="center" wrapText="1"/>
    </xf>
    <xf numFmtId="0" fontId="8" fillId="2" borderId="16" xfId="0" applyNumberFormat="1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/>
    </xf>
    <xf numFmtId="0" fontId="0" fillId="0" borderId="10" xfId="0" applyNumberFormat="1" applyFont="1" applyBorder="1" applyAlignment="1" applyProtection="1">
      <alignment horizontal="center"/>
      <protection locked="0"/>
    </xf>
    <xf numFmtId="0" fontId="0" fillId="2" borderId="8" xfId="0" applyNumberFormat="1" applyFont="1" applyFill="1" applyBorder="1" applyAlignment="1">
      <alignment horizontal="center" vertical="center" wrapText="1"/>
    </xf>
    <xf numFmtId="0" fontId="0" fillId="2" borderId="12" xfId="0" applyNumberFormat="1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shrinkToFit="1"/>
    </xf>
    <xf numFmtId="0" fontId="0" fillId="0" borderId="10" xfId="0" applyNumberFormat="1" applyFont="1" applyBorder="1" applyAlignment="1" applyProtection="1">
      <alignment horizontal="center" vertical="center" shrinkToFit="1"/>
      <protection locked="0"/>
    </xf>
    <xf numFmtId="0" fontId="0" fillId="0" borderId="13" xfId="0" applyNumberFormat="1" applyFont="1" applyBorder="1" applyAlignment="1" applyProtection="1">
      <alignment horizontal="center" vertical="center" shrinkToFit="1"/>
      <protection locked="0"/>
    </xf>
    <xf numFmtId="0" fontId="0" fillId="0" borderId="14" xfId="0" applyNumberFormat="1" applyFont="1" applyBorder="1" applyAlignment="1" applyProtection="1">
      <alignment horizontal="center" vertical="center" shrinkToFit="1"/>
      <protection locked="0"/>
    </xf>
    <xf numFmtId="0" fontId="0" fillId="2" borderId="9" xfId="0" applyFont="1" applyFill="1" applyBorder="1" applyAlignment="1">
      <alignment horizontal="center" vertical="center"/>
    </xf>
    <xf numFmtId="0" fontId="0" fillId="0" borderId="10" xfId="0" applyNumberFormat="1" applyFont="1" applyBorder="1" applyAlignment="1" applyProtection="1">
      <alignment horizontal="center" vertical="center"/>
      <protection locked="0"/>
    </xf>
    <xf numFmtId="0" fontId="0" fillId="0" borderId="13" xfId="0" applyNumberFormat="1" applyFont="1" applyBorder="1" applyAlignment="1" applyProtection="1">
      <alignment horizontal="center" vertical="center"/>
      <protection locked="0"/>
    </xf>
    <xf numFmtId="0" fontId="0" fillId="0" borderId="14" xfId="0" applyNumberFormat="1" applyFont="1" applyBorder="1" applyAlignment="1" applyProtection="1">
      <alignment horizontal="center" vertical="center"/>
      <protection locked="0"/>
    </xf>
    <xf numFmtId="0" fontId="0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NumberFormat="1" applyFont="1" applyBorder="1" applyAlignment="1" applyProtection="1">
      <alignment horizontal="center" vertical="center"/>
      <protection locked="0"/>
    </xf>
    <xf numFmtId="0" fontId="0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NumberFormat="1" applyFont="1" applyBorder="1" applyAlignment="1" applyProtection="1">
      <alignment horizontal="center" vertical="center"/>
      <protection locked="0"/>
    </xf>
    <xf numFmtId="0" fontId="0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3" borderId="3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4" xfId="0" applyNumberFormat="1" applyFont="1" applyFill="1" applyBorder="1" applyAlignment="1" applyProtection="1">
      <alignment horizontal="center" vertical="center"/>
      <protection locked="0"/>
    </xf>
    <xf numFmtId="0" fontId="0" fillId="3" borderId="6" xfId="0" applyNumberFormat="1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 6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50"/>
  <sheetViews>
    <sheetView tabSelected="1" view="pageBreakPreview" topLeftCell="A4" zoomScaleNormal="100" zoomScaleSheetLayoutView="100" workbookViewId="0">
      <selection activeCell="V27" sqref="V27"/>
    </sheetView>
  </sheetViews>
  <sheetFormatPr defaultRowHeight="13.2" x14ac:dyDescent="0.2"/>
  <cols>
    <col min="1" max="2" width="13.77734375" style="60" customWidth="1"/>
    <col min="3" max="3" width="12.77734375" style="60" customWidth="1"/>
    <col min="4" max="5" width="12.21875" style="60" customWidth="1"/>
    <col min="6" max="7" width="12.77734375" style="60" customWidth="1"/>
    <col min="8" max="9" width="14.88671875" style="60" customWidth="1"/>
    <col min="10" max="11" width="17.44140625" style="60" customWidth="1"/>
    <col min="12" max="15" width="13.77734375" style="60" customWidth="1"/>
    <col min="16" max="17" width="12.77734375" style="60" customWidth="1"/>
    <col min="18" max="21" width="17.109375" style="60" customWidth="1"/>
    <col min="22" max="23" width="12.77734375" style="60" customWidth="1"/>
    <col min="24" max="24" width="13.33203125" style="60" customWidth="1"/>
    <col min="25" max="25" width="11.77734375" style="60" customWidth="1"/>
  </cols>
  <sheetData>
    <row r="1" spans="1:25" ht="18" customHeight="1" x14ac:dyDescent="0.2">
      <c r="A1" s="76" t="s">
        <v>61</v>
      </c>
      <c r="I1" s="76"/>
      <c r="P1" s="76"/>
    </row>
    <row r="2" spans="1:25" ht="18" customHeight="1" thickBot="1" x14ac:dyDescent="0.25">
      <c r="A2" s="77" t="s">
        <v>62</v>
      </c>
      <c r="B2" s="78"/>
      <c r="C2" s="78"/>
      <c r="D2" s="78"/>
      <c r="E2" s="78"/>
      <c r="F2" s="78"/>
      <c r="G2" s="78"/>
      <c r="H2" s="78"/>
      <c r="I2" s="77"/>
      <c r="J2" s="78"/>
      <c r="K2" s="78"/>
      <c r="L2" s="78"/>
      <c r="M2" s="78"/>
      <c r="N2" s="78"/>
      <c r="O2" s="78"/>
      <c r="P2" s="77"/>
      <c r="Q2" s="78"/>
      <c r="R2" s="78"/>
      <c r="S2" s="78"/>
      <c r="T2" s="78"/>
      <c r="U2" s="78"/>
      <c r="V2" s="78"/>
      <c r="W2" s="78"/>
      <c r="X2" s="79"/>
    </row>
    <row r="3" spans="1:25" ht="18" customHeight="1" thickTop="1" x14ac:dyDescent="0.2">
      <c r="A3" s="80"/>
      <c r="B3" s="194" t="s">
        <v>2</v>
      </c>
      <c r="C3" s="196"/>
      <c r="D3" s="194" t="s">
        <v>64</v>
      </c>
      <c r="E3" s="196"/>
      <c r="F3" s="194" t="s">
        <v>4</v>
      </c>
      <c r="G3" s="196"/>
      <c r="H3" s="10" t="s">
        <v>5</v>
      </c>
      <c r="I3" s="11" t="s">
        <v>6</v>
      </c>
      <c r="J3" s="194" t="s">
        <v>65</v>
      </c>
      <c r="K3" s="195"/>
      <c r="L3" s="194" t="s">
        <v>8</v>
      </c>
      <c r="M3" s="195"/>
      <c r="N3" s="195"/>
      <c r="O3" s="196"/>
      <c r="P3" s="194" t="s">
        <v>9</v>
      </c>
      <c r="Q3" s="196"/>
      <c r="R3" s="194" t="s">
        <v>66</v>
      </c>
      <c r="S3" s="195"/>
      <c r="T3" s="195"/>
      <c r="U3" s="195"/>
      <c r="V3" s="195"/>
      <c r="W3" s="195"/>
      <c r="X3" s="196"/>
      <c r="Y3" s="81" t="s">
        <v>67</v>
      </c>
    </row>
    <row r="4" spans="1:25" ht="18" customHeight="1" x14ac:dyDescent="0.2">
      <c r="A4" s="82"/>
      <c r="B4" s="183" t="s">
        <v>68</v>
      </c>
      <c r="C4" s="84"/>
      <c r="D4" s="198" t="s">
        <v>126</v>
      </c>
      <c r="E4" s="199"/>
      <c r="F4" s="85"/>
      <c r="G4" s="86"/>
      <c r="H4" s="87"/>
      <c r="I4" s="88"/>
      <c r="J4" s="202" t="s">
        <v>106</v>
      </c>
      <c r="K4" s="203"/>
      <c r="L4" s="202" t="s">
        <v>96</v>
      </c>
      <c r="M4" s="206"/>
      <c r="N4" s="206"/>
      <c r="O4" s="203"/>
      <c r="P4" s="202" t="s">
        <v>69</v>
      </c>
      <c r="Q4" s="203"/>
      <c r="R4" s="90" t="s">
        <v>109</v>
      </c>
      <c r="S4" s="90" t="s">
        <v>110</v>
      </c>
      <c r="T4" s="90" t="s">
        <v>128</v>
      </c>
      <c r="U4" s="90" t="s">
        <v>111</v>
      </c>
      <c r="V4" s="91" t="s">
        <v>112</v>
      </c>
      <c r="W4" s="92"/>
      <c r="X4" s="93" t="s">
        <v>14</v>
      </c>
      <c r="Y4" s="180" t="s">
        <v>70</v>
      </c>
    </row>
    <row r="5" spans="1:25" ht="18" customHeight="1" x14ac:dyDescent="0.2">
      <c r="A5" s="82" t="s">
        <v>15</v>
      </c>
      <c r="B5" s="197"/>
      <c r="C5" s="83" t="s">
        <v>16</v>
      </c>
      <c r="D5" s="200"/>
      <c r="E5" s="201"/>
      <c r="F5" s="94" t="s">
        <v>17</v>
      </c>
      <c r="G5" s="94" t="s">
        <v>71</v>
      </c>
      <c r="H5" s="21" t="s">
        <v>19</v>
      </c>
      <c r="I5" s="95" t="s">
        <v>72</v>
      </c>
      <c r="J5" s="204"/>
      <c r="K5" s="205"/>
      <c r="L5" s="204"/>
      <c r="M5" s="207"/>
      <c r="N5" s="207"/>
      <c r="O5" s="205"/>
      <c r="P5" s="204"/>
      <c r="Q5" s="205"/>
      <c r="R5" s="96" t="s">
        <v>21</v>
      </c>
      <c r="S5" s="96" t="s">
        <v>21</v>
      </c>
      <c r="T5" s="96" t="s">
        <v>21</v>
      </c>
      <c r="U5" s="96" t="s">
        <v>21</v>
      </c>
      <c r="V5" s="97" t="s">
        <v>73</v>
      </c>
      <c r="W5" s="98"/>
      <c r="X5" s="83" t="s">
        <v>23</v>
      </c>
      <c r="Y5" s="181"/>
    </row>
    <row r="6" spans="1:25" ht="18" customHeight="1" x14ac:dyDescent="0.2">
      <c r="A6" s="99"/>
      <c r="B6" s="197"/>
      <c r="C6" s="83" t="s">
        <v>74</v>
      </c>
      <c r="D6" s="183" t="s">
        <v>123</v>
      </c>
      <c r="E6" s="185" t="s">
        <v>26</v>
      </c>
      <c r="F6" s="94" t="s">
        <v>27</v>
      </c>
      <c r="G6" s="83" t="s">
        <v>28</v>
      </c>
      <c r="H6" s="94" t="s">
        <v>75</v>
      </c>
      <c r="I6" s="152" t="s">
        <v>76</v>
      </c>
      <c r="J6" s="100" t="s">
        <v>31</v>
      </c>
      <c r="K6" s="100" t="s">
        <v>32</v>
      </c>
      <c r="L6" s="187" t="s">
        <v>77</v>
      </c>
      <c r="M6" s="187" t="s">
        <v>78</v>
      </c>
      <c r="N6" s="187" t="s">
        <v>79</v>
      </c>
      <c r="O6" s="189" t="s">
        <v>80</v>
      </c>
      <c r="P6" s="191" t="s">
        <v>38</v>
      </c>
      <c r="Q6" s="191" t="s">
        <v>39</v>
      </c>
      <c r="R6" s="89" t="s">
        <v>40</v>
      </c>
      <c r="S6" s="192" t="s">
        <v>81</v>
      </c>
      <c r="T6" s="192" t="s">
        <v>81</v>
      </c>
      <c r="U6" s="89" t="s">
        <v>42</v>
      </c>
      <c r="V6" s="208" t="s">
        <v>82</v>
      </c>
      <c r="W6" s="209" t="s">
        <v>83</v>
      </c>
      <c r="X6" s="83" t="s">
        <v>113</v>
      </c>
      <c r="Y6" s="181"/>
    </row>
    <row r="7" spans="1:25" ht="18" customHeight="1" x14ac:dyDescent="0.2">
      <c r="A7" s="99"/>
      <c r="B7" s="101" t="s">
        <v>84</v>
      </c>
      <c r="C7" s="101" t="s">
        <v>44</v>
      </c>
      <c r="D7" s="184"/>
      <c r="E7" s="186"/>
      <c r="F7" s="102"/>
      <c r="G7" s="103"/>
      <c r="H7" s="101" t="s">
        <v>105</v>
      </c>
      <c r="I7" s="153"/>
      <c r="J7" s="94" t="s">
        <v>76</v>
      </c>
      <c r="K7" s="94" t="s">
        <v>76</v>
      </c>
      <c r="L7" s="188"/>
      <c r="M7" s="188"/>
      <c r="N7" s="188"/>
      <c r="O7" s="190"/>
      <c r="P7" s="184"/>
      <c r="Q7" s="184"/>
      <c r="R7" s="103" t="s">
        <v>45</v>
      </c>
      <c r="S7" s="193"/>
      <c r="T7" s="193"/>
      <c r="U7" s="103" t="s">
        <v>45</v>
      </c>
      <c r="V7" s="193"/>
      <c r="W7" s="186"/>
      <c r="X7" s="94" t="s">
        <v>85</v>
      </c>
      <c r="Y7" s="182"/>
    </row>
    <row r="8" spans="1:25" ht="18" customHeight="1" x14ac:dyDescent="0.2">
      <c r="A8" s="104" t="s">
        <v>63</v>
      </c>
      <c r="B8" s="33"/>
      <c r="C8" s="33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3"/>
      <c r="S8" s="33"/>
      <c r="T8" s="33"/>
      <c r="U8" s="33"/>
      <c r="V8" s="33"/>
      <c r="W8" s="33"/>
      <c r="X8" s="34"/>
      <c r="Y8" s="34"/>
    </row>
    <row r="9" spans="1:25" ht="18" customHeight="1" x14ac:dyDescent="0.2">
      <c r="A9" s="105" t="s">
        <v>50</v>
      </c>
      <c r="B9" s="36">
        <v>673891</v>
      </c>
      <c r="C9" s="36">
        <v>-5735</v>
      </c>
      <c r="D9" s="161">
        <v>112.6</v>
      </c>
      <c r="E9" s="39" t="s">
        <v>49</v>
      </c>
      <c r="F9" s="45">
        <v>4177</v>
      </c>
      <c r="G9" s="45">
        <v>3263</v>
      </c>
      <c r="H9" s="106">
        <v>5190268.4938696604</v>
      </c>
      <c r="I9" s="106">
        <v>57628</v>
      </c>
      <c r="J9" s="107" t="s">
        <v>86</v>
      </c>
      <c r="K9" s="107" t="s">
        <v>86</v>
      </c>
      <c r="L9" s="44">
        <v>100.7</v>
      </c>
      <c r="M9" s="44">
        <v>98.9</v>
      </c>
      <c r="N9" s="108">
        <v>99.7</v>
      </c>
      <c r="O9" s="108">
        <v>101.2</v>
      </c>
      <c r="P9" s="41">
        <v>598185</v>
      </c>
      <c r="Q9" s="41">
        <v>290785</v>
      </c>
      <c r="R9" s="44">
        <v>97.9</v>
      </c>
      <c r="S9" s="44">
        <v>100</v>
      </c>
      <c r="T9" s="44">
        <v>99.3</v>
      </c>
      <c r="U9" s="44">
        <v>119.7</v>
      </c>
      <c r="V9" s="45">
        <v>10973</v>
      </c>
      <c r="W9" s="45">
        <v>18475</v>
      </c>
      <c r="X9" s="42">
        <v>2178</v>
      </c>
      <c r="Y9" s="41">
        <v>927</v>
      </c>
    </row>
    <row r="10" spans="1:25" ht="18" customHeight="1" x14ac:dyDescent="0.2">
      <c r="A10" s="105">
        <v>2</v>
      </c>
      <c r="B10" s="36">
        <v>671126</v>
      </c>
      <c r="C10" s="36">
        <v>-6950</v>
      </c>
      <c r="D10" s="161">
        <v>100</v>
      </c>
      <c r="E10" s="39" t="s">
        <v>49</v>
      </c>
      <c r="F10" s="45">
        <v>3319</v>
      </c>
      <c r="G10" s="45">
        <v>2942</v>
      </c>
      <c r="H10" s="42">
        <v>4993347</v>
      </c>
      <c r="I10" s="42">
        <v>57408</v>
      </c>
      <c r="J10" s="107">
        <v>2769714</v>
      </c>
      <c r="K10" s="107">
        <v>1340576</v>
      </c>
      <c r="L10" s="44">
        <v>100</v>
      </c>
      <c r="M10" s="44">
        <v>100</v>
      </c>
      <c r="N10" s="108">
        <v>100</v>
      </c>
      <c r="O10" s="108">
        <v>100</v>
      </c>
      <c r="P10" s="41">
        <v>675483</v>
      </c>
      <c r="Q10" s="41">
        <v>322972</v>
      </c>
      <c r="R10" s="44">
        <v>100</v>
      </c>
      <c r="S10" s="44">
        <v>100</v>
      </c>
      <c r="T10" s="44">
        <v>100</v>
      </c>
      <c r="U10" s="44">
        <v>100</v>
      </c>
      <c r="V10" s="45">
        <v>11368</v>
      </c>
      <c r="W10" s="45">
        <v>15841</v>
      </c>
      <c r="X10" s="42">
        <v>2533</v>
      </c>
      <c r="Y10" s="41">
        <v>737</v>
      </c>
    </row>
    <row r="11" spans="1:25" ht="18" customHeight="1" x14ac:dyDescent="0.2">
      <c r="A11" s="105">
        <v>3</v>
      </c>
      <c r="B11" s="36">
        <v>664807</v>
      </c>
      <c r="C11" s="36">
        <v>-6319</v>
      </c>
      <c r="D11" s="161">
        <v>111.5</v>
      </c>
      <c r="E11" s="39" t="s">
        <v>49</v>
      </c>
      <c r="F11" s="45">
        <v>2883</v>
      </c>
      <c r="G11" s="45">
        <v>2755</v>
      </c>
      <c r="H11" s="42">
        <v>5180643</v>
      </c>
      <c r="I11" s="42">
        <v>57220</v>
      </c>
      <c r="J11" s="107">
        <v>2837278</v>
      </c>
      <c r="K11" s="107">
        <v>1376715</v>
      </c>
      <c r="L11" s="44">
        <v>99.9</v>
      </c>
      <c r="M11" s="44">
        <v>100.6</v>
      </c>
      <c r="N11" s="108">
        <v>100.6</v>
      </c>
      <c r="O11" s="108">
        <v>95.3</v>
      </c>
      <c r="P11" s="41">
        <v>650165</v>
      </c>
      <c r="Q11" s="41">
        <v>296245</v>
      </c>
      <c r="R11" s="44">
        <v>99.1</v>
      </c>
      <c r="S11" s="44">
        <v>106.5</v>
      </c>
      <c r="T11" s="44">
        <v>106.6</v>
      </c>
      <c r="U11" s="44">
        <v>134.5</v>
      </c>
      <c r="V11" s="45">
        <v>11402</v>
      </c>
      <c r="W11" s="45">
        <v>17691</v>
      </c>
      <c r="X11" s="42">
        <v>2330</v>
      </c>
      <c r="Y11" s="41">
        <v>774</v>
      </c>
    </row>
    <row r="12" spans="1:25" ht="18" customHeight="1" x14ac:dyDescent="0.2">
      <c r="A12" s="148">
        <v>4</v>
      </c>
      <c r="B12" s="36">
        <v>657842</v>
      </c>
      <c r="C12" s="36">
        <v>-6965</v>
      </c>
      <c r="D12" s="161">
        <v>102.5</v>
      </c>
      <c r="E12" s="39" t="s">
        <v>49</v>
      </c>
      <c r="F12" s="45">
        <v>3390</v>
      </c>
      <c r="G12" s="45">
        <v>2925</v>
      </c>
      <c r="H12" s="42">
        <v>5022853</v>
      </c>
      <c r="I12" s="42">
        <v>59043</v>
      </c>
      <c r="J12" s="107">
        <v>2858133</v>
      </c>
      <c r="K12" s="107">
        <v>1378461</v>
      </c>
      <c r="L12" s="44">
        <v>102.1</v>
      </c>
      <c r="M12" s="44">
        <v>105.4</v>
      </c>
      <c r="N12" s="108">
        <v>100.5</v>
      </c>
      <c r="O12" s="108">
        <v>94.1</v>
      </c>
      <c r="P12" s="41">
        <v>635926</v>
      </c>
      <c r="Q12" s="41">
        <v>313030</v>
      </c>
      <c r="R12" s="44">
        <v>98.9</v>
      </c>
      <c r="S12" s="44">
        <v>106.7</v>
      </c>
      <c r="T12" s="44">
        <v>104</v>
      </c>
      <c r="U12" s="44">
        <v>113.9</v>
      </c>
      <c r="V12" s="45">
        <v>11431</v>
      </c>
      <c r="W12" s="45">
        <v>19526</v>
      </c>
      <c r="X12" s="42">
        <v>2164</v>
      </c>
      <c r="Y12" s="41">
        <v>766</v>
      </c>
    </row>
    <row r="13" spans="1:25" ht="18" customHeight="1" x14ac:dyDescent="0.2">
      <c r="A13" s="148">
        <v>5</v>
      </c>
      <c r="B13" s="36">
        <v>649235</v>
      </c>
      <c r="C13" s="36">
        <v>-8607</v>
      </c>
      <c r="D13" s="161">
        <v>94.7</v>
      </c>
      <c r="E13" s="39" t="s">
        <v>49</v>
      </c>
      <c r="F13" s="45">
        <v>3173</v>
      </c>
      <c r="G13" s="45">
        <v>2656</v>
      </c>
      <c r="H13" s="42">
        <v>4842399</v>
      </c>
      <c r="I13" s="42">
        <v>59884</v>
      </c>
      <c r="J13" s="107">
        <v>2918184</v>
      </c>
      <c r="K13" s="107">
        <v>1405957</v>
      </c>
      <c r="L13" s="44">
        <v>105.3</v>
      </c>
      <c r="M13" s="44">
        <v>114.1</v>
      </c>
      <c r="N13" s="108">
        <v>100.8</v>
      </c>
      <c r="O13" s="108">
        <v>96.5</v>
      </c>
      <c r="P13" s="41">
        <v>644127</v>
      </c>
      <c r="Q13" s="41">
        <v>308067</v>
      </c>
      <c r="R13" s="44">
        <v>98.2</v>
      </c>
      <c r="S13" s="44">
        <v>105.8</v>
      </c>
      <c r="T13" s="44">
        <v>99.4</v>
      </c>
      <c r="U13" s="44">
        <v>102.7</v>
      </c>
      <c r="V13" s="45">
        <v>11894</v>
      </c>
      <c r="W13" s="45">
        <v>18034</v>
      </c>
      <c r="X13" s="42">
        <v>2293</v>
      </c>
      <c r="Y13" s="41">
        <v>756</v>
      </c>
    </row>
    <row r="14" spans="1:25" ht="18" customHeight="1" x14ac:dyDescent="0.2">
      <c r="A14" s="105"/>
      <c r="B14" s="37"/>
      <c r="C14" s="47"/>
      <c r="D14" s="39"/>
      <c r="E14" s="39"/>
      <c r="F14" s="45"/>
      <c r="G14" s="45"/>
      <c r="H14" s="45"/>
      <c r="I14" s="45"/>
      <c r="J14" s="49"/>
      <c r="K14" s="49"/>
      <c r="L14" s="44"/>
      <c r="M14" s="44"/>
      <c r="N14" s="45"/>
      <c r="O14" s="45"/>
      <c r="P14" s="41"/>
      <c r="Q14" s="41"/>
      <c r="R14" s="44"/>
      <c r="S14" s="44"/>
      <c r="T14" s="44"/>
      <c r="U14" s="44"/>
      <c r="V14" s="45"/>
      <c r="W14" s="45"/>
      <c r="X14" s="42"/>
      <c r="Y14" s="41"/>
    </row>
    <row r="15" spans="1:25" ht="18" customHeight="1" x14ac:dyDescent="0.2">
      <c r="A15" s="105" t="s">
        <v>131</v>
      </c>
      <c r="B15" s="36">
        <v>648795</v>
      </c>
      <c r="C15" s="36">
        <v>-440</v>
      </c>
      <c r="D15" s="160">
        <v>98.5</v>
      </c>
      <c r="E15" s="160">
        <v>94.5</v>
      </c>
      <c r="F15" s="107">
        <v>251</v>
      </c>
      <c r="G15" s="107">
        <v>220</v>
      </c>
      <c r="H15" s="42">
        <v>364476</v>
      </c>
      <c r="I15" s="42">
        <v>4861</v>
      </c>
      <c r="J15" s="107">
        <v>2928789</v>
      </c>
      <c r="K15" s="107">
        <v>1367549</v>
      </c>
      <c r="L15" s="48">
        <v>106.4</v>
      </c>
      <c r="M15" s="48">
        <v>116.3</v>
      </c>
      <c r="N15" s="109">
        <v>101.2</v>
      </c>
      <c r="O15" s="109">
        <v>97.2</v>
      </c>
      <c r="P15" s="107">
        <v>486823</v>
      </c>
      <c r="Q15" s="107">
        <v>283180</v>
      </c>
      <c r="R15" s="156">
        <v>98.1</v>
      </c>
      <c r="S15" s="109">
        <v>107.1</v>
      </c>
      <c r="T15" s="109">
        <v>99.4</v>
      </c>
      <c r="U15" s="109">
        <v>105.5</v>
      </c>
      <c r="V15" s="110">
        <v>11622</v>
      </c>
      <c r="W15" s="110">
        <v>17892</v>
      </c>
      <c r="X15" s="42">
        <v>2284</v>
      </c>
      <c r="Y15" s="43">
        <v>64</v>
      </c>
    </row>
    <row r="16" spans="1:25" ht="18" customHeight="1" x14ac:dyDescent="0.2">
      <c r="A16" s="105">
        <v>12</v>
      </c>
      <c r="B16" s="36">
        <v>648249</v>
      </c>
      <c r="C16" s="36">
        <v>-546</v>
      </c>
      <c r="D16" s="160">
        <v>98.5</v>
      </c>
      <c r="E16" s="160">
        <v>96.7</v>
      </c>
      <c r="F16" s="107">
        <v>283</v>
      </c>
      <c r="G16" s="107">
        <v>207</v>
      </c>
      <c r="H16" s="42">
        <v>397843</v>
      </c>
      <c r="I16" s="42">
        <v>6353</v>
      </c>
      <c r="J16" s="107">
        <v>2952124</v>
      </c>
      <c r="K16" s="107">
        <v>1371687</v>
      </c>
      <c r="L16" s="48">
        <v>106.7</v>
      </c>
      <c r="M16" s="48">
        <v>116.2</v>
      </c>
      <c r="N16" s="109">
        <v>101.2</v>
      </c>
      <c r="O16" s="109">
        <v>97.8</v>
      </c>
      <c r="P16" s="107">
        <v>1149873</v>
      </c>
      <c r="Q16" s="107">
        <v>405449</v>
      </c>
      <c r="R16" s="156">
        <v>98</v>
      </c>
      <c r="S16" s="109">
        <v>106.8</v>
      </c>
      <c r="T16" s="109">
        <v>98.9</v>
      </c>
      <c r="U16" s="109">
        <v>108.7</v>
      </c>
      <c r="V16" s="110">
        <v>11039</v>
      </c>
      <c r="W16" s="110">
        <v>18247</v>
      </c>
      <c r="X16" s="42">
        <v>2069</v>
      </c>
      <c r="Y16" s="43">
        <v>82</v>
      </c>
    </row>
    <row r="17" spans="1:25" ht="18" customHeight="1" x14ac:dyDescent="0.2">
      <c r="A17" s="105" t="s">
        <v>101</v>
      </c>
      <c r="B17" s="36">
        <v>647560</v>
      </c>
      <c r="C17" s="36">
        <v>-689</v>
      </c>
      <c r="D17" s="160">
        <v>84.1</v>
      </c>
      <c r="E17" s="160">
        <v>88.9</v>
      </c>
      <c r="F17" s="107">
        <v>209</v>
      </c>
      <c r="G17" s="107">
        <v>184</v>
      </c>
      <c r="H17" s="42">
        <v>448404</v>
      </c>
      <c r="I17" s="42">
        <v>5353</v>
      </c>
      <c r="J17" s="107">
        <v>2899456</v>
      </c>
      <c r="K17" s="107">
        <v>1370761</v>
      </c>
      <c r="L17" s="48">
        <v>106.6</v>
      </c>
      <c r="M17" s="48">
        <v>116.5</v>
      </c>
      <c r="N17" s="109">
        <v>101.3</v>
      </c>
      <c r="O17" s="109">
        <v>97.6</v>
      </c>
      <c r="P17" s="107">
        <v>513115</v>
      </c>
      <c r="Q17" s="107">
        <v>298684</v>
      </c>
      <c r="R17" s="156">
        <v>98</v>
      </c>
      <c r="S17" s="109">
        <v>104.4</v>
      </c>
      <c r="T17" s="109">
        <v>96.8</v>
      </c>
      <c r="U17" s="109">
        <v>92.9</v>
      </c>
      <c r="V17" s="110">
        <v>11336</v>
      </c>
      <c r="W17" s="110">
        <v>18419</v>
      </c>
      <c r="X17" s="42">
        <v>2091</v>
      </c>
      <c r="Y17" s="43">
        <v>67</v>
      </c>
    </row>
    <row r="18" spans="1:25" ht="18" customHeight="1" x14ac:dyDescent="0.2">
      <c r="A18" s="105">
        <v>2</v>
      </c>
      <c r="B18" s="36">
        <v>646707</v>
      </c>
      <c r="C18" s="36">
        <v>-853</v>
      </c>
      <c r="D18" s="160">
        <v>96.7</v>
      </c>
      <c r="E18" s="160">
        <v>98.4</v>
      </c>
      <c r="F18" s="107">
        <v>394</v>
      </c>
      <c r="G18" s="107">
        <v>206</v>
      </c>
      <c r="H18" s="42">
        <v>448916</v>
      </c>
      <c r="I18" s="42">
        <v>4398</v>
      </c>
      <c r="J18" s="107">
        <v>2884858</v>
      </c>
      <c r="K18" s="107">
        <v>1381137</v>
      </c>
      <c r="L18" s="48">
        <v>106.5</v>
      </c>
      <c r="M18" s="48">
        <v>116</v>
      </c>
      <c r="N18" s="109">
        <v>101.2</v>
      </c>
      <c r="O18" s="109">
        <v>97.6</v>
      </c>
      <c r="P18" s="107">
        <v>595695</v>
      </c>
      <c r="Q18" s="107">
        <v>386918</v>
      </c>
      <c r="R18" s="156">
        <v>97.9</v>
      </c>
      <c r="S18" s="109">
        <v>106.1</v>
      </c>
      <c r="T18" s="109">
        <v>98.4</v>
      </c>
      <c r="U18" s="109">
        <v>100.8</v>
      </c>
      <c r="V18" s="110">
        <v>11933</v>
      </c>
      <c r="W18" s="110">
        <v>18763</v>
      </c>
      <c r="X18" s="42">
        <v>2064</v>
      </c>
      <c r="Y18" s="43">
        <v>45</v>
      </c>
    </row>
    <row r="19" spans="1:25" ht="18" customHeight="1" x14ac:dyDescent="0.2">
      <c r="A19" s="105">
        <v>3</v>
      </c>
      <c r="B19" s="36">
        <v>645887</v>
      </c>
      <c r="C19" s="36">
        <v>-820</v>
      </c>
      <c r="D19" s="160">
        <v>98.3</v>
      </c>
      <c r="E19" s="160">
        <v>93</v>
      </c>
      <c r="F19" s="107">
        <v>218</v>
      </c>
      <c r="G19" s="107">
        <v>200</v>
      </c>
      <c r="H19" s="42">
        <v>430738</v>
      </c>
      <c r="I19" s="42">
        <v>4785</v>
      </c>
      <c r="J19" s="107">
        <v>2918184</v>
      </c>
      <c r="K19" s="107">
        <v>1405957</v>
      </c>
      <c r="L19" s="48">
        <v>106.8</v>
      </c>
      <c r="M19" s="48">
        <v>117.1</v>
      </c>
      <c r="N19" s="109">
        <v>101.2</v>
      </c>
      <c r="O19" s="109">
        <v>97.6</v>
      </c>
      <c r="P19" s="107">
        <v>523908</v>
      </c>
      <c r="Q19" s="107">
        <v>288796</v>
      </c>
      <c r="R19" s="156">
        <v>97.9</v>
      </c>
      <c r="S19" s="109">
        <v>105.5</v>
      </c>
      <c r="T19" s="109">
        <v>97.6</v>
      </c>
      <c r="U19" s="109">
        <v>100.8</v>
      </c>
      <c r="V19" s="110">
        <v>12319</v>
      </c>
      <c r="W19" s="110">
        <v>18360</v>
      </c>
      <c r="X19" s="42">
        <v>1935</v>
      </c>
      <c r="Y19" s="43">
        <v>57</v>
      </c>
    </row>
    <row r="20" spans="1:25" ht="18" customHeight="1" x14ac:dyDescent="0.2">
      <c r="A20" s="105">
        <v>4</v>
      </c>
      <c r="B20" s="36">
        <v>643316</v>
      </c>
      <c r="C20" s="36">
        <v>-2571</v>
      </c>
      <c r="D20" s="160">
        <v>96.8</v>
      </c>
      <c r="E20" s="160">
        <v>95.8</v>
      </c>
      <c r="F20" s="107">
        <v>243</v>
      </c>
      <c r="G20" s="107">
        <v>208</v>
      </c>
      <c r="H20" s="42">
        <v>382477</v>
      </c>
      <c r="I20" s="42">
        <v>4637</v>
      </c>
      <c r="J20" s="107">
        <v>2963361</v>
      </c>
      <c r="K20" s="107">
        <v>1385901</v>
      </c>
      <c r="L20" s="48">
        <v>107.6</v>
      </c>
      <c r="M20" s="48">
        <v>118.9</v>
      </c>
      <c r="N20" s="109">
        <v>101.1</v>
      </c>
      <c r="O20" s="109">
        <v>97.7</v>
      </c>
      <c r="P20" s="107">
        <v>546209</v>
      </c>
      <c r="Q20" s="107">
        <v>330876</v>
      </c>
      <c r="R20" s="156">
        <v>98.9</v>
      </c>
      <c r="S20" s="109">
        <v>108.9</v>
      </c>
      <c r="T20" s="109">
        <v>99.8</v>
      </c>
      <c r="U20" s="109">
        <v>101.6</v>
      </c>
      <c r="V20" s="110">
        <v>13053</v>
      </c>
      <c r="W20" s="110">
        <v>17131</v>
      </c>
      <c r="X20" s="42">
        <v>2072</v>
      </c>
      <c r="Y20" s="43">
        <v>57</v>
      </c>
    </row>
    <row r="21" spans="1:25" ht="18" customHeight="1" x14ac:dyDescent="0.2">
      <c r="A21" s="105">
        <v>5</v>
      </c>
      <c r="B21" s="36">
        <v>643810</v>
      </c>
      <c r="C21" s="36">
        <v>494</v>
      </c>
      <c r="D21" s="161">
        <v>89</v>
      </c>
      <c r="E21" s="161">
        <v>95.5</v>
      </c>
      <c r="F21" s="107">
        <v>296</v>
      </c>
      <c r="G21" s="107">
        <v>202</v>
      </c>
      <c r="H21" s="111">
        <v>348146</v>
      </c>
      <c r="I21" s="42">
        <v>4775</v>
      </c>
      <c r="J21" s="107">
        <v>2957424</v>
      </c>
      <c r="K21" s="107">
        <v>1395089</v>
      </c>
      <c r="L21" s="48">
        <v>107.7</v>
      </c>
      <c r="M21" s="48">
        <v>118.3</v>
      </c>
      <c r="N21" s="109">
        <v>101.2</v>
      </c>
      <c r="O21" s="109">
        <v>97.6</v>
      </c>
      <c r="P21" s="107">
        <v>477678</v>
      </c>
      <c r="Q21" s="107">
        <v>316464</v>
      </c>
      <c r="R21" s="156">
        <v>98.9</v>
      </c>
      <c r="S21" s="109">
        <v>107.8</v>
      </c>
      <c r="T21" s="109">
        <v>98.6</v>
      </c>
      <c r="U21" s="109">
        <v>91.3</v>
      </c>
      <c r="V21" s="110">
        <v>13067</v>
      </c>
      <c r="W21" s="110">
        <v>16831</v>
      </c>
      <c r="X21" s="42">
        <v>2291</v>
      </c>
      <c r="Y21" s="43">
        <v>67</v>
      </c>
    </row>
    <row r="22" spans="1:25" ht="18" customHeight="1" x14ac:dyDescent="0.2">
      <c r="A22" s="105">
        <v>6</v>
      </c>
      <c r="B22" s="36">
        <v>643461</v>
      </c>
      <c r="C22" s="36">
        <v>-349</v>
      </c>
      <c r="D22" s="161">
        <v>93.8</v>
      </c>
      <c r="E22" s="161">
        <v>95.7</v>
      </c>
      <c r="F22" s="107">
        <v>378</v>
      </c>
      <c r="G22" s="107">
        <v>265</v>
      </c>
      <c r="H22" s="42">
        <v>361495</v>
      </c>
      <c r="I22" s="42">
        <v>4792</v>
      </c>
      <c r="J22" s="107">
        <v>3039541</v>
      </c>
      <c r="K22" s="107">
        <v>1398983</v>
      </c>
      <c r="L22" s="48">
        <v>107.6</v>
      </c>
      <c r="M22" s="48">
        <v>117.8</v>
      </c>
      <c r="N22" s="109">
        <v>101.3</v>
      </c>
      <c r="O22" s="109">
        <v>97.7</v>
      </c>
      <c r="P22" s="107">
        <v>905751</v>
      </c>
      <c r="Q22" s="107">
        <v>308767</v>
      </c>
      <c r="R22" s="156">
        <v>99.1</v>
      </c>
      <c r="S22" s="109">
        <v>110.4</v>
      </c>
      <c r="T22" s="109">
        <v>101.2</v>
      </c>
      <c r="U22" s="109">
        <v>100</v>
      </c>
      <c r="V22" s="110">
        <v>12192</v>
      </c>
      <c r="W22" s="110">
        <v>16320</v>
      </c>
      <c r="X22" s="42">
        <v>2392</v>
      </c>
      <c r="Y22" s="43">
        <v>52</v>
      </c>
    </row>
    <row r="23" spans="1:25" ht="18" customHeight="1" x14ac:dyDescent="0.2">
      <c r="A23" s="105">
        <v>7</v>
      </c>
      <c r="B23" s="36">
        <v>642950</v>
      </c>
      <c r="C23" s="36">
        <v>-511</v>
      </c>
      <c r="D23" s="161">
        <v>105.5</v>
      </c>
      <c r="E23" s="161">
        <v>101.2</v>
      </c>
      <c r="F23" s="107">
        <v>155</v>
      </c>
      <c r="G23" s="107">
        <v>203</v>
      </c>
      <c r="H23" s="42">
        <v>400613</v>
      </c>
      <c r="I23" s="42">
        <v>5004</v>
      </c>
      <c r="J23" s="107">
        <v>2953851</v>
      </c>
      <c r="K23" s="107">
        <v>1393359</v>
      </c>
      <c r="L23" s="48">
        <v>108.3</v>
      </c>
      <c r="M23" s="48">
        <v>117.8</v>
      </c>
      <c r="N23" s="109">
        <v>101.4</v>
      </c>
      <c r="O23" s="109">
        <v>98.2</v>
      </c>
      <c r="P23" s="107">
        <v>500924</v>
      </c>
      <c r="Q23" s="107">
        <v>286620</v>
      </c>
      <c r="R23" s="156">
        <v>98.8</v>
      </c>
      <c r="S23" s="109">
        <v>109.5</v>
      </c>
      <c r="T23" s="109">
        <v>99.6</v>
      </c>
      <c r="U23" s="109">
        <v>100</v>
      </c>
      <c r="V23" s="110">
        <v>11877</v>
      </c>
      <c r="W23" s="110">
        <v>16660</v>
      </c>
      <c r="X23" s="42">
        <v>2763</v>
      </c>
      <c r="Y23" s="43">
        <v>50</v>
      </c>
    </row>
    <row r="24" spans="1:25" ht="18" customHeight="1" x14ac:dyDescent="0.2">
      <c r="A24" s="105">
        <v>8</v>
      </c>
      <c r="B24" s="36">
        <v>642392</v>
      </c>
      <c r="C24" s="36">
        <v>-558</v>
      </c>
      <c r="D24" s="161">
        <v>85.8</v>
      </c>
      <c r="E24" s="164">
        <v>94</v>
      </c>
      <c r="F24" s="107">
        <v>152</v>
      </c>
      <c r="G24" s="107">
        <v>195</v>
      </c>
      <c r="H24" s="42">
        <v>439665</v>
      </c>
      <c r="I24" s="112">
        <v>5226</v>
      </c>
      <c r="J24" s="107">
        <v>2958644</v>
      </c>
      <c r="K24" s="107">
        <v>1403149</v>
      </c>
      <c r="L24" s="48">
        <v>108.8</v>
      </c>
      <c r="M24" s="48">
        <v>119.1</v>
      </c>
      <c r="N24" s="109">
        <v>101.3</v>
      </c>
      <c r="O24" s="109">
        <v>97.6</v>
      </c>
      <c r="P24" s="107">
        <v>558038</v>
      </c>
      <c r="Q24" s="107">
        <v>297830</v>
      </c>
      <c r="R24" s="156">
        <v>98.4</v>
      </c>
      <c r="S24" s="109">
        <v>108.2</v>
      </c>
      <c r="T24" s="109">
        <v>97.9</v>
      </c>
      <c r="U24" s="109">
        <v>97.6</v>
      </c>
      <c r="V24" s="110">
        <v>11504</v>
      </c>
      <c r="W24" s="110">
        <v>16218</v>
      </c>
      <c r="X24" s="42">
        <v>2611</v>
      </c>
      <c r="Y24" s="43">
        <v>57</v>
      </c>
    </row>
    <row r="25" spans="1:25" ht="18" customHeight="1" x14ac:dyDescent="0.2">
      <c r="A25" s="105">
        <v>9</v>
      </c>
      <c r="B25" s="36">
        <v>641903</v>
      </c>
      <c r="C25" s="36">
        <v>-489</v>
      </c>
      <c r="D25" s="164">
        <v>100</v>
      </c>
      <c r="E25" s="163">
        <v>97.9</v>
      </c>
      <c r="F25" s="107">
        <v>252</v>
      </c>
      <c r="G25" s="107">
        <v>223</v>
      </c>
      <c r="H25" s="42">
        <v>450757</v>
      </c>
      <c r="I25" s="112">
        <v>4404</v>
      </c>
      <c r="J25" s="107">
        <v>2940846</v>
      </c>
      <c r="K25" s="107">
        <v>1403937</v>
      </c>
      <c r="L25" s="48">
        <v>108.9</v>
      </c>
      <c r="M25" s="48">
        <v>121.7</v>
      </c>
      <c r="N25" s="109">
        <v>101.4</v>
      </c>
      <c r="O25" s="109">
        <v>97.8</v>
      </c>
      <c r="P25" s="107">
        <v>451680</v>
      </c>
      <c r="Q25" s="107">
        <v>282351</v>
      </c>
      <c r="R25" s="156">
        <v>98.3</v>
      </c>
      <c r="S25" s="109">
        <v>109.2</v>
      </c>
      <c r="T25" s="109">
        <v>98.7</v>
      </c>
      <c r="U25" s="109">
        <v>101.6</v>
      </c>
      <c r="V25" s="110">
        <v>11591</v>
      </c>
      <c r="W25" s="110">
        <v>16634</v>
      </c>
      <c r="X25" s="42">
        <v>2618</v>
      </c>
      <c r="Y25" s="43">
        <v>59</v>
      </c>
    </row>
    <row r="26" spans="1:25" ht="18" customHeight="1" x14ac:dyDescent="0.2">
      <c r="A26" s="148">
        <v>10</v>
      </c>
      <c r="B26" s="36">
        <v>641396</v>
      </c>
      <c r="C26" s="36">
        <v>-507</v>
      </c>
      <c r="D26" s="162" t="s">
        <v>133</v>
      </c>
      <c r="E26" s="162" t="s">
        <v>132</v>
      </c>
      <c r="F26" s="107">
        <v>262</v>
      </c>
      <c r="G26" s="107">
        <v>253</v>
      </c>
      <c r="H26" s="42" t="s">
        <v>87</v>
      </c>
      <c r="I26" s="112">
        <v>4504</v>
      </c>
      <c r="J26" s="107">
        <v>2926967</v>
      </c>
      <c r="K26" s="107">
        <v>1410635</v>
      </c>
      <c r="L26" s="48">
        <v>109.1</v>
      </c>
      <c r="M26" s="48">
        <v>122.2</v>
      </c>
      <c r="N26" s="109">
        <v>101.2</v>
      </c>
      <c r="O26" s="109">
        <v>98.2</v>
      </c>
      <c r="P26" s="107">
        <v>549819</v>
      </c>
      <c r="Q26" s="107">
        <v>326458</v>
      </c>
      <c r="R26" s="156">
        <v>94.8</v>
      </c>
      <c r="S26" s="109">
        <v>110.7</v>
      </c>
      <c r="T26" s="109">
        <v>99.8</v>
      </c>
      <c r="U26" s="109">
        <v>103.9</v>
      </c>
      <c r="V26" s="110">
        <v>11724</v>
      </c>
      <c r="W26" s="110">
        <v>17064</v>
      </c>
      <c r="X26" s="42">
        <v>2465</v>
      </c>
      <c r="Y26" s="43">
        <v>65</v>
      </c>
    </row>
    <row r="27" spans="1:25" ht="18" customHeight="1" x14ac:dyDescent="0.2">
      <c r="A27" s="105">
        <v>11</v>
      </c>
      <c r="B27" s="36">
        <v>640923</v>
      </c>
      <c r="C27" s="36">
        <v>-473</v>
      </c>
      <c r="D27" s="161" t="s">
        <v>136</v>
      </c>
      <c r="E27" s="161" t="s">
        <v>137</v>
      </c>
      <c r="F27" s="107">
        <v>166</v>
      </c>
      <c r="G27" s="107">
        <v>201</v>
      </c>
      <c r="H27" s="107" t="s">
        <v>87</v>
      </c>
      <c r="I27" s="112">
        <v>4629</v>
      </c>
      <c r="J27" s="107" t="s">
        <v>87</v>
      </c>
      <c r="K27" s="107" t="s">
        <v>87</v>
      </c>
      <c r="L27" s="48">
        <v>109.2</v>
      </c>
      <c r="M27" s="48">
        <v>121.4</v>
      </c>
      <c r="N27" s="109">
        <v>101.2</v>
      </c>
      <c r="O27" s="109">
        <v>98.4</v>
      </c>
      <c r="P27" s="107">
        <v>431978</v>
      </c>
      <c r="Q27" s="107">
        <v>308342</v>
      </c>
      <c r="R27" s="109">
        <v>98.1</v>
      </c>
      <c r="S27" s="109">
        <v>110.4</v>
      </c>
      <c r="T27" s="109">
        <v>99.5</v>
      </c>
      <c r="U27" s="109">
        <v>104.7</v>
      </c>
      <c r="V27" s="110">
        <v>11593</v>
      </c>
      <c r="W27" s="110">
        <v>17111</v>
      </c>
      <c r="X27" s="159" t="s">
        <v>138</v>
      </c>
      <c r="Y27" s="43">
        <v>50</v>
      </c>
    </row>
    <row r="28" spans="1:25" ht="18" customHeight="1" x14ac:dyDescent="0.2">
      <c r="A28" s="53" t="s">
        <v>51</v>
      </c>
      <c r="B28" s="113">
        <f>ROUND(B27/B26*100,1)</f>
        <v>99.9</v>
      </c>
      <c r="C28" s="142" t="s">
        <v>98</v>
      </c>
      <c r="D28" s="142" t="s">
        <v>98</v>
      </c>
      <c r="E28" s="167">
        <f>ROUND(99.2/96.9*100,1)</f>
        <v>102.4</v>
      </c>
      <c r="F28" s="113">
        <f>ROUND(F27/F26*100,1)</f>
        <v>63.4</v>
      </c>
      <c r="G28" s="113">
        <f>ROUND(G27/G26*100,1)</f>
        <v>79.400000000000006</v>
      </c>
      <c r="H28" s="142" t="s">
        <v>98</v>
      </c>
      <c r="I28" s="113">
        <f>ROUND(I27/I26*100,1)</f>
        <v>102.8</v>
      </c>
      <c r="J28" s="151" t="s">
        <v>102</v>
      </c>
      <c r="K28" s="151" t="s">
        <v>102</v>
      </c>
      <c r="L28" s="113">
        <f>ROUND(L27/L26*100,1)</f>
        <v>100.1</v>
      </c>
      <c r="M28" s="113">
        <f>ROUND(M27/M26*100,1)</f>
        <v>99.3</v>
      </c>
      <c r="N28" s="113">
        <f t="shared" ref="N28:Q28" si="0">ROUND(N27/N26*100,1)</f>
        <v>100</v>
      </c>
      <c r="O28" s="113">
        <f t="shared" si="0"/>
        <v>100.2</v>
      </c>
      <c r="P28" s="113">
        <f t="shared" si="0"/>
        <v>78.599999999999994</v>
      </c>
      <c r="Q28" s="113">
        <f t="shared" si="0"/>
        <v>94.5</v>
      </c>
      <c r="R28" s="151" t="s">
        <v>102</v>
      </c>
      <c r="S28" s="151" t="s">
        <v>102</v>
      </c>
      <c r="T28" s="151" t="s">
        <v>102</v>
      </c>
      <c r="U28" s="151" t="s">
        <v>102</v>
      </c>
      <c r="V28" s="113">
        <f>ROUND(V27/V26*100,1)</f>
        <v>98.9</v>
      </c>
      <c r="W28" s="113">
        <f>ROUND(W27/W26*100,1)</f>
        <v>100.3</v>
      </c>
      <c r="X28" s="167">
        <f>ROUND(2222/X26*100,1)</f>
        <v>90.1</v>
      </c>
      <c r="Y28" s="113">
        <f>ROUND(Y27/Y26*100,1)</f>
        <v>76.900000000000006</v>
      </c>
    </row>
    <row r="29" spans="1:25" ht="18" customHeight="1" x14ac:dyDescent="0.2">
      <c r="A29" s="55" t="s">
        <v>52</v>
      </c>
      <c r="B29" s="114">
        <f>ROUND(B27/B15*100,1)</f>
        <v>98.8</v>
      </c>
      <c r="C29" s="114" t="s">
        <v>98</v>
      </c>
      <c r="D29" s="166">
        <f>ROUND(102.9/D15*100,1)</f>
        <v>104.5</v>
      </c>
      <c r="E29" s="114" t="s">
        <v>98</v>
      </c>
      <c r="F29" s="114">
        <f>ROUND(F27/F15*100,1)</f>
        <v>66.099999999999994</v>
      </c>
      <c r="G29" s="114">
        <f>ROUND(G27/G15*100,1)</f>
        <v>91.4</v>
      </c>
      <c r="H29" s="114" t="s">
        <v>98</v>
      </c>
      <c r="I29" s="114">
        <f>ROUND(I27/I15*100,1)</f>
        <v>95.2</v>
      </c>
      <c r="J29" s="114" t="s">
        <v>102</v>
      </c>
      <c r="K29" s="114" t="s">
        <v>102</v>
      </c>
      <c r="L29" s="114">
        <f>ROUND(L27/L15*100,1)</f>
        <v>102.6</v>
      </c>
      <c r="M29" s="114">
        <f>ROUND(M27/M15*100,1)</f>
        <v>104.4</v>
      </c>
      <c r="N29" s="114">
        <f t="shared" ref="N29:Q29" si="1">ROUND(N27/N15*100,1)</f>
        <v>100</v>
      </c>
      <c r="O29" s="114">
        <f t="shared" si="1"/>
        <v>101.2</v>
      </c>
      <c r="P29" s="114">
        <f t="shared" si="1"/>
        <v>88.7</v>
      </c>
      <c r="Q29" s="114">
        <f t="shared" si="1"/>
        <v>108.9</v>
      </c>
      <c r="R29" s="114" t="s">
        <v>102</v>
      </c>
      <c r="S29" s="114" t="s">
        <v>102</v>
      </c>
      <c r="T29" s="114" t="s">
        <v>102</v>
      </c>
      <c r="U29" s="114" t="s">
        <v>102</v>
      </c>
      <c r="V29" s="114">
        <f>ROUND(V27/V15*100,1)</f>
        <v>99.8</v>
      </c>
      <c r="W29" s="114">
        <f>ROUND(W27/W15*100,1)</f>
        <v>95.6</v>
      </c>
      <c r="X29" s="166">
        <f>ROUND(2222/X15*100,1)</f>
        <v>97.3</v>
      </c>
      <c r="Y29" s="114">
        <f>ROUND(Y27/Y15*100,1)</f>
        <v>78.099999999999994</v>
      </c>
    </row>
    <row r="30" spans="1:25" ht="30" customHeight="1" x14ac:dyDescent="0.2">
      <c r="A30" s="115" t="s">
        <v>53</v>
      </c>
      <c r="B30" s="171" t="s">
        <v>88</v>
      </c>
      <c r="C30" s="172"/>
      <c r="D30" s="172"/>
      <c r="E30" s="173"/>
      <c r="F30" s="171" t="s">
        <v>89</v>
      </c>
      <c r="G30" s="173"/>
      <c r="H30" s="154" t="s">
        <v>57</v>
      </c>
      <c r="I30" s="116" t="s">
        <v>55</v>
      </c>
      <c r="J30" s="171" t="s">
        <v>90</v>
      </c>
      <c r="K30" s="173"/>
      <c r="L30" s="174" t="s">
        <v>91</v>
      </c>
      <c r="M30" s="175"/>
      <c r="N30" s="175"/>
      <c r="O30" s="176"/>
      <c r="P30" s="168" t="s">
        <v>54</v>
      </c>
      <c r="Q30" s="170"/>
      <c r="R30" s="177" t="s">
        <v>91</v>
      </c>
      <c r="S30" s="178"/>
      <c r="T30" s="178"/>
      <c r="U30" s="179"/>
      <c r="V30" s="168" t="s">
        <v>92</v>
      </c>
      <c r="W30" s="169"/>
      <c r="X30" s="170"/>
      <c r="Y30" s="117" t="s">
        <v>93</v>
      </c>
    </row>
    <row r="31" spans="1:25" ht="15" customHeight="1" x14ac:dyDescent="0.2">
      <c r="A31" s="118"/>
      <c r="B31" s="119" t="s">
        <v>103</v>
      </c>
      <c r="J31" s="62" t="s">
        <v>127</v>
      </c>
      <c r="R31" s="60" t="s">
        <v>129</v>
      </c>
    </row>
    <row r="32" spans="1:25" ht="15" customHeight="1" x14ac:dyDescent="0.2">
      <c r="A32" s="61"/>
      <c r="B32" s="119" t="s">
        <v>124</v>
      </c>
      <c r="J32" s="60" t="s">
        <v>94</v>
      </c>
      <c r="R32" s="60" t="s">
        <v>107</v>
      </c>
    </row>
    <row r="33" spans="1:25" ht="15" customHeight="1" x14ac:dyDescent="0.2">
      <c r="A33" s="119"/>
      <c r="B33" s="62" t="s">
        <v>121</v>
      </c>
      <c r="J33" s="144"/>
      <c r="K33" s="144"/>
      <c r="L33" s="144"/>
      <c r="M33" s="144"/>
      <c r="N33" s="144"/>
      <c r="R33" s="60" t="s">
        <v>108</v>
      </c>
    </row>
    <row r="34" spans="1:25" ht="15" customHeight="1" x14ac:dyDescent="0.2">
      <c r="A34" s="119"/>
      <c r="B34" s="62" t="s">
        <v>125</v>
      </c>
      <c r="J34" s="120"/>
      <c r="K34" s="120"/>
      <c r="L34" s="120"/>
      <c r="M34" s="120"/>
      <c r="N34" s="120"/>
    </row>
    <row r="35" spans="1:25" ht="15" customHeight="1" x14ac:dyDescent="0.2">
      <c r="A35" s="119"/>
      <c r="B35" s="119" t="s">
        <v>104</v>
      </c>
      <c r="J35" s="120"/>
      <c r="K35" s="120"/>
      <c r="L35" s="120"/>
      <c r="M35" s="120"/>
      <c r="N35" s="120"/>
    </row>
    <row r="36" spans="1:25" ht="15" customHeight="1" x14ac:dyDescent="0.2">
      <c r="A36" s="119"/>
      <c r="B36" s="119"/>
    </row>
    <row r="37" spans="1:25" x14ac:dyDescent="0.2">
      <c r="A37" s="119"/>
    </row>
    <row r="38" spans="1:25" x14ac:dyDescent="0.2">
      <c r="A38" s="62"/>
      <c r="J38" s="67"/>
      <c r="Q38" s="64"/>
    </row>
    <row r="39" spans="1:25" x14ac:dyDescent="0.2">
      <c r="A39" s="119"/>
      <c r="J39" s="121"/>
    </row>
    <row r="40" spans="1:25" x14ac:dyDescent="0.2">
      <c r="X40" s="64"/>
      <c r="Y40" s="61" t="s">
        <v>95</v>
      </c>
    </row>
    <row r="41" spans="1:25" x14ac:dyDescent="0.2">
      <c r="A41" s="62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</row>
    <row r="49" spans="2:22" x14ac:dyDescent="0.2">
      <c r="B49" s="123"/>
      <c r="C49" s="123"/>
      <c r="D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</row>
    <row r="50" spans="2:22" x14ac:dyDescent="0.2">
      <c r="B50" s="124"/>
      <c r="C50" s="124"/>
      <c r="D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</row>
  </sheetData>
  <mergeCells count="32">
    <mergeCell ref="R3:X3"/>
    <mergeCell ref="B4:B6"/>
    <mergeCell ref="D4:E5"/>
    <mergeCell ref="J4:K5"/>
    <mergeCell ref="L4:O5"/>
    <mergeCell ref="P4:Q5"/>
    <mergeCell ref="V6:V7"/>
    <mergeCell ref="W6:W7"/>
    <mergeCell ref="B3:C3"/>
    <mergeCell ref="D3:E3"/>
    <mergeCell ref="F3:G3"/>
    <mergeCell ref="J3:K3"/>
    <mergeCell ref="L3:O3"/>
    <mergeCell ref="P3:Q3"/>
    <mergeCell ref="Y4:Y7"/>
    <mergeCell ref="D6:D7"/>
    <mergeCell ref="E6:E7"/>
    <mergeCell ref="L6:L7"/>
    <mergeCell ref="M6:M7"/>
    <mergeCell ref="N6:N7"/>
    <mergeCell ref="O6:O7"/>
    <mergeCell ref="P6:P7"/>
    <mergeCell ref="Q6:Q7"/>
    <mergeCell ref="S6:S7"/>
    <mergeCell ref="T6:T7"/>
    <mergeCell ref="V30:X30"/>
    <mergeCell ref="B30:E30"/>
    <mergeCell ref="F30:G30"/>
    <mergeCell ref="J30:K30"/>
    <mergeCell ref="L30:O30"/>
    <mergeCell ref="P30:Q30"/>
    <mergeCell ref="R30:U30"/>
  </mergeCells>
  <phoneticPr fontId="3"/>
  <pageMargins left="0.7" right="0.7" top="0.75" bottom="0.75" header="0.3" footer="0.3"/>
  <pageSetup paperSize="9" scale="74" orientation="portrait" r:id="rId1"/>
  <colBreaks count="2" manualBreakCount="2">
    <brk id="9" max="36" man="1"/>
    <brk id="17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41"/>
  <sheetViews>
    <sheetView view="pageBreakPreview" topLeftCell="A7" zoomScaleNormal="100" zoomScaleSheetLayoutView="100" workbookViewId="0">
      <selection activeCell="Y27" sqref="Y27"/>
    </sheetView>
  </sheetViews>
  <sheetFormatPr defaultRowHeight="13.2" x14ac:dyDescent="0.2"/>
  <cols>
    <col min="1" max="1" width="14.6640625" style="2" customWidth="1"/>
    <col min="2" max="2" width="14.88671875" style="2" customWidth="1"/>
    <col min="3" max="3" width="13.77734375" style="2" customWidth="1"/>
    <col min="4" max="5" width="12.88671875" style="2" customWidth="1"/>
    <col min="6" max="7" width="13.77734375" style="2" customWidth="1"/>
    <col min="8" max="8" width="13.88671875" style="2" customWidth="1"/>
    <col min="9" max="9" width="14.88671875" style="2" customWidth="1"/>
    <col min="10" max="11" width="18.44140625" style="2" customWidth="1"/>
    <col min="12" max="15" width="13.77734375" style="2" customWidth="1"/>
    <col min="16" max="17" width="14.5546875" style="2" customWidth="1"/>
    <col min="18" max="21" width="16.44140625" style="2" customWidth="1"/>
    <col min="22" max="24" width="13.77734375" style="2" customWidth="1"/>
    <col min="25" max="25" width="12.77734375" style="2" customWidth="1"/>
  </cols>
  <sheetData>
    <row r="1" spans="1:27" ht="16.2" x14ac:dyDescent="0.2">
      <c r="A1" s="149" t="s">
        <v>0</v>
      </c>
    </row>
    <row r="2" spans="1:27" ht="15" thickBot="1" x14ac:dyDescent="0.25">
      <c r="A2" s="3" t="s">
        <v>1</v>
      </c>
      <c r="B2" s="4"/>
      <c r="C2" s="4"/>
      <c r="D2" s="4"/>
      <c r="E2" s="5"/>
      <c r="F2" s="4"/>
      <c r="G2" s="4"/>
      <c r="H2" s="4"/>
      <c r="I2" s="6"/>
      <c r="J2" s="4"/>
      <c r="K2" s="4"/>
      <c r="L2" s="4"/>
      <c r="M2" s="4"/>
      <c r="N2" s="4"/>
      <c r="O2" s="6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7" ht="13.8" thickTop="1" x14ac:dyDescent="0.2">
      <c r="A3" s="7"/>
      <c r="B3" s="245" t="s">
        <v>2</v>
      </c>
      <c r="C3" s="248"/>
      <c r="D3" s="245" t="s">
        <v>3</v>
      </c>
      <c r="E3" s="248"/>
      <c r="F3" s="8" t="s">
        <v>4</v>
      </c>
      <c r="G3" s="9"/>
      <c r="H3" s="10" t="s">
        <v>5</v>
      </c>
      <c r="I3" s="11" t="s">
        <v>6</v>
      </c>
      <c r="J3" s="245" t="s">
        <v>7</v>
      </c>
      <c r="K3" s="249"/>
      <c r="L3" s="245" t="s">
        <v>8</v>
      </c>
      <c r="M3" s="249"/>
      <c r="N3" s="249"/>
      <c r="O3" s="248"/>
      <c r="P3" s="245" t="s">
        <v>9</v>
      </c>
      <c r="Q3" s="248"/>
      <c r="R3" s="245" t="s">
        <v>10</v>
      </c>
      <c r="S3" s="246"/>
      <c r="T3" s="246"/>
      <c r="U3" s="246"/>
      <c r="V3" s="246"/>
      <c r="W3" s="246"/>
      <c r="X3" s="247"/>
      <c r="Y3" s="10" t="s">
        <v>11</v>
      </c>
    </row>
    <row r="4" spans="1:27" x14ac:dyDescent="0.2">
      <c r="A4" s="12"/>
      <c r="B4" s="228" t="s">
        <v>12</v>
      </c>
      <c r="C4" s="14"/>
      <c r="D4" s="230" t="s">
        <v>100</v>
      </c>
      <c r="E4" s="231"/>
      <c r="F4" s="15"/>
      <c r="G4" s="15"/>
      <c r="H4" s="16"/>
      <c r="I4" s="17"/>
      <c r="J4" s="234" t="s">
        <v>106</v>
      </c>
      <c r="K4" s="235"/>
      <c r="L4" s="234" t="s">
        <v>97</v>
      </c>
      <c r="M4" s="238"/>
      <c r="N4" s="239"/>
      <c r="O4" s="235"/>
      <c r="P4" s="234" t="s">
        <v>13</v>
      </c>
      <c r="Q4" s="243"/>
      <c r="R4" s="19" t="s">
        <v>109</v>
      </c>
      <c r="S4" s="19" t="s">
        <v>110</v>
      </c>
      <c r="T4" s="19" t="s">
        <v>117</v>
      </c>
      <c r="U4" s="19" t="s">
        <v>111</v>
      </c>
      <c r="V4" s="226" t="s">
        <v>112</v>
      </c>
      <c r="W4" s="227"/>
      <c r="X4" s="20" t="s">
        <v>14</v>
      </c>
      <c r="Y4" s="216" t="s">
        <v>120</v>
      </c>
    </row>
    <row r="5" spans="1:27" x14ac:dyDescent="0.2">
      <c r="A5" s="12" t="s">
        <v>15</v>
      </c>
      <c r="B5" s="229"/>
      <c r="C5" s="13" t="s">
        <v>16</v>
      </c>
      <c r="D5" s="232"/>
      <c r="E5" s="233"/>
      <c r="F5" s="13" t="s">
        <v>17</v>
      </c>
      <c r="G5" s="13" t="s">
        <v>18</v>
      </c>
      <c r="H5" s="21" t="s">
        <v>19</v>
      </c>
      <c r="I5" s="22" t="s">
        <v>20</v>
      </c>
      <c r="J5" s="236"/>
      <c r="K5" s="237"/>
      <c r="L5" s="240"/>
      <c r="M5" s="241"/>
      <c r="N5" s="242"/>
      <c r="O5" s="237"/>
      <c r="P5" s="240"/>
      <c r="Q5" s="244"/>
      <c r="R5" s="23" t="s">
        <v>21</v>
      </c>
      <c r="S5" s="23" t="s">
        <v>21</v>
      </c>
      <c r="T5" s="23" t="s">
        <v>21</v>
      </c>
      <c r="U5" s="23" t="s">
        <v>21</v>
      </c>
      <c r="V5" s="24" t="s">
        <v>22</v>
      </c>
      <c r="W5" s="25"/>
      <c r="X5" s="13" t="s">
        <v>23</v>
      </c>
      <c r="Y5" s="217"/>
    </row>
    <row r="6" spans="1:27" ht="18.75" customHeight="1" x14ac:dyDescent="0.2">
      <c r="A6" s="26"/>
      <c r="B6" s="229"/>
      <c r="C6" s="13" t="s">
        <v>24</v>
      </c>
      <c r="D6" s="219" t="s">
        <v>25</v>
      </c>
      <c r="E6" s="221" t="s">
        <v>26</v>
      </c>
      <c r="F6" s="13" t="s">
        <v>27</v>
      </c>
      <c r="G6" s="13" t="s">
        <v>28</v>
      </c>
      <c r="H6" s="13" t="s">
        <v>29</v>
      </c>
      <c r="I6" s="13" t="s">
        <v>30</v>
      </c>
      <c r="J6" s="18" t="s">
        <v>31</v>
      </c>
      <c r="K6" s="18" t="s">
        <v>32</v>
      </c>
      <c r="L6" s="219" t="s">
        <v>34</v>
      </c>
      <c r="M6" s="219" t="s">
        <v>35</v>
      </c>
      <c r="N6" s="219" t="s">
        <v>36</v>
      </c>
      <c r="O6" s="219" t="s">
        <v>37</v>
      </c>
      <c r="P6" s="219" t="s">
        <v>38</v>
      </c>
      <c r="Q6" s="219" t="s">
        <v>39</v>
      </c>
      <c r="R6" s="27" t="s">
        <v>40</v>
      </c>
      <c r="S6" s="224" t="s">
        <v>41</v>
      </c>
      <c r="T6" s="224" t="s">
        <v>41</v>
      </c>
      <c r="U6" s="27" t="s">
        <v>42</v>
      </c>
      <c r="V6" s="18" t="s">
        <v>43</v>
      </c>
      <c r="W6" s="18" t="s">
        <v>43</v>
      </c>
      <c r="X6" s="13" t="s">
        <v>113</v>
      </c>
      <c r="Y6" s="217"/>
    </row>
    <row r="7" spans="1:27" ht="18.75" customHeight="1" x14ac:dyDescent="0.2">
      <c r="A7" s="26"/>
      <c r="B7" s="28" t="s">
        <v>84</v>
      </c>
      <c r="C7" s="28" t="s">
        <v>44</v>
      </c>
      <c r="D7" s="220"/>
      <c r="E7" s="222"/>
      <c r="F7" s="29"/>
      <c r="G7" s="30"/>
      <c r="H7" s="28" t="s">
        <v>105</v>
      </c>
      <c r="I7" s="13"/>
      <c r="J7" s="17" t="s">
        <v>33</v>
      </c>
      <c r="K7" s="17" t="s">
        <v>33</v>
      </c>
      <c r="L7" s="223"/>
      <c r="M7" s="223"/>
      <c r="N7" s="223"/>
      <c r="O7" s="223"/>
      <c r="P7" s="223"/>
      <c r="Q7" s="223"/>
      <c r="R7" s="31" t="s">
        <v>45</v>
      </c>
      <c r="S7" s="225"/>
      <c r="T7" s="225"/>
      <c r="U7" s="31" t="s">
        <v>45</v>
      </c>
      <c r="V7" s="17" t="s">
        <v>46</v>
      </c>
      <c r="W7" s="17" t="s">
        <v>47</v>
      </c>
      <c r="X7" s="13" t="s">
        <v>48</v>
      </c>
      <c r="Y7" s="218"/>
    </row>
    <row r="8" spans="1:27" x14ac:dyDescent="0.2">
      <c r="A8" s="32"/>
      <c r="B8" s="33"/>
      <c r="C8" s="33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3"/>
      <c r="S8" s="33"/>
      <c r="T8" s="33"/>
      <c r="U8" s="33"/>
      <c r="V8" s="33"/>
      <c r="W8" s="33"/>
      <c r="X8" s="34"/>
      <c r="Y8" s="34"/>
    </row>
    <row r="9" spans="1:27" ht="15.75" customHeight="1" x14ac:dyDescent="0.2">
      <c r="A9" s="35" t="s">
        <v>50</v>
      </c>
      <c r="B9" s="37">
        <v>126166948</v>
      </c>
      <c r="C9" s="37">
        <v>-276232</v>
      </c>
      <c r="D9" s="38">
        <v>111.6</v>
      </c>
      <c r="E9" s="39" t="s">
        <v>49</v>
      </c>
      <c r="F9" s="40">
        <v>905123</v>
      </c>
      <c r="G9" s="40">
        <v>599353</v>
      </c>
      <c r="H9" s="41">
        <v>836050</v>
      </c>
      <c r="I9" s="129">
        <v>19396177</v>
      </c>
      <c r="J9" s="128">
        <v>816242</v>
      </c>
      <c r="K9" s="128">
        <v>530565</v>
      </c>
      <c r="L9" s="131">
        <v>100</v>
      </c>
      <c r="M9" s="131">
        <v>98.7</v>
      </c>
      <c r="N9" s="131">
        <v>99.4</v>
      </c>
      <c r="O9" s="131">
        <v>100.2</v>
      </c>
      <c r="P9" s="45">
        <v>586149</v>
      </c>
      <c r="Q9" s="45">
        <v>323853</v>
      </c>
      <c r="R9" s="44">
        <v>99.5</v>
      </c>
      <c r="S9" s="44">
        <v>102.9</v>
      </c>
      <c r="T9" s="44">
        <v>102.9</v>
      </c>
      <c r="U9" s="44">
        <v>124.7</v>
      </c>
      <c r="V9" s="41">
        <v>1714.28</v>
      </c>
      <c r="W9" s="41">
        <v>2662.9839999999999</v>
      </c>
      <c r="X9" s="41">
        <v>387.22375</v>
      </c>
      <c r="Y9" s="46">
        <v>381237</v>
      </c>
    </row>
    <row r="10" spans="1:27" ht="15.75" customHeight="1" x14ac:dyDescent="0.2">
      <c r="A10" s="35">
        <v>2</v>
      </c>
      <c r="B10" s="37">
        <v>126146099</v>
      </c>
      <c r="C10" s="37">
        <v>-458566</v>
      </c>
      <c r="D10" s="38">
        <v>100</v>
      </c>
      <c r="E10" s="39" t="s">
        <v>49</v>
      </c>
      <c r="F10" s="40">
        <v>815340</v>
      </c>
      <c r="G10" s="40">
        <v>534747</v>
      </c>
      <c r="H10" s="52">
        <v>820897</v>
      </c>
      <c r="I10" s="129">
        <v>19504951</v>
      </c>
      <c r="J10" s="128">
        <v>899467</v>
      </c>
      <c r="K10" s="128">
        <v>558119</v>
      </c>
      <c r="L10" s="131">
        <v>100</v>
      </c>
      <c r="M10" s="131">
        <v>100</v>
      </c>
      <c r="N10" s="131">
        <v>100</v>
      </c>
      <c r="O10" s="131">
        <v>100</v>
      </c>
      <c r="P10" s="45">
        <v>609535</v>
      </c>
      <c r="Q10" s="45">
        <v>305811</v>
      </c>
      <c r="R10" s="44">
        <v>100</v>
      </c>
      <c r="S10" s="44">
        <v>100</v>
      </c>
      <c r="T10" s="44">
        <v>100</v>
      </c>
      <c r="U10" s="44">
        <v>100</v>
      </c>
      <c r="V10" s="41">
        <v>1883</v>
      </c>
      <c r="W10" s="41">
        <v>2070</v>
      </c>
      <c r="X10" s="41">
        <v>476</v>
      </c>
      <c r="Y10" s="46">
        <v>309178</v>
      </c>
    </row>
    <row r="11" spans="1:27" ht="15.75" customHeight="1" x14ac:dyDescent="0.2">
      <c r="A11" s="35">
        <v>3</v>
      </c>
      <c r="B11" s="37">
        <v>125502290</v>
      </c>
      <c r="C11" s="37">
        <v>-643809</v>
      </c>
      <c r="D11" s="38">
        <v>105.4</v>
      </c>
      <c r="E11" s="39" t="s">
        <v>49</v>
      </c>
      <c r="F11" s="40">
        <v>856484</v>
      </c>
      <c r="G11" s="40">
        <v>572712</v>
      </c>
      <c r="H11" s="43">
        <v>837102</v>
      </c>
      <c r="I11" s="129">
        <v>19907136</v>
      </c>
      <c r="J11" s="128">
        <v>928014</v>
      </c>
      <c r="K11" s="128">
        <v>567193</v>
      </c>
      <c r="L11" s="131">
        <v>99.8</v>
      </c>
      <c r="M11" s="131">
        <v>100</v>
      </c>
      <c r="N11" s="131">
        <v>100.6</v>
      </c>
      <c r="O11" s="131">
        <v>95</v>
      </c>
      <c r="P11" s="45">
        <v>605316</v>
      </c>
      <c r="Q11" s="45">
        <v>309469</v>
      </c>
      <c r="R11" s="44">
        <v>98.9</v>
      </c>
      <c r="S11" s="44">
        <v>102.1</v>
      </c>
      <c r="T11" s="44">
        <v>102.4</v>
      </c>
      <c r="U11" s="44">
        <v>114.7</v>
      </c>
      <c r="V11" s="41">
        <v>1956</v>
      </c>
      <c r="W11" s="41">
        <v>2266</v>
      </c>
      <c r="X11" s="41">
        <v>434</v>
      </c>
      <c r="Y11" s="46">
        <v>305196</v>
      </c>
    </row>
    <row r="12" spans="1:27" ht="15.75" customHeight="1" x14ac:dyDescent="0.2">
      <c r="A12" s="35">
        <v>4</v>
      </c>
      <c r="B12" s="37">
        <v>124946789</v>
      </c>
      <c r="C12" s="37">
        <v>-555501</v>
      </c>
      <c r="D12" s="38">
        <v>105.3</v>
      </c>
      <c r="E12" s="39" t="s">
        <v>49</v>
      </c>
      <c r="F12" s="40">
        <v>859529</v>
      </c>
      <c r="G12" s="40">
        <v>546616</v>
      </c>
      <c r="H12" s="43">
        <v>822176</v>
      </c>
      <c r="I12" s="129">
        <v>20660329</v>
      </c>
      <c r="J12" s="128">
        <v>961055</v>
      </c>
      <c r="K12" s="128">
        <v>593030</v>
      </c>
      <c r="L12" s="131">
        <v>102.3</v>
      </c>
      <c r="M12" s="131">
        <v>104.5</v>
      </c>
      <c r="N12" s="131">
        <v>101.3</v>
      </c>
      <c r="O12" s="131">
        <v>93.5</v>
      </c>
      <c r="P12" s="45">
        <v>617654</v>
      </c>
      <c r="Q12" s="45">
        <v>320627</v>
      </c>
      <c r="R12" s="44">
        <v>97.5</v>
      </c>
      <c r="S12" s="44">
        <v>102.5</v>
      </c>
      <c r="T12" s="44">
        <v>99.8</v>
      </c>
      <c r="U12" s="44">
        <v>119.6</v>
      </c>
      <c r="V12" s="41">
        <v>1916</v>
      </c>
      <c r="W12" s="41">
        <v>2511</v>
      </c>
      <c r="X12" s="41">
        <v>405</v>
      </c>
      <c r="Y12" s="46">
        <v>300839</v>
      </c>
    </row>
    <row r="13" spans="1:27" ht="15.75" customHeight="1" x14ac:dyDescent="0.2">
      <c r="A13" s="35">
        <v>5</v>
      </c>
      <c r="B13" s="37">
        <v>124351877</v>
      </c>
      <c r="C13" s="37">
        <v>-594912</v>
      </c>
      <c r="D13" s="38">
        <v>104.1</v>
      </c>
      <c r="E13" s="39" t="s">
        <v>122</v>
      </c>
      <c r="F13" s="40">
        <v>819623</v>
      </c>
      <c r="G13" s="40">
        <v>502687</v>
      </c>
      <c r="H13" s="43">
        <v>809384</v>
      </c>
      <c r="I13" s="129">
        <v>21604942</v>
      </c>
      <c r="J13" s="128">
        <v>991168</v>
      </c>
      <c r="K13" s="128">
        <v>619180</v>
      </c>
      <c r="L13" s="131">
        <v>105.6</v>
      </c>
      <c r="M13" s="131">
        <v>112.9</v>
      </c>
      <c r="N13" s="131">
        <v>102.4</v>
      </c>
      <c r="O13" s="131">
        <v>95.8</v>
      </c>
      <c r="P13" s="45">
        <v>608182</v>
      </c>
      <c r="Q13" s="45">
        <v>318755</v>
      </c>
      <c r="R13" s="44">
        <v>97.7</v>
      </c>
      <c r="S13" s="44">
        <v>104.4</v>
      </c>
      <c r="T13" s="44">
        <v>97.9</v>
      </c>
      <c r="U13" s="44">
        <v>113.3</v>
      </c>
      <c r="V13" s="41">
        <v>1918</v>
      </c>
      <c r="W13" s="41">
        <v>2472</v>
      </c>
      <c r="X13" s="41">
        <v>423</v>
      </c>
      <c r="Y13" s="46">
        <v>307930</v>
      </c>
    </row>
    <row r="14" spans="1:27" ht="14.25" customHeight="1" x14ac:dyDescent="0.2">
      <c r="A14" s="125"/>
      <c r="B14" s="126"/>
      <c r="C14" s="126"/>
      <c r="D14" s="131"/>
      <c r="E14" s="131"/>
      <c r="F14" s="127"/>
      <c r="G14" s="127"/>
      <c r="H14" s="43"/>
      <c r="I14" s="129"/>
      <c r="J14" s="130"/>
      <c r="K14" s="128"/>
      <c r="L14" s="134"/>
      <c r="M14" s="135"/>
      <c r="N14" s="135"/>
      <c r="O14" s="135"/>
      <c r="P14" s="136"/>
      <c r="Q14" s="136"/>
      <c r="R14" s="134"/>
      <c r="S14" s="134"/>
      <c r="T14" s="134"/>
      <c r="U14" s="134"/>
      <c r="V14" s="128"/>
      <c r="W14" s="128"/>
      <c r="X14" s="128"/>
      <c r="Y14" s="137"/>
    </row>
    <row r="15" spans="1:27" ht="16.5" customHeight="1" x14ac:dyDescent="0.2">
      <c r="A15" s="141" t="s">
        <v>131</v>
      </c>
      <c r="B15" s="42">
        <v>124342322</v>
      </c>
      <c r="C15" s="36">
        <v>-43118</v>
      </c>
      <c r="D15" s="38">
        <v>106.9</v>
      </c>
      <c r="E15" s="38">
        <v>103.8</v>
      </c>
      <c r="F15" s="43">
        <v>66238</v>
      </c>
      <c r="G15" s="43">
        <v>41863</v>
      </c>
      <c r="H15" s="43">
        <v>59455</v>
      </c>
      <c r="I15" s="42">
        <v>1836337</v>
      </c>
      <c r="J15" s="43">
        <v>977154</v>
      </c>
      <c r="K15" s="43">
        <v>606731</v>
      </c>
      <c r="L15" s="39">
        <v>106.9</v>
      </c>
      <c r="M15" s="39">
        <v>115.6</v>
      </c>
      <c r="N15" s="39">
        <v>102.6</v>
      </c>
      <c r="O15" s="39">
        <v>96.9</v>
      </c>
      <c r="P15" s="43">
        <v>494181</v>
      </c>
      <c r="Q15" s="43">
        <v>301718</v>
      </c>
      <c r="R15" s="39">
        <v>97.5</v>
      </c>
      <c r="S15" s="39">
        <v>106.3</v>
      </c>
      <c r="T15" s="39">
        <v>98.3</v>
      </c>
      <c r="U15" s="39">
        <v>118.7</v>
      </c>
      <c r="V15" s="51">
        <v>1874</v>
      </c>
      <c r="W15" s="51">
        <v>2481</v>
      </c>
      <c r="X15" s="52">
        <v>426</v>
      </c>
      <c r="Y15" s="42">
        <v>27726</v>
      </c>
      <c r="AA15" s="145"/>
    </row>
    <row r="16" spans="1:27" ht="16.5" customHeight="1" x14ac:dyDescent="0.2">
      <c r="A16" s="141">
        <v>12</v>
      </c>
      <c r="B16" s="42">
        <v>124299204</v>
      </c>
      <c r="C16" s="36">
        <v>-156076</v>
      </c>
      <c r="D16" s="38">
        <v>106.4</v>
      </c>
      <c r="E16" s="38">
        <v>105</v>
      </c>
      <c r="F16" s="43">
        <v>64586</v>
      </c>
      <c r="G16" s="43">
        <v>39433</v>
      </c>
      <c r="H16" s="43">
        <v>65753</v>
      </c>
      <c r="I16" s="42">
        <v>2284594</v>
      </c>
      <c r="J16" s="43">
        <v>969155</v>
      </c>
      <c r="K16" s="43">
        <v>610861</v>
      </c>
      <c r="L16" s="39">
        <v>106.8</v>
      </c>
      <c r="M16" s="39">
        <v>115.2</v>
      </c>
      <c r="N16" s="39">
        <v>102.6</v>
      </c>
      <c r="O16" s="39">
        <v>97.1</v>
      </c>
      <c r="P16" s="43">
        <v>1099805</v>
      </c>
      <c r="Q16" s="43">
        <v>348859</v>
      </c>
      <c r="R16" s="39">
        <v>97.4</v>
      </c>
      <c r="S16" s="39">
        <v>105.6</v>
      </c>
      <c r="T16" s="39">
        <v>97.8</v>
      </c>
      <c r="U16" s="39">
        <v>115.7</v>
      </c>
      <c r="V16" s="51">
        <v>1796</v>
      </c>
      <c r="W16" s="51">
        <v>2454</v>
      </c>
      <c r="X16" s="52">
        <v>405</v>
      </c>
      <c r="Y16" s="42">
        <v>30396</v>
      </c>
      <c r="AA16" s="145"/>
    </row>
    <row r="17" spans="1:27" ht="16.5" customHeight="1" x14ac:dyDescent="0.2">
      <c r="A17" s="141" t="s">
        <v>101</v>
      </c>
      <c r="B17" s="42">
        <v>124143128</v>
      </c>
      <c r="C17" s="36">
        <v>-37934</v>
      </c>
      <c r="D17" s="38">
        <v>92.4</v>
      </c>
      <c r="E17" s="38">
        <v>98</v>
      </c>
      <c r="F17" s="43">
        <v>58849</v>
      </c>
      <c r="G17" s="43">
        <v>34181</v>
      </c>
      <c r="H17" s="43">
        <v>74171</v>
      </c>
      <c r="I17" s="42">
        <v>1826405</v>
      </c>
      <c r="J17" s="43">
        <v>973802</v>
      </c>
      <c r="K17" s="43">
        <v>611432</v>
      </c>
      <c r="L17" s="39">
        <v>106.9</v>
      </c>
      <c r="M17" s="39">
        <v>115.7</v>
      </c>
      <c r="N17" s="39">
        <v>102.7</v>
      </c>
      <c r="O17" s="39">
        <v>97.2</v>
      </c>
      <c r="P17" s="43">
        <v>497383</v>
      </c>
      <c r="Q17" s="43">
        <v>313165</v>
      </c>
      <c r="R17" s="39">
        <v>97.4</v>
      </c>
      <c r="S17" s="39">
        <v>102.5</v>
      </c>
      <c r="T17" s="39">
        <v>94.7</v>
      </c>
      <c r="U17" s="39">
        <v>100.7</v>
      </c>
      <c r="V17" s="51">
        <v>1835</v>
      </c>
      <c r="W17" s="51">
        <v>2468</v>
      </c>
      <c r="X17" s="52">
        <v>407</v>
      </c>
      <c r="Y17" s="42">
        <v>22776</v>
      </c>
      <c r="AA17" s="145"/>
    </row>
    <row r="18" spans="1:27" ht="16.5" customHeight="1" x14ac:dyDescent="0.2">
      <c r="A18" s="141">
        <v>2</v>
      </c>
      <c r="B18" s="42">
        <v>124105194</v>
      </c>
      <c r="C18" s="36">
        <v>-102460</v>
      </c>
      <c r="D18" s="50">
        <v>97</v>
      </c>
      <c r="E18" s="38">
        <v>97.4</v>
      </c>
      <c r="F18" s="43">
        <v>59162</v>
      </c>
      <c r="G18" s="43">
        <v>35765</v>
      </c>
      <c r="H18" s="43">
        <v>71961</v>
      </c>
      <c r="I18" s="42">
        <v>1702098</v>
      </c>
      <c r="J18" s="43">
        <v>976425</v>
      </c>
      <c r="K18" s="43">
        <v>613627</v>
      </c>
      <c r="L18" s="39">
        <v>106.9</v>
      </c>
      <c r="M18" s="39">
        <v>115.3</v>
      </c>
      <c r="N18" s="39">
        <v>102.8</v>
      </c>
      <c r="O18" s="39">
        <v>97</v>
      </c>
      <c r="P18" s="43">
        <v>561495</v>
      </c>
      <c r="Q18" s="43">
        <v>307765</v>
      </c>
      <c r="R18" s="39">
        <v>97.2</v>
      </c>
      <c r="S18" s="39">
        <v>103.7</v>
      </c>
      <c r="T18" s="39">
        <v>95.9</v>
      </c>
      <c r="U18" s="39">
        <v>109</v>
      </c>
      <c r="V18" s="51">
        <v>1903</v>
      </c>
      <c r="W18" s="51">
        <v>2542</v>
      </c>
      <c r="X18" s="52">
        <v>392</v>
      </c>
      <c r="Y18" s="42">
        <v>22885</v>
      </c>
      <c r="AA18" s="145"/>
    </row>
    <row r="19" spans="1:27" ht="16.5" customHeight="1" x14ac:dyDescent="0.2">
      <c r="A19" s="141">
        <v>3</v>
      </c>
      <c r="B19" s="42">
        <v>124002734</v>
      </c>
      <c r="C19" s="36">
        <v>-925</v>
      </c>
      <c r="D19" s="50">
        <v>110</v>
      </c>
      <c r="E19" s="50">
        <v>101.7</v>
      </c>
      <c r="F19" s="43">
        <v>64265</v>
      </c>
      <c r="G19" s="43">
        <v>37499</v>
      </c>
      <c r="H19" s="43">
        <v>69300</v>
      </c>
      <c r="I19" s="42">
        <v>1888618</v>
      </c>
      <c r="J19" s="43">
        <v>991168</v>
      </c>
      <c r="K19" s="43">
        <v>619180</v>
      </c>
      <c r="L19" s="39">
        <v>107.2</v>
      </c>
      <c r="M19" s="39">
        <v>115.7</v>
      </c>
      <c r="N19" s="39">
        <v>102.8</v>
      </c>
      <c r="O19" s="39">
        <v>96.9</v>
      </c>
      <c r="P19" s="43">
        <v>513734</v>
      </c>
      <c r="Q19" s="43">
        <v>353810</v>
      </c>
      <c r="R19" s="39">
        <v>97</v>
      </c>
      <c r="S19" s="39">
        <v>104.6</v>
      </c>
      <c r="T19" s="39">
        <v>96.4</v>
      </c>
      <c r="U19" s="39">
        <v>111.2</v>
      </c>
      <c r="V19" s="51">
        <v>1941</v>
      </c>
      <c r="W19" s="51">
        <v>2514</v>
      </c>
      <c r="X19" s="52">
        <v>376</v>
      </c>
      <c r="Y19" s="42">
        <v>24181</v>
      </c>
      <c r="AA19" s="145"/>
    </row>
    <row r="20" spans="1:27" ht="16.5" customHeight="1" x14ac:dyDescent="0.2">
      <c r="A20" s="141">
        <v>4</v>
      </c>
      <c r="B20" s="42">
        <v>124001809</v>
      </c>
      <c r="C20" s="36">
        <v>-60509</v>
      </c>
      <c r="D20" s="50">
        <v>100.7</v>
      </c>
      <c r="E20" s="50">
        <v>100.8</v>
      </c>
      <c r="F20" s="43">
        <v>76583</v>
      </c>
      <c r="G20" s="43">
        <v>40813</v>
      </c>
      <c r="H20" s="43">
        <v>61928</v>
      </c>
      <c r="I20" s="42">
        <v>1761183</v>
      </c>
      <c r="J20" s="43">
        <v>997177</v>
      </c>
      <c r="K20" s="43">
        <v>619829</v>
      </c>
      <c r="L20" s="39">
        <v>107.7</v>
      </c>
      <c r="M20" s="39">
        <v>116.4</v>
      </c>
      <c r="N20" s="39">
        <v>102.8</v>
      </c>
      <c r="O20" s="39">
        <v>97.2</v>
      </c>
      <c r="P20" s="43">
        <v>566457</v>
      </c>
      <c r="Q20" s="43">
        <v>345020</v>
      </c>
      <c r="R20" s="39">
        <v>98.3</v>
      </c>
      <c r="S20" s="39">
        <v>106.6</v>
      </c>
      <c r="T20" s="39">
        <v>97.8</v>
      </c>
      <c r="U20" s="39">
        <v>109</v>
      </c>
      <c r="V20" s="51">
        <v>2034</v>
      </c>
      <c r="W20" s="51">
        <v>2400</v>
      </c>
      <c r="X20" s="52">
        <v>393</v>
      </c>
      <c r="Y20" s="42">
        <v>23511</v>
      </c>
      <c r="AA20" s="145"/>
    </row>
    <row r="21" spans="1:27" ht="16.5" customHeight="1" x14ac:dyDescent="0.2">
      <c r="A21" s="141">
        <v>5</v>
      </c>
      <c r="B21" s="42">
        <v>123941300</v>
      </c>
      <c r="C21" s="36">
        <v>38144</v>
      </c>
      <c r="D21" s="50">
        <v>97.7</v>
      </c>
      <c r="E21" s="50">
        <v>104.4</v>
      </c>
      <c r="F21" s="43">
        <v>65882</v>
      </c>
      <c r="G21" s="43">
        <v>38659</v>
      </c>
      <c r="H21" s="43">
        <v>58431</v>
      </c>
      <c r="I21" s="42">
        <v>1821174</v>
      </c>
      <c r="J21" s="43">
        <v>994084</v>
      </c>
      <c r="K21" s="43">
        <v>621783</v>
      </c>
      <c r="L21" s="39">
        <v>108.1</v>
      </c>
      <c r="M21" s="39">
        <v>116.8</v>
      </c>
      <c r="N21" s="39">
        <v>102.9</v>
      </c>
      <c r="O21" s="39">
        <v>97.1</v>
      </c>
      <c r="P21" s="43">
        <v>500231</v>
      </c>
      <c r="Q21" s="43">
        <v>318560</v>
      </c>
      <c r="R21" s="39">
        <v>98.3</v>
      </c>
      <c r="S21" s="39">
        <v>106.3</v>
      </c>
      <c r="T21" s="39">
        <v>97.1</v>
      </c>
      <c r="U21" s="39">
        <v>101.5</v>
      </c>
      <c r="V21" s="51">
        <v>2068</v>
      </c>
      <c r="W21" s="51">
        <v>2363</v>
      </c>
      <c r="X21" s="52">
        <v>431</v>
      </c>
      <c r="Y21" s="140">
        <v>24154</v>
      </c>
      <c r="AA21" s="145"/>
    </row>
    <row r="22" spans="1:27" ht="16.5" customHeight="1" x14ac:dyDescent="0.2">
      <c r="A22" s="141">
        <v>6</v>
      </c>
      <c r="B22" s="42">
        <v>123979444</v>
      </c>
      <c r="C22" s="36">
        <v>-4073</v>
      </c>
      <c r="D22" s="50">
        <v>99.7</v>
      </c>
      <c r="E22" s="50">
        <v>100</v>
      </c>
      <c r="F22" s="43">
        <v>66285</v>
      </c>
      <c r="G22" s="43">
        <v>41592</v>
      </c>
      <c r="H22" s="52">
        <v>60004</v>
      </c>
      <c r="I22" s="42">
        <v>1867454</v>
      </c>
      <c r="J22" s="43">
        <v>991550</v>
      </c>
      <c r="K22" s="43">
        <v>625630</v>
      </c>
      <c r="L22" s="39">
        <v>108.2</v>
      </c>
      <c r="M22" s="39">
        <v>116.3</v>
      </c>
      <c r="N22" s="39">
        <v>102.9</v>
      </c>
      <c r="O22" s="39">
        <v>97.3</v>
      </c>
      <c r="P22" s="43">
        <v>957457</v>
      </c>
      <c r="Q22" s="43">
        <v>300228</v>
      </c>
      <c r="R22" s="39">
        <v>98.3</v>
      </c>
      <c r="S22" s="39">
        <v>107.4</v>
      </c>
      <c r="T22" s="39">
        <v>98</v>
      </c>
      <c r="U22" s="39">
        <v>106.7</v>
      </c>
      <c r="V22" s="51">
        <v>2021</v>
      </c>
      <c r="W22" s="51">
        <v>2336</v>
      </c>
      <c r="X22" s="52">
        <v>433</v>
      </c>
      <c r="Y22" s="42">
        <v>22694</v>
      </c>
      <c r="AA22" s="145"/>
    </row>
    <row r="23" spans="1:27" ht="16.5" customHeight="1" x14ac:dyDescent="0.2">
      <c r="A23" s="141">
        <v>7</v>
      </c>
      <c r="B23" s="158">
        <v>123975371</v>
      </c>
      <c r="C23" s="36">
        <v>-87882</v>
      </c>
      <c r="D23" s="50">
        <v>108.2</v>
      </c>
      <c r="E23" s="50">
        <v>103.1</v>
      </c>
      <c r="F23" s="43">
        <v>68014</v>
      </c>
      <c r="G23" s="43">
        <v>42139</v>
      </c>
      <c r="H23" s="52">
        <v>69952</v>
      </c>
      <c r="I23" s="42">
        <v>1898977</v>
      </c>
      <c r="J23" s="43">
        <v>990991</v>
      </c>
      <c r="K23" s="43">
        <v>626201</v>
      </c>
      <c r="L23" s="39">
        <v>108.6</v>
      </c>
      <c r="M23" s="39">
        <v>116.4</v>
      </c>
      <c r="N23" s="39">
        <v>103</v>
      </c>
      <c r="O23" s="39">
        <v>97.6</v>
      </c>
      <c r="P23" s="43">
        <v>694483</v>
      </c>
      <c r="Q23" s="43">
        <v>312568</v>
      </c>
      <c r="R23" s="39">
        <v>98.2</v>
      </c>
      <c r="S23" s="39">
        <v>107.9</v>
      </c>
      <c r="T23" s="39">
        <v>98</v>
      </c>
      <c r="U23" s="39">
        <v>111.2</v>
      </c>
      <c r="V23" s="51">
        <v>1963</v>
      </c>
      <c r="W23" s="51">
        <v>2365</v>
      </c>
      <c r="X23" s="52">
        <v>487</v>
      </c>
      <c r="Y23" s="42">
        <v>24010</v>
      </c>
      <c r="AA23" s="145"/>
    </row>
    <row r="24" spans="1:27" ht="16.5" customHeight="1" x14ac:dyDescent="0.2">
      <c r="A24" s="141">
        <v>8</v>
      </c>
      <c r="B24" s="42" t="s">
        <v>135</v>
      </c>
      <c r="C24" s="36" t="s">
        <v>87</v>
      </c>
      <c r="D24" s="50">
        <v>91.4</v>
      </c>
      <c r="E24" s="50">
        <v>99.7</v>
      </c>
      <c r="F24" s="43">
        <v>66819</v>
      </c>
      <c r="G24" s="43">
        <v>40780</v>
      </c>
      <c r="H24" s="107">
        <v>79893</v>
      </c>
      <c r="I24" s="42">
        <v>1866439</v>
      </c>
      <c r="J24" s="43">
        <v>989426</v>
      </c>
      <c r="K24" s="43">
        <v>625919</v>
      </c>
      <c r="L24" s="39">
        <v>109.1</v>
      </c>
      <c r="M24" s="39">
        <v>117.6</v>
      </c>
      <c r="N24" s="39">
        <v>103.1</v>
      </c>
      <c r="O24" s="39">
        <v>97.6</v>
      </c>
      <c r="P24" s="43">
        <v>574334</v>
      </c>
      <c r="Q24" s="43">
        <v>318764</v>
      </c>
      <c r="R24" s="39">
        <v>97.9</v>
      </c>
      <c r="S24" s="39">
        <v>107</v>
      </c>
      <c r="T24" s="39">
        <v>96.6</v>
      </c>
      <c r="U24" s="39">
        <v>104.5</v>
      </c>
      <c r="V24" s="51">
        <v>1907</v>
      </c>
      <c r="W24" s="51">
        <v>2337</v>
      </c>
      <c r="X24" s="52">
        <v>472</v>
      </c>
      <c r="Y24" s="42">
        <v>23156</v>
      </c>
      <c r="AA24" s="145"/>
    </row>
    <row r="25" spans="1:27" ht="16.5" customHeight="1" x14ac:dyDescent="0.2">
      <c r="A25" s="141">
        <v>9</v>
      </c>
      <c r="B25" s="42" t="s">
        <v>130</v>
      </c>
      <c r="C25" s="36" t="s">
        <v>87</v>
      </c>
      <c r="D25" s="50">
        <v>104.2</v>
      </c>
      <c r="E25" s="50">
        <v>101.3</v>
      </c>
      <c r="F25" s="43">
        <v>68548</v>
      </c>
      <c r="G25" s="43">
        <v>42029</v>
      </c>
      <c r="H25" s="52">
        <v>76054</v>
      </c>
      <c r="I25" s="42">
        <v>1739381</v>
      </c>
      <c r="J25" s="43">
        <v>984676</v>
      </c>
      <c r="K25" s="43">
        <v>626572</v>
      </c>
      <c r="L25" s="39">
        <v>108.9</v>
      </c>
      <c r="M25" s="39">
        <v>119</v>
      </c>
      <c r="N25" s="39">
        <v>103.2</v>
      </c>
      <c r="O25" s="39">
        <v>97.4</v>
      </c>
      <c r="P25" s="43">
        <v>493942</v>
      </c>
      <c r="Q25" s="43">
        <v>308417</v>
      </c>
      <c r="R25" s="39">
        <v>97.7</v>
      </c>
      <c r="S25" s="39">
        <v>107.6</v>
      </c>
      <c r="T25" s="39">
        <v>97.5</v>
      </c>
      <c r="U25" s="39">
        <v>110.4</v>
      </c>
      <c r="V25" s="51">
        <v>1903</v>
      </c>
      <c r="W25" s="51">
        <v>2361</v>
      </c>
      <c r="X25" s="52">
        <v>459</v>
      </c>
      <c r="Y25" s="42">
        <v>23079</v>
      </c>
      <c r="AA25" s="145"/>
    </row>
    <row r="26" spans="1:27" ht="16.5" customHeight="1" x14ac:dyDescent="0.2">
      <c r="A26" s="157">
        <v>10</v>
      </c>
      <c r="B26" s="42" t="s">
        <v>134</v>
      </c>
      <c r="C26" s="36" t="s">
        <v>87</v>
      </c>
      <c r="D26" s="50">
        <v>107.8</v>
      </c>
      <c r="E26" s="50">
        <v>104.1</v>
      </c>
      <c r="F26" s="43">
        <v>69669</v>
      </c>
      <c r="G26" s="43">
        <v>42706</v>
      </c>
      <c r="H26" s="52" t="s">
        <v>87</v>
      </c>
      <c r="I26" s="42">
        <v>1789477</v>
      </c>
      <c r="J26" s="43">
        <v>986918</v>
      </c>
      <c r="K26" s="43">
        <v>628207</v>
      </c>
      <c r="L26" s="39">
        <v>109.5</v>
      </c>
      <c r="M26" s="39">
        <v>120.4</v>
      </c>
      <c r="N26" s="39">
        <v>103.4</v>
      </c>
      <c r="O26" s="39">
        <v>97.7</v>
      </c>
      <c r="P26" s="43">
        <v>580675</v>
      </c>
      <c r="Q26" s="43">
        <v>327613</v>
      </c>
      <c r="R26" s="39">
        <v>97.6</v>
      </c>
      <c r="S26" s="39">
        <v>108.8</v>
      </c>
      <c r="T26" s="39">
        <v>97.8</v>
      </c>
      <c r="U26" s="39">
        <v>115.7</v>
      </c>
      <c r="V26" s="51">
        <v>1923</v>
      </c>
      <c r="W26" s="51">
        <v>2438</v>
      </c>
      <c r="X26" s="52">
        <v>450</v>
      </c>
      <c r="Y26" s="42">
        <v>26021</v>
      </c>
      <c r="AA26" s="145"/>
    </row>
    <row r="27" spans="1:27" ht="16.5" customHeight="1" x14ac:dyDescent="0.2">
      <c r="A27" s="141">
        <v>11</v>
      </c>
      <c r="B27" s="42" t="s">
        <v>134</v>
      </c>
      <c r="C27" s="36" t="s">
        <v>87</v>
      </c>
      <c r="D27" s="50">
        <v>104</v>
      </c>
      <c r="E27" s="50">
        <v>101.8</v>
      </c>
      <c r="F27" s="43">
        <v>65037</v>
      </c>
      <c r="G27" s="43">
        <v>41704</v>
      </c>
      <c r="H27" s="36" t="s">
        <v>87</v>
      </c>
      <c r="I27" s="42">
        <v>1898623</v>
      </c>
      <c r="J27" s="43">
        <v>993193</v>
      </c>
      <c r="K27" s="43">
        <v>633256</v>
      </c>
      <c r="L27" s="39">
        <v>110</v>
      </c>
      <c r="M27" s="39">
        <v>121.3</v>
      </c>
      <c r="N27" s="39">
        <v>103.5</v>
      </c>
      <c r="O27" s="39">
        <v>97.8</v>
      </c>
      <c r="P27" s="43">
        <v>514409</v>
      </c>
      <c r="Q27" s="43">
        <v>316535</v>
      </c>
      <c r="R27" s="39">
        <v>97.6</v>
      </c>
      <c r="S27" s="39">
        <v>109</v>
      </c>
      <c r="T27" s="39">
        <v>97.5</v>
      </c>
      <c r="U27" s="39">
        <v>116.4</v>
      </c>
      <c r="V27" s="51">
        <v>1873</v>
      </c>
      <c r="W27" s="51">
        <v>2429</v>
      </c>
      <c r="X27" s="52">
        <v>414</v>
      </c>
      <c r="Y27" s="42">
        <v>25431</v>
      </c>
    </row>
    <row r="28" spans="1:27" ht="16.5" customHeight="1" x14ac:dyDescent="0.2">
      <c r="A28" s="132" t="s">
        <v>51</v>
      </c>
      <c r="B28" s="165">
        <f>ROUND(123790000/123790000*100,1)</f>
        <v>100</v>
      </c>
      <c r="C28" s="142" t="s">
        <v>98</v>
      </c>
      <c r="D28" s="142" t="s">
        <v>98</v>
      </c>
      <c r="E28" s="138">
        <f>ROUND(E27/E26*100,1)</f>
        <v>97.8</v>
      </c>
      <c r="F28" s="54">
        <f t="shared" ref="F28" si="0">ROUND(F27/F26*100,1)</f>
        <v>93.4</v>
      </c>
      <c r="G28" s="54">
        <f>ROUND(G27/G26*100,1)</f>
        <v>97.7</v>
      </c>
      <c r="H28" s="142" t="s">
        <v>98</v>
      </c>
      <c r="I28" s="54">
        <f>ROUND(I27/I26*100,1)</f>
        <v>106.1</v>
      </c>
      <c r="J28" s="54">
        <f>ROUND(J27/J26*100,1)</f>
        <v>100.6</v>
      </c>
      <c r="K28" s="54">
        <f t="shared" ref="K28:Q28" si="1">ROUND(K27/K26*100,1)</f>
        <v>100.8</v>
      </c>
      <c r="L28" s="54">
        <f t="shared" si="1"/>
        <v>100.5</v>
      </c>
      <c r="M28" s="54">
        <f t="shared" si="1"/>
        <v>100.7</v>
      </c>
      <c r="N28" s="54">
        <f t="shared" si="1"/>
        <v>100.1</v>
      </c>
      <c r="O28" s="54">
        <f t="shared" si="1"/>
        <v>100.1</v>
      </c>
      <c r="P28" s="54">
        <f t="shared" si="1"/>
        <v>88.6</v>
      </c>
      <c r="Q28" s="54">
        <f t="shared" si="1"/>
        <v>96.6</v>
      </c>
      <c r="R28" s="147" t="s">
        <v>102</v>
      </c>
      <c r="S28" s="147" t="s">
        <v>102</v>
      </c>
      <c r="T28" s="147" t="s">
        <v>102</v>
      </c>
      <c r="U28" s="147" t="s">
        <v>102</v>
      </c>
      <c r="V28" s="54">
        <f t="shared" ref="V28:Y28" si="2">ROUND(V27/V26*100,1)</f>
        <v>97.4</v>
      </c>
      <c r="W28" s="54">
        <f t="shared" si="2"/>
        <v>99.6</v>
      </c>
      <c r="X28" s="54">
        <f t="shared" si="2"/>
        <v>92</v>
      </c>
      <c r="Y28" s="54">
        <f t="shared" si="2"/>
        <v>97.7</v>
      </c>
    </row>
    <row r="29" spans="1:27" ht="16.5" customHeight="1" x14ac:dyDescent="0.2">
      <c r="A29" s="133" t="s">
        <v>52</v>
      </c>
      <c r="B29" s="56">
        <f>ROUND(123790000/B15*100,1)</f>
        <v>99.6</v>
      </c>
      <c r="C29" s="143" t="s">
        <v>98</v>
      </c>
      <c r="D29" s="139">
        <f>ROUND(D27/D15*100,1)</f>
        <v>97.3</v>
      </c>
      <c r="E29" s="143" t="s">
        <v>98</v>
      </c>
      <c r="F29" s="56">
        <f>ROUND(F27/F15*100,1)</f>
        <v>98.2</v>
      </c>
      <c r="G29" s="56">
        <f>ROUND(G27/G15*100,1)</f>
        <v>99.6</v>
      </c>
      <c r="H29" s="143" t="s">
        <v>98</v>
      </c>
      <c r="I29" s="56">
        <f>ROUND(I27/I15*100,1)</f>
        <v>103.4</v>
      </c>
      <c r="J29" s="56">
        <f>ROUND(J27/J15*100,1)</f>
        <v>101.6</v>
      </c>
      <c r="K29" s="56">
        <f>ROUND(K27/K15*100,1)</f>
        <v>104.4</v>
      </c>
      <c r="L29" s="56">
        <f>ROUND(L27/L15*100,1)</f>
        <v>102.9</v>
      </c>
      <c r="M29" s="56">
        <f>ROUND(M27/M15*100,1)</f>
        <v>104.9</v>
      </c>
      <c r="N29" s="56">
        <f t="shared" ref="N29:Q29" si="3">ROUND(N27/N15*100,1)</f>
        <v>100.9</v>
      </c>
      <c r="O29" s="56">
        <f t="shared" si="3"/>
        <v>100.9</v>
      </c>
      <c r="P29" s="56">
        <f t="shared" si="3"/>
        <v>104.1</v>
      </c>
      <c r="Q29" s="56">
        <f t="shared" si="3"/>
        <v>104.9</v>
      </c>
      <c r="R29" s="139" t="s">
        <v>102</v>
      </c>
      <c r="S29" s="139" t="s">
        <v>102</v>
      </c>
      <c r="T29" s="139" t="s">
        <v>102</v>
      </c>
      <c r="U29" s="139" t="s">
        <v>102</v>
      </c>
      <c r="V29" s="56">
        <f t="shared" ref="V29:Y29" si="4">ROUND(V27/V15*100,1)</f>
        <v>99.9</v>
      </c>
      <c r="W29" s="56">
        <f t="shared" si="4"/>
        <v>97.9</v>
      </c>
      <c r="X29" s="56">
        <f t="shared" si="4"/>
        <v>97.2</v>
      </c>
      <c r="Y29" s="56">
        <f t="shared" si="4"/>
        <v>91.7</v>
      </c>
    </row>
    <row r="30" spans="1:27" ht="16.5" customHeight="1" x14ac:dyDescent="0.2">
      <c r="A30" s="57" t="s">
        <v>53</v>
      </c>
      <c r="B30" s="214" t="s">
        <v>54</v>
      </c>
      <c r="C30" s="215"/>
      <c r="D30" s="214" t="s">
        <v>55</v>
      </c>
      <c r="E30" s="215"/>
      <c r="F30" s="214" t="s">
        <v>56</v>
      </c>
      <c r="G30" s="215"/>
      <c r="H30" s="155" t="s">
        <v>57</v>
      </c>
      <c r="I30" s="58" t="s">
        <v>55</v>
      </c>
      <c r="J30" s="214" t="s">
        <v>58</v>
      </c>
      <c r="K30" s="211"/>
      <c r="L30" s="177" t="s">
        <v>54</v>
      </c>
      <c r="M30" s="211"/>
      <c r="N30" s="211"/>
      <c r="O30" s="215"/>
      <c r="P30" s="214" t="s">
        <v>54</v>
      </c>
      <c r="Q30" s="211"/>
      <c r="R30" s="210" t="s">
        <v>59</v>
      </c>
      <c r="S30" s="211"/>
      <c r="T30" s="211"/>
      <c r="U30" s="211"/>
      <c r="V30" s="211"/>
      <c r="W30" s="211"/>
      <c r="X30" s="212"/>
      <c r="Y30" s="150" t="s">
        <v>60</v>
      </c>
    </row>
    <row r="31" spans="1:27" x14ac:dyDescent="0.2">
      <c r="B31" s="59" t="s">
        <v>114</v>
      </c>
      <c r="J31" s="59" t="s">
        <v>116</v>
      </c>
      <c r="R31" s="2" t="s">
        <v>118</v>
      </c>
    </row>
    <row r="32" spans="1:27" x14ac:dyDescent="0.2">
      <c r="B32" s="59" t="s">
        <v>99</v>
      </c>
      <c r="C32" s="60"/>
      <c r="D32" s="60"/>
      <c r="E32" s="60"/>
      <c r="F32" s="60"/>
      <c r="G32" s="60"/>
      <c r="H32" s="60"/>
      <c r="I32" s="60"/>
      <c r="J32" s="61"/>
      <c r="K32" s="60"/>
      <c r="L32" s="60"/>
      <c r="M32" s="60"/>
      <c r="N32" s="60"/>
      <c r="Q32" s="60"/>
      <c r="R32" s="2" t="s">
        <v>107</v>
      </c>
    </row>
    <row r="33" spans="1:21" x14ac:dyDescent="0.2">
      <c r="B33" s="1" t="s">
        <v>115</v>
      </c>
      <c r="C33" s="60"/>
      <c r="D33" s="60"/>
      <c r="E33" s="60"/>
      <c r="F33" s="60"/>
      <c r="G33" s="60"/>
      <c r="H33" s="60"/>
      <c r="I33" s="1"/>
      <c r="J33" s="61"/>
      <c r="K33" s="60"/>
      <c r="L33" s="60"/>
      <c r="M33" s="60"/>
      <c r="N33" s="60"/>
      <c r="Q33" s="60"/>
      <c r="R33" s="2" t="s">
        <v>108</v>
      </c>
    </row>
    <row r="34" spans="1:21" x14ac:dyDescent="0.2">
      <c r="B34" s="119" t="s">
        <v>104</v>
      </c>
      <c r="H34" s="63"/>
      <c r="J34" s="213"/>
      <c r="K34" s="213"/>
      <c r="L34" s="213"/>
      <c r="M34" s="213"/>
      <c r="N34" s="213"/>
      <c r="Q34" s="64"/>
      <c r="R34" s="146" t="s">
        <v>119</v>
      </c>
      <c r="S34" s="60"/>
      <c r="T34" s="60"/>
      <c r="U34" s="60"/>
    </row>
    <row r="35" spans="1:21" x14ac:dyDescent="0.2">
      <c r="B35" s="119"/>
      <c r="C35" s="60"/>
      <c r="D35" s="60"/>
      <c r="E35" s="60"/>
      <c r="F35" s="60"/>
      <c r="G35" s="60"/>
      <c r="H35" s="65"/>
      <c r="I35" s="66"/>
      <c r="J35" s="67"/>
      <c r="K35" s="60"/>
      <c r="L35" s="60"/>
      <c r="M35" s="60"/>
      <c r="N35" s="60"/>
      <c r="O35" s="60"/>
    </row>
    <row r="36" spans="1:21" x14ac:dyDescent="0.2">
      <c r="H36" s="68"/>
      <c r="I36" s="63"/>
      <c r="J36" s="69"/>
    </row>
    <row r="37" spans="1:21" x14ac:dyDescent="0.2">
      <c r="H37" s="68"/>
    </row>
    <row r="38" spans="1:21" x14ac:dyDescent="0.2">
      <c r="E38" s="70"/>
      <c r="F38" s="71"/>
      <c r="G38" s="71"/>
      <c r="H38" s="68"/>
      <c r="I38" s="71"/>
    </row>
    <row r="39" spans="1:21" x14ac:dyDescent="0.2">
      <c r="A39" s="1"/>
      <c r="E39" s="72"/>
      <c r="H39" s="68"/>
    </row>
    <row r="40" spans="1:21" ht="23.4" x14ac:dyDescent="0.3">
      <c r="C40" s="73"/>
      <c r="J40" s="74"/>
    </row>
    <row r="41" spans="1:21" x14ac:dyDescent="0.2">
      <c r="E41" s="75"/>
    </row>
  </sheetData>
  <mergeCells count="31">
    <mergeCell ref="R3:X3"/>
    <mergeCell ref="B3:C3"/>
    <mergeCell ref="D3:E3"/>
    <mergeCell ref="J3:K3"/>
    <mergeCell ref="L3:O3"/>
    <mergeCell ref="P3:Q3"/>
    <mergeCell ref="B4:B6"/>
    <mergeCell ref="D4:E5"/>
    <mergeCell ref="J4:K5"/>
    <mergeCell ref="L4:O5"/>
    <mergeCell ref="P4:Q5"/>
    <mergeCell ref="Y4:Y7"/>
    <mergeCell ref="D6:D7"/>
    <mergeCell ref="E6:E7"/>
    <mergeCell ref="L6:L7"/>
    <mergeCell ref="M6:M7"/>
    <mergeCell ref="N6:N7"/>
    <mergeCell ref="O6:O7"/>
    <mergeCell ref="P6:P7"/>
    <mergeCell ref="Q6:Q7"/>
    <mergeCell ref="S6:S7"/>
    <mergeCell ref="V4:W4"/>
    <mergeCell ref="T6:T7"/>
    <mergeCell ref="R30:X30"/>
    <mergeCell ref="J34:N34"/>
    <mergeCell ref="B30:C30"/>
    <mergeCell ref="D30:E30"/>
    <mergeCell ref="F30:G30"/>
    <mergeCell ref="J30:K30"/>
    <mergeCell ref="L30:O30"/>
    <mergeCell ref="P30:Q30"/>
  </mergeCells>
  <phoneticPr fontId="3"/>
  <pageMargins left="0.70866141732283472" right="0.39370078740157483" top="0.74803149606299213" bottom="0.74803149606299213" header="0.31496062992125984" footer="0.31496062992125984"/>
  <pageSetup paperSize="9" scale="74" orientation="portrait" r:id="rId1"/>
  <colBreaks count="2" manualBreakCount="2">
    <brk id="9" max="34" man="1"/>
    <brk id="17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0001</vt:lpstr>
      <vt:lpstr>0002</vt:lpstr>
      <vt:lpstr>'0001'!Print_Area</vt:lpstr>
      <vt:lpstr>'0002'!Print_Area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土江　倫子</cp:lastModifiedBy>
  <cp:lastPrinted>2024-10-03T06:08:49Z</cp:lastPrinted>
  <dcterms:created xsi:type="dcterms:W3CDTF">2022-04-28T07:19:54Z</dcterms:created>
  <dcterms:modified xsi:type="dcterms:W3CDTF">2025-01-28T04:03:58Z</dcterms:modified>
</cp:coreProperties>
</file>