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0490" windowHeight="7530" tabRatio="816" activeTab="7"/>
  </bookViews>
  <sheets>
    <sheet name="運輸・通信" sheetId="1" r:id="rId1"/>
    <sheet name="10-1" sheetId="25" r:id="rId2"/>
    <sheet name="10-1続" sheetId="26" r:id="rId3"/>
    <sheet name="10-2" sheetId="27" r:id="rId4"/>
    <sheet name="10-3(1)" sheetId="28" r:id="rId5"/>
    <sheet name="10-3(1)続" sheetId="29" r:id="rId6"/>
    <sheet name="10-3(2)" sheetId="30" r:id="rId7"/>
    <sheet name="10-4" sheetId="31" r:id="rId8"/>
    <sheet name="10-5(1)～(3)" sheetId="32" r:id="rId9"/>
    <sheet name="10-6" sheetId="33" r:id="rId10"/>
    <sheet name="10-7" sheetId="34" r:id="rId11"/>
    <sheet name="10-8" sheetId="35" r:id="rId12"/>
    <sheet name="10-9" sheetId="36" r:id="rId13"/>
    <sheet name="10-10(1)" sheetId="37" r:id="rId14"/>
    <sheet name="10-10(1)続" sheetId="38" r:id="rId15"/>
    <sheet name="10-10(2)" sheetId="39" r:id="rId16"/>
    <sheet name="10-10(2)続" sheetId="40" r:id="rId17"/>
    <sheet name="10-11" sheetId="41" r:id="rId18"/>
    <sheet name="10-12" sheetId="42" r:id="rId19"/>
    <sheet name="10-13" sheetId="43" r:id="rId20"/>
    <sheet name="10-14" sheetId="44" r:id="rId21"/>
  </sheets>
  <definedNames>
    <definedName name="_xlnm.Print_Area" localSheetId="15">'10-10(2)'!#REF!</definedName>
    <definedName name="_xlnm.Print_Area" localSheetId="17">'10-11'!#REF!</definedName>
    <definedName name="_xlnm.Print_Area" localSheetId="19">'10-13'!#REF!</definedName>
    <definedName name="_xlnm.Print_Area" localSheetId="6">'10-3(2)'!#REF!</definedName>
    <definedName name="_xlnm.Print_Area" localSheetId="9">'10-6'!#REF!</definedName>
    <definedName name="_xlnm.Print_Area" localSheetId="11">'10-8'!#REF!</definedName>
  </definedNames>
  <calcPr calcId="162913"/>
</workbook>
</file>

<file path=xl/calcChain.xml><?xml version="1.0" encoding="utf-8"?>
<calcChain xmlns="http://schemas.openxmlformats.org/spreadsheetml/2006/main">
  <c r="N18" i="40" l="1"/>
  <c r="D18" i="40"/>
  <c r="N17" i="40"/>
  <c r="D17" i="40"/>
  <c r="N16" i="40"/>
  <c r="D16" i="40"/>
  <c r="N15" i="40"/>
  <c r="D15" i="40"/>
  <c r="N14" i="40"/>
  <c r="D14" i="40"/>
  <c r="N12" i="40"/>
  <c r="D12" i="40"/>
  <c r="N11" i="40"/>
  <c r="D11" i="40"/>
  <c r="N10" i="40"/>
  <c r="D10" i="40"/>
  <c r="N9" i="40"/>
  <c r="D9" i="40"/>
  <c r="N8" i="40"/>
  <c r="D8" i="40"/>
  <c r="E25" i="38"/>
  <c r="D25" i="38"/>
  <c r="E24" i="38"/>
  <c r="D24" i="38"/>
  <c r="E23" i="38"/>
  <c r="D23" i="38"/>
  <c r="E22" i="38"/>
  <c r="D22" i="38"/>
  <c r="E21" i="38"/>
  <c r="D21" i="38"/>
  <c r="E19" i="38"/>
  <c r="D19" i="38"/>
  <c r="E18" i="38"/>
  <c r="D18" i="38"/>
  <c r="E17" i="38"/>
  <c r="D17" i="38"/>
  <c r="E16" i="38"/>
  <c r="D16" i="38"/>
  <c r="E15" i="38"/>
  <c r="D15" i="38"/>
  <c r="E13" i="38"/>
  <c r="D13" i="38"/>
  <c r="E12" i="38"/>
  <c r="D12" i="38"/>
  <c r="E11" i="38"/>
  <c r="D11" i="38"/>
  <c r="E10" i="38"/>
  <c r="D10" i="38"/>
  <c r="E9" i="38"/>
  <c r="D9" i="38"/>
  <c r="F32" i="33" l="1"/>
  <c r="G32" i="33" s="1"/>
  <c r="D32" i="33"/>
  <c r="E32" i="33" s="1"/>
  <c r="C32" i="33"/>
  <c r="F31" i="33"/>
  <c r="G31" i="33" s="1"/>
  <c r="D31" i="33"/>
  <c r="C31" i="33"/>
  <c r="E31" i="33" s="1"/>
  <c r="F30" i="33"/>
  <c r="G30" i="33" s="1"/>
  <c r="D30" i="33"/>
  <c r="E30" i="33" s="1"/>
  <c r="C30" i="33"/>
  <c r="F29" i="33"/>
  <c r="G29" i="33" s="1"/>
  <c r="D29" i="33"/>
  <c r="E29" i="33" s="1"/>
  <c r="C29" i="33"/>
  <c r="F27" i="33"/>
  <c r="G27" i="33" s="1"/>
  <c r="D27" i="33"/>
  <c r="E27" i="33" s="1"/>
  <c r="C27" i="33"/>
  <c r="F26" i="33"/>
  <c r="G26" i="33" s="1"/>
  <c r="D26" i="33"/>
  <c r="E26" i="33" s="1"/>
  <c r="C26" i="33"/>
  <c r="G24" i="33"/>
  <c r="F24" i="33"/>
  <c r="D24" i="33"/>
  <c r="E24" i="33" s="1"/>
  <c r="C24" i="33"/>
  <c r="F23" i="33"/>
  <c r="G23" i="33" s="1"/>
  <c r="D23" i="33"/>
  <c r="E23" i="33" s="1"/>
  <c r="C23" i="33"/>
  <c r="F22" i="33"/>
  <c r="G22" i="33" s="1"/>
  <c r="E22" i="33"/>
  <c r="D22" i="33"/>
  <c r="C22" i="33"/>
  <c r="F20" i="33"/>
  <c r="D20" i="33"/>
  <c r="E20" i="33" s="1"/>
  <c r="C20" i="33"/>
  <c r="G20" i="33" s="1"/>
  <c r="F18" i="33"/>
  <c r="G18" i="33" s="1"/>
  <c r="D18" i="33"/>
  <c r="E18" i="33" s="1"/>
  <c r="C18" i="33"/>
  <c r="F16" i="33"/>
  <c r="D16" i="33"/>
  <c r="C16" i="33"/>
  <c r="G16" i="33" s="1"/>
  <c r="F15" i="33"/>
  <c r="G15" i="33" s="1"/>
  <c r="D15" i="33"/>
  <c r="E15" i="33" s="1"/>
  <c r="C15" i="33"/>
  <c r="F14" i="33"/>
  <c r="G14" i="33" s="1"/>
  <c r="D14" i="33"/>
  <c r="C14" i="33"/>
  <c r="E14" i="33" s="1"/>
  <c r="F13" i="33"/>
  <c r="G13" i="33" s="1"/>
  <c r="D13" i="33"/>
  <c r="E13" i="33" s="1"/>
  <c r="C13" i="33"/>
  <c r="F12" i="33"/>
  <c r="G12" i="33" s="1"/>
  <c r="D12" i="33"/>
  <c r="E12" i="33" s="1"/>
  <c r="C12" i="33"/>
  <c r="F11" i="33"/>
  <c r="G11" i="33" s="1"/>
  <c r="D11" i="33"/>
  <c r="E11" i="33" s="1"/>
  <c r="C11" i="33"/>
  <c r="F10" i="33"/>
  <c r="G10" i="33" s="1"/>
  <c r="D10" i="33"/>
  <c r="E10" i="33" s="1"/>
  <c r="C10" i="33"/>
  <c r="G9" i="33"/>
  <c r="F9" i="33"/>
  <c r="D9" i="33"/>
  <c r="E9" i="33" s="1"/>
  <c r="C9" i="33"/>
  <c r="U7" i="33"/>
  <c r="V7" i="33" s="1"/>
  <c r="S7" i="33"/>
  <c r="T7" i="33" s="1"/>
  <c r="R7" i="33"/>
  <c r="P7" i="33"/>
  <c r="Q7" i="33" s="1"/>
  <c r="O7" i="33"/>
  <c r="N7" i="33"/>
  <c r="M7" i="33"/>
  <c r="K7" i="33"/>
  <c r="I7" i="33"/>
  <c r="J7" i="33" s="1"/>
  <c r="H7" i="33"/>
  <c r="L7" i="33" s="1"/>
  <c r="C7" i="33"/>
  <c r="D7" i="33" l="1"/>
  <c r="E7" i="33" s="1"/>
  <c r="F7" i="33"/>
  <c r="G7" i="33" s="1"/>
  <c r="E16" i="33"/>
</calcChain>
</file>

<file path=xl/sharedStrings.xml><?xml version="1.0" encoding="utf-8"?>
<sst xmlns="http://schemas.openxmlformats.org/spreadsheetml/2006/main" count="1191" uniqueCount="703">
  <si>
    <t>運輸・通信</t>
  </si>
  <si>
    <t>表</t>
  </si>
  <si>
    <t>内　　　　　容</t>
  </si>
  <si>
    <t>路線別鉄道施設（営業キロ・駅数・信号場数等）</t>
  </si>
  <si>
    <t>　</t>
  </si>
  <si>
    <t>路線別貨物輸送状況（貨物発着トン数）</t>
  </si>
  <si>
    <t>駅別乗客人員数等</t>
  </si>
  <si>
    <t>(1)</t>
  </si>
  <si>
    <t>駅別１日平均乗車人員数</t>
  </si>
  <si>
    <t>(2)</t>
  </si>
  <si>
    <t>駅別乗降客人員数</t>
  </si>
  <si>
    <t>路線別道路（種類、車道幅員、路面別延長等）</t>
  </si>
  <si>
    <t>市町村別道路現況</t>
  </si>
  <si>
    <t>市町村別、車種別保有自動車数</t>
  </si>
  <si>
    <t>月別自動車旅客輸送人員及び総走行キロ</t>
  </si>
  <si>
    <t>規模、地区別船舶数（隻数・総トン数）</t>
  </si>
  <si>
    <t>海運</t>
  </si>
  <si>
    <t>港湾別入港船舶（隻数、総トン数等）</t>
  </si>
  <si>
    <t>港湾別海上輸移出入貨物トン数</t>
    <phoneticPr fontId="1"/>
  </si>
  <si>
    <t>航路別航空旅客輸送人員</t>
  </si>
  <si>
    <t>海上旅客・貨物輸送状況</t>
  </si>
  <si>
    <t>10-1</t>
    <phoneticPr fontId="1"/>
  </si>
  <si>
    <t>10-2</t>
    <phoneticPr fontId="1"/>
  </si>
  <si>
    <t>10-3</t>
    <phoneticPr fontId="1"/>
  </si>
  <si>
    <t>10-4</t>
    <phoneticPr fontId="1"/>
  </si>
  <si>
    <t>10-5</t>
  </si>
  <si>
    <t>10-6</t>
  </si>
  <si>
    <t>10-7</t>
  </si>
  <si>
    <t>10-8</t>
  </si>
  <si>
    <t>10-9</t>
  </si>
  <si>
    <t>10-10</t>
  </si>
  <si>
    <t>10-11</t>
    <phoneticPr fontId="1"/>
  </si>
  <si>
    <t>10-12</t>
  </si>
  <si>
    <t>10-13</t>
  </si>
  <si>
    <t>(3)</t>
  </si>
  <si>
    <t>構造形式別</t>
    <rPh sb="0" eb="2">
      <t>コウゾウ</t>
    </rPh>
    <rPh sb="2" eb="4">
      <t>ケイシキ</t>
    </rPh>
    <rPh sb="4" eb="5">
      <t>ベツ</t>
    </rPh>
    <phoneticPr fontId="1"/>
  </si>
  <si>
    <t>上部工使用材料別</t>
    <rPh sb="0" eb="2">
      <t>ジョウブ</t>
    </rPh>
    <rPh sb="2" eb="3">
      <t>コウ</t>
    </rPh>
    <rPh sb="3" eb="5">
      <t>シヨウ</t>
    </rPh>
    <rPh sb="5" eb="7">
      <t>ザイリョウ</t>
    </rPh>
    <rPh sb="7" eb="8">
      <t>ベツ</t>
    </rPh>
    <phoneticPr fontId="1"/>
  </si>
  <si>
    <t>橋長別</t>
    <rPh sb="0" eb="2">
      <t>キョウチョウ</t>
    </rPh>
    <rPh sb="2" eb="3">
      <t>ベツ</t>
    </rPh>
    <phoneticPr fontId="1"/>
  </si>
  <si>
    <t>加入電話数、公衆電話数及び携帯電話加入数</t>
    <rPh sb="0" eb="2">
      <t>カニュウ</t>
    </rPh>
    <rPh sb="2" eb="4">
      <t>デンワ</t>
    </rPh>
    <rPh sb="4" eb="5">
      <t>スウ</t>
    </rPh>
    <rPh sb="6" eb="8">
      <t>コウシュウ</t>
    </rPh>
    <rPh sb="8" eb="10">
      <t>デンワ</t>
    </rPh>
    <rPh sb="10" eb="11">
      <t>スウ</t>
    </rPh>
    <rPh sb="11" eb="12">
      <t>オヨ</t>
    </rPh>
    <rPh sb="13" eb="15">
      <t>ケイタイ</t>
    </rPh>
    <rPh sb="15" eb="17">
      <t>デンワ</t>
    </rPh>
    <rPh sb="17" eb="20">
      <t>カニュウスウ</t>
    </rPh>
    <phoneticPr fontId="1"/>
  </si>
  <si>
    <t>市郡別郵便局数</t>
    <phoneticPr fontId="1"/>
  </si>
  <si>
    <t>10-14</t>
    <phoneticPr fontId="1"/>
  </si>
  <si>
    <t>路線別橋りょう延長（橋長１５ｍ以上）</t>
    <phoneticPr fontId="1"/>
  </si>
  <si>
    <t>10-6　市町村別道路現況</t>
    <phoneticPr fontId="27"/>
  </si>
  <si>
    <t xml:space="preserve">単位:kｍ、％ </t>
    <phoneticPr fontId="27"/>
  </si>
  <si>
    <t>市 町 村</t>
    <phoneticPr fontId="27"/>
  </si>
  <si>
    <t>総　　　　　　数</t>
  </si>
  <si>
    <t>国　　　道　　　計</t>
    <phoneticPr fontId="27"/>
  </si>
  <si>
    <t>県　　　道　　　計</t>
    <phoneticPr fontId="27"/>
  </si>
  <si>
    <t>市　町　村　道　計</t>
    <phoneticPr fontId="27"/>
  </si>
  <si>
    <t>市町村</t>
  </si>
  <si>
    <t>実 延 長</t>
  </si>
  <si>
    <t>改良済延長</t>
  </si>
  <si>
    <t>改良率</t>
  </si>
  <si>
    <t>舗装済延長</t>
  </si>
  <si>
    <t>舗装率</t>
  </si>
  <si>
    <t>総    数</t>
    <phoneticPr fontId="27"/>
  </si>
  <si>
    <t>総 数</t>
    <phoneticPr fontId="27"/>
  </si>
  <si>
    <t>松 江 市</t>
  </si>
  <si>
    <t>浜田市</t>
  </si>
  <si>
    <t>出雲市</t>
  </si>
  <si>
    <t>益田市</t>
  </si>
  <si>
    <t>大田市</t>
  </si>
  <si>
    <t>安来市</t>
  </si>
  <si>
    <t>江津市</t>
  </si>
  <si>
    <t>雲南市</t>
  </si>
  <si>
    <t>奥出雲町</t>
  </si>
  <si>
    <t>飯南町</t>
  </si>
  <si>
    <t>川本町</t>
  </si>
  <si>
    <t>美郷町</t>
  </si>
  <si>
    <t>邑南町</t>
  </si>
  <si>
    <t>津和野町</t>
  </si>
  <si>
    <t>吉賀町</t>
    <rPh sb="0" eb="2">
      <t>ヨシカ</t>
    </rPh>
    <phoneticPr fontId="27"/>
  </si>
  <si>
    <t>海士町</t>
  </si>
  <si>
    <t>西ノ島町</t>
  </si>
  <si>
    <t>知夫村</t>
  </si>
  <si>
    <t>隠岐の島町</t>
  </si>
  <si>
    <t>注</t>
  </si>
  <si>
    <t>1　自転車道、西日本高速道路株式会社管理を含まない。</t>
    <rPh sb="7" eb="8">
      <t>ニシ</t>
    </rPh>
    <rPh sb="8" eb="10">
      <t>ニホン</t>
    </rPh>
    <rPh sb="10" eb="12">
      <t>コウソク</t>
    </rPh>
    <rPh sb="12" eb="14">
      <t>ドウロ</t>
    </rPh>
    <rPh sb="14" eb="16">
      <t>カブシキ</t>
    </rPh>
    <rPh sb="16" eb="18">
      <t>ガイシャ</t>
    </rPh>
    <phoneticPr fontId="27"/>
  </si>
  <si>
    <t>２　旧道、新道を含む。</t>
    <rPh sb="2" eb="4">
      <t>キュウドウ</t>
    </rPh>
    <rPh sb="5" eb="7">
      <t>シンドウ</t>
    </rPh>
    <rPh sb="8" eb="9">
      <t>フク</t>
    </rPh>
    <phoneticPr fontId="27"/>
  </si>
  <si>
    <t>３　改良済延長及び改良率は、W=5.5ｍ未満を含む。</t>
    <rPh sb="2" eb="4">
      <t>カイリョウ</t>
    </rPh>
    <rPh sb="4" eb="5">
      <t>ズ</t>
    </rPh>
    <rPh sb="5" eb="7">
      <t>エンチョウ</t>
    </rPh>
    <rPh sb="7" eb="8">
      <t>オヨ</t>
    </rPh>
    <rPh sb="9" eb="11">
      <t>カイリョウ</t>
    </rPh>
    <rPh sb="11" eb="12">
      <t>リツ</t>
    </rPh>
    <rPh sb="20" eb="22">
      <t>ミマン</t>
    </rPh>
    <rPh sb="23" eb="24">
      <t>フク</t>
    </rPh>
    <phoneticPr fontId="27"/>
  </si>
  <si>
    <t>４　舗装済延長及び舗装率は、簡易舗装を含む。</t>
    <rPh sb="2" eb="4">
      <t>ホソウ</t>
    </rPh>
    <rPh sb="4" eb="5">
      <t>ズ</t>
    </rPh>
    <rPh sb="5" eb="7">
      <t>エンチョウ</t>
    </rPh>
    <rPh sb="7" eb="8">
      <t>オヨ</t>
    </rPh>
    <rPh sb="9" eb="11">
      <t>ホソウ</t>
    </rPh>
    <rPh sb="11" eb="12">
      <t>リツ</t>
    </rPh>
    <rPh sb="14" eb="16">
      <t>カンイ</t>
    </rPh>
    <rPh sb="16" eb="18">
      <t>ホソウ</t>
    </rPh>
    <rPh sb="19" eb="20">
      <t>フク</t>
    </rPh>
    <phoneticPr fontId="27"/>
  </si>
  <si>
    <t>資料　県道路維持課｢道路等の現況調書｣</t>
    <rPh sb="6" eb="8">
      <t>イジ</t>
    </rPh>
    <phoneticPr fontId="27"/>
  </si>
  <si>
    <t>（１）構造形式別</t>
    <rPh sb="3" eb="5">
      <t>コウゾウ</t>
    </rPh>
    <rPh sb="5" eb="7">
      <t>ケイシキ</t>
    </rPh>
    <rPh sb="7" eb="8">
      <t>ベツ</t>
    </rPh>
    <phoneticPr fontId="27"/>
  </si>
  <si>
    <t xml:space="preserve">単位：m </t>
    <phoneticPr fontId="27"/>
  </si>
  <si>
    <t>路　　　　  線</t>
  </si>
  <si>
    <t>総   数</t>
  </si>
  <si>
    <t>床 版 橋</t>
    <rPh sb="2" eb="3">
      <t>バン</t>
    </rPh>
    <phoneticPr fontId="27"/>
  </si>
  <si>
    <t>桁　　橋</t>
  </si>
  <si>
    <t>トラス橋</t>
  </si>
  <si>
    <t>アーチ橋</t>
  </si>
  <si>
    <t>ラーメン橋</t>
  </si>
  <si>
    <t>斜 張 橋</t>
    <phoneticPr fontId="27"/>
  </si>
  <si>
    <t>吊　　橋</t>
  </si>
  <si>
    <t>カルバート（溝橋）</t>
    <phoneticPr fontId="27"/>
  </si>
  <si>
    <t>路線</t>
  </si>
  <si>
    <t>箇所数</t>
  </si>
  <si>
    <t>延　長</t>
    <phoneticPr fontId="27"/>
  </si>
  <si>
    <t>総　　　　　　　　数</t>
    <phoneticPr fontId="27"/>
  </si>
  <si>
    <t>総　　　　　数</t>
    <rPh sb="0" eb="1">
      <t>ソウ</t>
    </rPh>
    <rPh sb="6" eb="7">
      <t>スウ</t>
    </rPh>
    <phoneticPr fontId="27"/>
  </si>
  <si>
    <t>総数</t>
    <rPh sb="0" eb="2">
      <t>ソウスウ</t>
    </rPh>
    <phoneticPr fontId="27"/>
  </si>
  <si>
    <t>高速自動車国道</t>
    <rPh sb="0" eb="2">
      <t>コウソク</t>
    </rPh>
    <rPh sb="2" eb="5">
      <t>ジドウシャ</t>
    </rPh>
    <rPh sb="5" eb="7">
      <t>コクドウ</t>
    </rPh>
    <phoneticPr fontId="27"/>
  </si>
  <si>
    <t>一　般　国　道</t>
    <phoneticPr fontId="27"/>
  </si>
  <si>
    <t>(1)一般国道(指定区間)</t>
    <phoneticPr fontId="27"/>
  </si>
  <si>
    <t>(1)</t>
    <phoneticPr fontId="27"/>
  </si>
  <si>
    <t>(2)一般国道(指定区間外)</t>
    <phoneticPr fontId="27"/>
  </si>
  <si>
    <t xml:space="preserve">県　　　　　道  </t>
    <phoneticPr fontId="27"/>
  </si>
  <si>
    <t>(1)主要地方道</t>
  </si>
  <si>
    <t>(2)一般県道</t>
  </si>
  <si>
    <t>市　町　村　道</t>
    <rPh sb="0" eb="1">
      <t>シ</t>
    </rPh>
    <rPh sb="2" eb="3">
      <t>マチ</t>
    </rPh>
    <rPh sb="4" eb="5">
      <t>ムラ</t>
    </rPh>
    <rPh sb="6" eb="7">
      <t>ドウ</t>
    </rPh>
    <phoneticPr fontId="27"/>
  </si>
  <si>
    <t>４</t>
    <phoneticPr fontId="27"/>
  </si>
  <si>
    <t>（２）上部工使用材料別</t>
    <rPh sb="3" eb="5">
      <t>ジョウブ</t>
    </rPh>
    <rPh sb="5" eb="6">
      <t>コウ</t>
    </rPh>
    <rPh sb="6" eb="8">
      <t>シヨウ</t>
    </rPh>
    <rPh sb="8" eb="10">
      <t>ザイリョウ</t>
    </rPh>
    <rPh sb="10" eb="11">
      <t>ベツ</t>
    </rPh>
    <phoneticPr fontId="27"/>
  </si>
  <si>
    <t>鋼　　橋</t>
  </si>
  <si>
    <t>Ｒ Ｃ 橋</t>
    <rPh sb="4" eb="5">
      <t>ハシ</t>
    </rPh>
    <phoneticPr fontId="27"/>
  </si>
  <si>
    <t>Ｐ Ｃ 橋</t>
    <phoneticPr fontId="27"/>
  </si>
  <si>
    <t>石　　橋</t>
  </si>
  <si>
    <t>木　　橋</t>
  </si>
  <si>
    <t>その他</t>
    <rPh sb="2" eb="3">
      <t>タ</t>
    </rPh>
    <phoneticPr fontId="27"/>
  </si>
  <si>
    <t>（3）橋長別</t>
    <rPh sb="3" eb="4">
      <t>ハシ</t>
    </rPh>
    <rPh sb="4" eb="5">
      <t>ナガ</t>
    </rPh>
    <rPh sb="5" eb="6">
      <t>ベツ</t>
    </rPh>
    <phoneticPr fontId="27"/>
  </si>
  <si>
    <t>15m以上20m未満</t>
  </si>
  <si>
    <t>20m以上30m未満</t>
    <rPh sb="3" eb="5">
      <t>イジョウ</t>
    </rPh>
    <rPh sb="8" eb="10">
      <t>ミマン</t>
    </rPh>
    <phoneticPr fontId="27"/>
  </si>
  <si>
    <t>30m以上50m未満</t>
    <rPh sb="3" eb="5">
      <t>イジョウ</t>
    </rPh>
    <rPh sb="8" eb="10">
      <t>ミマン</t>
    </rPh>
    <phoneticPr fontId="27"/>
  </si>
  <si>
    <t>50m以上 100m未満</t>
    <rPh sb="3" eb="5">
      <t>イジョウ</t>
    </rPh>
    <rPh sb="10" eb="12">
      <t>ミマン</t>
    </rPh>
    <phoneticPr fontId="27"/>
  </si>
  <si>
    <t>100m以上200m未満</t>
    <rPh sb="4" eb="6">
      <t>イジョウ</t>
    </rPh>
    <rPh sb="10" eb="12">
      <t>ミマン</t>
    </rPh>
    <phoneticPr fontId="27"/>
  </si>
  <si>
    <t>200 m 以上</t>
    <phoneticPr fontId="27"/>
  </si>
  <si>
    <t>資料　国土交通省道路局｢道路統計年報｣</t>
    <rPh sb="3" eb="5">
      <t>コクド</t>
    </rPh>
    <rPh sb="5" eb="7">
      <t>コウツウ</t>
    </rPh>
    <rPh sb="8" eb="11">
      <t>ドウロキョク</t>
    </rPh>
    <phoneticPr fontId="27"/>
  </si>
  <si>
    <t>10-4　路線別道路(種類、車道幅員、路面別延長等)</t>
    <phoneticPr fontId="27"/>
  </si>
  <si>
    <t xml:space="preserve">単位：㎞、k㎡、％ </t>
    <phoneticPr fontId="27"/>
  </si>
  <si>
    <t>年　月　日
路　 　　線</t>
    <phoneticPr fontId="27"/>
  </si>
  <si>
    <t>実 延 長</t>
    <phoneticPr fontId="27"/>
  </si>
  <si>
    <t>種　　　　類</t>
  </si>
  <si>
    <t>車　　　道　　　幅　　　員</t>
  </si>
  <si>
    <t>路　　　面</t>
  </si>
  <si>
    <t>鉄道との
交差
箇所数</t>
    <phoneticPr fontId="27"/>
  </si>
  <si>
    <t>1)</t>
    <phoneticPr fontId="27"/>
  </si>
  <si>
    <t>期日
路　線</t>
    <rPh sb="0" eb="2">
      <t>キジツ</t>
    </rPh>
    <phoneticPr fontId="27"/>
  </si>
  <si>
    <t>道路延長</t>
  </si>
  <si>
    <t>橋りょう
延   長</t>
    <phoneticPr fontId="27"/>
  </si>
  <si>
    <t>トンネル
延　　長</t>
    <phoneticPr fontId="27"/>
  </si>
  <si>
    <t>規 格 改 良 済</t>
  </si>
  <si>
    <t>未　　　改　　　良</t>
    <phoneticPr fontId="27"/>
  </si>
  <si>
    <t>未舗装
（砂利道）</t>
    <rPh sb="5" eb="7">
      <t>ジャリ</t>
    </rPh>
    <rPh sb="7" eb="8">
      <t>ドウ</t>
    </rPh>
    <phoneticPr fontId="27"/>
  </si>
  <si>
    <t>舗 装 道</t>
    <phoneticPr fontId="27"/>
  </si>
  <si>
    <t>舗 装 率</t>
    <phoneticPr fontId="27"/>
  </si>
  <si>
    <t>計</t>
  </si>
  <si>
    <t>5.5m以上</t>
    <phoneticPr fontId="27"/>
  </si>
  <si>
    <t>5.5m未満</t>
    <phoneticPr fontId="27"/>
  </si>
  <si>
    <t>3.5m以上</t>
    <phoneticPr fontId="27"/>
  </si>
  <si>
    <t>3.5m未満</t>
    <phoneticPr fontId="27"/>
  </si>
  <si>
    <t>うち自動車</t>
    <phoneticPr fontId="27"/>
  </si>
  <si>
    <t>交通不能</t>
  </si>
  <si>
    <t>平成</t>
  </si>
  <si>
    <t>31. 4. 1</t>
  </si>
  <si>
    <t>　令和</t>
    <rPh sb="1" eb="3">
      <t>レイワ</t>
    </rPh>
    <phoneticPr fontId="27"/>
  </si>
  <si>
    <t>2. 4. 1</t>
  </si>
  <si>
    <t>令2</t>
    <rPh sb="0" eb="1">
      <t>レイ</t>
    </rPh>
    <phoneticPr fontId="27"/>
  </si>
  <si>
    <t>高速自動車国道</t>
    <phoneticPr fontId="27"/>
  </si>
  <si>
    <t>高　速</t>
  </si>
  <si>
    <t>一般国道</t>
    <phoneticPr fontId="27"/>
  </si>
  <si>
    <t>国　道</t>
  </si>
  <si>
    <t>9号</t>
    <phoneticPr fontId="27"/>
  </si>
  <si>
    <t xml:space="preserve">9 </t>
  </si>
  <si>
    <t>54号</t>
    <phoneticPr fontId="27"/>
  </si>
  <si>
    <t xml:space="preserve">54 </t>
  </si>
  <si>
    <t>184号</t>
    <phoneticPr fontId="27"/>
  </si>
  <si>
    <t xml:space="preserve">184 </t>
  </si>
  <si>
    <t>186号</t>
  </si>
  <si>
    <t xml:space="preserve">186 </t>
  </si>
  <si>
    <t>187号</t>
    <phoneticPr fontId="27"/>
  </si>
  <si>
    <t xml:space="preserve">187 </t>
  </si>
  <si>
    <t>191号</t>
    <phoneticPr fontId="27"/>
  </si>
  <si>
    <t xml:space="preserve">191 </t>
  </si>
  <si>
    <t>261号</t>
    <phoneticPr fontId="27"/>
  </si>
  <si>
    <t xml:space="preserve">261 </t>
  </si>
  <si>
    <t>314号</t>
    <phoneticPr fontId="27"/>
  </si>
  <si>
    <t xml:space="preserve">314 </t>
  </si>
  <si>
    <t>375号</t>
    <phoneticPr fontId="27"/>
  </si>
  <si>
    <t xml:space="preserve">375 </t>
  </si>
  <si>
    <t>431号</t>
  </si>
  <si>
    <t xml:space="preserve">431 </t>
  </si>
  <si>
    <t>432号</t>
  </si>
  <si>
    <t xml:space="preserve">432 </t>
  </si>
  <si>
    <t>485号</t>
  </si>
  <si>
    <t xml:space="preserve">485 </t>
  </si>
  <si>
    <t>488号</t>
  </si>
  <si>
    <t xml:space="preserve">488 </t>
  </si>
  <si>
    <t>県道</t>
    <phoneticPr fontId="27"/>
  </si>
  <si>
    <t>県　道</t>
  </si>
  <si>
    <t>主要地方道</t>
  </si>
  <si>
    <t>主</t>
  </si>
  <si>
    <t>一般県道</t>
  </si>
  <si>
    <t>一</t>
  </si>
  <si>
    <t>自転車道</t>
    <rPh sb="1" eb="2">
      <t>コロ</t>
    </rPh>
    <phoneticPr fontId="27"/>
  </si>
  <si>
    <t>自</t>
  </si>
  <si>
    <t>市町村道</t>
    <phoneticPr fontId="27"/>
  </si>
  <si>
    <t>市町村道</t>
  </si>
  <si>
    <t>１　1)は、車道、歩道等中央帯及び路肩を加えた面積である。</t>
    <rPh sb="6" eb="8">
      <t>シャドウ</t>
    </rPh>
    <rPh sb="9" eb="11">
      <t>ホドウ</t>
    </rPh>
    <rPh sb="11" eb="12">
      <t>トウ</t>
    </rPh>
    <rPh sb="12" eb="14">
      <t>チュウオウ</t>
    </rPh>
    <rPh sb="14" eb="15">
      <t>タイ</t>
    </rPh>
    <rPh sb="15" eb="16">
      <t>オヨ</t>
    </rPh>
    <rPh sb="17" eb="19">
      <t>ロカタ</t>
    </rPh>
    <rPh sb="20" eb="21">
      <t>クワ</t>
    </rPh>
    <rPh sb="23" eb="25">
      <t>メンセキ</t>
    </rPh>
    <phoneticPr fontId="27"/>
  </si>
  <si>
    <t>２  道路法上の道路である。</t>
    <phoneticPr fontId="27"/>
  </si>
  <si>
    <t>３　旧道、新道を含む</t>
    <phoneticPr fontId="27"/>
  </si>
  <si>
    <t>４  一般国道には、西日本高速道路株式会社管理を含む。</t>
    <rPh sb="3" eb="5">
      <t>イッパン</t>
    </rPh>
    <rPh sb="5" eb="6">
      <t>クニ</t>
    </rPh>
    <rPh sb="6" eb="7">
      <t>ドウ</t>
    </rPh>
    <rPh sb="10" eb="11">
      <t>ニシ</t>
    </rPh>
    <rPh sb="11" eb="13">
      <t>ニホン</t>
    </rPh>
    <rPh sb="13" eb="15">
      <t>コウソク</t>
    </rPh>
    <rPh sb="15" eb="17">
      <t>ドウロ</t>
    </rPh>
    <rPh sb="17" eb="19">
      <t>カブシキ</t>
    </rPh>
    <rPh sb="19" eb="21">
      <t>ガイシャ</t>
    </rPh>
    <phoneticPr fontId="27"/>
  </si>
  <si>
    <t>５  舗装道及び舗装率は簡易舗装を含む。</t>
    <rPh sb="3" eb="5">
      <t>ホソウ</t>
    </rPh>
    <rPh sb="5" eb="6">
      <t>ドウ</t>
    </rPh>
    <rPh sb="6" eb="7">
      <t>オヨ</t>
    </rPh>
    <rPh sb="8" eb="10">
      <t>ホソウ</t>
    </rPh>
    <rPh sb="10" eb="11">
      <t>リツ</t>
    </rPh>
    <rPh sb="12" eb="14">
      <t>カンイ</t>
    </rPh>
    <rPh sb="14" eb="16">
      <t>ホソウ</t>
    </rPh>
    <rPh sb="17" eb="18">
      <t>フク</t>
    </rPh>
    <phoneticPr fontId="27"/>
  </si>
  <si>
    <t xml:space="preserve">
</t>
    <phoneticPr fontId="27"/>
  </si>
  <si>
    <t>資料　県道路維持課「道路等の現況調書」</t>
    <rPh sb="6" eb="8">
      <t>イジ</t>
    </rPh>
    <phoneticPr fontId="27"/>
  </si>
  <si>
    <t>10-3　駅別乗客人員数等</t>
    <phoneticPr fontId="27"/>
  </si>
  <si>
    <t>単位：人</t>
    <rPh sb="0" eb="2">
      <t>タンイ</t>
    </rPh>
    <rPh sb="3" eb="4">
      <t>ニン</t>
    </rPh>
    <phoneticPr fontId="27"/>
  </si>
  <si>
    <t>駅    名</t>
    <phoneticPr fontId="27"/>
  </si>
  <si>
    <t>営業キロ
駅間キロ程</t>
    <phoneticPr fontId="27"/>
  </si>
  <si>
    <t>平成30年度</t>
  </si>
  <si>
    <t>令和元年度</t>
    <rPh sb="0" eb="2">
      <t>レイワ</t>
    </rPh>
    <rPh sb="2" eb="3">
      <t>ガン</t>
    </rPh>
    <phoneticPr fontId="28"/>
  </si>
  <si>
    <t>令和2年度</t>
    <rPh sb="0" eb="2">
      <t>レイワ</t>
    </rPh>
    <phoneticPr fontId="28"/>
  </si>
  <si>
    <t>㎞</t>
  </si>
  <si>
    <t xml:space="preserve">… </t>
  </si>
  <si>
    <t>安来</t>
  </si>
  <si>
    <t>-</t>
  </si>
  <si>
    <t>荒島</t>
  </si>
  <si>
    <t>東松江</t>
  </si>
  <si>
    <t>松江</t>
  </si>
  <si>
    <t>乃木</t>
  </si>
  <si>
    <t>玉造温泉</t>
  </si>
  <si>
    <t>来待</t>
  </si>
  <si>
    <t>宍道</t>
  </si>
  <si>
    <t>荘原</t>
  </si>
  <si>
    <t>直江</t>
  </si>
  <si>
    <t>西出雲</t>
  </si>
  <si>
    <t>出雲神西</t>
    <rPh sb="2" eb="4">
      <t>ジンザイ</t>
    </rPh>
    <phoneticPr fontId="27"/>
  </si>
  <si>
    <t>江南</t>
  </si>
  <si>
    <t>小田</t>
  </si>
  <si>
    <t>田儀</t>
  </si>
  <si>
    <t>波根</t>
  </si>
  <si>
    <t>久手</t>
  </si>
  <si>
    <t>静間</t>
  </si>
  <si>
    <t>五十猛</t>
  </si>
  <si>
    <t>仁万</t>
  </si>
  <si>
    <t>馬路</t>
  </si>
  <si>
    <t>湯里</t>
  </si>
  <si>
    <t>温泉津</t>
  </si>
  <si>
    <t>石見福光</t>
  </si>
  <si>
    <t>黒松</t>
  </si>
  <si>
    <t>浅利</t>
  </si>
  <si>
    <t>江津</t>
  </si>
  <si>
    <t>都野津</t>
  </si>
  <si>
    <t>敬川</t>
  </si>
  <si>
    <t>波子</t>
  </si>
  <si>
    <t>久代</t>
  </si>
  <si>
    <t>下府</t>
  </si>
  <si>
    <t>浜田</t>
  </si>
  <si>
    <t>西浜田</t>
  </si>
  <si>
    <t>周布</t>
  </si>
  <si>
    <t>折居</t>
  </si>
  <si>
    <t>三保三隅</t>
  </si>
  <si>
    <t>岡見</t>
  </si>
  <si>
    <t>鎌手</t>
  </si>
  <si>
    <t>石見津田</t>
  </si>
  <si>
    <t>益田</t>
  </si>
  <si>
    <t>戸田小浜</t>
  </si>
  <si>
    <t>飯浦</t>
  </si>
  <si>
    <t>南宍道</t>
  </si>
  <si>
    <t>加茂中</t>
  </si>
  <si>
    <t>幡屋</t>
  </si>
  <si>
    <t>出雲大東</t>
  </si>
  <si>
    <t>南大東</t>
  </si>
  <si>
    <t>木次</t>
  </si>
  <si>
    <t>日登</t>
  </si>
  <si>
    <t>下久野</t>
  </si>
  <si>
    <t>出雲八代</t>
  </si>
  <si>
    <t>出雲三成</t>
  </si>
  <si>
    <t>亀嵩</t>
  </si>
  <si>
    <t>出雲横田</t>
  </si>
  <si>
    <t>八川</t>
  </si>
  <si>
    <t>出雲坂根</t>
  </si>
  <si>
    <t>三井野原</t>
  </si>
  <si>
    <t>山　口　線</t>
    <phoneticPr fontId="27"/>
  </si>
  <si>
    <t>本俣賀</t>
  </si>
  <si>
    <t>石見横田</t>
  </si>
  <si>
    <t>東青原</t>
  </si>
  <si>
    <t>青原</t>
  </si>
  <si>
    <t>日原</t>
  </si>
  <si>
    <t>青野山</t>
  </si>
  <si>
    <t>津和野</t>
  </si>
  <si>
    <t xml:space="preserve">単位：人 </t>
    <phoneticPr fontId="27"/>
  </si>
  <si>
    <t>駅     名</t>
  </si>
  <si>
    <t>営業キロ　       　駅間キロ程</t>
    <phoneticPr fontId="27"/>
  </si>
  <si>
    <t>乗  降  客  人  員</t>
  </si>
  <si>
    <t>乗　　客</t>
  </si>
  <si>
    <t>降　　客</t>
  </si>
  <si>
    <t>普　通</t>
    <phoneticPr fontId="27"/>
  </si>
  <si>
    <t>定　期</t>
    <phoneticPr fontId="27"/>
  </si>
  <si>
    <t>㎞</t>
    <phoneticPr fontId="27"/>
  </si>
  <si>
    <t>一畑電車</t>
    <rPh sb="3" eb="4">
      <t>シャ</t>
    </rPh>
    <phoneticPr fontId="27"/>
  </si>
  <si>
    <t>北松江線</t>
    <phoneticPr fontId="27"/>
  </si>
  <si>
    <t>電鉄出雲市</t>
  </si>
  <si>
    <t>－</t>
  </si>
  <si>
    <t>出雲科学館パークタウン前</t>
    <rPh sb="0" eb="2">
      <t>イズモ</t>
    </rPh>
    <rPh sb="2" eb="5">
      <t>カガクカン</t>
    </rPh>
    <rPh sb="11" eb="12">
      <t>マエ</t>
    </rPh>
    <phoneticPr fontId="28"/>
  </si>
  <si>
    <t>大津町</t>
  </si>
  <si>
    <t>武志</t>
  </si>
  <si>
    <t>川跡</t>
  </si>
  <si>
    <t>大寺</t>
  </si>
  <si>
    <t>美談</t>
  </si>
  <si>
    <t>旅伏</t>
  </si>
  <si>
    <t>雲州平田</t>
    <rPh sb="0" eb="2">
      <t>ウンシュウ</t>
    </rPh>
    <rPh sb="2" eb="4">
      <t>ヒラタ</t>
    </rPh>
    <phoneticPr fontId="28"/>
  </si>
  <si>
    <t>布崎</t>
  </si>
  <si>
    <t>湖遊館新駅</t>
  </si>
  <si>
    <t>園</t>
  </si>
  <si>
    <t>一畑口</t>
  </si>
  <si>
    <t>伊野灘</t>
  </si>
  <si>
    <t>津ノ森</t>
    <phoneticPr fontId="27"/>
  </si>
  <si>
    <t>高ノ宮</t>
    <phoneticPr fontId="27"/>
  </si>
  <si>
    <t>松江フォーゲルパーク</t>
    <rPh sb="0" eb="2">
      <t>マツエ</t>
    </rPh>
    <phoneticPr fontId="28"/>
  </si>
  <si>
    <t>秋鹿町</t>
  </si>
  <si>
    <t>長江</t>
  </si>
  <si>
    <t>朝日ケ丘</t>
    <phoneticPr fontId="27"/>
  </si>
  <si>
    <t>松江イングリッシュガーデン前</t>
    <rPh sb="0" eb="2">
      <t>マツエ</t>
    </rPh>
    <rPh sb="13" eb="14">
      <t>マエ</t>
    </rPh>
    <phoneticPr fontId="28"/>
  </si>
  <si>
    <t>松江しんじ湖温泉</t>
    <rPh sb="0" eb="2">
      <t>マツエ</t>
    </rPh>
    <rPh sb="5" eb="6">
      <t>コ</t>
    </rPh>
    <rPh sb="6" eb="8">
      <t>オンセン</t>
    </rPh>
    <phoneticPr fontId="28"/>
  </si>
  <si>
    <t xml:space="preserve"> 大    社    線</t>
  </si>
  <si>
    <t>高浜</t>
  </si>
  <si>
    <t>遙堪</t>
  </si>
  <si>
    <t>浜山公園北口</t>
  </si>
  <si>
    <t>出雲大社前</t>
  </si>
  <si>
    <t>資料　一畑電車㈱</t>
    <rPh sb="6" eb="7">
      <t>シャ</t>
    </rPh>
    <phoneticPr fontId="27"/>
  </si>
  <si>
    <t>年 度</t>
    <phoneticPr fontId="27"/>
  </si>
  <si>
    <t>総    数</t>
  </si>
  <si>
    <t>J　　　　R</t>
    <phoneticPr fontId="27"/>
  </si>
  <si>
    <t>一畑電車</t>
    <rPh sb="2" eb="4">
      <t>デンシャ</t>
    </rPh>
    <phoneticPr fontId="27"/>
  </si>
  <si>
    <t>山陰本線</t>
  </si>
  <si>
    <t>木 次 線</t>
  </si>
  <si>
    <t>三 江 線</t>
  </si>
  <si>
    <t>山 口 線</t>
  </si>
  <si>
    <t>発 送</t>
    <phoneticPr fontId="27"/>
  </si>
  <si>
    <t>到 着</t>
    <phoneticPr fontId="27"/>
  </si>
  <si>
    <t>令和</t>
    <rPh sb="0" eb="2">
      <t>レイワ</t>
    </rPh>
    <phoneticPr fontId="27"/>
  </si>
  <si>
    <t>元</t>
    <rPh sb="0" eb="1">
      <t>ガン</t>
    </rPh>
    <phoneticPr fontId="27"/>
  </si>
  <si>
    <t>線    名</t>
  </si>
  <si>
    <t>区        間</t>
  </si>
  <si>
    <t>営  業  キ  ロ</t>
    <phoneticPr fontId="27"/>
  </si>
  <si>
    <t>駅数</t>
    <phoneticPr fontId="27"/>
  </si>
  <si>
    <t>全 キ ロ</t>
    <phoneticPr fontId="27"/>
  </si>
  <si>
    <t>旅客貨物
共通キロ</t>
    <phoneticPr fontId="27"/>
  </si>
  <si>
    <t>貨物専用
キ　　ロ</t>
    <phoneticPr fontId="27"/>
  </si>
  <si>
    <t>総      数</t>
  </si>
  <si>
    <t>線　　　　　　　　　　　別</t>
  </si>
  <si>
    <t>ＪＲ</t>
    <phoneticPr fontId="27"/>
  </si>
  <si>
    <t>3  山陰本線</t>
    <phoneticPr fontId="27"/>
  </si>
  <si>
    <t>安来駅</t>
    <rPh sb="0" eb="2">
      <t>ヤスギ</t>
    </rPh>
    <rPh sb="2" eb="3">
      <t>エキ</t>
    </rPh>
    <phoneticPr fontId="27"/>
  </si>
  <si>
    <t>－</t>
    <phoneticPr fontId="27"/>
  </si>
  <si>
    <t>飯浦駅</t>
    <rPh sb="0" eb="2">
      <t>イイノウラ</t>
    </rPh>
    <rPh sb="2" eb="3">
      <t>エキ</t>
    </rPh>
    <phoneticPr fontId="27"/>
  </si>
  <si>
    <t>4  木 次 線</t>
  </si>
  <si>
    <t>宍道駅</t>
    <phoneticPr fontId="27"/>
  </si>
  <si>
    <t>三井野原駅</t>
    <rPh sb="0" eb="4">
      <t>ミイノハラ</t>
    </rPh>
    <rPh sb="4" eb="5">
      <t>エキ</t>
    </rPh>
    <phoneticPr fontId="27"/>
  </si>
  <si>
    <t>5  山 口 線</t>
    <phoneticPr fontId="28"/>
  </si>
  <si>
    <t>益田駅</t>
    <phoneticPr fontId="27"/>
  </si>
  <si>
    <t>津和野駅</t>
    <rPh sb="0" eb="3">
      <t>ツワノ</t>
    </rPh>
    <rPh sb="3" eb="4">
      <t>エキ</t>
    </rPh>
    <phoneticPr fontId="27"/>
  </si>
  <si>
    <t>7  北松江線</t>
    <phoneticPr fontId="28"/>
  </si>
  <si>
    <t>電鉄出雲市駅</t>
    <phoneticPr fontId="27"/>
  </si>
  <si>
    <t>松江しんじ湖　　温泉駅</t>
    <rPh sb="5" eb="6">
      <t>ミズウミ</t>
    </rPh>
    <phoneticPr fontId="27"/>
  </si>
  <si>
    <t>8  大 社 線</t>
    <phoneticPr fontId="28"/>
  </si>
  <si>
    <t>川跡駅</t>
    <phoneticPr fontId="27"/>
  </si>
  <si>
    <t>出雲大社前駅</t>
    <phoneticPr fontId="27"/>
  </si>
  <si>
    <t>信号場数</t>
  </si>
  <si>
    <t>鉄  道  ず  い  道</t>
    <phoneticPr fontId="27"/>
  </si>
  <si>
    <t>鉄　道　橋</t>
    <phoneticPr fontId="27"/>
  </si>
  <si>
    <t>路線道路橋
箇  所  数</t>
    <phoneticPr fontId="27"/>
  </si>
  <si>
    <t>踏 切 道
箇 所 数</t>
    <phoneticPr fontId="27"/>
  </si>
  <si>
    <t>箇 所 数</t>
    <phoneticPr fontId="27"/>
  </si>
  <si>
    <t>延　　長</t>
    <phoneticPr fontId="27"/>
  </si>
  <si>
    <t>m</t>
  </si>
  <si>
    <t>ＪＲ</t>
  </si>
  <si>
    <t xml:space="preserve"> 3  山陰本線</t>
    <phoneticPr fontId="27"/>
  </si>
  <si>
    <t xml:space="preserve"> 7  北松江線</t>
    <phoneticPr fontId="28"/>
  </si>
  <si>
    <t>8 大 社 線</t>
    <phoneticPr fontId="28"/>
  </si>
  <si>
    <t>10-7 市町村別、車種別保有自動車数</t>
    <rPh sb="5" eb="8">
      <t>シチョウソン</t>
    </rPh>
    <rPh sb="8" eb="9">
      <t>ベツ</t>
    </rPh>
    <phoneticPr fontId="27"/>
  </si>
  <si>
    <t>年 月 日
市 町 村</t>
    <phoneticPr fontId="27"/>
  </si>
  <si>
    <t>　　　　　登　　　　録　　　　自　　　　動　　　　車</t>
  </si>
  <si>
    <t>小  型
二輪車</t>
    <phoneticPr fontId="27"/>
  </si>
  <si>
    <t>期日
市町村</t>
    <rPh sb="0" eb="2">
      <t>キジツ</t>
    </rPh>
    <phoneticPr fontId="27"/>
  </si>
  <si>
    <t>貨　　　　　物</t>
    <phoneticPr fontId="27"/>
  </si>
  <si>
    <t>乗　　　合</t>
    <phoneticPr fontId="27"/>
  </si>
  <si>
    <t>乗　　　用</t>
    <phoneticPr fontId="27"/>
  </si>
  <si>
    <t>特種 ･ 大型特殊</t>
    <phoneticPr fontId="27"/>
  </si>
  <si>
    <t xml:space="preserve"> 計</t>
    <phoneticPr fontId="27"/>
  </si>
  <si>
    <t>貨  物</t>
  </si>
  <si>
    <t>乗  用</t>
  </si>
  <si>
    <t>特　種</t>
    <phoneticPr fontId="27"/>
  </si>
  <si>
    <t>不明</t>
    <rPh sb="0" eb="2">
      <t>フメイ</t>
    </rPh>
    <phoneticPr fontId="27"/>
  </si>
  <si>
    <t>普  通</t>
  </si>
  <si>
    <t>小  型</t>
  </si>
  <si>
    <t>被けん引</t>
    <rPh sb="3" eb="4">
      <t>イン</t>
    </rPh>
    <phoneticPr fontId="27"/>
  </si>
  <si>
    <t>小　型</t>
    <phoneticPr fontId="27"/>
  </si>
  <si>
    <t>普通</t>
    <rPh sb="0" eb="2">
      <t>フツウ</t>
    </rPh>
    <phoneticPr fontId="27"/>
  </si>
  <si>
    <t>小型</t>
    <rPh sb="0" eb="2">
      <t>コガタ</t>
    </rPh>
    <phoneticPr fontId="27"/>
  </si>
  <si>
    <t>大型特殊</t>
    <phoneticPr fontId="27"/>
  </si>
  <si>
    <t>31.3.31</t>
  </si>
  <si>
    <t>2.3.31</t>
  </si>
  <si>
    <t>令2</t>
  </si>
  <si>
    <t>松 江 市</t>
    <phoneticPr fontId="27"/>
  </si>
  <si>
    <t>奥出雲町</t>
    <phoneticPr fontId="27"/>
  </si>
  <si>
    <t>不　　明</t>
    <rPh sb="0" eb="1">
      <t>フ</t>
    </rPh>
    <rPh sb="3" eb="4">
      <t>メイ</t>
    </rPh>
    <phoneticPr fontId="27"/>
  </si>
  <si>
    <t>10-13　加入電話数、公衆電話数及び携帯電話加入数</t>
    <rPh sb="6" eb="8">
      <t>カニュウ</t>
    </rPh>
    <rPh sb="8" eb="10">
      <t>デンワ</t>
    </rPh>
    <rPh sb="10" eb="11">
      <t>カズ</t>
    </rPh>
    <rPh sb="17" eb="18">
      <t>オヨ</t>
    </rPh>
    <rPh sb="19" eb="21">
      <t>ケイタイ</t>
    </rPh>
    <rPh sb="21" eb="23">
      <t>デンワ</t>
    </rPh>
    <rPh sb="23" eb="26">
      <t>カニュウスウ</t>
    </rPh>
    <phoneticPr fontId="27"/>
  </si>
  <si>
    <t>年 月 日</t>
    <phoneticPr fontId="27"/>
  </si>
  <si>
    <t>　加入電話</t>
    <rPh sb="1" eb="3">
      <t>カニュウ</t>
    </rPh>
    <rPh sb="3" eb="5">
      <t>デンワ</t>
    </rPh>
    <phoneticPr fontId="27"/>
  </si>
  <si>
    <t>一般加入電話</t>
    <phoneticPr fontId="27"/>
  </si>
  <si>
    <t>事業所集団電話</t>
    <rPh sb="0" eb="3">
      <t>ジギョウショ</t>
    </rPh>
    <rPh sb="3" eb="5">
      <t>シュウダン</t>
    </rPh>
    <rPh sb="5" eb="7">
      <t>デンワ</t>
    </rPh>
    <phoneticPr fontId="27"/>
  </si>
  <si>
    <t>令和</t>
    <rPh sb="0" eb="2">
      <t>レイワ</t>
    </rPh>
    <phoneticPr fontId="28"/>
  </si>
  <si>
    <t>3.3.31</t>
  </si>
  <si>
    <t>１　人口は各年4月1日現在島根県推計人口。</t>
    <rPh sb="5" eb="7">
      <t>カクネン</t>
    </rPh>
    <rPh sb="10" eb="11">
      <t>ヒ</t>
    </rPh>
    <rPh sb="11" eb="13">
      <t>ゲンザイ</t>
    </rPh>
    <rPh sb="13" eb="16">
      <t>シマネケン</t>
    </rPh>
    <rPh sb="16" eb="18">
      <t>スイケイ</t>
    </rPh>
    <rPh sb="18" eb="20">
      <t>ジンコウ</t>
    </rPh>
    <phoneticPr fontId="27"/>
  </si>
  <si>
    <t>２　電話加入数は西日本電信電話株式会社取扱分のみ。　　　</t>
    <rPh sb="2" eb="4">
      <t>デンワ</t>
    </rPh>
    <rPh sb="4" eb="7">
      <t>カニュウスウ</t>
    </rPh>
    <rPh sb="8" eb="9">
      <t>ニシ</t>
    </rPh>
    <rPh sb="9" eb="11">
      <t>ニシニホン</t>
    </rPh>
    <rPh sb="11" eb="13">
      <t>デンシン</t>
    </rPh>
    <rPh sb="13" eb="15">
      <t>デンワ</t>
    </rPh>
    <rPh sb="15" eb="19">
      <t>カブシキガイシャ</t>
    </rPh>
    <rPh sb="19" eb="21">
      <t>トリアツカイ</t>
    </rPh>
    <rPh sb="21" eb="22">
      <t>ブン</t>
    </rPh>
    <phoneticPr fontId="27"/>
  </si>
  <si>
    <t>資料　西日本電信電話株式会社島根支店　　 総務省総合通信基盤局</t>
    <rPh sb="3" eb="4">
      <t>ニシ</t>
    </rPh>
    <rPh sb="14" eb="16">
      <t>シマネ</t>
    </rPh>
    <rPh sb="16" eb="18">
      <t>シテン</t>
    </rPh>
    <phoneticPr fontId="27"/>
  </si>
  <si>
    <t>10-12　海上旅客･貨物輸送状況</t>
    <phoneticPr fontId="27"/>
  </si>
  <si>
    <t>事 業 者</t>
    <phoneticPr fontId="27"/>
  </si>
  <si>
    <t>航 路 数</t>
    <rPh sb="4" eb="5">
      <t>スウ</t>
    </rPh>
    <phoneticPr fontId="27"/>
  </si>
  <si>
    <t>片　航
キロ数</t>
    <phoneticPr fontId="27"/>
  </si>
  <si>
    <t>就　航　船</t>
    <phoneticPr fontId="27"/>
  </si>
  <si>
    <t>年 　間
航海数</t>
    <phoneticPr fontId="27"/>
  </si>
  <si>
    <t>旅客定員</t>
  </si>
  <si>
    <t>輸送実績</t>
    <phoneticPr fontId="27"/>
  </si>
  <si>
    <t>隻 数</t>
    <phoneticPr fontId="27"/>
  </si>
  <si>
    <t>総トン数</t>
  </si>
  <si>
    <t>乗　客</t>
    <phoneticPr fontId="27"/>
  </si>
  <si>
    <t>自 動 車
航送台数</t>
    <phoneticPr fontId="27"/>
  </si>
  <si>
    <t>km</t>
  </si>
  <si>
    <t>t</t>
  </si>
  <si>
    <t>人</t>
  </si>
  <si>
    <t>台</t>
  </si>
  <si>
    <t>令元</t>
    <rPh sb="0" eb="1">
      <t>レイ</t>
    </rPh>
    <rPh sb="1" eb="2">
      <t>ガン</t>
    </rPh>
    <phoneticPr fontId="27"/>
  </si>
  <si>
    <t>資料　中国運輸局島根運輸支局</t>
    <rPh sb="8" eb="10">
      <t>シマネ</t>
    </rPh>
    <rPh sb="10" eb="12">
      <t>ウンユ</t>
    </rPh>
    <phoneticPr fontId="27"/>
  </si>
  <si>
    <t>10-11　航路別航空旅客輸送人員</t>
    <phoneticPr fontId="27"/>
  </si>
  <si>
    <t>単位：人</t>
    <rPh sb="0" eb="2">
      <t>タンイ</t>
    </rPh>
    <rPh sb="3" eb="4">
      <t>ヒト</t>
    </rPh>
    <phoneticPr fontId="28"/>
  </si>
  <si>
    <t>年 度
年 月</t>
    <phoneticPr fontId="27"/>
  </si>
  <si>
    <t>出　　　   　雲　   　　　空　　   　　港</t>
    <rPh sb="0" eb="1">
      <t>デ</t>
    </rPh>
    <rPh sb="8" eb="9">
      <t>クモ</t>
    </rPh>
    <rPh sb="16" eb="17">
      <t>カラ</t>
    </rPh>
    <rPh sb="24" eb="25">
      <t>ミナト</t>
    </rPh>
    <phoneticPr fontId="27"/>
  </si>
  <si>
    <t>石　 見 　空 　港</t>
    <rPh sb="0" eb="1">
      <t>イシ</t>
    </rPh>
    <rPh sb="3" eb="4">
      <t>ミ</t>
    </rPh>
    <rPh sb="6" eb="7">
      <t>カラ</t>
    </rPh>
    <rPh sb="9" eb="10">
      <t>ミナト</t>
    </rPh>
    <phoneticPr fontId="28"/>
  </si>
  <si>
    <t>隠　　岐　　空　　港</t>
    <rPh sb="0" eb="1">
      <t>イン</t>
    </rPh>
    <rPh sb="3" eb="4">
      <t>チマタ</t>
    </rPh>
    <rPh sb="6" eb="7">
      <t>カラ</t>
    </rPh>
    <rPh sb="9" eb="10">
      <t>ミナト</t>
    </rPh>
    <phoneticPr fontId="28"/>
  </si>
  <si>
    <t>年度
年月</t>
    <phoneticPr fontId="27"/>
  </si>
  <si>
    <t>東　　京</t>
    <rPh sb="0" eb="4">
      <t>トウキョウ</t>
    </rPh>
    <phoneticPr fontId="27"/>
  </si>
  <si>
    <t>大　　阪</t>
    <rPh sb="0" eb="4">
      <t>オオサカ</t>
    </rPh>
    <phoneticPr fontId="27"/>
  </si>
  <si>
    <t>福　　岡</t>
    <rPh sb="0" eb="4">
      <t>フクオカ</t>
    </rPh>
    <phoneticPr fontId="27"/>
  </si>
  <si>
    <t>隠　　岐</t>
    <rPh sb="0" eb="4">
      <t>オキ</t>
    </rPh>
    <phoneticPr fontId="27"/>
  </si>
  <si>
    <t>東　　京</t>
    <rPh sb="0" eb="1">
      <t>ヒガシ</t>
    </rPh>
    <rPh sb="3" eb="4">
      <t>キョウ</t>
    </rPh>
    <phoneticPr fontId="27"/>
  </si>
  <si>
    <t>　大　　阪</t>
    <rPh sb="1" eb="5">
      <t>オオサカ</t>
    </rPh>
    <phoneticPr fontId="27"/>
  </si>
  <si>
    <t>出　　雲</t>
    <rPh sb="0" eb="4">
      <t>イズモ</t>
    </rPh>
    <phoneticPr fontId="27"/>
  </si>
  <si>
    <t>乗 客</t>
    <phoneticPr fontId="27"/>
  </si>
  <si>
    <t>降 客</t>
    <phoneticPr fontId="27"/>
  </si>
  <si>
    <t>乗 客</t>
  </si>
  <si>
    <t>降 客</t>
  </si>
  <si>
    <t>令和元</t>
    <rPh sb="0" eb="2">
      <t>レイワ</t>
    </rPh>
    <rPh sb="2" eb="3">
      <t>ガン</t>
    </rPh>
    <phoneticPr fontId="28"/>
  </si>
  <si>
    <t>令元</t>
    <rPh sb="0" eb="1">
      <t>ガン</t>
    </rPh>
    <phoneticPr fontId="28"/>
  </si>
  <si>
    <t>5</t>
    <phoneticPr fontId="28"/>
  </si>
  <si>
    <t>資料　県港湾空港課</t>
    <rPh sb="0" eb="2">
      <t>シリョウ</t>
    </rPh>
    <rPh sb="3" eb="4">
      <t>ケン</t>
    </rPh>
    <rPh sb="4" eb="6">
      <t>コウワン</t>
    </rPh>
    <rPh sb="6" eb="8">
      <t>クウコウ</t>
    </rPh>
    <rPh sb="8" eb="9">
      <t>カ</t>
    </rPh>
    <phoneticPr fontId="28"/>
  </si>
  <si>
    <t>10-10　海運</t>
    <phoneticPr fontId="27"/>
  </si>
  <si>
    <t>総     数</t>
  </si>
  <si>
    <t xml:space="preserve">      商     船   ・   漁     船   ・   そ     の     他</t>
  </si>
  <si>
    <t>乗込人員</t>
  </si>
  <si>
    <t>上陸人員</t>
  </si>
  <si>
    <t>商       船</t>
    <phoneticPr fontId="27"/>
  </si>
  <si>
    <t>漁      船</t>
    <phoneticPr fontId="27"/>
  </si>
  <si>
    <t>避  難  船</t>
    <phoneticPr fontId="27"/>
  </si>
  <si>
    <t>そ  の  他</t>
    <phoneticPr fontId="27"/>
  </si>
  <si>
    <t>隻  数</t>
  </si>
  <si>
    <t>浜田港</t>
  </si>
  <si>
    <t>西郷港</t>
  </si>
  <si>
    <t>三隅港</t>
  </si>
  <si>
    <t>安来港</t>
  </si>
  <si>
    <t>七類港</t>
  </si>
  <si>
    <t>河下港</t>
  </si>
  <si>
    <t>久手港</t>
  </si>
  <si>
    <t>江津港</t>
  </si>
  <si>
    <t>益田港</t>
  </si>
  <si>
    <t>松江港</t>
  </si>
  <si>
    <t>知々井港</t>
  </si>
  <si>
    <t>別府港</t>
  </si>
  <si>
    <t>来居港</t>
  </si>
  <si>
    <t>温泉津港</t>
  </si>
  <si>
    <t>重栖港</t>
  </si>
  <si>
    <t>宅野港</t>
  </si>
  <si>
    <t>御波港</t>
  </si>
  <si>
    <t>江島港</t>
  </si>
  <si>
    <t>菅浦港</t>
  </si>
  <si>
    <t>法田港</t>
  </si>
  <si>
    <t>　　　</t>
    <phoneticPr fontId="27"/>
  </si>
  <si>
    <t>港湾名</t>
    <phoneticPr fontId="27"/>
  </si>
  <si>
    <t>軽尾港</t>
  </si>
  <si>
    <t>秋鹿北港</t>
  </si>
  <si>
    <t>姫の浦港</t>
  </si>
  <si>
    <t>堤  港</t>
  </si>
  <si>
    <t>保々見港</t>
  </si>
  <si>
    <t>須賀港</t>
  </si>
  <si>
    <t>日之津港</t>
  </si>
  <si>
    <t>諏訪港</t>
  </si>
  <si>
    <t>海士港</t>
  </si>
  <si>
    <t>波止港</t>
  </si>
  <si>
    <t>宇賀港</t>
  </si>
  <si>
    <t>美田港</t>
  </si>
  <si>
    <t>物井港</t>
  </si>
  <si>
    <t>倉の谷港</t>
  </si>
  <si>
    <t>国賀港</t>
  </si>
  <si>
    <t>年 　次
港湾名</t>
    <phoneticPr fontId="27"/>
  </si>
  <si>
    <t>輸　　　　　移　　　　　入</t>
    <rPh sb="0" eb="1">
      <t>ユ</t>
    </rPh>
    <rPh sb="6" eb="7">
      <t>ウツリ</t>
    </rPh>
    <rPh sb="12" eb="13">
      <t>イリ</t>
    </rPh>
    <phoneticPr fontId="27"/>
  </si>
  <si>
    <t>輸　　　　　移　　　　　出</t>
    <rPh sb="0" eb="1">
      <t>ユ</t>
    </rPh>
    <rPh sb="6" eb="7">
      <t>ウツリ</t>
    </rPh>
    <rPh sb="12" eb="13">
      <t>デ</t>
    </rPh>
    <phoneticPr fontId="27"/>
  </si>
  <si>
    <t>年次
港湾</t>
    <rPh sb="1" eb="2">
      <t>ジ</t>
    </rPh>
    <phoneticPr fontId="27"/>
  </si>
  <si>
    <t>総　　数</t>
    <phoneticPr fontId="27"/>
  </si>
  <si>
    <t>農水産品</t>
  </si>
  <si>
    <t>林 産 品</t>
    <phoneticPr fontId="27"/>
  </si>
  <si>
    <t>鉱 産 品</t>
    <phoneticPr fontId="27"/>
  </si>
  <si>
    <t>金属機械
工 業 品</t>
    <phoneticPr fontId="27"/>
  </si>
  <si>
    <t>化　　学
工 業 品</t>
    <phoneticPr fontId="27"/>
  </si>
  <si>
    <t>軽工業品</t>
  </si>
  <si>
    <t>雑工業品</t>
  </si>
  <si>
    <t>特 殊 品</t>
    <phoneticPr fontId="27"/>
  </si>
  <si>
    <t>分類不能
 の も の</t>
    <phoneticPr fontId="27"/>
  </si>
  <si>
    <t>令元</t>
    <rPh sb="0" eb="1">
      <t>ガン</t>
    </rPh>
    <phoneticPr fontId="27"/>
  </si>
  <si>
    <t>港 湾</t>
    <phoneticPr fontId="27"/>
  </si>
  <si>
    <t>年　月　日
規模・地区</t>
    <phoneticPr fontId="27"/>
  </si>
  <si>
    <t>鋼　　　　　　　　　　　　　船</t>
  </si>
  <si>
    <t>木船</t>
    <phoneticPr fontId="28"/>
  </si>
  <si>
    <t>FRP船</t>
    <rPh sb="3" eb="4">
      <t>フネ</t>
    </rPh>
    <phoneticPr fontId="28"/>
  </si>
  <si>
    <t>年</t>
  </si>
  <si>
    <t>総　　数</t>
  </si>
  <si>
    <t>貨　物　船</t>
  </si>
  <si>
    <t>漁　　船</t>
  </si>
  <si>
    <t>油　槽　船</t>
  </si>
  <si>
    <t>そ　の　他</t>
  </si>
  <si>
    <t>規 模</t>
    <phoneticPr fontId="27"/>
  </si>
  <si>
    <t>隻数</t>
    <phoneticPr fontId="27"/>
  </si>
  <si>
    <t>地 区</t>
    <phoneticPr fontId="27"/>
  </si>
  <si>
    <t xml:space="preserve">平成  </t>
    <rPh sb="0" eb="2">
      <t>ヘイセイ</t>
    </rPh>
    <phoneticPr fontId="27"/>
  </si>
  <si>
    <t>30.12.31</t>
  </si>
  <si>
    <t>元.12.31</t>
    <rPh sb="0" eb="1">
      <t>ガン</t>
    </rPh>
    <phoneticPr fontId="27"/>
  </si>
  <si>
    <t>規模別</t>
    <rPh sb="0" eb="3">
      <t>キボベツ</t>
    </rPh>
    <phoneticPr fontId="27"/>
  </si>
  <si>
    <t xml:space="preserve"> 20～50 </t>
    <phoneticPr fontId="27"/>
  </si>
  <si>
    <t xml:space="preserve"> 50～100</t>
    <phoneticPr fontId="27"/>
  </si>
  <si>
    <t>100～200</t>
    <phoneticPr fontId="27"/>
  </si>
  <si>
    <t>200～300</t>
    <phoneticPr fontId="27"/>
  </si>
  <si>
    <t xml:space="preserve">300～   </t>
    <phoneticPr fontId="27"/>
  </si>
  <si>
    <t>地区別</t>
    <rPh sb="0" eb="3">
      <t>チクベツ</t>
    </rPh>
    <phoneticPr fontId="27"/>
  </si>
  <si>
    <t>松江市</t>
  </si>
  <si>
    <t xml:space="preserve"> </t>
    <phoneticPr fontId="27"/>
  </si>
  <si>
    <t>10-8　月別自動車旅客輸送人員及び総走行キロ</t>
    <phoneticPr fontId="27"/>
  </si>
  <si>
    <t>年　度
年　月</t>
    <phoneticPr fontId="27"/>
  </si>
  <si>
    <t>一　　　　般　　　　乗　　　　合</t>
  </si>
  <si>
    <t>一　　　般　　　貸　　　切</t>
  </si>
  <si>
    <t>一　　般　　乗　　合</t>
  </si>
  <si>
    <t>総走行距離</t>
  </si>
  <si>
    <t>輸　　　送　　　人　　　員</t>
  </si>
  <si>
    <t>総走行距離</t>
    <phoneticPr fontId="27"/>
  </si>
  <si>
    <t>輸　送　人　員</t>
    <phoneticPr fontId="27"/>
  </si>
  <si>
    <t>輸送人員</t>
  </si>
  <si>
    <t>島根支店</t>
    <rPh sb="0" eb="2">
      <t>シマネ</t>
    </rPh>
    <rPh sb="2" eb="4">
      <t>シテン</t>
    </rPh>
    <phoneticPr fontId="27"/>
  </si>
  <si>
    <t>浜田営業所</t>
    <rPh sb="0" eb="2">
      <t>ハマダ</t>
    </rPh>
    <rPh sb="2" eb="4">
      <t>エイギョウ</t>
    </rPh>
    <phoneticPr fontId="27"/>
  </si>
  <si>
    <t>総　数</t>
    <phoneticPr fontId="27"/>
  </si>
  <si>
    <t>元</t>
    <rPh sb="0" eb="1">
      <t>ガン</t>
    </rPh>
    <phoneticPr fontId="28"/>
  </si>
  <si>
    <t xml:space="preserve">5 </t>
  </si>
  <si>
    <t>　   5</t>
    <phoneticPr fontId="27"/>
  </si>
  <si>
    <t xml:space="preserve">6 </t>
  </si>
  <si>
    <t>　   6</t>
  </si>
  <si>
    <t xml:space="preserve">7 </t>
  </si>
  <si>
    <t>　   7</t>
  </si>
  <si>
    <t xml:space="preserve">8 </t>
  </si>
  <si>
    <t>　   8</t>
  </si>
  <si>
    <t>　   9</t>
  </si>
  <si>
    <t xml:space="preserve">10 </t>
  </si>
  <si>
    <t>　  10</t>
    <phoneticPr fontId="27"/>
  </si>
  <si>
    <t xml:space="preserve">11 </t>
  </si>
  <si>
    <t>　  11</t>
  </si>
  <si>
    <t xml:space="preserve">12 </t>
  </si>
  <si>
    <t>　  12</t>
  </si>
  <si>
    <t xml:space="preserve">2 </t>
  </si>
  <si>
    <t>　   2</t>
    <phoneticPr fontId="27"/>
  </si>
  <si>
    <t xml:space="preserve">3 </t>
  </si>
  <si>
    <t>　   3</t>
    <phoneticPr fontId="27"/>
  </si>
  <si>
    <t>10-14　市郡別郵便局数</t>
    <phoneticPr fontId="27"/>
  </si>
  <si>
    <t>単位：局</t>
    <rPh sb="0" eb="2">
      <t>タンイ</t>
    </rPh>
    <rPh sb="3" eb="4">
      <t>キョク</t>
    </rPh>
    <phoneticPr fontId="28"/>
  </si>
  <si>
    <t>年月日
市郡</t>
    <phoneticPr fontId="27"/>
  </si>
  <si>
    <t>合計</t>
    <rPh sb="0" eb="2">
      <t>ゴウケイ</t>
    </rPh>
    <phoneticPr fontId="28"/>
  </si>
  <si>
    <t>営業中の郵便局</t>
    <rPh sb="0" eb="3">
      <t>エイギョウチュウ</t>
    </rPh>
    <rPh sb="4" eb="7">
      <t>ユウビンキョク</t>
    </rPh>
    <phoneticPr fontId="27"/>
  </si>
  <si>
    <t>閉鎖中の郵便局</t>
    <rPh sb="0" eb="2">
      <t>ヘイサ</t>
    </rPh>
    <rPh sb="2" eb="3">
      <t>チュウ</t>
    </rPh>
    <rPh sb="4" eb="7">
      <t>ユウビンキョク</t>
    </rPh>
    <phoneticPr fontId="27"/>
  </si>
  <si>
    <t>小計</t>
    <rPh sb="0" eb="2">
      <t>ショウケイ</t>
    </rPh>
    <phoneticPr fontId="27"/>
  </si>
  <si>
    <t>直営の
郵便局</t>
    <rPh sb="0" eb="2">
      <t>チョクエイ</t>
    </rPh>
    <rPh sb="4" eb="6">
      <t>ユウビン</t>
    </rPh>
    <phoneticPr fontId="27"/>
  </si>
  <si>
    <t>簡易
郵便局</t>
    <phoneticPr fontId="27"/>
  </si>
  <si>
    <t xml:space="preserve"> 31. 3.31</t>
  </si>
  <si>
    <t xml:space="preserve"> 2. 3.31</t>
  </si>
  <si>
    <t>浜 田 市</t>
  </si>
  <si>
    <t>出 雲 市</t>
  </si>
  <si>
    <t>益 田 市</t>
  </si>
  <si>
    <t>大 田 市</t>
  </si>
  <si>
    <t>安 来 市</t>
  </si>
  <si>
    <t>江 津 市</t>
  </si>
  <si>
    <t>雲南市</t>
    <rPh sb="0" eb="2">
      <t>ウンナン</t>
    </rPh>
    <rPh sb="2" eb="3">
      <t>シ</t>
    </rPh>
    <phoneticPr fontId="27"/>
  </si>
  <si>
    <t>仁 多 郡</t>
  </si>
  <si>
    <t>飯 石 郡</t>
  </si>
  <si>
    <t>邑 智 郡</t>
  </si>
  <si>
    <t>鹿 足 郡</t>
  </si>
  <si>
    <t>隠 岐 郡</t>
  </si>
  <si>
    <t>資料　　日本郵便株式会社</t>
    <rPh sb="4" eb="6">
      <t>ニホン</t>
    </rPh>
    <rPh sb="6" eb="8">
      <t>ユウビン</t>
    </rPh>
    <rPh sb="8" eb="9">
      <t>カブ</t>
    </rPh>
    <rPh sb="9" eb="10">
      <t>シキ</t>
    </rPh>
    <rPh sb="10" eb="12">
      <t>カイシャ</t>
    </rPh>
    <phoneticPr fontId="27"/>
  </si>
  <si>
    <t>（1） 港湾別入港船舶（隻数・総トン数等）</t>
  </si>
  <si>
    <t>年　次
港湾名</t>
    <phoneticPr fontId="27"/>
  </si>
  <si>
    <t>資料　国土交通省「港湾調査」　県港湾空港課</t>
    <rPh sb="3" eb="5">
      <t>コクド</t>
    </rPh>
    <rPh sb="5" eb="8">
      <t>コウツウショウ</t>
    </rPh>
    <rPh sb="9" eb="11">
      <t>コウワン</t>
    </rPh>
    <rPh sb="11" eb="13">
      <t>チョウサ</t>
    </rPh>
    <phoneticPr fontId="27"/>
  </si>
  <si>
    <t>10-10　海運  （続）</t>
  </si>
  <si>
    <t>（2）  港湾別海上輸移出入貨物トン数</t>
  </si>
  <si>
    <t xml:space="preserve">単位：ｔ </t>
  </si>
  <si>
    <t xml:space="preserve"> （2）  港湾別海上輸移出入貨物トン数　（続）</t>
  </si>
  <si>
    <t>名 古 屋</t>
    <rPh sb="0" eb="1">
      <t>ナ</t>
    </rPh>
    <rPh sb="2" eb="3">
      <t>フル</t>
    </rPh>
    <rPh sb="4" eb="5">
      <t>ヤ</t>
    </rPh>
    <phoneticPr fontId="28"/>
  </si>
  <si>
    <t>注　　定期路線を運航する臨時便についても、乗降客数に加える。</t>
    <rPh sb="0" eb="1">
      <t>チュウ</t>
    </rPh>
    <rPh sb="3" eb="5">
      <t>テイキ</t>
    </rPh>
    <rPh sb="5" eb="7">
      <t>ロセン</t>
    </rPh>
    <rPh sb="8" eb="10">
      <t>ウンコウ</t>
    </rPh>
    <rPh sb="12" eb="15">
      <t>リンジビン</t>
    </rPh>
    <rPh sb="21" eb="24">
      <t>ジョウコウキャク</t>
    </rPh>
    <rPh sb="24" eb="25">
      <t>スウ</t>
    </rPh>
    <rPh sb="26" eb="27">
      <t>クワ</t>
    </rPh>
    <phoneticPr fontId="28"/>
  </si>
  <si>
    <t>1　季節運航。</t>
    <rPh sb="2" eb="4">
      <t>キセツ</t>
    </rPh>
    <rPh sb="4" eb="6">
      <t>ウンコウ</t>
    </rPh>
    <phoneticPr fontId="28"/>
  </si>
  <si>
    <t xml:space="preserve">単位：台 </t>
  </si>
  <si>
    <t>平成</t>
    <phoneticPr fontId="27"/>
  </si>
  <si>
    <t>資料　中国運輸局島根運輸支局　</t>
    <rPh sb="11" eb="12">
      <t>ユ</t>
    </rPh>
    <phoneticPr fontId="27"/>
  </si>
  <si>
    <t xml:space="preserve">単位：km、台、人 </t>
  </si>
  <si>
    <t>営　　　　　　　　　　業　　　　　　　　　　用　　　　　　（ジェイアールバス）</t>
  </si>
  <si>
    <t>許可
車両数
（年度末）</t>
    <rPh sb="0" eb="2">
      <t>キョカ</t>
    </rPh>
    <phoneticPr fontId="27"/>
  </si>
  <si>
    <t>事業者数
（年度末）</t>
    <rPh sb="2" eb="3">
      <t>シャ</t>
    </rPh>
    <phoneticPr fontId="27"/>
  </si>
  <si>
    <t>車 両 数
（年度末）</t>
  </si>
  <si>
    <t>浜　田
営業所</t>
    <rPh sb="0" eb="1">
      <t>ハマ</t>
    </rPh>
    <rPh sb="2" eb="3">
      <t>デン</t>
    </rPh>
    <phoneticPr fontId="27"/>
  </si>
  <si>
    <t>資料　中国運輸局　中国ジェイアールバス株式会社</t>
    <phoneticPr fontId="27"/>
  </si>
  <si>
    <t>10-1　路線別鉄道施設（営業キロ･駅数･信号場数等)</t>
  </si>
  <si>
    <t>※山陰本線：益田駅～飯浦駅間　と　山口線は、JR西日本広島支社に照会。</t>
    <rPh sb="1" eb="3">
      <t>サンイン</t>
    </rPh>
    <rPh sb="3" eb="5">
      <t>ホンセン</t>
    </rPh>
    <rPh sb="6" eb="8">
      <t>マスダ</t>
    </rPh>
    <rPh sb="8" eb="9">
      <t>エキ</t>
    </rPh>
    <rPh sb="10" eb="12">
      <t>イイノウラ</t>
    </rPh>
    <rPh sb="12" eb="13">
      <t>エキ</t>
    </rPh>
    <rPh sb="13" eb="14">
      <t>カン</t>
    </rPh>
    <rPh sb="17" eb="19">
      <t>ヤマグチ</t>
    </rPh>
    <rPh sb="19" eb="20">
      <t>セン</t>
    </rPh>
    <rPh sb="24" eb="25">
      <t>ニシ</t>
    </rPh>
    <rPh sb="25" eb="27">
      <t>ニホン</t>
    </rPh>
    <rPh sb="27" eb="29">
      <t>ヒロシマ</t>
    </rPh>
    <rPh sb="29" eb="31">
      <t>シシャ</t>
    </rPh>
    <rPh sb="32" eb="34">
      <t>ショウカイ</t>
    </rPh>
    <phoneticPr fontId="27"/>
  </si>
  <si>
    <t>注　　宍道、益田の各駅は木次線、山口線の駅数に含めていない。</t>
    <phoneticPr fontId="28"/>
  </si>
  <si>
    <t>10-2  路線別貨物輸送状況（貨物発着トン数）</t>
  </si>
  <si>
    <t xml:space="preserve">単位：t </t>
  </si>
  <si>
    <t>注　　この表は、西日本旅客鉄道線（島根県内分）及び私鉄（島根県内分）の貨物（車扱、コンテナ）輸送トン数を計上。</t>
    <phoneticPr fontId="28"/>
  </si>
  <si>
    <t>資料　日本貨物鉄道株式会社米子営業支店　一畑電車㈱</t>
    <rPh sb="9" eb="11">
      <t>カブシキ</t>
    </rPh>
    <rPh sb="11" eb="13">
      <t>カイシャ</t>
    </rPh>
    <rPh sb="13" eb="15">
      <t>ヨナゴ</t>
    </rPh>
    <rPh sb="22" eb="24">
      <t>デンシャ</t>
    </rPh>
    <phoneticPr fontId="27"/>
  </si>
  <si>
    <t xml:space="preserve">  (1)  駅別１日平均乗車人員数</t>
    <phoneticPr fontId="27"/>
  </si>
  <si>
    <t>１日平均乗車人員(人/日)</t>
    <phoneticPr fontId="27"/>
  </si>
  <si>
    <t>令和3年度</t>
    <rPh sb="0" eb="2">
      <t>レイワ</t>
    </rPh>
    <phoneticPr fontId="28"/>
  </si>
  <si>
    <t>平30</t>
    <rPh sb="0" eb="1">
      <t>ヘイ</t>
    </rPh>
    <phoneticPr fontId="27"/>
  </si>
  <si>
    <t>3. 4. 1</t>
  </si>
  <si>
    <t>10-5　路線別橋りょう延長（橋長15ｍ以上）</t>
    <rPh sb="12" eb="14">
      <t>エンチョウ</t>
    </rPh>
    <phoneticPr fontId="27"/>
  </si>
  <si>
    <t>平30</t>
    <phoneticPr fontId="27"/>
  </si>
  <si>
    <t>…</t>
  </si>
  <si>
    <t>10-9　規模、地区別船舶数(隻数･総トン数)</t>
    <phoneticPr fontId="27"/>
  </si>
  <si>
    <t>客船(含貨客船)</t>
  </si>
  <si>
    <t>2.12.31</t>
  </si>
  <si>
    <t>2</t>
  </si>
  <si>
    <t>3.12.31</t>
    <phoneticPr fontId="27"/>
  </si>
  <si>
    <t>隠岐(島後)</t>
  </si>
  <si>
    <t>隠岐(島前)</t>
  </si>
  <si>
    <t>資料　　中国運輸局島根運輸支局　中国運輸局鳥取運輸支局</t>
    <rPh sb="9" eb="11">
      <t>シマネ</t>
    </rPh>
    <rPh sb="11" eb="13">
      <t>ウンユ</t>
    </rPh>
    <rPh sb="21" eb="23">
      <t>トットリ</t>
    </rPh>
    <rPh sb="23" eb="25">
      <t>ウンユ</t>
    </rPh>
    <phoneticPr fontId="27"/>
  </si>
  <si>
    <t>注　　事業者数、航路数、片航キロ数、就航船、旅客定員は年度末現在。</t>
    <phoneticPr fontId="27"/>
  </si>
  <si>
    <t xml:space="preserve"> 3. 3.31</t>
  </si>
  <si>
    <r>
      <t>単位：隻、</t>
    </r>
    <r>
      <rPr>
        <sz val="11"/>
        <rFont val="明朝"/>
        <family val="1"/>
        <charset val="128"/>
      </rPr>
      <t>ﾄﾝ</t>
    </r>
    <r>
      <rPr>
        <sz val="11"/>
        <rFont val="ＭＳ Ｐゴシック"/>
        <family val="3"/>
        <charset val="128"/>
        <scheme val="minor"/>
      </rPr>
      <t xml:space="preserve">、人 </t>
    </r>
    <phoneticPr fontId="27"/>
  </si>
  <si>
    <t xml:space="preserve">令和5年3月31日現在 </t>
    <rPh sb="0" eb="2">
      <t>レイワ</t>
    </rPh>
    <rPh sb="9" eb="11">
      <t>ゲンザイ</t>
    </rPh>
    <phoneticPr fontId="27"/>
  </si>
  <si>
    <t>―</t>
  </si>
  <si>
    <t>資料  　西日本旅客鉄道㈱山陰支社　西日本旅客鉄道㈱広島支社　　一畑電車㈱</t>
    <rPh sb="8" eb="10">
      <t>リョカク</t>
    </rPh>
    <rPh sb="10" eb="12">
      <t>テツドウ</t>
    </rPh>
    <rPh sb="13" eb="15">
      <t>サンイン</t>
    </rPh>
    <rPh sb="15" eb="17">
      <t>シシャ</t>
    </rPh>
    <rPh sb="18" eb="19">
      <t>ニシ</t>
    </rPh>
    <rPh sb="34" eb="36">
      <t>デンシャ</t>
    </rPh>
    <phoneticPr fontId="27"/>
  </si>
  <si>
    <t>令和4年度</t>
    <rPh sb="0" eb="2">
      <t>レイワ</t>
    </rPh>
    <phoneticPr fontId="28"/>
  </si>
  <si>
    <t>総         数</t>
  </si>
  <si>
    <t>西日本旅客鉄道</t>
  </si>
  <si>
    <t>山 陰 本 線</t>
  </si>
  <si>
    <t>揖屋</t>
  </si>
  <si>
    <t>木　次　線</t>
  </si>
  <si>
    <t>資料　　　西日本旅客鉄道㈱広島支社</t>
    <phoneticPr fontId="27"/>
  </si>
  <si>
    <t xml:space="preserve"> (2) 駅別乗降客人員数　令和4年度</t>
    <rPh sb="14" eb="16">
      <t>レイワ</t>
    </rPh>
    <phoneticPr fontId="27"/>
  </si>
  <si>
    <t>平31</t>
    <rPh sb="0" eb="1">
      <t>ヘイ</t>
    </rPh>
    <phoneticPr fontId="27"/>
  </si>
  <si>
    <t>4. 4. 1</t>
  </si>
  <si>
    <t>5. 4. 1</t>
    <phoneticPr fontId="27"/>
  </si>
  <si>
    <r>
      <t>歩道</t>
    </r>
    <r>
      <rPr>
        <sz val="11"/>
        <rFont val="ＭＳ Ｐゴシック"/>
        <family val="3"/>
        <charset val="128"/>
        <scheme val="minor"/>
      </rPr>
      <t>設置済延長</t>
    </r>
    <rPh sb="2" eb="4">
      <t>セッチ</t>
    </rPh>
    <rPh sb="4" eb="5">
      <t>ズ</t>
    </rPh>
    <phoneticPr fontId="27"/>
  </si>
  <si>
    <r>
      <t>道路</t>
    </r>
    <r>
      <rPr>
        <sz val="11"/>
        <rFont val="ＭＳ Ｐゴシック"/>
        <family val="3"/>
        <charset val="128"/>
        <scheme val="minor"/>
      </rPr>
      <t>部面積</t>
    </r>
    <rPh sb="2" eb="3">
      <t>ブ</t>
    </rPh>
    <phoneticPr fontId="27"/>
  </si>
  <si>
    <t xml:space="preserve">令和4年3月31日現在 </t>
    <rPh sb="0" eb="2">
      <t>レイワ</t>
    </rPh>
    <phoneticPr fontId="27"/>
  </si>
  <si>
    <r>
      <rPr>
        <sz val="11"/>
        <rFont val="ＭＳ Ｐゴシック"/>
        <family val="3"/>
        <charset val="128"/>
        <scheme val="minor"/>
      </rPr>
      <t>鋼とRCまたは
PCとの混合橋</t>
    </r>
    <phoneticPr fontId="27"/>
  </si>
  <si>
    <t xml:space="preserve">令和5年4月1日現在 </t>
    <rPh sb="0" eb="2">
      <t>レイワ</t>
    </rPh>
    <phoneticPr fontId="27"/>
  </si>
  <si>
    <t>4.3.31</t>
  </si>
  <si>
    <t>5.3.31</t>
    <phoneticPr fontId="27"/>
  </si>
  <si>
    <t>※　軽　　自　　動　　車</t>
    <phoneticPr fontId="27"/>
  </si>
  <si>
    <t>注　　※一般社団法人全国軽自動車協会連合会「島根県市区町村別軽自動車車両数」の資料による数字であり、軽二輪を含まない。</t>
    <rPh sb="0" eb="1">
      <t>チュウ</t>
    </rPh>
    <phoneticPr fontId="27"/>
  </si>
  <si>
    <t>平30</t>
    <phoneticPr fontId="28"/>
  </si>
  <si>
    <t xml:space="preserve">4. 4 </t>
    <phoneticPr fontId="27"/>
  </si>
  <si>
    <t>令4. 4</t>
    <rPh sb="0" eb="1">
      <t>レイ</t>
    </rPh>
    <phoneticPr fontId="27"/>
  </si>
  <si>
    <t xml:space="preserve">5. 1 </t>
    <phoneticPr fontId="27"/>
  </si>
  <si>
    <r>
      <rPr>
        <sz val="11"/>
        <color indexed="8"/>
        <rFont val="ＭＳ Ｐゴシック"/>
        <family val="3"/>
        <charset val="128"/>
        <scheme val="minor"/>
      </rPr>
      <t>※　営 業 用 （ｼﾞｪｲｱｰﾙﾊﾞｽを除く民･公営ﾊﾞｽ）</t>
    </r>
    <phoneticPr fontId="28"/>
  </si>
  <si>
    <r>
      <t>注　　</t>
    </r>
    <r>
      <rPr>
        <sz val="11"/>
        <color indexed="8"/>
        <rFont val="ＭＳ Ｐゴシック"/>
        <family val="3"/>
        <charset val="128"/>
        <scheme val="minor"/>
      </rPr>
      <t>※平成18年の道路運送法改正前から同法第４条の一般乗合旅客自動車運送事業の許可を受けている事業者の数値である。</t>
    </r>
    <rPh sb="0" eb="1">
      <t>チュウ</t>
    </rPh>
    <rPh sb="26" eb="28">
      <t>イッパン</t>
    </rPh>
    <rPh sb="28" eb="30">
      <t>ノリアイ</t>
    </rPh>
    <rPh sb="30" eb="32">
      <t>リョカク</t>
    </rPh>
    <rPh sb="32" eb="35">
      <t>ジドウシャ</t>
    </rPh>
    <rPh sb="35" eb="37">
      <t>ウンソウ</t>
    </rPh>
    <rPh sb="37" eb="39">
      <t>ジギョウ</t>
    </rPh>
    <rPh sb="43" eb="44">
      <t>ウ</t>
    </rPh>
    <rPh sb="48" eb="50">
      <t>ジギョウ</t>
    </rPh>
    <rPh sb="50" eb="51">
      <t>シャ</t>
    </rPh>
    <rPh sb="52" eb="54">
      <t>スウチ</t>
    </rPh>
    <phoneticPr fontId="27"/>
  </si>
  <si>
    <t>令元</t>
    <rPh sb="0" eb="1">
      <t>ガン</t>
    </rPh>
    <phoneticPr fontId="3"/>
  </si>
  <si>
    <t>4.12.31</t>
    <phoneticPr fontId="27"/>
  </si>
  <si>
    <t xml:space="preserve"> 20t以上  50t未満</t>
    <phoneticPr fontId="27"/>
  </si>
  <si>
    <t xml:space="preserve"> 50t以上 100t未満</t>
    <phoneticPr fontId="27"/>
  </si>
  <si>
    <t>100t以上 200t未満</t>
    <phoneticPr fontId="27"/>
  </si>
  <si>
    <t>200t以上 300t未満</t>
    <phoneticPr fontId="27"/>
  </si>
  <si>
    <t xml:space="preserve">     300t以上 　　　　</t>
    <phoneticPr fontId="27"/>
  </si>
  <si>
    <t xml:space="preserve">      この表は島根県内に船籍港を有する船舶について調査したもの。(総トン数20t以上)</t>
    <phoneticPr fontId="27"/>
  </si>
  <si>
    <r>
      <t>単位：隻、</t>
    </r>
    <r>
      <rPr>
        <sz val="11"/>
        <rFont val="ＭＳ Ｐゴシック"/>
        <family val="3"/>
        <charset val="128"/>
        <scheme val="minor"/>
      </rPr>
      <t>ﾄﾝ</t>
    </r>
    <phoneticPr fontId="27"/>
  </si>
  <si>
    <t>平成　　  30</t>
    <rPh sb="0" eb="2">
      <t>ヘイセイ</t>
    </rPh>
    <phoneticPr fontId="3"/>
  </si>
  <si>
    <t>令和　　  元</t>
    <rPh sb="0" eb="2">
      <t>レイワ</t>
    </rPh>
    <rPh sb="6" eb="7">
      <t>ガン</t>
    </rPh>
    <phoneticPr fontId="3"/>
  </si>
  <si>
    <t xml:space="preserve">単位：隻、ﾄﾝ、人 </t>
    <phoneticPr fontId="27"/>
  </si>
  <si>
    <t>平30</t>
  </si>
  <si>
    <t>平成30</t>
    <rPh sb="0" eb="2">
      <t>ヘイセイ</t>
    </rPh>
    <phoneticPr fontId="28"/>
  </si>
  <si>
    <t>平30</t>
    <rPh sb="0" eb="1">
      <t>ヘイ</t>
    </rPh>
    <phoneticPr fontId="28"/>
  </si>
  <si>
    <t>令和4.4</t>
    <phoneticPr fontId="28"/>
  </si>
  <si>
    <t>令4.4</t>
    <phoneticPr fontId="28"/>
  </si>
  <si>
    <t>5.1</t>
    <phoneticPr fontId="28"/>
  </si>
  <si>
    <r>
      <rPr>
        <sz val="11"/>
        <color indexed="8"/>
        <rFont val="ＭＳ Ｐゴシック"/>
        <family val="3"/>
        <charset val="128"/>
        <scheme val="minor"/>
      </rPr>
      <t>（注1）　札　　幌</t>
    </r>
    <rPh sb="1" eb="2">
      <t>チュウ</t>
    </rPh>
    <rPh sb="5" eb="6">
      <t>サツ</t>
    </rPh>
    <rPh sb="8" eb="9">
      <t>ホロ</t>
    </rPh>
    <phoneticPr fontId="27"/>
  </si>
  <si>
    <r>
      <rPr>
        <sz val="11"/>
        <color indexed="8"/>
        <rFont val="ＭＳ Ｐゴシック"/>
        <family val="3"/>
        <charset val="128"/>
        <scheme val="minor"/>
      </rPr>
      <t>（注2）  静　　岡</t>
    </r>
    <rPh sb="6" eb="7">
      <t>セイ</t>
    </rPh>
    <rPh sb="9" eb="10">
      <t>オカ</t>
    </rPh>
    <phoneticPr fontId="28"/>
  </si>
  <si>
    <r>
      <rPr>
        <sz val="11"/>
        <color indexed="8"/>
        <rFont val="ＭＳ Ｐゴシック"/>
        <family val="3"/>
        <charset val="128"/>
        <scheme val="minor"/>
      </rPr>
      <t>（注3）  仙　　台</t>
    </r>
    <rPh sb="6" eb="7">
      <t>セン</t>
    </rPh>
    <rPh sb="9" eb="10">
      <t>ダイ</t>
    </rPh>
    <phoneticPr fontId="28"/>
  </si>
  <si>
    <r>
      <rPr>
        <sz val="11"/>
        <color indexed="8"/>
        <rFont val="ＭＳ Ｐゴシック"/>
        <family val="3"/>
        <charset val="128"/>
        <scheme val="minor"/>
      </rPr>
      <t>（注4）　神　　戸</t>
    </r>
    <rPh sb="5" eb="6">
      <t>カミ</t>
    </rPh>
    <rPh sb="8" eb="9">
      <t>ト</t>
    </rPh>
    <phoneticPr fontId="28"/>
  </si>
  <si>
    <r>
      <rPr>
        <sz val="11"/>
        <color indexed="8"/>
        <rFont val="ＭＳ Ｐゴシック"/>
        <family val="3"/>
        <charset val="128"/>
        <scheme val="minor"/>
      </rPr>
      <t>2　平成30年3月から就航。</t>
    </r>
    <rPh sb="2" eb="4">
      <t>ヘイセイ</t>
    </rPh>
    <rPh sb="6" eb="7">
      <t>ネン</t>
    </rPh>
    <rPh sb="8" eb="9">
      <t>ガツ</t>
    </rPh>
    <rPh sb="11" eb="13">
      <t>シュウコウ</t>
    </rPh>
    <phoneticPr fontId="28"/>
  </si>
  <si>
    <r>
      <rPr>
        <sz val="11"/>
        <color indexed="8"/>
        <rFont val="ＭＳ Ｐゴシック"/>
        <family val="3"/>
        <charset val="128"/>
        <scheme val="minor"/>
      </rPr>
      <t>3　平成30年4月から就航。</t>
    </r>
    <rPh sb="2" eb="4">
      <t>ヘイセイ</t>
    </rPh>
    <rPh sb="6" eb="7">
      <t>ネン</t>
    </rPh>
    <rPh sb="8" eb="9">
      <t>ガツ</t>
    </rPh>
    <rPh sb="11" eb="13">
      <t>シュウコウ</t>
    </rPh>
    <phoneticPr fontId="28"/>
  </si>
  <si>
    <r>
      <rPr>
        <sz val="11"/>
        <color indexed="8"/>
        <rFont val="ＭＳ Ｐゴシック"/>
        <family val="3"/>
        <charset val="128"/>
        <scheme val="minor"/>
      </rPr>
      <t>4　令和元年10月から就航（令和2年4月から運休）。</t>
    </r>
    <rPh sb="2" eb="4">
      <t>レイワ</t>
    </rPh>
    <rPh sb="4" eb="6">
      <t>ガンネン</t>
    </rPh>
    <rPh sb="8" eb="9">
      <t>ガツ</t>
    </rPh>
    <rPh sb="11" eb="13">
      <t>シュウコウ</t>
    </rPh>
    <rPh sb="14" eb="16">
      <t>レイワ</t>
    </rPh>
    <rPh sb="17" eb="18">
      <t>ネン</t>
    </rPh>
    <rPh sb="19" eb="20">
      <t>ガツ</t>
    </rPh>
    <rPh sb="22" eb="24">
      <t>ウンキュウ</t>
    </rPh>
    <phoneticPr fontId="28"/>
  </si>
  <si>
    <t xml:space="preserve">単位：台 </t>
    <phoneticPr fontId="38"/>
  </si>
  <si>
    <t>人口</t>
    <rPh sb="0" eb="2">
      <t>ジンコウ</t>
    </rPh>
    <phoneticPr fontId="38"/>
  </si>
  <si>
    <t>公衆電話（街頭公衆）</t>
    <rPh sb="0" eb="2">
      <t>コウシュウ</t>
    </rPh>
    <rPh sb="2" eb="4">
      <t>デンワ</t>
    </rPh>
    <rPh sb="5" eb="7">
      <t>ガイトウ</t>
    </rPh>
    <rPh sb="7" eb="9">
      <t>コウシュウ</t>
    </rPh>
    <phoneticPr fontId="38"/>
  </si>
  <si>
    <t>携帯電話</t>
    <rPh sb="0" eb="2">
      <t>ケイタイ</t>
    </rPh>
    <rPh sb="2" eb="4">
      <t>デンワ</t>
    </rPh>
    <phoneticPr fontId="38"/>
  </si>
  <si>
    <t>人口100人当たり
電話加入数</t>
    <phoneticPr fontId="38"/>
  </si>
  <si>
    <t>総数</t>
    <rPh sb="0" eb="2">
      <t>ソウスウ</t>
    </rPh>
    <phoneticPr fontId="38"/>
  </si>
  <si>
    <t>人口1000人当たり
公衆電話数</t>
    <phoneticPr fontId="38"/>
  </si>
  <si>
    <t>契約数</t>
    <rPh sb="0" eb="3">
      <t>ケイヤクスウ</t>
    </rPh>
    <phoneticPr fontId="38"/>
  </si>
  <si>
    <t>人口100人当たり
契約数　</t>
    <rPh sb="10" eb="12">
      <t>ケイヤク</t>
    </rPh>
    <phoneticPr fontId="38"/>
  </si>
  <si>
    <t>令和</t>
    <rPh sb="0" eb="2">
      <t>レイワ</t>
    </rPh>
    <phoneticPr fontId="38"/>
  </si>
  <si>
    <t>5.3.31</t>
    <phoneticPr fontId="38"/>
  </si>
  <si>
    <t xml:space="preserve"> 4. 3.31</t>
  </si>
  <si>
    <t xml:space="preserve"> 5. 3.31</t>
    <phoneticPr fontId="2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</si>
</sst>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7">
    <numFmt numFmtId="41" formatCode="_ * #,##0_ ;_ * \-#,##0_ ;_ * &quot;-&quot;_ ;_ @_ "/>
    <numFmt numFmtId="176" formatCode="#,##0;&quot;△ &quot;#,##0"/>
    <numFmt numFmtId="177" formatCode="#,##0_);[Red]\(#,##0\)"/>
    <numFmt numFmtId="178" formatCode="0.0_);[Red]\(0.0\)"/>
    <numFmt numFmtId="179" formatCode="0.0\ "/>
    <numFmt numFmtId="180" formatCode="0_);[Red]\(0\)"/>
    <numFmt numFmtId="181" formatCode="#,##0_ "/>
    <numFmt numFmtId="182" formatCode="#,##0.0;&quot;△ &quot;#,##0.0"/>
    <numFmt numFmtId="183" formatCode="0.0"/>
    <numFmt numFmtId="184" formatCode="0.0_ "/>
    <numFmt numFmtId="185" formatCode="#,##0;&quot;△&quot;#,##0;&quot;-&quot;"/>
    <numFmt numFmtId="186" formatCode="#,##0.0;\-#,##0.0"/>
    <numFmt numFmtId="187" formatCode="_ * #,##0.0_ ;_ * \-#,##0.0_ ;_ * &quot;-&quot;?_ ;_ @_ "/>
    <numFmt numFmtId="188" formatCode="#,##0.0_ "/>
    <numFmt numFmtId="189" formatCode="#,##0.0;\-#,##0.0;&quot;-&quot;"/>
    <numFmt numFmtId="190" formatCode="#,##0.0"/>
    <numFmt numFmtId="191" formatCode="#,##0\ ;&quot;△&quot;#,##0\ ;&quot;-&quot;\ "/>
  </numFmts>
  <fonts count="40">
    <font>
      <sz val="11"/>
      <color indexed="8"/>
      <name val="ＭＳ Ｐゴシック"/>
      <family val="3"/>
      <charset val="128"/>
      <scheme val="minor"/>
    </font>
    <font>
      <sz val="6"/>
      <name val="ＭＳ Ｐゴシック"/>
      <family val="3"/>
      <charset val="128"/>
    </font>
    <font>
      <sz val="11"/>
      <name val="ＭＳ Ｐゴシック"/>
      <family val="3"/>
      <charset val="128"/>
    </font>
    <font>
      <b/>
      <sz val="11"/>
      <name val="ＭＳ Ｐゴシック"/>
      <family val="3"/>
      <charset val="128"/>
    </font>
    <font>
      <sz val="11"/>
      <name val="明朝"/>
      <family val="1"/>
      <charset val="128"/>
    </font>
    <font>
      <b/>
      <sz val="16"/>
      <name val="ＭＳ Ｐゴシック"/>
      <family val="3"/>
      <charset val="128"/>
    </font>
    <font>
      <u/>
      <sz val="11"/>
      <color indexed="12"/>
      <name val="ＭＳ Ｐゴシック"/>
      <family val="3"/>
      <charset val="128"/>
    </font>
    <font>
      <sz val="6"/>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u/>
      <sz val="11"/>
      <color indexed="12"/>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sz val="11"/>
      <name val="明朝"/>
      <family val="1"/>
      <charset val="128"/>
    </font>
    <font>
      <sz val="6"/>
      <name val="ＭＳ Ｐ明朝"/>
      <family val="1"/>
      <charset val="128"/>
    </font>
    <font>
      <sz val="6"/>
      <name val="明朝"/>
      <family val="1"/>
      <charset val="128"/>
    </font>
    <font>
      <sz val="11"/>
      <name val="ＭＳ Ｐゴシック"/>
      <family val="3"/>
      <charset val="128"/>
      <scheme val="minor"/>
    </font>
    <font>
      <sz val="9"/>
      <color indexed="8"/>
      <name val="ＭＳ Ｐゴシック"/>
      <family val="3"/>
      <charset val="128"/>
      <scheme val="minor"/>
    </font>
    <font>
      <b/>
      <sz val="11"/>
      <name val="ＭＳ Ｐゴシック"/>
      <family val="3"/>
      <charset val="128"/>
      <scheme val="minor"/>
    </font>
    <font>
      <b/>
      <sz val="9"/>
      <color indexed="8"/>
      <name val="ＭＳ Ｐゴシック"/>
      <family val="3"/>
      <charset val="128"/>
      <scheme val="minor"/>
    </font>
    <font>
      <sz val="10"/>
      <color indexed="8"/>
      <name val="ＭＳ Ｐゴシック"/>
      <family val="3"/>
      <charset val="128"/>
      <scheme val="minor"/>
    </font>
    <font>
      <sz val="9"/>
      <name val="ＭＳ Ｐゴシック"/>
      <family val="3"/>
      <charset val="128"/>
      <scheme val="minor"/>
    </font>
    <font>
      <b/>
      <sz val="11"/>
      <color theme="0" tint="-0.34998626667073579"/>
      <name val="ＭＳ Ｐゴシック"/>
      <family val="3"/>
      <charset val="128"/>
      <scheme val="minor"/>
    </font>
    <font>
      <sz val="10"/>
      <name val="ＭＳ Ｐゴシック"/>
      <family val="3"/>
      <charset val="128"/>
      <scheme val="minor"/>
    </font>
    <font>
      <sz val="11"/>
      <color theme="1"/>
      <name val="ＭＳ Ｐゴシック"/>
      <family val="3"/>
      <charset val="128"/>
      <scheme val="minor"/>
    </font>
    <font>
      <sz val="6"/>
      <name val="明朝"/>
      <family val="3"/>
      <charset val="128"/>
    </font>
    <font>
      <sz val="8"/>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bottom style="hair">
        <color indexed="64"/>
      </bottom>
      <diagonal/>
    </border>
    <border>
      <left/>
      <right style="thin">
        <color indexed="64"/>
      </right>
      <top/>
      <bottom style="hair">
        <color indexed="64"/>
      </bottom>
      <diagonal/>
    </border>
    <border>
      <left/>
      <right style="thin">
        <color indexed="64"/>
      </right>
      <top style="hair">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23703726310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double">
        <color indexed="64"/>
      </bottom>
      <diagonal/>
    </border>
    <border>
      <left/>
      <right/>
      <top style="double">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double">
        <color indexed="64"/>
      </top>
      <bottom/>
      <diagonal/>
    </border>
    <border>
      <left style="thin">
        <color indexed="64"/>
      </left>
      <right/>
      <top style="double">
        <color indexed="64"/>
      </top>
      <bottom/>
      <diagonal/>
    </border>
    <border>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double">
        <color indexed="64"/>
      </top>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8">
    <xf numFmtId="0" fontId="0" fillId="0" borderId="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1" borderId="0" applyNumberFormat="0" applyBorder="0" applyAlignment="0" applyProtection="0">
      <alignment vertical="center"/>
    </xf>
    <xf numFmtId="0" fontId="8" fillId="12"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9" fillId="27" borderId="0" applyNumberFormat="0" applyBorder="0" applyAlignment="0" applyProtection="0">
      <alignment vertical="center"/>
    </xf>
    <xf numFmtId="0" fontId="10" fillId="0" borderId="0" applyNumberFormat="0" applyFill="0" applyBorder="0" applyAlignment="0" applyProtection="0">
      <alignment vertical="center"/>
    </xf>
    <xf numFmtId="0" fontId="11" fillId="28" borderId="16" applyNumberFormat="0" applyAlignment="0" applyProtection="0">
      <alignment vertical="center"/>
    </xf>
    <xf numFmtId="0" fontId="12" fillId="29" borderId="0" applyNumberFormat="0" applyBorder="0" applyAlignment="0" applyProtection="0">
      <alignment vertical="center"/>
    </xf>
    <xf numFmtId="0" fontId="13" fillId="0" borderId="0" applyNumberFormat="0" applyFill="0" applyBorder="0" applyAlignment="0" applyProtection="0">
      <alignment vertical="center"/>
    </xf>
    <xf numFmtId="0" fontId="8" fillId="3" borderId="17" applyNumberFormat="0" applyAlignment="0" applyProtection="0">
      <alignment vertical="center"/>
    </xf>
    <xf numFmtId="0" fontId="14" fillId="0" borderId="18" applyNumberFormat="0" applyFill="0" applyAlignment="0" applyProtection="0">
      <alignment vertical="center"/>
    </xf>
    <xf numFmtId="0" fontId="15" fillId="30" borderId="0" applyNumberFormat="0" applyBorder="0" applyAlignment="0" applyProtection="0">
      <alignment vertical="center"/>
    </xf>
    <xf numFmtId="0" fontId="16" fillId="31" borderId="19" applyNumberFormat="0" applyAlignment="0" applyProtection="0">
      <alignment vertical="center"/>
    </xf>
    <xf numFmtId="0" fontId="17" fillId="0" borderId="0" applyNumberFormat="0" applyFill="0" applyBorder="0" applyAlignment="0" applyProtection="0">
      <alignment vertical="center"/>
    </xf>
    <xf numFmtId="38" fontId="4" fillId="0" borderId="0" applyFont="0" applyFill="0" applyBorder="0" applyAlignment="0" applyProtection="0"/>
    <xf numFmtId="0" fontId="18" fillId="0" borderId="20" applyNumberFormat="0" applyFill="0" applyAlignment="0" applyProtection="0">
      <alignment vertical="center"/>
    </xf>
    <xf numFmtId="0" fontId="19" fillId="0" borderId="21" applyNumberFormat="0" applyFill="0" applyAlignment="0" applyProtection="0">
      <alignment vertical="center"/>
    </xf>
    <xf numFmtId="0" fontId="20" fillId="0" borderId="22" applyNumberFormat="0" applyFill="0" applyAlignment="0" applyProtection="0">
      <alignment vertical="center"/>
    </xf>
    <xf numFmtId="0" fontId="20" fillId="0" borderId="0" applyNumberFormat="0" applyFill="0" applyBorder="0" applyAlignment="0" applyProtection="0">
      <alignment vertical="center"/>
    </xf>
    <xf numFmtId="0" fontId="21" fillId="0" borderId="23" applyNumberFormat="0" applyFill="0" applyAlignment="0" applyProtection="0">
      <alignment vertical="center"/>
    </xf>
    <xf numFmtId="0" fontId="22" fillId="31" borderId="24" applyNumberFormat="0" applyAlignment="0" applyProtection="0">
      <alignment vertical="center"/>
    </xf>
    <xf numFmtId="0" fontId="23" fillId="0" borderId="0" applyNumberFormat="0" applyFill="0" applyBorder="0" applyAlignment="0" applyProtection="0">
      <alignment vertical="center"/>
    </xf>
    <xf numFmtId="0" fontId="24" fillId="2" borderId="19" applyNumberFormat="0" applyAlignment="0" applyProtection="0">
      <alignment vertical="center"/>
    </xf>
    <xf numFmtId="0" fontId="4" fillId="0" borderId="0"/>
    <xf numFmtId="0" fontId="2" fillId="0" borderId="0"/>
    <xf numFmtId="0" fontId="2" fillId="0" borderId="0"/>
    <xf numFmtId="0" fontId="25" fillId="32" borderId="0" applyNumberFormat="0" applyBorder="0" applyAlignment="0" applyProtection="0">
      <alignment vertical="center"/>
    </xf>
    <xf numFmtId="0" fontId="4" fillId="0" borderId="0"/>
  </cellStyleXfs>
  <cellXfs count="883">
    <xf numFmtId="0" fontId="0" fillId="0" borderId="0" xfId="0" applyFont="1" applyAlignment="1">
      <alignment vertical="center"/>
    </xf>
    <xf numFmtId="0" fontId="3" fillId="0" borderId="5" xfId="45" applyFont="1" applyBorder="1" applyAlignment="1">
      <alignment horizontal="centerContinuous" vertical="center"/>
    </xf>
    <xf numFmtId="0" fontId="2" fillId="0" borderId="0" xfId="45" applyFont="1" applyAlignment="1">
      <alignment vertical="center"/>
    </xf>
    <xf numFmtId="0" fontId="5" fillId="0" borderId="1" xfId="45" applyFont="1" applyBorder="1" applyAlignment="1">
      <alignment vertical="center"/>
    </xf>
    <xf numFmtId="0" fontId="3" fillId="0" borderId="3" xfId="45" applyFont="1" applyBorder="1" applyAlignment="1">
      <alignment vertical="center"/>
    </xf>
    <xf numFmtId="0" fontId="3" fillId="0" borderId="6" xfId="45" applyFont="1" applyBorder="1" applyAlignment="1">
      <alignment horizontal="centerContinuous" vertical="center"/>
    </xf>
    <xf numFmtId="0" fontId="3" fillId="0" borderId="2" xfId="45" applyFont="1" applyBorder="1" applyAlignment="1">
      <alignment horizontal="center" vertical="center"/>
    </xf>
    <xf numFmtId="0" fontId="3" fillId="0" borderId="0" xfId="45" applyFont="1" applyAlignment="1">
      <alignment vertical="center"/>
    </xf>
    <xf numFmtId="0" fontId="2" fillId="0" borderId="3" xfId="45" applyFont="1" applyBorder="1" applyAlignment="1">
      <alignment vertical="center"/>
    </xf>
    <xf numFmtId="0" fontId="2" fillId="0" borderId="7" xfId="45" quotePrefix="1" applyFont="1" applyBorder="1" applyAlignment="1">
      <alignment horizontal="center" vertical="center"/>
    </xf>
    <xf numFmtId="0" fontId="2" fillId="0" borderId="8" xfId="45" applyFont="1" applyBorder="1" applyAlignment="1">
      <alignment horizontal="center" vertical="center"/>
    </xf>
    <xf numFmtId="0" fontId="6" fillId="0" borderId="3" xfId="28" applyFont="1" applyBorder="1" applyAlignment="1">
      <alignment vertical="center"/>
    </xf>
    <xf numFmtId="0" fontId="2" fillId="0" borderId="9" xfId="45" quotePrefix="1" applyFont="1" applyBorder="1" applyAlignment="1">
      <alignment horizontal="center" vertical="center"/>
    </xf>
    <xf numFmtId="0" fontId="2" fillId="0" borderId="10" xfId="45" applyFont="1" applyBorder="1" applyAlignment="1">
      <alignment horizontal="center" vertical="center"/>
    </xf>
    <xf numFmtId="0" fontId="6" fillId="0" borderId="10" xfId="28" applyFont="1" applyBorder="1" applyAlignment="1">
      <alignment vertical="center"/>
    </xf>
    <xf numFmtId="0" fontId="2" fillId="0" borderId="0" xfId="45" quotePrefix="1" applyFont="1" applyBorder="1" applyAlignment="1">
      <alignment horizontal="center" vertical="center"/>
    </xf>
    <xf numFmtId="0" fontId="2" fillId="0" borderId="10" xfId="45" quotePrefix="1" applyFont="1" applyBorder="1" applyAlignment="1">
      <alignment horizontal="center" vertical="center"/>
    </xf>
    <xf numFmtId="0" fontId="2" fillId="0" borderId="10" xfId="45" applyFont="1" applyBorder="1" applyAlignment="1">
      <alignment vertical="center"/>
    </xf>
    <xf numFmtId="0" fontId="2" fillId="0" borderId="11" xfId="45" applyFont="1" applyBorder="1" applyAlignment="1">
      <alignment horizontal="center" vertical="center"/>
    </xf>
    <xf numFmtId="0" fontId="2" fillId="0" borderId="12" xfId="45" quotePrefix="1" applyFont="1" applyBorder="1" applyAlignment="1">
      <alignment horizontal="center" vertical="center"/>
    </xf>
    <xf numFmtId="0" fontId="2" fillId="0" borderId="13" xfId="45" applyFont="1" applyBorder="1" applyAlignment="1">
      <alignment horizontal="center" vertical="center"/>
    </xf>
    <xf numFmtId="0" fontId="2" fillId="0" borderId="14" xfId="45" quotePrefix="1" applyFont="1" applyBorder="1" applyAlignment="1">
      <alignment horizontal="center" vertical="center"/>
    </xf>
    <xf numFmtId="0" fontId="2" fillId="0" borderId="11" xfId="45" quotePrefix="1" applyFont="1" applyBorder="1" applyAlignment="1">
      <alignment horizontal="center" vertical="center"/>
    </xf>
    <xf numFmtId="0" fontId="2" fillId="0" borderId="14" xfId="45" applyFont="1" applyBorder="1" applyAlignment="1">
      <alignment vertical="center"/>
    </xf>
    <xf numFmtId="0" fontId="2" fillId="0" borderId="13" xfId="45" quotePrefix="1" applyFont="1" applyBorder="1" applyAlignment="1">
      <alignment horizontal="center" vertical="center"/>
    </xf>
    <xf numFmtId="0" fontId="2" fillId="0" borderId="1" xfId="45" quotePrefix="1" applyFont="1" applyBorder="1" applyAlignment="1">
      <alignment horizontal="center" vertical="center"/>
    </xf>
    <xf numFmtId="0" fontId="2" fillId="0" borderId="4" xfId="45" applyFont="1" applyBorder="1" applyAlignment="1">
      <alignment horizontal="center" vertical="center"/>
    </xf>
    <xf numFmtId="0" fontId="6" fillId="0" borderId="15" xfId="28" applyFont="1" applyBorder="1" applyAlignment="1">
      <alignment vertical="center"/>
    </xf>
    <xf numFmtId="0" fontId="2" fillId="0" borderId="0" xfId="45" applyFont="1" applyAlignment="1">
      <alignment horizontal="center" vertical="center"/>
    </xf>
    <xf numFmtId="0" fontId="26" fillId="0" borderId="0" xfId="0" applyFont="1" applyFill="1" applyAlignment="1">
      <alignment vertical="center"/>
    </xf>
    <xf numFmtId="0" fontId="26" fillId="0" borderId="0" xfId="0" applyFont="1" applyFill="1" applyAlignment="1"/>
    <xf numFmtId="0" fontId="26" fillId="0" borderId="0" xfId="0" applyFont="1" applyFill="1" applyAlignment="1">
      <alignment horizontal="right"/>
    </xf>
    <xf numFmtId="176" fontId="26" fillId="0" borderId="0" xfId="0" applyNumberFormat="1" applyFont="1" applyFill="1" applyAlignment="1"/>
    <xf numFmtId="0" fontId="26" fillId="0" borderId="0" xfId="0" applyFont="1" applyFill="1" applyBorder="1" applyAlignment="1" applyProtection="1">
      <alignment horizontal="left" vertical="center"/>
    </xf>
    <xf numFmtId="0" fontId="26" fillId="0" borderId="0" xfId="0" applyNumberFormat="1" applyFont="1" applyFill="1" applyBorder="1" applyAlignment="1" applyProtection="1">
      <alignment horizontal="right" vertical="center"/>
    </xf>
    <xf numFmtId="0" fontId="26" fillId="0" borderId="3" xfId="0" applyNumberFormat="1" applyFont="1" applyFill="1" applyBorder="1" applyAlignment="1" applyProtection="1">
      <alignment horizontal="right" vertical="center"/>
    </xf>
    <xf numFmtId="37" fontId="4" fillId="0" borderId="0" xfId="0" applyNumberFormat="1" applyFont="1" applyFill="1" applyBorder="1" applyAlignment="1" applyProtection="1">
      <alignment horizontal="left"/>
    </xf>
    <xf numFmtId="37" fontId="4" fillId="0" borderId="0" xfId="0" applyNumberFormat="1" applyFont="1" applyFill="1" applyBorder="1" applyAlignment="1" applyProtection="1"/>
    <xf numFmtId="182" fontId="0" fillId="0" borderId="33" xfId="0" applyNumberFormat="1" applyFont="1" applyFill="1" applyBorder="1" applyAlignment="1" applyProtection="1">
      <alignment vertical="center"/>
    </xf>
    <xf numFmtId="182" fontId="0" fillId="0" borderId="0" xfId="0" applyNumberFormat="1" applyFont="1" applyFill="1" applyBorder="1" applyAlignment="1" applyProtection="1">
      <alignment vertical="center"/>
    </xf>
    <xf numFmtId="176" fontId="0" fillId="0" borderId="0" xfId="0" applyNumberFormat="1" applyFont="1" applyFill="1" applyBorder="1" applyAlignment="1" applyProtection="1">
      <alignment vertical="center"/>
    </xf>
    <xf numFmtId="0" fontId="0" fillId="0" borderId="0" xfId="0" applyFont="1" applyAlignment="1">
      <alignment horizontal="center"/>
    </xf>
    <xf numFmtId="185" fontId="0" fillId="0" borderId="0" xfId="0" applyNumberFormat="1" applyFont="1" applyFill="1" applyBorder="1" applyAlignment="1" applyProtection="1">
      <alignment vertical="center"/>
    </xf>
    <xf numFmtId="38" fontId="0" fillId="0" borderId="0" xfId="34" applyFont="1" applyFill="1" applyBorder="1" applyAlignment="1" applyProtection="1">
      <alignment vertical="center"/>
    </xf>
    <xf numFmtId="38" fontId="0" fillId="0" borderId="0" xfId="34" applyFont="1" applyFill="1"/>
    <xf numFmtId="0" fontId="0" fillId="0" borderId="0" xfId="0" applyFont="1" applyBorder="1" applyAlignment="1" applyProtection="1">
      <alignment horizontal="left"/>
    </xf>
    <xf numFmtId="176" fontId="0" fillId="0" borderId="0" xfId="0" applyNumberFormat="1" applyFont="1" applyBorder="1" applyAlignment="1"/>
    <xf numFmtId="176" fontId="0" fillId="0" borderId="33" xfId="0" applyNumberFormat="1" applyFont="1" applyBorder="1" applyAlignment="1"/>
    <xf numFmtId="176" fontId="0" fillId="0" borderId="0" xfId="0" applyNumberFormat="1" applyFont="1" applyFill="1" applyBorder="1" applyAlignment="1"/>
    <xf numFmtId="176" fontId="0" fillId="0" borderId="33" xfId="0" applyNumberFormat="1" applyFont="1" applyFill="1" applyBorder="1" applyAlignment="1"/>
    <xf numFmtId="176" fontId="0" fillId="0" borderId="0" xfId="0" applyNumberFormat="1" applyFont="1" applyFill="1" applyAlignment="1"/>
    <xf numFmtId="0" fontId="0" fillId="0" borderId="0" xfId="0" applyFont="1" applyAlignment="1"/>
    <xf numFmtId="0" fontId="0" fillId="0" borderId="0" xfId="0" applyFont="1" applyBorder="1" applyAlignment="1" applyProtection="1">
      <alignment horizontal="left" vertical="center"/>
    </xf>
    <xf numFmtId="177" fontId="0" fillId="0" borderId="0" xfId="0" applyNumberFormat="1" applyFont="1" applyBorder="1" applyAlignment="1">
      <alignment vertical="center"/>
    </xf>
    <xf numFmtId="180" fontId="0" fillId="0" borderId="33" xfId="0" applyNumberFormat="1" applyFont="1" applyFill="1" applyBorder="1" applyAlignment="1" applyProtection="1"/>
    <xf numFmtId="0" fontId="0" fillId="0" borderId="0" xfId="0" applyFont="1" applyFill="1" applyAlignment="1">
      <alignment vertical="center"/>
    </xf>
    <xf numFmtId="176" fontId="0" fillId="0" borderId="0" xfId="0" applyNumberFormat="1" applyFont="1" applyFill="1" applyAlignment="1">
      <alignment vertical="center"/>
    </xf>
    <xf numFmtId="178" fontId="0" fillId="0" borderId="0" xfId="0" applyNumberFormat="1" applyFont="1" applyFill="1" applyAlignment="1">
      <alignment vertical="center"/>
    </xf>
    <xf numFmtId="0" fontId="0" fillId="0" borderId="0" xfId="0" applyFont="1" applyFill="1" applyAlignment="1"/>
    <xf numFmtId="178" fontId="0" fillId="0" borderId="25" xfId="0" applyNumberFormat="1" applyFont="1" applyFill="1" applyBorder="1" applyAlignment="1" applyProtection="1">
      <alignment horizontal="left" vertical="center"/>
    </xf>
    <xf numFmtId="0" fontId="0" fillId="0" borderId="0" xfId="0" applyFont="1" applyFill="1" applyAlignment="1">
      <alignment horizontal="right" vertical="center"/>
    </xf>
    <xf numFmtId="0" fontId="0" fillId="0" borderId="5" xfId="0" applyFont="1" applyFill="1" applyBorder="1" applyAlignment="1">
      <alignment vertical="center"/>
    </xf>
    <xf numFmtId="178" fontId="0" fillId="0" borderId="42" xfId="0" applyNumberFormat="1" applyFont="1" applyFill="1" applyBorder="1" applyAlignment="1">
      <alignment vertical="center"/>
    </xf>
    <xf numFmtId="0" fontId="0" fillId="0" borderId="0" xfId="0" applyFont="1" applyFill="1" applyBorder="1" applyAlignment="1">
      <alignment vertical="center"/>
    </xf>
    <xf numFmtId="0" fontId="0" fillId="0" borderId="31" xfId="0" applyFont="1" applyFill="1" applyBorder="1" applyAlignment="1">
      <alignment vertical="center"/>
    </xf>
    <xf numFmtId="186" fontId="0" fillId="0" borderId="0" xfId="0" applyNumberFormat="1" applyFont="1" applyFill="1" applyBorder="1" applyAlignment="1" applyProtection="1">
      <alignment vertical="center"/>
    </xf>
    <xf numFmtId="176" fontId="0" fillId="0" borderId="0" xfId="0" applyNumberFormat="1" applyFont="1" applyFill="1" applyBorder="1" applyAlignment="1">
      <alignment vertical="center"/>
    </xf>
    <xf numFmtId="178" fontId="0" fillId="0" borderId="0" xfId="0" applyNumberFormat="1" applyFont="1" applyFill="1" applyBorder="1" applyAlignment="1">
      <alignment vertical="center"/>
    </xf>
    <xf numFmtId="0" fontId="0" fillId="0" borderId="0" xfId="0" applyFont="1" applyFill="1" applyBorder="1" applyAlignment="1"/>
    <xf numFmtId="0" fontId="0" fillId="0" borderId="0" xfId="0" applyFont="1" applyFill="1" applyBorder="1" applyAlignment="1" applyProtection="1">
      <alignment horizontal="right" vertical="center"/>
    </xf>
    <xf numFmtId="49" fontId="0" fillId="0" borderId="0" xfId="0" applyNumberFormat="1" applyFont="1" applyFill="1" applyBorder="1" applyAlignment="1" applyProtection="1">
      <alignment horizontal="right" vertical="center"/>
    </xf>
    <xf numFmtId="0" fontId="0" fillId="0" borderId="3" xfId="0" applyFont="1" applyFill="1" applyBorder="1" applyAlignment="1"/>
    <xf numFmtId="187" fontId="0" fillId="0" borderId="0" xfId="0" applyNumberFormat="1" applyFont="1" applyFill="1" applyBorder="1" applyAlignment="1" applyProtection="1">
      <alignment vertical="center"/>
    </xf>
    <xf numFmtId="187" fontId="0" fillId="0" borderId="0" xfId="0" applyNumberFormat="1" applyFont="1" applyFill="1" applyBorder="1" applyAlignment="1" applyProtection="1">
      <alignment horizontal="right" vertical="center"/>
    </xf>
    <xf numFmtId="41" fontId="0" fillId="0" borderId="0" xfId="0" applyNumberFormat="1" applyFont="1" applyFill="1" applyBorder="1" applyAlignment="1" applyProtection="1">
      <alignment horizontal="right" vertical="center"/>
    </xf>
    <xf numFmtId="188" fontId="0" fillId="0" borderId="0" xfId="0" applyNumberFormat="1" applyFont="1" applyFill="1" applyBorder="1" applyAlignment="1" applyProtection="1">
      <alignment vertical="center"/>
    </xf>
    <xf numFmtId="49" fontId="0" fillId="0" borderId="33" xfId="0" applyNumberFormat="1" applyFont="1" applyFill="1" applyBorder="1" applyAlignment="1" applyProtection="1">
      <alignment horizontal="right" vertical="center"/>
    </xf>
    <xf numFmtId="0" fontId="0" fillId="0" borderId="0" xfId="0" applyFont="1" applyFill="1" applyAlignment="1">
      <alignment horizontal="right"/>
    </xf>
    <xf numFmtId="187" fontId="0" fillId="0" borderId="0" xfId="0" applyNumberFormat="1" applyFont="1" applyFill="1" applyAlignment="1"/>
    <xf numFmtId="0" fontId="0" fillId="0" borderId="33" xfId="0" applyNumberFormat="1" applyFont="1" applyFill="1" applyBorder="1" applyAlignment="1" applyProtection="1">
      <alignment horizontal="right" vertical="center"/>
    </xf>
    <xf numFmtId="41" fontId="0" fillId="0" borderId="0" xfId="34" applyNumberFormat="1" applyFont="1" applyFill="1" applyBorder="1" applyAlignment="1" applyProtection="1">
      <alignment vertical="center"/>
    </xf>
    <xf numFmtId="187" fontId="0" fillId="0" borderId="3" xfId="0" applyNumberFormat="1" applyFont="1" applyFill="1" applyBorder="1" applyAlignment="1" applyProtection="1">
      <alignment vertical="center"/>
    </xf>
    <xf numFmtId="0" fontId="0" fillId="0" borderId="0" xfId="0" applyFont="1" applyFill="1" applyBorder="1" applyAlignment="1" applyProtection="1">
      <alignment horizontal="center" vertical="center"/>
    </xf>
    <xf numFmtId="0" fontId="0" fillId="0" borderId="3" xfId="0" applyFont="1" applyFill="1" applyBorder="1" applyAlignment="1">
      <alignment vertical="center"/>
    </xf>
    <xf numFmtId="187" fontId="0" fillId="0" borderId="0" xfId="0" applyNumberFormat="1" applyFont="1" applyFill="1" applyAlignment="1">
      <alignment horizontal="right"/>
    </xf>
    <xf numFmtId="39" fontId="0" fillId="0" borderId="33" xfId="0" applyNumberFormat="1" applyFont="1" applyFill="1" applyBorder="1" applyAlignment="1" applyProtection="1">
      <alignment horizontal="center" vertical="center"/>
    </xf>
    <xf numFmtId="184" fontId="0" fillId="0" borderId="0" xfId="0" applyNumberFormat="1" applyFont="1" applyFill="1" applyBorder="1" applyAlignment="1"/>
    <xf numFmtId="0" fontId="0" fillId="0" borderId="0" xfId="0" applyFont="1" applyFill="1" applyBorder="1" applyAlignment="1">
      <alignment horizontal="center" vertical="center"/>
    </xf>
    <xf numFmtId="39" fontId="0" fillId="0" borderId="33" xfId="0" applyNumberFormat="1" applyFont="1" applyFill="1" applyBorder="1" applyAlignment="1" applyProtection="1">
      <alignment vertical="center"/>
    </xf>
    <xf numFmtId="2" fontId="0" fillId="0" borderId="33" xfId="0" applyNumberFormat="1" applyFont="1" applyFill="1" applyBorder="1" applyAlignment="1" applyProtection="1">
      <alignment horizontal="center" vertical="center"/>
    </xf>
    <xf numFmtId="0" fontId="0" fillId="0" borderId="3" xfId="0" applyFont="1" applyFill="1" applyBorder="1" applyAlignment="1" applyProtection="1">
      <alignment horizontal="right" vertical="center"/>
    </xf>
    <xf numFmtId="41" fontId="0" fillId="0" borderId="0" xfId="0" applyNumberFormat="1" applyFont="1" applyFill="1" applyBorder="1" applyAlignment="1">
      <alignment horizontal="right"/>
    </xf>
    <xf numFmtId="39" fontId="0" fillId="0" borderId="33" xfId="0" applyNumberFormat="1" applyFont="1" applyFill="1" applyBorder="1" applyAlignment="1" applyProtection="1">
      <alignment horizontal="right" vertical="center"/>
    </xf>
    <xf numFmtId="0" fontId="0" fillId="0" borderId="3" xfId="0" applyFont="1" applyFill="1" applyBorder="1" applyAlignment="1" applyProtection="1">
      <alignment horizontal="left" vertical="center"/>
    </xf>
    <xf numFmtId="41" fontId="0" fillId="0" borderId="0" xfId="0" applyNumberFormat="1" applyFont="1" applyFill="1" applyAlignment="1"/>
    <xf numFmtId="189" fontId="0" fillId="0" borderId="0" xfId="0" applyNumberFormat="1" applyFont="1" applyFill="1" applyBorder="1" applyAlignment="1" applyProtection="1">
      <alignment vertical="center"/>
    </xf>
    <xf numFmtId="41" fontId="0" fillId="0" borderId="0" xfId="0" applyNumberFormat="1" applyFont="1" applyFill="1" applyBorder="1" applyAlignment="1" applyProtection="1">
      <alignment vertical="center"/>
    </xf>
    <xf numFmtId="178" fontId="0" fillId="0" borderId="0" xfId="0" applyNumberFormat="1" applyFont="1" applyFill="1" applyBorder="1" applyAlignment="1" applyProtection="1">
      <alignment vertical="center"/>
    </xf>
    <xf numFmtId="0" fontId="0" fillId="0" borderId="1" xfId="0" applyFont="1" applyFill="1" applyBorder="1" applyAlignment="1">
      <alignment vertical="center"/>
    </xf>
    <xf numFmtId="0" fontId="0" fillId="0" borderId="4" xfId="0" applyFont="1" applyFill="1" applyBorder="1" applyAlignment="1">
      <alignment vertical="center"/>
    </xf>
    <xf numFmtId="186" fontId="0" fillId="0" borderId="1" xfId="0" applyNumberFormat="1" applyFont="1" applyFill="1" applyBorder="1" applyAlignment="1" applyProtection="1">
      <alignment vertical="center"/>
    </xf>
    <xf numFmtId="41" fontId="0" fillId="0" borderId="1" xfId="0" applyNumberFormat="1" applyFont="1" applyFill="1" applyBorder="1" applyAlignment="1" applyProtection="1">
      <alignment vertical="center"/>
    </xf>
    <xf numFmtId="178" fontId="0" fillId="0" borderId="1" xfId="0" applyNumberFormat="1" applyFont="1" applyFill="1" applyBorder="1" applyAlignment="1" applyProtection="1">
      <alignment vertical="center"/>
    </xf>
    <xf numFmtId="39" fontId="0" fillId="0" borderId="34" xfId="0" applyNumberFormat="1" applyFont="1" applyFill="1" applyBorder="1" applyAlignment="1" applyProtection="1">
      <alignment vertical="center"/>
    </xf>
    <xf numFmtId="0" fontId="0" fillId="0" borderId="0" xfId="0" applyFont="1" applyFill="1" applyBorder="1" applyAlignment="1" applyProtection="1">
      <alignment horizontal="left" vertical="center"/>
    </xf>
    <xf numFmtId="187" fontId="0" fillId="0" borderId="0" xfId="0" applyNumberFormat="1" applyFont="1" applyFill="1" applyBorder="1" applyAlignment="1">
      <alignment vertical="center"/>
    </xf>
    <xf numFmtId="182" fontId="0" fillId="0" borderId="0" xfId="0" applyNumberFormat="1" applyFont="1" applyFill="1" applyBorder="1" applyAlignment="1">
      <alignment vertical="center"/>
    </xf>
    <xf numFmtId="178" fontId="0" fillId="0" borderId="0" xfId="0" applyNumberFormat="1" applyFont="1" applyFill="1" applyAlignment="1"/>
    <xf numFmtId="0" fontId="0" fillId="0" borderId="0" xfId="0" applyFont="1" applyFill="1" applyBorder="1" applyAlignment="1" applyProtection="1">
      <alignment horizontal="left" vertical="center" wrapText="1"/>
    </xf>
    <xf numFmtId="185" fontId="0" fillId="0" borderId="0" xfId="0" applyNumberFormat="1" applyFont="1" applyBorder="1" applyAlignment="1" applyProtection="1">
      <alignment vertical="center"/>
    </xf>
    <xf numFmtId="185" fontId="0" fillId="0" borderId="3" xfId="0" applyNumberFormat="1" applyFont="1" applyBorder="1" applyAlignment="1" applyProtection="1">
      <alignment vertical="center"/>
    </xf>
    <xf numFmtId="185" fontId="0" fillId="0" borderId="0" xfId="0" applyNumberFormat="1" applyFont="1" applyBorder="1" applyAlignment="1" applyProtection="1">
      <alignment horizontal="right" vertical="center"/>
    </xf>
    <xf numFmtId="185" fontId="0" fillId="0" borderId="3" xfId="0" applyNumberFormat="1" applyFont="1" applyBorder="1" applyAlignment="1" applyProtection="1">
      <alignment horizontal="right" vertical="center"/>
    </xf>
    <xf numFmtId="41" fontId="0" fillId="0" borderId="0" xfId="0" applyNumberFormat="1" applyFont="1" applyAlignment="1">
      <alignment horizontal="right"/>
    </xf>
    <xf numFmtId="3" fontId="0" fillId="0" borderId="0" xfId="0" applyNumberFormat="1" applyFont="1" applyAlignment="1"/>
    <xf numFmtId="0" fontId="0" fillId="0" borderId="0" xfId="0" applyFont="1" applyBorder="1" applyAlignment="1" applyProtection="1">
      <alignment horizontal="right" vertical="center"/>
    </xf>
    <xf numFmtId="0" fontId="0" fillId="0" borderId="25" xfId="0" applyFont="1" applyBorder="1" applyAlignment="1" applyProtection="1">
      <alignment horizontal="left" vertical="center"/>
    </xf>
    <xf numFmtId="0" fontId="0" fillId="0" borderId="0" xfId="0" applyFont="1" applyBorder="1" applyAlignment="1">
      <alignment vertical="center"/>
    </xf>
    <xf numFmtId="0" fontId="0" fillId="0" borderId="32" xfId="0" applyFont="1" applyBorder="1" applyAlignment="1">
      <alignment vertical="center"/>
    </xf>
    <xf numFmtId="41" fontId="0" fillId="0" borderId="0" xfId="34" applyNumberFormat="1" applyFont="1" applyFill="1" applyBorder="1"/>
    <xf numFmtId="0" fontId="0" fillId="0" borderId="1" xfId="0" applyFont="1" applyBorder="1" applyAlignment="1">
      <alignment vertical="center"/>
    </xf>
    <xf numFmtId="37" fontId="0" fillId="0" borderId="34" xfId="0" applyNumberFormat="1" applyFont="1" applyBorder="1" applyAlignment="1" applyProtection="1">
      <alignment vertical="center"/>
    </xf>
    <xf numFmtId="37" fontId="0" fillId="0" borderId="1" xfId="0" applyNumberFormat="1" applyFont="1" applyBorder="1" applyAlignment="1" applyProtection="1">
      <alignment vertical="center"/>
    </xf>
    <xf numFmtId="183" fontId="0" fillId="0" borderId="1" xfId="0" applyNumberFormat="1" applyFont="1" applyBorder="1" applyAlignment="1" applyProtection="1">
      <alignment vertical="center"/>
    </xf>
    <xf numFmtId="37" fontId="0" fillId="0" borderId="0" xfId="0" applyNumberFormat="1" applyFont="1" applyBorder="1" applyAlignment="1" applyProtection="1">
      <alignment vertical="center"/>
    </xf>
    <xf numFmtId="183" fontId="0" fillId="0" borderId="0" xfId="0" applyNumberFormat="1" applyFont="1" applyBorder="1" applyAlignment="1" applyProtection="1">
      <alignment vertical="center"/>
    </xf>
    <xf numFmtId="0" fontId="0" fillId="0" borderId="31" xfId="0" applyFont="1" applyBorder="1" applyAlignment="1">
      <alignment vertical="center"/>
    </xf>
    <xf numFmtId="0" fontId="0" fillId="0" borderId="0" xfId="0" applyFont="1" applyBorder="1" applyAlignment="1" applyProtection="1">
      <alignment horizontal="center" vertical="center"/>
    </xf>
    <xf numFmtId="41" fontId="0" fillId="0" borderId="0" xfId="0" applyNumberFormat="1" applyFont="1" applyFill="1" applyBorder="1" applyAlignment="1">
      <alignment vertical="center"/>
    </xf>
    <xf numFmtId="41" fontId="0" fillId="0" borderId="0" xfId="0" applyNumberFormat="1" applyFont="1" applyBorder="1" applyAlignment="1" applyProtection="1">
      <alignment horizontal="right" vertical="center"/>
    </xf>
    <xf numFmtId="41" fontId="0" fillId="0" borderId="0" xfId="0" applyNumberFormat="1" applyFont="1" applyAlignment="1"/>
    <xf numFmtId="41" fontId="0" fillId="0" borderId="0" xfId="0" applyNumberFormat="1" applyFont="1" applyAlignment="1" applyProtection="1">
      <alignment vertical="center"/>
    </xf>
    <xf numFmtId="41" fontId="0" fillId="0" borderId="0" xfId="0" applyNumberFormat="1" applyFont="1" applyBorder="1" applyAlignment="1"/>
    <xf numFmtId="177" fontId="0" fillId="0" borderId="0" xfId="0" applyNumberFormat="1" applyFont="1" applyFill="1" applyAlignment="1"/>
    <xf numFmtId="177" fontId="0" fillId="0" borderId="0" xfId="0" applyNumberFormat="1" applyFont="1" applyAlignment="1">
      <alignment vertical="center"/>
    </xf>
    <xf numFmtId="0" fontId="0" fillId="0" borderId="0" xfId="0" applyFont="1" applyAlignment="1">
      <alignment horizontal="right" vertical="center"/>
    </xf>
    <xf numFmtId="177" fontId="0" fillId="0" borderId="2" xfId="0" applyNumberFormat="1" applyFont="1" applyBorder="1" applyAlignment="1" applyProtection="1">
      <alignment horizontal="center" vertical="center"/>
    </xf>
    <xf numFmtId="177" fontId="0" fillId="0" borderId="0" xfId="0" applyNumberFormat="1" applyFont="1" applyBorder="1" applyAlignment="1" applyProtection="1">
      <alignment vertical="center"/>
    </xf>
    <xf numFmtId="41" fontId="0" fillId="0" borderId="0" xfId="0" applyNumberFormat="1" applyFont="1" applyFill="1" applyBorder="1" applyAlignment="1"/>
    <xf numFmtId="37" fontId="0" fillId="0" borderId="33" xfId="0" quotePrefix="1" applyNumberFormat="1" applyFont="1" applyBorder="1" applyAlignment="1" applyProtection="1">
      <alignment horizontal="right" vertical="center"/>
    </xf>
    <xf numFmtId="41" fontId="0" fillId="0" borderId="0" xfId="34" applyNumberFormat="1" applyFont="1" applyFill="1"/>
    <xf numFmtId="41" fontId="0" fillId="0" borderId="33" xfId="0" applyNumberFormat="1" applyFont="1" applyFill="1" applyBorder="1" applyAlignment="1" applyProtection="1">
      <alignment vertical="center"/>
    </xf>
    <xf numFmtId="41" fontId="0" fillId="0" borderId="0" xfId="0" applyNumberFormat="1" applyFont="1" applyFill="1" applyAlignment="1">
      <alignment horizontal="distributed" vertical="center"/>
    </xf>
    <xf numFmtId="41" fontId="0" fillId="0" borderId="33" xfId="0" applyNumberFormat="1" applyFont="1" applyFill="1" applyBorder="1" applyAlignment="1" applyProtection="1">
      <alignment horizontal="right" vertical="center"/>
    </xf>
    <xf numFmtId="41" fontId="0" fillId="0" borderId="0" xfId="0" applyNumberFormat="1" applyFont="1" applyFill="1" applyAlignment="1">
      <alignment horizontal="right"/>
    </xf>
    <xf numFmtId="177" fontId="0" fillId="0" borderId="1" xfId="0" applyNumberFormat="1" applyFont="1" applyBorder="1" applyAlignment="1" applyProtection="1">
      <alignment vertical="center"/>
    </xf>
    <xf numFmtId="177" fontId="0" fillId="0" borderId="0" xfId="0" applyNumberFormat="1" applyFont="1" applyFill="1" applyBorder="1" applyAlignment="1">
      <alignment vertical="center"/>
    </xf>
    <xf numFmtId="177" fontId="0" fillId="0" borderId="0" xfId="0" applyNumberFormat="1" applyFont="1" applyAlignment="1"/>
    <xf numFmtId="0" fontId="0" fillId="0" borderId="0" xfId="0" applyNumberFormat="1" applyFont="1" applyFill="1" applyBorder="1" applyAlignment="1" applyProtection="1">
      <alignment horizontal="distributed" vertical="center"/>
    </xf>
    <xf numFmtId="41" fontId="0" fillId="0" borderId="0" xfId="0" applyNumberFormat="1" applyFont="1" applyFill="1" applyAlignment="1">
      <alignment vertical="center"/>
    </xf>
    <xf numFmtId="41" fontId="0" fillId="0" borderId="0" xfId="0" applyNumberFormat="1" applyFont="1" applyFill="1" applyAlignment="1" applyProtection="1">
      <alignment horizontal="left" vertical="center"/>
    </xf>
    <xf numFmtId="41" fontId="0" fillId="0" borderId="25" xfId="0" applyNumberFormat="1" applyFont="1" applyFill="1" applyBorder="1" applyAlignment="1" applyProtection="1">
      <alignment horizontal="right" vertical="center"/>
    </xf>
    <xf numFmtId="41" fontId="0" fillId="0" borderId="27" xfId="0" applyNumberFormat="1" applyFont="1" applyFill="1" applyBorder="1" applyAlignment="1">
      <alignment vertical="center"/>
    </xf>
    <xf numFmtId="41" fontId="0" fillId="0" borderId="32" xfId="0" applyNumberFormat="1" applyFont="1" applyFill="1" applyBorder="1" applyAlignment="1">
      <alignment vertical="center"/>
    </xf>
    <xf numFmtId="41" fontId="0" fillId="0" borderId="3" xfId="0" applyNumberFormat="1" applyFont="1" applyFill="1" applyBorder="1" applyAlignment="1" applyProtection="1">
      <alignment horizontal="right" vertical="center"/>
    </xf>
    <xf numFmtId="41" fontId="0" fillId="0" borderId="33" xfId="0" quotePrefix="1" applyNumberFormat="1" applyFont="1" applyFill="1" applyBorder="1" applyAlignment="1" applyProtection="1">
      <alignment horizontal="right" vertical="center"/>
    </xf>
    <xf numFmtId="41" fontId="0" fillId="0" borderId="3" xfId="0" applyNumberFormat="1" applyFont="1" applyFill="1" applyBorder="1" applyAlignment="1" applyProtection="1">
      <alignment vertical="center"/>
    </xf>
    <xf numFmtId="41" fontId="0" fillId="0" borderId="0" xfId="0" applyNumberFormat="1" applyFont="1" applyFill="1" applyBorder="1" applyAlignment="1" applyProtection="1">
      <alignment horizontal="center" vertical="center"/>
    </xf>
    <xf numFmtId="41" fontId="0" fillId="0" borderId="0" xfId="0" applyNumberFormat="1" applyFont="1" applyFill="1" applyBorder="1" applyAlignment="1" applyProtection="1">
      <alignment horizontal="distributed" vertical="center"/>
    </xf>
    <xf numFmtId="41" fontId="0" fillId="0" borderId="3" xfId="0" applyNumberFormat="1" applyFont="1" applyFill="1" applyBorder="1" applyAlignment="1" applyProtection="1">
      <alignment horizontal="centerContinuous" vertical="center"/>
    </xf>
    <xf numFmtId="41" fontId="0" fillId="0" borderId="0" xfId="0" applyNumberFormat="1" applyFont="1" applyFill="1" applyAlignment="1">
      <alignment horizontal="right" vertical="center"/>
    </xf>
    <xf numFmtId="41" fontId="0" fillId="0" borderId="3" xfId="0" applyNumberFormat="1" applyFont="1" applyFill="1" applyBorder="1" applyAlignment="1">
      <alignment horizontal="right"/>
    </xf>
    <xf numFmtId="41" fontId="0" fillId="0" borderId="1" xfId="0" applyNumberFormat="1" applyFont="1" applyFill="1" applyBorder="1" applyAlignment="1" applyProtection="1">
      <alignment horizontal="center" vertical="center"/>
    </xf>
    <xf numFmtId="41" fontId="0" fillId="0" borderId="1" xfId="0" applyNumberFormat="1" applyFont="1" applyFill="1" applyBorder="1" applyAlignment="1">
      <alignment vertical="center"/>
    </xf>
    <xf numFmtId="41" fontId="0" fillId="0" borderId="4" xfId="0" applyNumberFormat="1" applyFont="1" applyFill="1" applyBorder="1" applyAlignment="1" applyProtection="1">
      <alignment vertical="center"/>
    </xf>
    <xf numFmtId="41" fontId="0" fillId="0" borderId="34" xfId="0" applyNumberFormat="1" applyFont="1" applyFill="1" applyBorder="1" applyAlignment="1" applyProtection="1">
      <alignment horizontal="centerContinuous" vertical="center"/>
    </xf>
    <xf numFmtId="41" fontId="0" fillId="0" borderId="0" xfId="0" applyNumberFormat="1" applyFont="1" applyFill="1" applyBorder="1" applyAlignment="1" applyProtection="1">
      <alignment horizontal="left" vertical="center"/>
    </xf>
    <xf numFmtId="176" fontId="0" fillId="0" borderId="0" xfId="0" applyNumberFormat="1" applyFont="1" applyFill="1" applyAlignment="1">
      <alignment horizontal="right"/>
    </xf>
    <xf numFmtId="0" fontId="0" fillId="0" borderId="31" xfId="0" applyFont="1" applyFill="1" applyBorder="1" applyAlignment="1" applyProtection="1">
      <alignment horizontal="center" vertical="center"/>
    </xf>
    <xf numFmtId="0" fontId="0" fillId="0" borderId="32" xfId="0" applyFont="1" applyFill="1" applyBorder="1" applyAlignment="1">
      <alignment horizontal="center" vertical="center"/>
    </xf>
    <xf numFmtId="0" fontId="0" fillId="0" borderId="37" xfId="0" applyFont="1" applyFill="1" applyBorder="1" applyAlignment="1">
      <alignment horizontal="center" vertical="center"/>
    </xf>
    <xf numFmtId="0" fontId="0" fillId="0" borderId="1" xfId="0" applyFont="1" applyFill="1" applyBorder="1" applyAlignment="1">
      <alignment horizontal="center" vertical="center"/>
    </xf>
    <xf numFmtId="0" fontId="0" fillId="0" borderId="32" xfId="0" applyFont="1" applyFill="1" applyBorder="1" applyAlignment="1">
      <alignment vertical="center"/>
    </xf>
    <xf numFmtId="0" fontId="0" fillId="0" borderId="33" xfId="0" applyFont="1" applyFill="1" applyBorder="1" applyAlignment="1">
      <alignment vertical="center"/>
    </xf>
    <xf numFmtId="185" fontId="0" fillId="0" borderId="0" xfId="0" applyNumberFormat="1" applyFont="1" applyFill="1" applyBorder="1" applyAlignment="1">
      <alignment vertical="center"/>
    </xf>
    <xf numFmtId="57" fontId="0" fillId="0" borderId="0" xfId="0" quotePrefix="1" applyNumberFormat="1" applyFont="1" applyFill="1" applyBorder="1" applyAlignment="1">
      <alignment horizontal="right" vertical="center"/>
    </xf>
    <xf numFmtId="0" fontId="0" fillId="0" borderId="3" xfId="0" applyFont="1" applyFill="1" applyBorder="1" applyAlignment="1" applyProtection="1">
      <alignment horizontal="distributed" vertical="center"/>
    </xf>
    <xf numFmtId="176" fontId="0" fillId="0" borderId="33" xfId="0" applyNumberFormat="1" applyFont="1" applyFill="1" applyBorder="1" applyAlignment="1" applyProtection="1">
      <alignment horizontal="right" vertical="center"/>
    </xf>
    <xf numFmtId="185" fontId="0" fillId="0" borderId="0" xfId="0" applyNumberFormat="1" applyFont="1" applyFill="1" applyAlignment="1">
      <alignment horizontal="right"/>
    </xf>
    <xf numFmtId="0" fontId="0" fillId="0" borderId="34" xfId="0" applyFont="1" applyFill="1" applyBorder="1" applyAlignment="1">
      <alignment vertical="center"/>
    </xf>
    <xf numFmtId="185" fontId="0" fillId="0" borderId="1" xfId="0" applyNumberFormat="1" applyFont="1" applyFill="1" applyBorder="1" applyAlignment="1" applyProtection="1">
      <alignment vertical="center"/>
    </xf>
    <xf numFmtId="176" fontId="0" fillId="0" borderId="1" xfId="0" applyNumberFormat="1" applyFont="1" applyFill="1" applyBorder="1" applyAlignment="1">
      <alignment horizontal="right"/>
    </xf>
    <xf numFmtId="0" fontId="0" fillId="0" borderId="0" xfId="0" applyFont="1" applyFill="1" applyAlignment="1">
      <alignment horizontal="center"/>
    </xf>
    <xf numFmtId="0" fontId="29" fillId="0" borderId="0" xfId="0" applyFont="1" applyFill="1" applyAlignment="1">
      <alignment vertical="center"/>
    </xf>
    <xf numFmtId="0" fontId="29" fillId="0" borderId="0" xfId="0" applyFont="1" applyFill="1" applyAlignment="1"/>
    <xf numFmtId="0" fontId="29" fillId="0" borderId="25" xfId="0" applyFont="1" applyFill="1" applyBorder="1" applyAlignment="1" applyProtection="1">
      <alignment horizontal="left" vertical="center"/>
    </xf>
    <xf numFmtId="0" fontId="29" fillId="0" borderId="25" xfId="0" applyFont="1" applyFill="1" applyBorder="1" applyAlignment="1" applyProtection="1">
      <alignment horizontal="right" vertical="center"/>
    </xf>
    <xf numFmtId="0" fontId="29" fillId="0" borderId="32" xfId="0" applyNumberFormat="1" applyFont="1" applyFill="1" applyBorder="1" applyAlignment="1">
      <alignment horizontal="right" vertical="center"/>
    </xf>
    <xf numFmtId="0" fontId="29" fillId="0" borderId="32" xfId="0" applyNumberFormat="1" applyFont="1" applyFill="1" applyBorder="1" applyAlignment="1">
      <alignment horizontal="centerContinuous" vertical="center"/>
    </xf>
    <xf numFmtId="0" fontId="29" fillId="0" borderId="37" xfId="0" applyNumberFormat="1" applyFont="1" applyFill="1" applyBorder="1" applyAlignment="1">
      <alignment horizontal="centerContinuous" vertical="center"/>
    </xf>
    <xf numFmtId="185" fontId="29" fillId="0" borderId="0" xfId="0" applyNumberFormat="1" applyFont="1" applyFill="1" applyBorder="1" applyAlignment="1" applyProtection="1">
      <alignment vertical="center"/>
    </xf>
    <xf numFmtId="0" fontId="29" fillId="0" borderId="0" xfId="0" applyFont="1" applyFill="1" applyAlignment="1">
      <alignment horizontal="right"/>
    </xf>
    <xf numFmtId="0" fontId="29" fillId="0" borderId="0" xfId="0" applyNumberFormat="1" applyFont="1" applyFill="1" applyBorder="1" applyAlignment="1" applyProtection="1">
      <alignment horizontal="right" vertical="center"/>
    </xf>
    <xf numFmtId="0" fontId="29" fillId="0" borderId="3" xfId="0" applyNumberFormat="1" applyFont="1" applyFill="1" applyBorder="1" applyAlignment="1" applyProtection="1">
      <alignment horizontal="right" vertical="center"/>
    </xf>
    <xf numFmtId="176" fontId="29" fillId="0" borderId="0" xfId="0" applyNumberFormat="1" applyFont="1" applyFill="1" applyBorder="1" applyAlignment="1"/>
    <xf numFmtId="176" fontId="29" fillId="0" borderId="0" xfId="0" applyNumberFormat="1" applyFont="1" applyFill="1" applyAlignment="1"/>
    <xf numFmtId="0" fontId="29" fillId="0" borderId="0" xfId="0" applyNumberFormat="1" applyFont="1" applyFill="1" applyBorder="1" applyAlignment="1">
      <alignment horizontal="right" vertical="center"/>
    </xf>
    <xf numFmtId="0" fontId="29" fillId="0" borderId="0" xfId="0" applyNumberFormat="1" applyFont="1" applyFill="1" applyBorder="1" applyAlignment="1" applyProtection="1">
      <alignment horizontal="distributed" vertical="center"/>
    </xf>
    <xf numFmtId="0" fontId="29" fillId="0" borderId="3" xfId="0" applyNumberFormat="1" applyFont="1" applyFill="1" applyBorder="1" applyAlignment="1" applyProtection="1">
      <alignment horizontal="centerContinuous" vertical="center"/>
    </xf>
    <xf numFmtId="41" fontId="29" fillId="0" borderId="0" xfId="0" applyNumberFormat="1" applyFont="1" applyFill="1" applyBorder="1" applyAlignment="1" applyProtection="1">
      <alignment horizontal="right" vertical="center"/>
    </xf>
    <xf numFmtId="41" fontId="29" fillId="0" borderId="0" xfId="0" applyNumberFormat="1" applyFont="1" applyFill="1" applyAlignment="1">
      <alignment vertical="center"/>
    </xf>
    <xf numFmtId="41" fontId="29" fillId="0" borderId="0" xfId="0" applyNumberFormat="1" applyFont="1" applyFill="1" applyAlignment="1"/>
    <xf numFmtId="41" fontId="29" fillId="0" borderId="0" xfId="0" applyNumberFormat="1" applyFont="1" applyFill="1" applyAlignment="1">
      <alignment horizontal="right"/>
    </xf>
    <xf numFmtId="41" fontId="4" fillId="0" borderId="0" xfId="0" applyNumberFormat="1" applyFont="1" applyFill="1" applyBorder="1" applyAlignment="1" applyProtection="1">
      <alignment horizontal="right" vertical="center"/>
    </xf>
    <xf numFmtId="41" fontId="4" fillId="0" borderId="0" xfId="0" applyNumberFormat="1" applyFont="1" applyFill="1" applyAlignment="1">
      <alignment vertical="center"/>
    </xf>
    <xf numFmtId="0" fontId="29" fillId="0" borderId="1" xfId="0" applyNumberFormat="1" applyFont="1" applyFill="1" applyBorder="1" applyAlignment="1">
      <alignment horizontal="right" vertical="center"/>
    </xf>
    <xf numFmtId="0" fontId="29" fillId="0" borderId="1" xfId="0" applyNumberFormat="1" applyFont="1" applyFill="1" applyBorder="1" applyAlignment="1">
      <alignment horizontal="centerContinuous" vertical="center"/>
    </xf>
    <xf numFmtId="0" fontId="29" fillId="0" borderId="4" xfId="0" applyNumberFormat="1" applyFont="1" applyFill="1" applyBorder="1" applyAlignment="1">
      <alignment horizontal="centerContinuous" vertical="center"/>
    </xf>
    <xf numFmtId="41" fontId="29" fillId="0" borderId="1" xfId="0" applyNumberFormat="1" applyFont="1" applyFill="1" applyBorder="1" applyAlignment="1" applyProtection="1">
      <alignment vertical="center"/>
    </xf>
    <xf numFmtId="41" fontId="29" fillId="0" borderId="0" xfId="0" applyNumberFormat="1" applyFont="1" applyFill="1" applyAlignment="1" applyProtection="1">
      <alignment horizontal="left" vertical="center"/>
    </xf>
    <xf numFmtId="41" fontId="4" fillId="0" borderId="0" xfId="0" applyNumberFormat="1" applyFont="1" applyFill="1" applyAlignment="1"/>
    <xf numFmtId="0" fontId="29" fillId="0" borderId="33" xfId="0" applyFont="1" applyFill="1" applyBorder="1" applyAlignment="1"/>
    <xf numFmtId="176" fontId="29" fillId="0" borderId="0" xfId="0" applyNumberFormat="1" applyFont="1" applyFill="1" applyBorder="1" applyAlignment="1" applyProtection="1">
      <alignment vertical="center"/>
    </xf>
    <xf numFmtId="0" fontId="29" fillId="0" borderId="0" xfId="0" applyFont="1" applyAlignment="1"/>
    <xf numFmtId="0" fontId="29" fillId="0" borderId="0" xfId="0" applyFont="1" applyAlignment="1">
      <alignment horizontal="right"/>
    </xf>
    <xf numFmtId="182" fontId="29" fillId="0" borderId="0" xfId="0" applyNumberFormat="1" applyFont="1" applyFill="1" applyBorder="1" applyAlignment="1"/>
    <xf numFmtId="182" fontId="29" fillId="0" borderId="0" xfId="0" applyNumberFormat="1" applyFont="1" applyBorder="1" applyAlignment="1"/>
    <xf numFmtId="0" fontId="29" fillId="0" borderId="1" xfId="0" applyFont="1" applyBorder="1" applyAlignment="1"/>
    <xf numFmtId="57" fontId="29" fillId="0" borderId="0" xfId="0" applyNumberFormat="1" applyFont="1" applyAlignment="1"/>
    <xf numFmtId="181" fontId="29" fillId="0" borderId="0" xfId="0" applyNumberFormat="1" applyFont="1" applyAlignment="1"/>
    <xf numFmtId="179" fontId="29" fillId="0" borderId="0" xfId="0" applyNumberFormat="1" applyFont="1" applyAlignment="1"/>
    <xf numFmtId="176" fontId="29" fillId="0" borderId="0" xfId="0" applyNumberFormat="1" applyFont="1" applyAlignment="1"/>
    <xf numFmtId="0" fontId="0" fillId="0" borderId="2" xfId="0" applyFont="1" applyFill="1" applyBorder="1" applyAlignment="1" applyProtection="1">
      <alignment horizontal="center" vertical="center"/>
    </xf>
    <xf numFmtId="0" fontId="0" fillId="0" borderId="42" xfId="0" applyFont="1" applyFill="1" applyBorder="1" applyAlignment="1" applyProtection="1">
      <alignment horizontal="center" vertical="center"/>
    </xf>
    <xf numFmtId="0" fontId="0" fillId="0" borderId="30" xfId="0" applyFont="1" applyFill="1" applyBorder="1" applyAlignment="1" applyProtection="1">
      <alignment horizontal="center" vertical="center"/>
    </xf>
    <xf numFmtId="0" fontId="0" fillId="0" borderId="0" xfId="0" applyFont="1" applyFill="1" applyBorder="1" applyAlignment="1" applyProtection="1">
      <alignment horizontal="distributed" vertical="center"/>
    </xf>
    <xf numFmtId="0" fontId="0" fillId="0" borderId="2" xfId="0" applyFont="1" applyBorder="1" applyAlignment="1" applyProtection="1">
      <alignment horizontal="center" vertical="center"/>
    </xf>
    <xf numFmtId="0" fontId="0" fillId="0" borderId="0" xfId="0" applyFont="1" applyBorder="1" applyAlignment="1">
      <alignment horizontal="center" vertical="center"/>
    </xf>
    <xf numFmtId="0" fontId="29" fillId="0" borderId="2" xfId="0" applyFont="1" applyFill="1" applyBorder="1" applyAlignment="1" applyProtection="1">
      <alignment horizontal="center" vertical="center"/>
    </xf>
    <xf numFmtId="0" fontId="0" fillId="0" borderId="0" xfId="0" applyFont="1" applyAlignment="1">
      <alignment horizontal="left"/>
    </xf>
    <xf numFmtId="0" fontId="21" fillId="0" borderId="0" xfId="0" applyFont="1" applyBorder="1" applyAlignment="1" applyProtection="1">
      <alignment horizontal="left" vertical="center"/>
    </xf>
    <xf numFmtId="49" fontId="0" fillId="0" borderId="25" xfId="0" applyNumberFormat="1" applyFont="1" applyBorder="1" applyAlignment="1" applyProtection="1">
      <alignment horizontal="right" vertical="center"/>
    </xf>
    <xf numFmtId="0" fontId="0" fillId="0" borderId="6" xfId="0" applyFont="1" applyBorder="1" applyAlignment="1">
      <alignment vertical="center"/>
    </xf>
    <xf numFmtId="0" fontId="0" fillId="0" borderId="5" xfId="0" applyFont="1" applyBorder="1" applyAlignment="1">
      <alignment vertical="center"/>
    </xf>
    <xf numFmtId="0" fontId="0" fillId="0" borderId="37" xfId="0" applyFont="1" applyBorder="1" applyAlignment="1">
      <alignment vertical="center"/>
    </xf>
    <xf numFmtId="0" fontId="30" fillId="0" borderId="31" xfId="0" applyFont="1" applyBorder="1" applyAlignment="1" applyProtection="1">
      <alignment horizontal="right" vertical="center"/>
    </xf>
    <xf numFmtId="0" fontId="30" fillId="0" borderId="32" xfId="0" applyFont="1" applyBorder="1" applyAlignment="1" applyProtection="1">
      <alignment horizontal="right" vertical="center"/>
    </xf>
    <xf numFmtId="0" fontId="21" fillId="0" borderId="0" xfId="0" applyFont="1" applyBorder="1" applyAlignment="1" applyProtection="1">
      <alignment vertical="center"/>
    </xf>
    <xf numFmtId="0" fontId="21" fillId="0" borderId="3" xfId="0" applyFont="1" applyBorder="1" applyAlignment="1" applyProtection="1">
      <alignment horizontal="center" vertical="center"/>
    </xf>
    <xf numFmtId="0" fontId="21" fillId="0" borderId="0" xfId="0" applyFont="1" applyBorder="1" applyAlignment="1" applyProtection="1">
      <alignment horizontal="center" vertical="center"/>
    </xf>
    <xf numFmtId="0" fontId="21" fillId="0" borderId="0" xfId="0" applyFont="1" applyBorder="1" applyAlignment="1">
      <alignment vertical="center"/>
    </xf>
    <xf numFmtId="182" fontId="21" fillId="0" borderId="33" xfId="0" applyNumberFormat="1" applyFont="1" applyFill="1" applyBorder="1" applyAlignment="1" applyProtection="1">
      <alignment vertical="center"/>
    </xf>
    <xf numFmtId="182" fontId="21" fillId="0" borderId="0" xfId="0" applyNumberFormat="1" applyFont="1" applyFill="1" applyBorder="1" applyAlignment="1" applyProtection="1">
      <alignment vertical="center"/>
    </xf>
    <xf numFmtId="41" fontId="21" fillId="0" borderId="0"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vertical="center"/>
    </xf>
    <xf numFmtId="0" fontId="31" fillId="0" borderId="0" xfId="0" applyFont="1" applyAlignment="1"/>
    <xf numFmtId="0" fontId="21" fillId="0" borderId="3" xfId="0" applyFont="1" applyBorder="1" applyAlignment="1">
      <alignment vertical="center"/>
    </xf>
    <xf numFmtId="0" fontId="21" fillId="0" borderId="3" xfId="0" applyFont="1" applyBorder="1" applyAlignment="1" applyProtection="1">
      <alignment horizontal="distributed" vertical="center"/>
    </xf>
    <xf numFmtId="0" fontId="0" fillId="0" borderId="3" xfId="0" applyFont="1" applyBorder="1" applyAlignment="1" applyProtection="1">
      <alignment horizontal="left" vertical="center"/>
    </xf>
    <xf numFmtId="0" fontId="30" fillId="0" borderId="0" xfId="0" applyFont="1" applyBorder="1" applyAlignment="1" applyProtection="1">
      <alignment horizontal="distributed" vertical="center"/>
    </xf>
    <xf numFmtId="0" fontId="30" fillId="0" borderId="0" xfId="0" applyFont="1" applyBorder="1" applyAlignment="1" applyProtection="1">
      <alignment horizontal="center" vertical="center"/>
    </xf>
    <xf numFmtId="41" fontId="31" fillId="0" borderId="0" xfId="0" applyNumberFormat="1" applyFont="1" applyFill="1" applyBorder="1" applyAlignment="1" applyProtection="1">
      <alignment horizontal="right" vertical="center"/>
    </xf>
    <xf numFmtId="0" fontId="0" fillId="0" borderId="33" xfId="0" applyFont="1" applyBorder="1" applyAlignment="1" applyProtection="1">
      <alignment horizontal="center" vertical="center"/>
    </xf>
    <xf numFmtId="0" fontId="21" fillId="0" borderId="33" xfId="0" applyFont="1" applyBorder="1" applyAlignment="1" applyProtection="1">
      <alignment horizontal="center" vertical="center"/>
    </xf>
    <xf numFmtId="0" fontId="32" fillId="0" borderId="0" xfId="0" applyFont="1" applyBorder="1" applyAlignment="1" applyProtection="1">
      <alignment horizontal="distributed" vertical="center"/>
    </xf>
    <xf numFmtId="0" fontId="32" fillId="0" borderId="0" xfId="0" applyFont="1" applyBorder="1" applyAlignment="1">
      <alignment vertical="center"/>
    </xf>
    <xf numFmtId="0" fontId="33" fillId="0" borderId="0" xfId="0" applyFont="1" applyBorder="1" applyAlignment="1" applyProtection="1">
      <alignment horizontal="center" vertical="center"/>
    </xf>
    <xf numFmtId="0" fontId="0" fillId="0" borderId="4" xfId="0" applyFont="1" applyBorder="1" applyAlignment="1">
      <alignment vertical="center"/>
    </xf>
    <xf numFmtId="0" fontId="0" fillId="0" borderId="34" xfId="0" applyFont="1" applyBorder="1" applyAlignment="1">
      <alignment vertical="center"/>
    </xf>
    <xf numFmtId="183" fontId="0" fillId="0" borderId="34" xfId="0" applyNumberFormat="1" applyFont="1" applyBorder="1" applyAlignment="1" applyProtection="1">
      <alignment vertical="center"/>
    </xf>
    <xf numFmtId="0" fontId="34" fillId="0" borderId="0" xfId="0" applyFont="1" applyBorder="1" applyAlignment="1" applyProtection="1">
      <alignment horizontal="left"/>
    </xf>
    <xf numFmtId="0" fontId="29" fillId="0" borderId="0" xfId="0" applyFont="1" applyBorder="1" applyAlignment="1"/>
    <xf numFmtId="0" fontId="35" fillId="0" borderId="0" xfId="0" applyFont="1" applyAlignment="1"/>
    <xf numFmtId="0" fontId="0" fillId="0" borderId="0" xfId="0" applyFont="1" applyBorder="1" applyAlignment="1">
      <alignment horizontal="left" vertical="center"/>
    </xf>
    <xf numFmtId="185" fontId="21" fillId="0" borderId="0" xfId="0" applyNumberFormat="1" applyFont="1" applyBorder="1" applyAlignment="1" applyProtection="1">
      <alignment horizontal="right" vertical="center"/>
    </xf>
    <xf numFmtId="185" fontId="21" fillId="0" borderId="0" xfId="0" applyNumberFormat="1" applyFont="1" applyBorder="1" applyAlignment="1" applyProtection="1">
      <alignment vertical="center"/>
    </xf>
    <xf numFmtId="0" fontId="21" fillId="0" borderId="0" xfId="0" applyFont="1" applyBorder="1" applyAlignment="1">
      <alignment horizontal="left" vertical="center"/>
    </xf>
    <xf numFmtId="185" fontId="21" fillId="0" borderId="0" xfId="0" applyNumberFormat="1" applyFont="1" applyFill="1" applyBorder="1" applyAlignment="1" applyProtection="1">
      <alignment horizontal="right" vertical="center"/>
    </xf>
    <xf numFmtId="185" fontId="21" fillId="0" borderId="0" xfId="0" applyNumberFormat="1" applyFont="1" applyFill="1" applyBorder="1" applyAlignment="1" applyProtection="1">
      <alignment vertical="center"/>
    </xf>
    <xf numFmtId="0" fontId="0" fillId="0" borderId="3" xfId="0" applyFont="1" applyBorder="1" applyAlignment="1" applyProtection="1">
      <alignment horizontal="center" vertical="center"/>
    </xf>
    <xf numFmtId="38" fontId="21" fillId="0" borderId="0" xfId="34" applyFont="1" applyFill="1" applyBorder="1" applyAlignment="1" applyProtection="1">
      <alignment vertical="center"/>
    </xf>
    <xf numFmtId="0" fontId="0" fillId="0" borderId="1" xfId="0" applyFont="1" applyBorder="1" applyAlignment="1">
      <alignment horizontal="left" vertical="center"/>
    </xf>
    <xf numFmtId="0" fontId="21" fillId="0" borderId="0" xfId="0" applyFont="1" applyAlignment="1">
      <alignment vertical="center"/>
    </xf>
    <xf numFmtId="177" fontId="0" fillId="0" borderId="0" xfId="0" applyNumberFormat="1" applyFont="1" applyAlignment="1">
      <alignment horizontal="right" vertical="center"/>
    </xf>
    <xf numFmtId="177" fontId="0" fillId="0" borderId="2" xfId="0" applyNumberFormat="1" applyFont="1" applyBorder="1" applyAlignment="1" applyProtection="1">
      <alignment horizontal="centerContinuous" vertical="center" wrapText="1"/>
    </xf>
    <xf numFmtId="177" fontId="0" fillId="0" borderId="2" xfId="0" applyNumberFormat="1" applyFont="1" applyBorder="1" applyAlignment="1">
      <alignment horizontal="centerContinuous" vertical="center" wrapText="1"/>
    </xf>
    <xf numFmtId="177" fontId="0" fillId="0" borderId="40" xfId="0" applyNumberFormat="1" applyFont="1" applyBorder="1" applyAlignment="1" applyProtection="1">
      <alignment horizontal="center" vertical="center"/>
    </xf>
    <xf numFmtId="177" fontId="0" fillId="0" borderId="0" xfId="0" applyNumberFormat="1" applyFont="1" applyBorder="1" applyAlignment="1" applyProtection="1">
      <alignment horizontal="center" vertical="center"/>
    </xf>
    <xf numFmtId="177" fontId="0" fillId="0" borderId="32" xfId="0" applyNumberFormat="1" applyFont="1" applyBorder="1" applyAlignment="1" applyProtection="1">
      <alignment horizontal="center" vertical="center"/>
    </xf>
    <xf numFmtId="0" fontId="0" fillId="0" borderId="3" xfId="0" applyFont="1" applyBorder="1" applyAlignment="1" applyProtection="1">
      <alignment horizontal="centerContinuous" vertical="center"/>
    </xf>
    <xf numFmtId="0" fontId="21" fillId="0" borderId="3" xfId="0" applyFont="1" applyBorder="1" applyAlignment="1" applyProtection="1">
      <alignment horizontal="centerContinuous" vertical="center"/>
    </xf>
    <xf numFmtId="176" fontId="31" fillId="0" borderId="33" xfId="0" applyNumberFormat="1" applyFont="1" applyFill="1" applyBorder="1" applyAlignment="1"/>
    <xf numFmtId="176" fontId="31" fillId="0" borderId="0" xfId="0" applyNumberFormat="1" applyFont="1" applyFill="1" applyAlignment="1"/>
    <xf numFmtId="176" fontId="31" fillId="0" borderId="0" xfId="0" applyNumberFormat="1" applyFont="1" applyFill="1" applyBorder="1" applyAlignment="1"/>
    <xf numFmtId="0" fontId="0" fillId="0" borderId="4" xfId="0" applyFont="1" applyBorder="1" applyAlignment="1">
      <alignment horizontal="centerContinuous" vertical="center"/>
    </xf>
    <xf numFmtId="177" fontId="0" fillId="0" borderId="34" xfId="0" applyNumberFormat="1" applyFont="1" applyBorder="1" applyAlignment="1" applyProtection="1">
      <alignment vertical="center"/>
    </xf>
    <xf numFmtId="177" fontId="0" fillId="0" borderId="0" xfId="0" applyNumberFormat="1" applyFont="1" applyFill="1" applyAlignment="1">
      <alignment vertical="center"/>
    </xf>
    <xf numFmtId="182" fontId="31" fillId="0" borderId="33" xfId="0" applyNumberFormat="1" applyFont="1" applyFill="1" applyBorder="1" applyAlignment="1" applyProtection="1"/>
    <xf numFmtId="177" fontId="31" fillId="0" borderId="0" xfId="0" applyNumberFormat="1" applyFont="1" applyFill="1" applyAlignment="1"/>
    <xf numFmtId="38" fontId="31" fillId="0" borderId="33" xfId="0" applyNumberFormat="1" applyFont="1" applyFill="1" applyBorder="1" applyAlignment="1"/>
    <xf numFmtId="0" fontId="0" fillId="0" borderId="33" xfId="0" applyFont="1" applyFill="1" applyBorder="1" applyAlignment="1"/>
    <xf numFmtId="0" fontId="31" fillId="0" borderId="33" xfId="0" applyFont="1" applyFill="1" applyBorder="1" applyAlignment="1"/>
    <xf numFmtId="177" fontId="0" fillId="0" borderId="34" xfId="0" applyNumberFormat="1" applyFont="1" applyFill="1" applyBorder="1" applyAlignment="1" applyProtection="1">
      <alignment vertical="center"/>
    </xf>
    <xf numFmtId="177" fontId="0" fillId="0" borderId="1" xfId="0" applyNumberFormat="1" applyFont="1" applyFill="1" applyBorder="1" applyAlignment="1" applyProtection="1">
      <alignment vertical="center"/>
    </xf>
    <xf numFmtId="177" fontId="31" fillId="0" borderId="0" xfId="0" applyNumberFormat="1" applyFont="1" applyFill="1" applyAlignment="1">
      <alignment vertical="center"/>
    </xf>
    <xf numFmtId="177" fontId="29" fillId="0" borderId="0" xfId="0" applyNumberFormat="1" applyFont="1" applyFill="1" applyAlignment="1">
      <alignment vertical="center"/>
    </xf>
    <xf numFmtId="177" fontId="29" fillId="0" borderId="0" xfId="0" applyNumberFormat="1" applyFont="1" applyFill="1" applyAlignment="1"/>
    <xf numFmtId="177" fontId="31" fillId="0" borderId="0" xfId="0" applyNumberFormat="1" applyFont="1" applyFill="1" applyBorder="1" applyAlignment="1" applyProtection="1">
      <alignment horizontal="left" vertical="center"/>
    </xf>
    <xf numFmtId="177" fontId="29" fillId="0" borderId="0" xfId="0" applyNumberFormat="1" applyFont="1" applyFill="1" applyAlignment="1">
      <alignment horizontal="right" vertical="center"/>
    </xf>
    <xf numFmtId="177" fontId="29" fillId="0" borderId="0" xfId="0" applyNumberFormat="1" applyFont="1" applyFill="1" applyBorder="1" applyAlignment="1"/>
    <xf numFmtId="177" fontId="29" fillId="0" borderId="40" xfId="0" applyNumberFormat="1" applyFont="1" applyFill="1" applyBorder="1" applyAlignment="1" applyProtection="1">
      <alignment horizontal="right" vertical="center"/>
    </xf>
    <xf numFmtId="177" fontId="29" fillId="0" borderId="0" xfId="0" applyNumberFormat="1" applyFont="1" applyFill="1" applyBorder="1" applyAlignment="1">
      <alignment vertical="center"/>
    </xf>
    <xf numFmtId="177" fontId="34" fillId="0" borderId="31" xfId="0" applyNumberFormat="1" applyFont="1" applyFill="1" applyBorder="1" applyAlignment="1" applyProtection="1">
      <alignment horizontal="right" vertical="center"/>
    </xf>
    <xf numFmtId="177" fontId="29" fillId="0" borderId="0" xfId="0" applyNumberFormat="1" applyFont="1" applyFill="1" applyBorder="1" applyAlignment="1">
      <alignment horizontal="right"/>
    </xf>
    <xf numFmtId="177" fontId="29" fillId="0" borderId="0" xfId="0" applyNumberFormat="1" applyFont="1" applyFill="1" applyAlignment="1">
      <alignment horizontal="right"/>
    </xf>
    <xf numFmtId="177" fontId="31" fillId="0" borderId="0" xfId="0" applyNumberFormat="1" applyFont="1" applyFill="1" applyBorder="1" applyAlignment="1">
      <alignment vertical="center"/>
    </xf>
    <xf numFmtId="177" fontId="31" fillId="0" borderId="0" xfId="0" applyNumberFormat="1" applyFont="1" applyFill="1" applyBorder="1" applyAlignment="1" applyProtection="1">
      <alignment horizontal="right" vertical="center"/>
    </xf>
    <xf numFmtId="182" fontId="31" fillId="0" borderId="33" xfId="0" applyNumberFormat="1" applyFont="1" applyFill="1" applyBorder="1" applyAlignment="1" applyProtection="1">
      <alignment vertical="center"/>
    </xf>
    <xf numFmtId="177" fontId="29" fillId="0" borderId="0" xfId="0" applyNumberFormat="1" applyFont="1" applyFill="1" applyBorder="1" applyAlignment="1" applyProtection="1">
      <alignment horizontal="distributed" vertical="center"/>
    </xf>
    <xf numFmtId="177" fontId="29" fillId="0" borderId="0" xfId="0" applyNumberFormat="1" applyFont="1" applyFill="1" applyBorder="1" applyAlignment="1" applyProtection="1">
      <alignment horizontal="left" vertical="center"/>
    </xf>
    <xf numFmtId="0" fontId="29" fillId="0" borderId="33" xfId="0" applyFont="1" applyFill="1" applyBorder="1" applyAlignment="1">
      <alignment horizontal="right"/>
    </xf>
    <xf numFmtId="177" fontId="29" fillId="0" borderId="0" xfId="34" applyNumberFormat="1" applyFont="1" applyFill="1" applyBorder="1" applyAlignment="1" applyProtection="1">
      <alignment horizontal="right" vertical="center"/>
    </xf>
    <xf numFmtId="181" fontId="29" fillId="0" borderId="0" xfId="0" applyNumberFormat="1" applyFont="1" applyFill="1" applyAlignment="1"/>
    <xf numFmtId="177" fontId="29" fillId="0" borderId="0" xfId="0" applyNumberFormat="1" applyFont="1" applyFill="1" applyBorder="1" applyAlignment="1">
      <alignment horizontal="distributed" vertical="center"/>
    </xf>
    <xf numFmtId="177" fontId="31" fillId="0" borderId="0" xfId="0" applyNumberFormat="1" applyFont="1" applyFill="1" applyBorder="1" applyAlignment="1">
      <alignment horizontal="distributed" vertical="center"/>
    </xf>
    <xf numFmtId="177" fontId="29" fillId="0" borderId="1" xfId="0" applyNumberFormat="1" applyFont="1" applyFill="1" applyBorder="1" applyAlignment="1">
      <alignment vertical="center"/>
    </xf>
    <xf numFmtId="177" fontId="29" fillId="0" borderId="1" xfId="0" applyNumberFormat="1" applyFont="1" applyFill="1" applyBorder="1" applyAlignment="1" applyProtection="1">
      <alignment horizontal="distributed" vertical="center"/>
    </xf>
    <xf numFmtId="177" fontId="29" fillId="0" borderId="1" xfId="0" applyNumberFormat="1" applyFont="1" applyFill="1" applyBorder="1" applyAlignment="1" applyProtection="1">
      <alignment horizontal="left" vertical="center"/>
    </xf>
    <xf numFmtId="177" fontId="29" fillId="0" borderId="34" xfId="0" applyNumberFormat="1" applyFont="1" applyFill="1" applyBorder="1" applyAlignment="1" applyProtection="1">
      <alignment vertical="center"/>
    </xf>
    <xf numFmtId="177" fontId="29" fillId="0" borderId="1" xfId="0" applyNumberFormat="1" applyFont="1" applyFill="1" applyBorder="1" applyAlignment="1" applyProtection="1">
      <alignment vertical="center"/>
    </xf>
    <xf numFmtId="177" fontId="29" fillId="0" borderId="1" xfId="34" applyNumberFormat="1" applyFont="1" applyFill="1" applyBorder="1" applyAlignment="1" applyProtection="1">
      <alignment vertical="center"/>
    </xf>
    <xf numFmtId="180" fontId="0" fillId="0" borderId="0" xfId="0" applyNumberFormat="1" applyFont="1" applyFill="1" applyBorder="1" applyAlignment="1" applyProtection="1"/>
    <xf numFmtId="177" fontId="21" fillId="0" borderId="0" xfId="0" applyNumberFormat="1" applyFont="1" applyAlignment="1">
      <alignment vertical="center"/>
    </xf>
    <xf numFmtId="177" fontId="21" fillId="0" borderId="0" xfId="0" quotePrefix="1" applyNumberFormat="1" applyFont="1" applyAlignment="1">
      <alignment horizontal="left" vertical="center"/>
    </xf>
    <xf numFmtId="177" fontId="21" fillId="0" borderId="0" xfId="0" applyNumberFormat="1" applyFont="1" applyAlignment="1" applyProtection="1">
      <alignment horizontal="left" vertical="center"/>
    </xf>
    <xf numFmtId="177" fontId="0" fillId="0" borderId="0" xfId="0" applyNumberFormat="1" applyFont="1" applyBorder="1" applyAlignment="1" applyProtection="1">
      <alignment horizontal="right" vertical="center"/>
    </xf>
    <xf numFmtId="177" fontId="0" fillId="0" borderId="38" xfId="0" applyNumberFormat="1" applyFont="1" applyBorder="1" applyAlignment="1">
      <alignment horizontal="centerContinuous" vertical="center"/>
    </xf>
    <xf numFmtId="177" fontId="0" fillId="0" borderId="38" xfId="0" applyNumberFormat="1" applyFont="1" applyBorder="1" applyAlignment="1" applyProtection="1">
      <alignment horizontal="centerContinuous" vertical="center"/>
    </xf>
    <xf numFmtId="177" fontId="0" fillId="0" borderId="27" xfId="0" applyNumberFormat="1" applyFont="1" applyBorder="1" applyAlignment="1">
      <alignment horizontal="centerContinuous" vertical="center"/>
    </xf>
    <xf numFmtId="177" fontId="0" fillId="0" borderId="0" xfId="0" applyNumberFormat="1" applyFont="1" applyBorder="1" applyAlignment="1"/>
    <xf numFmtId="177" fontId="0" fillId="0" borderId="2" xfId="0" applyNumberFormat="1" applyFont="1" applyBorder="1" applyAlignment="1" applyProtection="1">
      <alignment horizontal="centerContinuous" vertical="center"/>
    </xf>
    <xf numFmtId="177" fontId="0" fillId="0" borderId="40" xfId="0" applyNumberFormat="1" applyFont="1" applyBorder="1" applyAlignment="1" applyProtection="1">
      <alignment horizontal="centerContinuous" vertical="center"/>
    </xf>
    <xf numFmtId="177" fontId="0" fillId="0" borderId="30" xfId="0" applyNumberFormat="1" applyFont="1" applyBorder="1" applyAlignment="1" applyProtection="1">
      <alignment horizontal="center" vertical="center"/>
    </xf>
    <xf numFmtId="177" fontId="0" fillId="0" borderId="31" xfId="0" applyNumberFormat="1" applyFont="1" applyBorder="1" applyAlignment="1" applyProtection="1">
      <alignment horizontal="center" vertical="center"/>
    </xf>
    <xf numFmtId="177" fontId="0" fillId="0" borderId="32" xfId="0" applyNumberFormat="1" applyFont="1" applyBorder="1" applyAlignment="1">
      <alignment vertical="center"/>
    </xf>
    <xf numFmtId="177" fontId="30" fillId="0" borderId="31" xfId="0" applyNumberFormat="1" applyFont="1" applyBorder="1" applyAlignment="1" applyProtection="1">
      <alignment horizontal="right" vertical="center"/>
    </xf>
    <xf numFmtId="177" fontId="21" fillId="0" borderId="0" xfId="0" quotePrefix="1" applyNumberFormat="1" applyFont="1" applyBorder="1" applyAlignment="1" applyProtection="1">
      <alignment horizontal="left" vertical="center"/>
    </xf>
    <xf numFmtId="177" fontId="21" fillId="0" borderId="33" xfId="0" applyNumberFormat="1" applyFont="1" applyFill="1" applyBorder="1" applyAlignment="1" applyProtection="1">
      <alignment vertical="center"/>
    </xf>
    <xf numFmtId="177" fontId="21" fillId="0" borderId="0" xfId="0" applyNumberFormat="1" applyFont="1" applyFill="1" applyBorder="1" applyAlignment="1" applyProtection="1">
      <alignment vertical="center"/>
    </xf>
    <xf numFmtId="177" fontId="0" fillId="0" borderId="0" xfId="0" applyNumberFormat="1" applyFont="1" applyBorder="1" applyAlignment="1" applyProtection="1">
      <alignment horizontal="left" vertical="center"/>
    </xf>
    <xf numFmtId="177" fontId="0" fillId="0" borderId="33" xfId="0" applyNumberFormat="1" applyFont="1" applyFill="1" applyBorder="1" applyAlignment="1" applyProtection="1">
      <alignment vertical="center"/>
    </xf>
    <xf numFmtId="177" fontId="0" fillId="0" borderId="0" xfId="0" applyNumberFormat="1" applyFont="1" applyFill="1" applyBorder="1" applyAlignment="1" applyProtection="1">
      <alignment vertical="center"/>
    </xf>
    <xf numFmtId="177" fontId="21" fillId="0" borderId="0" xfId="0" applyNumberFormat="1" applyFont="1" applyBorder="1" applyAlignment="1" applyProtection="1">
      <alignment horizontal="left" vertical="center"/>
    </xf>
    <xf numFmtId="177" fontId="33" fillId="0" borderId="0" xfId="0" applyNumberFormat="1" applyFont="1" applyBorder="1" applyAlignment="1" applyProtection="1">
      <alignment horizontal="distributed" vertical="center"/>
    </xf>
    <xf numFmtId="177" fontId="29" fillId="0" borderId="33" xfId="0" applyNumberFormat="1" applyFont="1" applyFill="1" applyBorder="1" applyAlignment="1" applyProtection="1">
      <alignment horizontal="right"/>
    </xf>
    <xf numFmtId="177" fontId="21" fillId="0" borderId="0" xfId="0" applyNumberFormat="1" applyFont="1" applyBorder="1" applyAlignment="1" applyProtection="1">
      <alignment vertical="center"/>
    </xf>
    <xf numFmtId="177" fontId="0" fillId="0" borderId="1" xfId="0" applyNumberFormat="1" applyFont="1" applyBorder="1" applyAlignment="1">
      <alignment vertical="center"/>
    </xf>
    <xf numFmtId="177" fontId="33" fillId="0" borderId="1" xfId="0" applyNumberFormat="1" applyFont="1" applyBorder="1" applyAlignment="1" applyProtection="1">
      <alignment horizontal="distributed" vertical="center"/>
    </xf>
    <xf numFmtId="177" fontId="0" fillId="0" borderId="1" xfId="0" applyNumberFormat="1" applyFont="1" applyBorder="1" applyAlignment="1" applyProtection="1">
      <alignment horizontal="left" vertical="center"/>
    </xf>
    <xf numFmtId="177" fontId="0" fillId="0" borderId="0" xfId="0" quotePrefix="1" applyNumberFormat="1" applyFont="1" applyBorder="1" applyAlignment="1" applyProtection="1">
      <alignment horizontal="left" vertical="center"/>
    </xf>
    <xf numFmtId="180" fontId="0" fillId="0" borderId="0" xfId="0" applyNumberFormat="1" applyFont="1" applyAlignment="1">
      <alignment vertical="center"/>
    </xf>
    <xf numFmtId="180" fontId="0" fillId="0" borderId="0" xfId="0" applyNumberFormat="1" applyFont="1" applyAlignment="1"/>
    <xf numFmtId="180" fontId="0" fillId="0" borderId="0" xfId="0" applyNumberFormat="1" applyFont="1" applyBorder="1" applyAlignment="1"/>
    <xf numFmtId="180" fontId="0" fillId="0" borderId="2" xfId="0" applyNumberFormat="1" applyFont="1" applyBorder="1" applyAlignment="1">
      <alignment horizontal="center" vertical="center" wrapText="1"/>
    </xf>
    <xf numFmtId="41" fontId="0" fillId="0" borderId="40" xfId="0" applyNumberFormat="1" applyFont="1" applyBorder="1" applyAlignment="1" applyProtection="1">
      <alignment horizontal="center" vertical="center"/>
    </xf>
    <xf numFmtId="180" fontId="0" fillId="0" borderId="40" xfId="0" applyNumberFormat="1" applyFont="1" applyBorder="1" applyAlignment="1" applyProtection="1">
      <alignment horizontal="center" vertical="center"/>
    </xf>
    <xf numFmtId="180" fontId="0" fillId="0" borderId="0" xfId="0" applyNumberFormat="1" applyFont="1" applyBorder="1" applyAlignment="1">
      <alignment vertical="center"/>
    </xf>
    <xf numFmtId="180" fontId="30" fillId="0" borderId="31" xfId="0" applyNumberFormat="1" applyFont="1" applyBorder="1" applyAlignment="1" applyProtection="1">
      <alignment horizontal="right" vertical="center"/>
    </xf>
    <xf numFmtId="180" fontId="30" fillId="0" borderId="0" xfId="0" applyNumberFormat="1" applyFont="1" applyBorder="1" applyAlignment="1" applyProtection="1">
      <alignment horizontal="right" vertical="center"/>
    </xf>
    <xf numFmtId="180" fontId="0" fillId="0" borderId="0" xfId="0" applyNumberFormat="1" applyFont="1" applyAlignment="1">
      <alignment horizontal="right"/>
    </xf>
    <xf numFmtId="180" fontId="21" fillId="0" borderId="0" xfId="0" applyNumberFormat="1" applyFont="1" applyBorder="1" applyAlignment="1" applyProtection="1">
      <alignment horizontal="left" vertical="center"/>
    </xf>
    <xf numFmtId="180" fontId="21" fillId="0" borderId="0" xfId="0" applyNumberFormat="1" applyFont="1" applyBorder="1" applyAlignment="1">
      <alignment horizontal="distributed" vertical="center"/>
    </xf>
    <xf numFmtId="180" fontId="21" fillId="0" borderId="0" xfId="0" applyNumberFormat="1" applyFont="1" applyBorder="1" applyAlignment="1">
      <alignment vertical="center"/>
    </xf>
    <xf numFmtId="180" fontId="31" fillId="0" borderId="33" xfId="0" applyNumberFormat="1" applyFont="1" applyFill="1" applyBorder="1" applyAlignment="1" applyProtection="1"/>
    <xf numFmtId="180" fontId="31" fillId="0" borderId="0" xfId="0" applyNumberFormat="1" applyFont="1" applyFill="1" applyBorder="1" applyAlignment="1" applyProtection="1"/>
    <xf numFmtId="41" fontId="0" fillId="0" borderId="0" xfId="34" applyNumberFormat="1" applyFont="1" applyFill="1" applyBorder="1" applyAlignment="1" applyProtection="1">
      <alignment horizontal="right" vertical="center"/>
    </xf>
    <xf numFmtId="180" fontId="0" fillId="0" borderId="0" xfId="0" applyNumberFormat="1" applyFont="1" applyFill="1" applyAlignment="1">
      <alignment horizontal="right"/>
    </xf>
    <xf numFmtId="180" fontId="0" fillId="0" borderId="0" xfId="0" applyNumberFormat="1" applyFont="1" applyBorder="1" applyAlignment="1" applyProtection="1">
      <alignment horizontal="left" vertical="center"/>
    </xf>
    <xf numFmtId="180" fontId="0" fillId="0" borderId="0" xfId="0" applyNumberFormat="1" applyFont="1" applyBorder="1" applyAlignment="1" applyProtection="1">
      <alignment horizontal="distributed" vertical="center"/>
    </xf>
    <xf numFmtId="180" fontId="29" fillId="0" borderId="33" xfId="0" applyNumberFormat="1" applyFont="1" applyFill="1" applyBorder="1" applyAlignment="1" applyProtection="1">
      <alignment horizontal="right"/>
    </xf>
    <xf numFmtId="180" fontId="29" fillId="0" borderId="0" xfId="0" applyNumberFormat="1" applyFont="1" applyFill="1" applyBorder="1" applyAlignment="1" applyProtection="1">
      <alignment horizontal="right"/>
    </xf>
    <xf numFmtId="180" fontId="29" fillId="0" borderId="33" xfId="0" applyNumberFormat="1" applyFont="1" applyFill="1" applyBorder="1" applyAlignment="1" applyProtection="1"/>
    <xf numFmtId="180" fontId="29" fillId="0" borderId="0" xfId="0" applyNumberFormat="1" applyFont="1" applyFill="1" applyBorder="1" applyAlignment="1" applyProtection="1"/>
    <xf numFmtId="180" fontId="0" fillId="0" borderId="1" xfId="0" applyNumberFormat="1" applyFont="1" applyBorder="1" applyAlignment="1">
      <alignment vertical="center"/>
    </xf>
    <xf numFmtId="180" fontId="0" fillId="0" borderId="34" xfId="0" applyNumberFormat="1" applyFont="1" applyBorder="1" applyAlignment="1">
      <alignment vertical="center"/>
    </xf>
    <xf numFmtId="0" fontId="31" fillId="0" borderId="0" xfId="0" applyFont="1" applyFill="1" applyAlignment="1">
      <alignment vertical="center"/>
    </xf>
    <xf numFmtId="178" fontId="34" fillId="0" borderId="39" xfId="0" applyNumberFormat="1" applyFont="1" applyFill="1" applyBorder="1" applyAlignment="1"/>
    <xf numFmtId="0" fontId="31" fillId="0" borderId="0" xfId="0" applyFont="1" applyFill="1" applyBorder="1" applyAlignment="1">
      <alignment vertical="center"/>
    </xf>
    <xf numFmtId="0" fontId="31" fillId="0" borderId="0" xfId="0" applyFont="1" applyFill="1" applyAlignment="1"/>
    <xf numFmtId="0" fontId="31" fillId="0" borderId="0" xfId="0" applyFont="1" applyFill="1" applyAlignment="1">
      <alignment horizontal="right"/>
    </xf>
    <xf numFmtId="0" fontId="31" fillId="0" borderId="3" xfId="0" applyFont="1" applyFill="1" applyBorder="1" applyAlignment="1"/>
    <xf numFmtId="187" fontId="31" fillId="0" borderId="0" xfId="0" applyNumberFormat="1" applyFont="1" applyFill="1" applyBorder="1" applyAlignment="1" applyProtection="1">
      <alignment vertical="center"/>
    </xf>
    <xf numFmtId="0" fontId="31" fillId="0" borderId="33" xfId="0" applyNumberFormat="1" applyFont="1" applyFill="1" applyBorder="1" applyAlignment="1" applyProtection="1">
      <alignment horizontal="right" vertical="center"/>
    </xf>
    <xf numFmtId="49" fontId="31" fillId="0" borderId="33" xfId="0" applyNumberFormat="1" applyFont="1" applyFill="1" applyBorder="1" applyAlignment="1" applyProtection="1">
      <alignment horizontal="center" vertical="center"/>
    </xf>
    <xf numFmtId="39" fontId="36" fillId="0" borderId="33" xfId="0" applyNumberFormat="1" applyFont="1" applyFill="1" applyBorder="1" applyAlignment="1" applyProtection="1">
      <alignment horizontal="center" vertical="center"/>
    </xf>
    <xf numFmtId="0" fontId="34" fillId="0" borderId="0" xfId="0" applyFont="1" applyFill="1" applyBorder="1" applyAlignment="1">
      <alignment vertical="center"/>
    </xf>
    <xf numFmtId="49" fontId="0" fillId="0" borderId="0" xfId="0" applyNumberFormat="1" applyFont="1" applyAlignment="1">
      <alignment vertical="center"/>
    </xf>
    <xf numFmtId="0" fontId="21" fillId="0" borderId="0" xfId="0" quotePrefix="1" applyFont="1" applyBorder="1" applyAlignment="1" applyProtection="1">
      <alignment horizontal="left" vertical="center"/>
    </xf>
    <xf numFmtId="0" fontId="0" fillId="0" borderId="3" xfId="0" applyFont="1" applyBorder="1" applyAlignment="1">
      <alignment horizontal="center" vertical="center"/>
    </xf>
    <xf numFmtId="3" fontId="0" fillId="0" borderId="0" xfId="0" applyNumberFormat="1" applyFont="1" applyBorder="1" applyAlignment="1" applyProtection="1">
      <alignment horizontal="center" vertical="center"/>
    </xf>
    <xf numFmtId="0" fontId="21" fillId="0" borderId="0" xfId="0" applyFont="1" applyBorder="1" applyAlignment="1">
      <alignment horizontal="centerContinuous" vertical="center"/>
    </xf>
    <xf numFmtId="3" fontId="31" fillId="0" borderId="0" xfId="0" applyNumberFormat="1" applyFont="1" applyAlignment="1"/>
    <xf numFmtId="37" fontId="21" fillId="0" borderId="33" xfId="0" applyNumberFormat="1" applyFont="1" applyBorder="1" applyAlignment="1" applyProtection="1">
      <alignment horizontal="center" vertical="center"/>
    </xf>
    <xf numFmtId="0" fontId="0" fillId="0" borderId="3" xfId="0" applyFont="1" applyBorder="1" applyAlignment="1">
      <alignment vertical="center"/>
    </xf>
    <xf numFmtId="37" fontId="0" fillId="0" borderId="33" xfId="0" applyNumberFormat="1" applyFont="1" applyBorder="1" applyAlignment="1" applyProtection="1">
      <alignment vertical="center"/>
    </xf>
    <xf numFmtId="37" fontId="0" fillId="0" borderId="33" xfId="0" applyNumberFormat="1" applyFont="1" applyBorder="1" applyAlignment="1" applyProtection="1">
      <alignment horizontal="center" vertical="center"/>
    </xf>
    <xf numFmtId="0" fontId="0" fillId="0" borderId="3" xfId="0" applyFont="1" applyBorder="1" applyAlignment="1" applyProtection="1">
      <alignment vertical="center"/>
    </xf>
    <xf numFmtId="0" fontId="0" fillId="0" borderId="0" xfId="0" applyFont="1" applyAlignment="1">
      <alignment horizontal="right"/>
    </xf>
    <xf numFmtId="49" fontId="0" fillId="0" borderId="33" xfId="0" applyNumberFormat="1" applyFont="1" applyBorder="1" applyAlignment="1" applyProtection="1">
      <alignment horizontal="center" vertical="center"/>
    </xf>
    <xf numFmtId="37" fontId="0" fillId="0" borderId="4" xfId="0" applyNumberFormat="1" applyFont="1" applyBorder="1" applyAlignment="1" applyProtection="1">
      <alignment vertical="center"/>
    </xf>
    <xf numFmtId="0" fontId="0" fillId="0" borderId="5" xfId="0" applyFont="1" applyBorder="1" applyAlignment="1" applyProtection="1">
      <alignment horizontal="center" vertical="center"/>
    </xf>
    <xf numFmtId="37" fontId="0" fillId="0" borderId="31" xfId="0" applyNumberFormat="1" applyFont="1" applyBorder="1" applyAlignment="1" applyProtection="1">
      <alignment vertical="center"/>
    </xf>
    <xf numFmtId="41" fontId="31" fillId="0" borderId="0" xfId="0" applyNumberFormat="1" applyFont="1" applyAlignment="1">
      <alignment horizontal="right"/>
    </xf>
    <xf numFmtId="3" fontId="0" fillId="0" borderId="0" xfId="0" applyNumberFormat="1" applyFont="1" applyAlignment="1">
      <alignment horizontal="right"/>
    </xf>
    <xf numFmtId="0" fontId="29" fillId="0" borderId="0" xfId="0" applyFont="1" applyBorder="1" applyAlignment="1" applyProtection="1">
      <alignment horizontal="left"/>
    </xf>
    <xf numFmtId="181" fontId="0" fillId="0" borderId="0" xfId="0" applyNumberFormat="1" applyFont="1" applyFill="1" applyBorder="1" applyAlignment="1" applyProtection="1">
      <alignment vertical="center"/>
    </xf>
    <xf numFmtId="0" fontId="0" fillId="0" borderId="25" xfId="0" applyFont="1" applyFill="1" applyBorder="1" applyAlignment="1" applyProtection="1">
      <alignment horizontal="left" vertical="center"/>
    </xf>
    <xf numFmtId="0" fontId="0" fillId="0" borderId="25" xfId="0" applyFont="1" applyFill="1" applyBorder="1" applyAlignment="1" applyProtection="1">
      <alignment horizontal="right" vertical="center"/>
    </xf>
    <xf numFmtId="176" fontId="0" fillId="0" borderId="31" xfId="0" applyNumberFormat="1" applyFont="1" applyFill="1" applyBorder="1" applyAlignment="1">
      <alignment vertical="center"/>
    </xf>
    <xf numFmtId="176" fontId="0" fillId="0" borderId="32" xfId="0" applyNumberFormat="1" applyFont="1" applyFill="1" applyBorder="1" applyAlignment="1">
      <alignment vertical="center"/>
    </xf>
    <xf numFmtId="0" fontId="0" fillId="0" borderId="33" xfId="0" applyFont="1" applyFill="1" applyBorder="1" applyAlignment="1">
      <alignment horizontal="centerContinuous" vertical="center"/>
    </xf>
    <xf numFmtId="183" fontId="0" fillId="0" borderId="33" xfId="0" applyNumberFormat="1" applyFont="1" applyFill="1" applyBorder="1" applyAlignment="1" applyProtection="1">
      <alignment horizontal="centerContinuous" vertical="center"/>
    </xf>
    <xf numFmtId="0" fontId="0" fillId="0" borderId="0" xfId="0" applyFont="1" applyFill="1" applyAlignment="1">
      <alignment horizontal="center" vertical="center"/>
    </xf>
    <xf numFmtId="0" fontId="0" fillId="0" borderId="0" xfId="0" applyFont="1" applyFill="1" applyAlignment="1">
      <alignment horizontal="distributed" vertical="center"/>
    </xf>
    <xf numFmtId="0" fontId="0" fillId="0" borderId="33" xfId="0" applyFont="1" applyFill="1" applyBorder="1" applyAlignment="1">
      <alignment horizontal="center" vertical="center"/>
    </xf>
    <xf numFmtId="0" fontId="0" fillId="0" borderId="0" xfId="0" applyFont="1" applyFill="1" applyBorder="1" applyAlignment="1">
      <alignment horizontal="distributed" vertical="center"/>
    </xf>
    <xf numFmtId="37" fontId="0" fillId="0" borderId="34" xfId="0" applyNumberFormat="1" applyFont="1" applyFill="1" applyBorder="1" applyAlignment="1" applyProtection="1">
      <alignment vertical="center"/>
    </xf>
    <xf numFmtId="37" fontId="0" fillId="0" borderId="1" xfId="0" applyNumberFormat="1" applyFont="1" applyFill="1" applyBorder="1" applyAlignment="1" applyProtection="1">
      <alignment vertical="center"/>
    </xf>
    <xf numFmtId="183" fontId="0" fillId="0" borderId="1" xfId="0" applyNumberFormat="1" applyFont="1" applyFill="1" applyBorder="1" applyAlignment="1" applyProtection="1">
      <alignment vertical="center"/>
    </xf>
    <xf numFmtId="183" fontId="0" fillId="0" borderId="34" xfId="0" applyNumberFormat="1" applyFont="1" applyFill="1" applyBorder="1" applyAlignment="1" applyProtection="1">
      <alignment horizontal="centerContinuous" vertical="center"/>
    </xf>
    <xf numFmtId="37" fontId="0" fillId="0" borderId="0" xfId="0" applyNumberFormat="1" applyFont="1" applyFill="1" applyBorder="1" applyAlignment="1" applyProtection="1">
      <alignment vertical="center"/>
    </xf>
    <xf numFmtId="183" fontId="0" fillId="0" borderId="0" xfId="0" applyNumberFormat="1" applyFont="1" applyFill="1" applyBorder="1" applyAlignment="1" applyProtection="1">
      <alignment vertical="center"/>
    </xf>
    <xf numFmtId="183" fontId="0" fillId="0" borderId="0" xfId="0" applyNumberFormat="1" applyFont="1" applyFill="1" applyBorder="1" applyAlignment="1" applyProtection="1">
      <alignment horizontal="centerContinuous" vertical="center"/>
    </xf>
    <xf numFmtId="0" fontId="31" fillId="0" borderId="0" xfId="0" applyFont="1" applyFill="1" applyBorder="1" applyAlignment="1" applyProtection="1">
      <alignment horizontal="left" vertical="center"/>
    </xf>
    <xf numFmtId="0" fontId="34" fillId="0" borderId="2" xfId="0" applyFont="1" applyFill="1" applyBorder="1" applyAlignment="1" applyProtection="1">
      <alignment horizontal="center" vertical="center" wrapText="1"/>
    </xf>
    <xf numFmtId="0" fontId="34" fillId="0" borderId="30" xfId="0" applyFont="1" applyFill="1" applyBorder="1" applyAlignment="1" applyProtection="1">
      <alignment horizontal="center" vertical="center" wrapText="1"/>
    </xf>
    <xf numFmtId="0" fontId="34" fillId="0" borderId="0" xfId="0" applyFont="1" applyFill="1" applyAlignment="1">
      <alignment wrapText="1"/>
    </xf>
    <xf numFmtId="176" fontId="31" fillId="0" borderId="33" xfId="34" applyNumberFormat="1" applyFont="1" applyFill="1" applyBorder="1"/>
    <xf numFmtId="176" fontId="31" fillId="0" borderId="0" xfId="34" applyNumberFormat="1" applyFont="1" applyFill="1" applyBorder="1"/>
    <xf numFmtId="182" fontId="31" fillId="0" borderId="0" xfId="34" quotePrefix="1" applyNumberFormat="1" applyFont="1" applyFill="1" applyBorder="1"/>
    <xf numFmtId="183" fontId="31" fillId="0" borderId="33" xfId="0" applyNumberFormat="1" applyFont="1" applyFill="1" applyBorder="1" applyAlignment="1" applyProtection="1">
      <alignment horizontal="centerContinuous" vertical="center"/>
    </xf>
    <xf numFmtId="0" fontId="31" fillId="0" borderId="0" xfId="0" applyFont="1" applyFill="1" applyBorder="1" applyAlignment="1"/>
    <xf numFmtId="176" fontId="29" fillId="0" borderId="33" xfId="34" applyNumberFormat="1" applyFont="1" applyFill="1" applyBorder="1"/>
    <xf numFmtId="176" fontId="29" fillId="0" borderId="0" xfId="34" applyNumberFormat="1" applyFont="1" applyFill="1" applyBorder="1"/>
    <xf numFmtId="182" fontId="29" fillId="0" borderId="0" xfId="34" quotePrefix="1" applyNumberFormat="1" applyFont="1" applyFill="1" applyBorder="1"/>
    <xf numFmtId="182" fontId="29" fillId="0" borderId="0" xfId="34" applyNumberFormat="1" applyFont="1" applyFill="1" applyBorder="1"/>
    <xf numFmtId="176" fontId="29" fillId="0" borderId="0" xfId="34" quotePrefix="1" applyNumberFormat="1" applyFont="1" applyFill="1" applyBorder="1"/>
    <xf numFmtId="38" fontId="29" fillId="0" borderId="0" xfId="34" applyFont="1" applyFill="1" applyBorder="1"/>
    <xf numFmtId="184" fontId="29" fillId="0" borderId="0" xfId="34" quotePrefix="1" applyNumberFormat="1" applyFont="1" applyFill="1" applyBorder="1"/>
    <xf numFmtId="41" fontId="29" fillId="0" borderId="0" xfId="34" applyNumberFormat="1" applyFont="1" applyFill="1" applyBorder="1"/>
    <xf numFmtId="0" fontId="31" fillId="0" borderId="0" xfId="0" applyFont="1" applyAlignment="1" applyProtection="1">
      <alignment horizontal="left" vertical="center"/>
    </xf>
    <xf numFmtId="0" fontId="31" fillId="0" borderId="0" xfId="0" applyFont="1" applyBorder="1" applyAlignment="1" applyProtection="1">
      <alignment horizontal="center" vertical="center"/>
    </xf>
    <xf numFmtId="3" fontId="31" fillId="0" borderId="0" xfId="0" applyNumberFormat="1" applyFont="1" applyAlignment="1">
      <alignment vertical="center"/>
    </xf>
    <xf numFmtId="41" fontId="31" fillId="0" borderId="0" xfId="0" applyNumberFormat="1" applyFont="1" applyAlignment="1">
      <alignment vertical="center"/>
    </xf>
    <xf numFmtId="0" fontId="31" fillId="0" borderId="33" xfId="0" quotePrefix="1" applyFont="1" applyBorder="1" applyAlignment="1">
      <alignment horizontal="right" vertical="center"/>
    </xf>
    <xf numFmtId="0" fontId="31" fillId="0" borderId="0" xfId="0" applyFont="1" applyAlignment="1">
      <alignment vertical="center"/>
    </xf>
    <xf numFmtId="0" fontId="29" fillId="0" borderId="0" xfId="0" applyFont="1" applyAlignment="1">
      <alignment vertical="center"/>
    </xf>
    <xf numFmtId="0" fontId="29" fillId="0" borderId="0" xfId="0" applyFont="1" applyAlignment="1">
      <alignment horizontal="left" vertical="center"/>
    </xf>
    <xf numFmtId="0" fontId="29" fillId="0" borderId="25" xfId="0" applyFont="1" applyBorder="1" applyAlignment="1" applyProtection="1">
      <alignment horizontal="right" vertical="center"/>
    </xf>
    <xf numFmtId="0" fontId="29" fillId="0" borderId="2" xfId="0" applyFont="1" applyBorder="1" applyAlignment="1" applyProtection="1">
      <alignment horizontal="center" vertical="center"/>
    </xf>
    <xf numFmtId="0" fontId="29" fillId="0" borderId="0" xfId="0" applyFont="1" applyBorder="1" applyAlignment="1">
      <alignment vertical="center"/>
    </xf>
    <xf numFmtId="0" fontId="29" fillId="0" borderId="31" xfId="0" applyFont="1" applyBorder="1" applyAlignment="1">
      <alignment vertical="center"/>
    </xf>
    <xf numFmtId="0" fontId="29" fillId="0" borderId="31" xfId="0" applyFont="1" applyBorder="1" applyAlignment="1">
      <alignment horizontal="centerContinuous" vertical="center"/>
    </xf>
    <xf numFmtId="0" fontId="29" fillId="0" borderId="0" xfId="0" applyFont="1" applyBorder="1" applyAlignment="1">
      <alignment horizontal="center" vertical="center"/>
    </xf>
    <xf numFmtId="49" fontId="29" fillId="0" borderId="0" xfId="0" applyNumberFormat="1" applyFont="1" applyBorder="1" applyAlignment="1" applyProtection="1">
      <alignment horizontal="right" vertical="center"/>
    </xf>
    <xf numFmtId="41" fontId="29" fillId="0" borderId="33" xfId="0" applyNumberFormat="1" applyFont="1" applyBorder="1" applyAlignment="1">
      <alignment vertical="center"/>
    </xf>
    <xf numFmtId="41" fontId="29" fillId="0" borderId="0" xfId="0" applyNumberFormat="1" applyFont="1" applyAlignment="1">
      <alignment vertical="center"/>
    </xf>
    <xf numFmtId="41" fontId="29" fillId="0" borderId="0" xfId="0" applyNumberFormat="1" applyFont="1" applyAlignment="1">
      <alignment horizontal="right" vertical="center"/>
    </xf>
    <xf numFmtId="0" fontId="29" fillId="0" borderId="33" xfId="0" applyFont="1" applyBorder="1" applyAlignment="1">
      <alignment horizontal="right" vertical="center"/>
    </xf>
    <xf numFmtId="0" fontId="29" fillId="0" borderId="0" xfId="0" applyFont="1" applyBorder="1" applyAlignment="1" applyProtection="1">
      <alignment horizontal="center" vertical="center"/>
    </xf>
    <xf numFmtId="41" fontId="29" fillId="0" borderId="0" xfId="0" applyNumberFormat="1" applyFont="1" applyFill="1" applyBorder="1" applyAlignment="1">
      <alignment vertical="center"/>
    </xf>
    <xf numFmtId="41" fontId="29" fillId="0" borderId="0" xfId="0" applyNumberFormat="1" applyFont="1" applyFill="1" applyBorder="1" applyAlignment="1">
      <alignment horizontal="right" vertical="center"/>
    </xf>
    <xf numFmtId="49" fontId="29" fillId="0" borderId="0" xfId="0" applyNumberFormat="1" applyFont="1" applyFill="1" applyBorder="1" applyAlignment="1" applyProtection="1">
      <alignment horizontal="right" vertical="center"/>
    </xf>
    <xf numFmtId="41" fontId="29" fillId="0" borderId="33" xfId="0" applyNumberFormat="1" applyFont="1" applyBorder="1" applyAlignment="1">
      <alignment horizontal="right" vertical="center"/>
    </xf>
    <xf numFmtId="41" fontId="29" fillId="0" borderId="0" xfId="0" applyNumberFormat="1" applyFont="1" applyBorder="1" applyAlignment="1" applyProtection="1">
      <alignment horizontal="right" vertical="center"/>
    </xf>
    <xf numFmtId="0" fontId="29" fillId="0" borderId="33" xfId="0" quotePrefix="1" applyFont="1" applyBorder="1" applyAlignment="1">
      <alignment horizontal="right" vertical="center"/>
    </xf>
    <xf numFmtId="49" fontId="29" fillId="0" borderId="3" xfId="0" applyNumberFormat="1" applyFont="1" applyBorder="1" applyAlignment="1" applyProtection="1">
      <alignment horizontal="right" vertical="center"/>
    </xf>
    <xf numFmtId="41" fontId="29" fillId="0" borderId="33" xfId="0" applyNumberFormat="1" applyFont="1" applyBorder="1" applyAlignment="1" applyProtection="1">
      <alignment horizontal="right" vertical="center"/>
    </xf>
    <xf numFmtId="37" fontId="29" fillId="0" borderId="33" xfId="0" applyNumberFormat="1" applyFont="1" applyBorder="1" applyAlignment="1" applyProtection="1">
      <alignment horizontal="centerContinuous" vertical="center"/>
    </xf>
    <xf numFmtId="0" fontId="29" fillId="0" borderId="0" xfId="0" applyFont="1" applyAlignment="1">
      <alignment horizontal="center" vertical="center"/>
    </xf>
    <xf numFmtId="0" fontId="29" fillId="0" borderId="3" xfId="0" applyFont="1" applyBorder="1" applyAlignment="1">
      <alignment horizontal="distributed" vertical="center"/>
    </xf>
    <xf numFmtId="0" fontId="29" fillId="0" borderId="33" xfId="0" applyFont="1" applyBorder="1" applyAlignment="1">
      <alignment horizontal="center" vertical="center"/>
    </xf>
    <xf numFmtId="0" fontId="29" fillId="0" borderId="0" xfId="0" applyFont="1" applyAlignment="1">
      <alignment horizontal="distributed" vertical="center"/>
    </xf>
    <xf numFmtId="3" fontId="29" fillId="0" borderId="0" xfId="0" applyNumberFormat="1" applyFont="1" applyAlignment="1"/>
    <xf numFmtId="0" fontId="29" fillId="0" borderId="0" xfId="0" applyFont="1" applyBorder="1" applyAlignment="1">
      <alignment horizontal="distributed" vertical="center"/>
    </xf>
    <xf numFmtId="0" fontId="29" fillId="0" borderId="1" xfId="0" applyFont="1" applyBorder="1" applyAlignment="1">
      <alignment vertical="center"/>
    </xf>
    <xf numFmtId="37" fontId="29" fillId="0" borderId="34" xfId="0" applyNumberFormat="1" applyFont="1" applyBorder="1" applyAlignment="1" applyProtection="1">
      <alignment vertical="center"/>
    </xf>
    <xf numFmtId="37" fontId="29" fillId="0" borderId="1" xfId="0" applyNumberFormat="1" applyFont="1" applyBorder="1" applyAlignment="1" applyProtection="1">
      <alignment vertical="center"/>
    </xf>
    <xf numFmtId="37" fontId="29" fillId="0" borderId="34" xfId="0" applyNumberFormat="1" applyFont="1" applyBorder="1" applyAlignment="1" applyProtection="1">
      <alignment horizontal="centerContinuous" vertical="center"/>
    </xf>
    <xf numFmtId="0" fontId="29" fillId="0" borderId="0" xfId="0" applyFont="1" applyBorder="1" applyAlignment="1" applyProtection="1">
      <alignment horizontal="left" vertical="center"/>
    </xf>
    <xf numFmtId="41" fontId="29" fillId="0" borderId="0" xfId="0" applyNumberFormat="1" applyFont="1" applyAlignment="1"/>
    <xf numFmtId="0" fontId="0" fillId="0" borderId="0" xfId="0" applyFont="1" applyFill="1" applyBorder="1" applyAlignment="1" applyProtection="1">
      <alignment vertical="center"/>
    </xf>
    <xf numFmtId="0" fontId="0" fillId="0" borderId="1" xfId="0" applyFont="1" applyBorder="1" applyAlignment="1"/>
    <xf numFmtId="0" fontId="0" fillId="0" borderId="34" xfId="0" applyFont="1" applyBorder="1" applyAlignment="1"/>
    <xf numFmtId="0" fontId="0" fillId="0" borderId="5" xfId="0" applyFont="1" applyBorder="1" applyAlignment="1">
      <alignment horizontal="centerContinuous" vertical="center"/>
    </xf>
    <xf numFmtId="41" fontId="29" fillId="0" borderId="0" xfId="0" applyNumberFormat="1" applyFont="1" applyBorder="1" applyAlignment="1"/>
    <xf numFmtId="41" fontId="29" fillId="0" borderId="0" xfId="0" applyNumberFormat="1" applyFont="1" applyFill="1" applyBorder="1" applyAlignment="1"/>
    <xf numFmtId="41" fontId="29" fillId="0" borderId="0" xfId="0" applyNumberFormat="1" applyFont="1" applyFill="1" applyBorder="1" applyAlignment="1">
      <alignment horizontal="right"/>
    </xf>
    <xf numFmtId="41" fontId="29" fillId="0" borderId="0" xfId="0" applyNumberFormat="1" applyFont="1" applyAlignment="1">
      <alignment horizontal="right"/>
    </xf>
    <xf numFmtId="0" fontId="0" fillId="0" borderId="0" xfId="0" applyFont="1" applyBorder="1" applyAlignment="1">
      <alignment horizontal="right" vertical="center"/>
    </xf>
    <xf numFmtId="41" fontId="0" fillId="0" borderId="0" xfId="0" applyNumberFormat="1" applyFont="1" applyBorder="1" applyAlignment="1">
      <alignment vertical="center"/>
    </xf>
    <xf numFmtId="41" fontId="29" fillId="0" borderId="0" xfId="0" applyNumberFormat="1" applyFont="1" applyAlignment="1">
      <alignment horizontal="left"/>
    </xf>
    <xf numFmtId="37" fontId="21" fillId="0" borderId="33" xfId="0" quotePrefix="1" applyNumberFormat="1" applyFont="1" applyBorder="1" applyAlignment="1" applyProtection="1">
      <alignment horizontal="right" vertical="center"/>
    </xf>
    <xf numFmtId="0" fontId="21" fillId="0" borderId="0" xfId="0" applyFont="1" applyBorder="1" applyAlignment="1">
      <alignment horizontal="right" vertical="center"/>
    </xf>
    <xf numFmtId="41" fontId="31" fillId="0" borderId="0" xfId="0" applyNumberFormat="1" applyFont="1" applyAlignment="1"/>
    <xf numFmtId="0" fontId="0" fillId="0" borderId="33" xfId="0" applyFont="1" applyBorder="1" applyAlignment="1">
      <alignment vertical="center"/>
    </xf>
    <xf numFmtId="0" fontId="0" fillId="0" borderId="3" xfId="0" applyFont="1" applyBorder="1" applyAlignment="1" applyProtection="1">
      <alignment horizontal="right" vertical="center"/>
    </xf>
    <xf numFmtId="177" fontId="0" fillId="0" borderId="0" xfId="0" applyNumberFormat="1" applyFont="1" applyFill="1" applyBorder="1" applyAlignment="1" applyProtection="1">
      <alignment horizontal="right" vertical="center"/>
    </xf>
    <xf numFmtId="0" fontId="0" fillId="0" borderId="33" xfId="0" applyFont="1" applyBorder="1" applyAlignment="1" applyProtection="1">
      <alignment horizontal="right" vertical="center"/>
    </xf>
    <xf numFmtId="49" fontId="0" fillId="0" borderId="33" xfId="0" applyNumberFormat="1" applyFont="1" applyBorder="1" applyAlignment="1" applyProtection="1">
      <alignment horizontal="right" vertical="center"/>
    </xf>
    <xf numFmtId="177" fontId="29" fillId="0" borderId="33" xfId="0" applyNumberFormat="1" applyFont="1" applyFill="1" applyBorder="1" applyAlignment="1">
      <alignment horizontal="right"/>
    </xf>
    <xf numFmtId="0" fontId="0" fillId="0" borderId="26" xfId="0" applyFont="1" applyFill="1" applyBorder="1" applyAlignment="1" applyProtection="1">
      <alignment horizontal="centerContinuous" vertical="center"/>
    </xf>
    <xf numFmtId="0" fontId="0" fillId="0" borderId="0" xfId="0" applyFont="1" applyFill="1" applyBorder="1" applyAlignment="1" applyProtection="1">
      <alignment horizontal="centerContinuous" vertical="center"/>
    </xf>
    <xf numFmtId="177" fontId="0" fillId="0" borderId="2" xfId="0" applyNumberFormat="1" applyFont="1" applyFill="1" applyBorder="1" applyAlignment="1" applyProtection="1">
      <alignment horizontal="center" vertical="center"/>
    </xf>
    <xf numFmtId="0" fontId="0" fillId="0" borderId="1" xfId="0" applyFont="1" applyFill="1" applyBorder="1" applyAlignment="1" applyProtection="1">
      <alignment horizontal="centerContinuous" vertical="center"/>
    </xf>
    <xf numFmtId="185" fontId="0" fillId="0" borderId="31" xfId="0" applyNumberFormat="1" applyFont="1" applyFill="1" applyBorder="1" applyAlignment="1" applyProtection="1">
      <alignment vertical="center"/>
    </xf>
    <xf numFmtId="37" fontId="0" fillId="0" borderId="31" xfId="0" applyNumberFormat="1" applyFont="1" applyFill="1" applyBorder="1" applyAlignment="1" applyProtection="1">
      <alignment horizontal="centerContinuous" vertical="center"/>
    </xf>
    <xf numFmtId="57" fontId="0" fillId="0" borderId="0" xfId="0" applyNumberFormat="1" applyFont="1" applyFill="1" applyBorder="1" applyAlignment="1" applyProtection="1">
      <alignment horizontal="left" vertical="center"/>
    </xf>
    <xf numFmtId="57" fontId="0" fillId="0" borderId="0" xfId="0" quotePrefix="1" applyNumberFormat="1" applyFont="1" applyFill="1" applyBorder="1" applyAlignment="1" applyProtection="1">
      <alignment horizontal="right" vertical="center"/>
    </xf>
    <xf numFmtId="57" fontId="0" fillId="0" borderId="3" xfId="0" applyNumberFormat="1" applyFont="1" applyFill="1" applyBorder="1" applyAlignment="1" applyProtection="1">
      <alignment horizontal="right" vertical="center"/>
    </xf>
    <xf numFmtId="37" fontId="0" fillId="0" borderId="33" xfId="0" quotePrefix="1" applyNumberFormat="1" applyFont="1" applyFill="1" applyBorder="1" applyAlignment="1" applyProtection="1">
      <alignment horizontal="right" vertical="center"/>
    </xf>
    <xf numFmtId="0" fontId="0" fillId="0" borderId="33" xfId="0" quotePrefix="1" applyNumberFormat="1" applyFont="1" applyFill="1" applyBorder="1" applyAlignment="1" applyProtection="1">
      <alignment horizontal="right" vertical="center"/>
    </xf>
    <xf numFmtId="49" fontId="0" fillId="0" borderId="0" xfId="0" applyNumberFormat="1" applyFont="1" applyFill="1" applyBorder="1" applyAlignment="1" applyProtection="1">
      <alignment horizontal="center" vertical="center"/>
    </xf>
    <xf numFmtId="37" fontId="0" fillId="0" borderId="33" xfId="0" quotePrefix="1" applyNumberFormat="1" applyFont="1" applyFill="1" applyBorder="1" applyAlignment="1" applyProtection="1">
      <alignment horizontal="centerContinuous" vertical="center"/>
    </xf>
    <xf numFmtId="37" fontId="0" fillId="0" borderId="33" xfId="0" applyNumberFormat="1" applyFont="1" applyFill="1" applyBorder="1" applyAlignment="1" applyProtection="1">
      <alignment horizontal="centerContinuous" vertical="center"/>
    </xf>
    <xf numFmtId="0" fontId="0" fillId="0" borderId="33" xfId="0" applyFont="1" applyFill="1" applyBorder="1" applyAlignment="1" applyProtection="1">
      <alignment horizontal="centerContinuous" vertical="center"/>
    </xf>
    <xf numFmtId="0" fontId="0" fillId="0" borderId="0" xfId="0" applyNumberFormat="1" applyFont="1" applyFill="1" applyBorder="1" applyAlignment="1" applyProtection="1">
      <alignment horizontal="center" vertical="center"/>
    </xf>
    <xf numFmtId="185" fontId="0" fillId="0" borderId="34" xfId="0" applyNumberFormat="1" applyFont="1" applyFill="1" applyBorder="1" applyAlignment="1" applyProtection="1">
      <alignment vertical="center"/>
    </xf>
    <xf numFmtId="37" fontId="0" fillId="0" borderId="34" xfId="0" applyNumberFormat="1" applyFont="1" applyFill="1" applyBorder="1" applyAlignment="1" applyProtection="1">
      <alignment horizontal="centerContinuous" vertical="center"/>
    </xf>
    <xf numFmtId="57" fontId="31" fillId="0" borderId="0" xfId="0" quotePrefix="1" applyNumberFormat="1" applyFont="1" applyFill="1" applyBorder="1" applyAlignment="1" applyProtection="1">
      <alignment horizontal="right" vertical="center"/>
    </xf>
    <xf numFmtId="57" fontId="31" fillId="0" borderId="3" xfId="0" applyNumberFormat="1" applyFont="1" applyFill="1" applyBorder="1" applyAlignment="1" applyProtection="1">
      <alignment horizontal="right" vertical="center"/>
    </xf>
    <xf numFmtId="41" fontId="31" fillId="0" borderId="0" xfId="34" applyNumberFormat="1" applyFont="1" applyFill="1" applyBorder="1"/>
    <xf numFmtId="41" fontId="31" fillId="0" borderId="0" xfId="34" applyNumberFormat="1" applyFont="1" applyFill="1"/>
    <xf numFmtId="0" fontId="31" fillId="0" borderId="33" xfId="0" quotePrefix="1" applyNumberFormat="1" applyFont="1" applyFill="1" applyBorder="1" applyAlignment="1" applyProtection="1">
      <alignment horizontal="right" vertical="center"/>
    </xf>
    <xf numFmtId="41" fontId="31" fillId="0" borderId="0" xfId="0" applyNumberFormat="1" applyFont="1" applyFill="1" applyAlignment="1"/>
    <xf numFmtId="0" fontId="36" fillId="0" borderId="33" xfId="0" applyFont="1" applyFill="1" applyBorder="1" applyAlignment="1" applyProtection="1">
      <alignment horizontal="center" vertical="center"/>
    </xf>
    <xf numFmtId="0" fontId="36" fillId="0" borderId="33" xfId="0" applyFont="1" applyFill="1" applyBorder="1" applyAlignment="1" applyProtection="1">
      <alignment horizontal="centerContinuous" vertical="center"/>
    </xf>
    <xf numFmtId="41" fontId="31" fillId="0" borderId="33" xfId="0" applyNumberFormat="1" applyFont="1" applyFill="1" applyBorder="1" applyAlignment="1" applyProtection="1">
      <alignment vertical="center"/>
    </xf>
    <xf numFmtId="41" fontId="31" fillId="0" borderId="0" xfId="0" applyNumberFormat="1" applyFont="1" applyFill="1" applyBorder="1" applyAlignment="1" applyProtection="1">
      <alignment vertical="center"/>
    </xf>
    <xf numFmtId="41" fontId="31" fillId="0" borderId="0" xfId="0" applyNumberFormat="1" applyFont="1" applyFill="1" applyAlignment="1">
      <alignment horizontal="distributed" vertical="center"/>
    </xf>
    <xf numFmtId="0" fontId="31" fillId="0" borderId="33" xfId="0" applyFont="1" applyFill="1" applyBorder="1" applyAlignment="1">
      <alignment horizontal="centerContinuous" vertical="center"/>
    </xf>
    <xf numFmtId="0" fontId="29" fillId="0" borderId="32" xfId="0" applyNumberFormat="1" applyFont="1" applyFill="1" applyBorder="1" applyAlignment="1">
      <alignment horizontal="center" vertical="center"/>
    </xf>
    <xf numFmtId="0" fontId="29" fillId="0" borderId="37" xfId="0" applyNumberFormat="1" applyFont="1" applyFill="1" applyBorder="1" applyAlignment="1">
      <alignment horizontal="center" vertical="center"/>
    </xf>
    <xf numFmtId="0" fontId="29" fillId="0" borderId="0" xfId="0" applyNumberFormat="1" applyFont="1" applyFill="1" applyBorder="1" applyAlignment="1">
      <alignment horizontal="center" vertical="center"/>
    </xf>
    <xf numFmtId="0" fontId="29" fillId="0" borderId="3" xfId="0" applyNumberFormat="1" applyFont="1" applyFill="1" applyBorder="1" applyAlignment="1">
      <alignment horizontal="center" vertical="center"/>
    </xf>
    <xf numFmtId="0" fontId="29" fillId="0" borderId="3" xfId="0" applyNumberFormat="1" applyFont="1" applyFill="1" applyBorder="1" applyAlignment="1" applyProtection="1">
      <alignment horizontal="center" vertical="center"/>
    </xf>
    <xf numFmtId="0" fontId="4" fillId="0" borderId="3" xfId="0" applyNumberFormat="1" applyFont="1" applyFill="1" applyBorder="1" applyAlignment="1" applyProtection="1">
      <alignment horizontal="center" vertical="center"/>
    </xf>
    <xf numFmtId="0" fontId="29" fillId="0" borderId="1" xfId="0" applyNumberFormat="1" applyFont="1" applyFill="1" applyBorder="1" applyAlignment="1">
      <alignment horizontal="center" vertical="center"/>
    </xf>
    <xf numFmtId="0" fontId="29" fillId="0" borderId="4" xfId="0" applyNumberFormat="1" applyFont="1" applyFill="1" applyBorder="1" applyAlignment="1">
      <alignment horizontal="center" vertical="center"/>
    </xf>
    <xf numFmtId="37" fontId="4" fillId="0" borderId="0" xfId="0" applyNumberFormat="1" applyFont="1" applyFill="1" applyBorder="1" applyAlignment="1" applyProtection="1">
      <alignment horizontal="center"/>
    </xf>
    <xf numFmtId="0" fontId="0" fillId="0" borderId="3" xfId="0" applyNumberFormat="1" applyFont="1" applyFill="1" applyBorder="1" applyAlignment="1" applyProtection="1">
      <alignment horizontal="right" vertical="center"/>
    </xf>
    <xf numFmtId="0" fontId="0" fillId="0" borderId="1" xfId="0" applyNumberFormat="1" applyFont="1" applyFill="1" applyBorder="1" applyAlignment="1">
      <alignment horizontal="centerContinuous" vertical="center"/>
    </xf>
    <xf numFmtId="0" fontId="0" fillId="0" borderId="1" xfId="0" applyNumberFormat="1" applyFont="1" applyFill="1" applyBorder="1" applyAlignment="1">
      <alignment vertical="center"/>
    </xf>
    <xf numFmtId="41" fontId="31" fillId="0" borderId="0" xfId="0" applyNumberFormat="1" applyFont="1" applyFill="1" applyAlignment="1">
      <alignment vertical="center"/>
    </xf>
    <xf numFmtId="41" fontId="31" fillId="0" borderId="0" xfId="0" applyNumberFormat="1" applyFont="1" applyFill="1" applyBorder="1" applyAlignment="1" applyProtection="1">
      <alignment horizontal="left" vertical="center"/>
    </xf>
    <xf numFmtId="41" fontId="29" fillId="0" borderId="25" xfId="0" applyNumberFormat="1" applyFont="1" applyFill="1" applyBorder="1" applyAlignment="1" applyProtection="1">
      <alignment horizontal="left" vertical="center"/>
    </xf>
    <xf numFmtId="41" fontId="29" fillId="0" borderId="2" xfId="0" applyNumberFormat="1" applyFont="1" applyFill="1" applyBorder="1" applyAlignment="1" applyProtection="1">
      <alignment horizontal="center" vertical="center"/>
    </xf>
    <xf numFmtId="41" fontId="29" fillId="0" borderId="0" xfId="0" applyNumberFormat="1" applyFont="1" applyFill="1" applyBorder="1" applyAlignment="1" applyProtection="1">
      <alignment vertical="center"/>
    </xf>
    <xf numFmtId="41" fontId="29" fillId="0" borderId="33" xfId="0" applyNumberFormat="1" applyFont="1" applyFill="1" applyBorder="1" applyAlignment="1"/>
    <xf numFmtId="0" fontId="29" fillId="0" borderId="0" xfId="0" applyNumberFormat="1" applyFont="1" applyFill="1" applyBorder="1" applyAlignment="1" applyProtection="1">
      <alignment horizontal="centerContinuous" vertical="center"/>
    </xf>
    <xf numFmtId="41" fontId="29" fillId="0" borderId="33" xfId="0" applyNumberFormat="1" applyFont="1" applyFill="1" applyBorder="1" applyAlignment="1" applyProtection="1">
      <alignment horizontal="right" vertical="center"/>
    </xf>
    <xf numFmtId="41" fontId="29" fillId="0" borderId="3" xfId="0" applyNumberFormat="1" applyFont="1" applyFill="1" applyBorder="1" applyAlignment="1"/>
    <xf numFmtId="0" fontId="29" fillId="0" borderId="1" xfId="0" applyNumberFormat="1" applyFont="1" applyFill="1" applyBorder="1" applyAlignment="1">
      <alignment vertical="center"/>
    </xf>
    <xf numFmtId="41" fontId="0" fillId="0" borderId="32" xfId="0" applyNumberFormat="1" applyFont="1" applyFill="1" applyBorder="1" applyAlignment="1">
      <alignment horizontal="center" vertical="center"/>
    </xf>
    <xf numFmtId="41" fontId="0" fillId="0" borderId="37" xfId="0" applyNumberFormat="1" applyFont="1" applyFill="1" applyBorder="1" applyAlignment="1">
      <alignment horizontal="center" vertical="center"/>
    </xf>
    <xf numFmtId="41" fontId="0" fillId="0" borderId="31" xfId="0" applyNumberFormat="1" applyFont="1" applyFill="1" applyBorder="1" applyAlignment="1" applyProtection="1">
      <alignment horizontal="center" vertical="center"/>
    </xf>
    <xf numFmtId="41" fontId="0" fillId="0" borderId="0" xfId="0" applyNumberFormat="1" applyFont="1" applyFill="1" applyBorder="1" applyAlignment="1">
      <alignment horizontal="center" vertical="center"/>
    </xf>
    <xf numFmtId="41" fontId="0" fillId="0" borderId="3" xfId="0" applyNumberFormat="1" applyFont="1" applyFill="1" applyBorder="1" applyAlignment="1">
      <alignment horizontal="center" vertical="center"/>
    </xf>
    <xf numFmtId="41" fontId="0" fillId="0" borderId="3" xfId="0" applyNumberFormat="1" applyFont="1" applyFill="1" applyBorder="1" applyAlignment="1" applyProtection="1">
      <alignment horizontal="center" vertical="center"/>
    </xf>
    <xf numFmtId="41" fontId="0" fillId="0" borderId="4" xfId="0" applyNumberFormat="1" applyFont="1" applyFill="1" applyBorder="1" applyAlignment="1" applyProtection="1">
      <alignment horizontal="center" vertical="center"/>
    </xf>
    <xf numFmtId="41" fontId="0" fillId="0" borderId="34" xfId="0" applyNumberFormat="1" applyFont="1" applyFill="1" applyBorder="1" applyAlignment="1" applyProtection="1">
      <alignment horizontal="center" vertical="center"/>
    </xf>
    <xf numFmtId="0" fontId="0" fillId="0" borderId="27" xfId="0" applyFont="1" applyFill="1" applyBorder="1" applyAlignment="1">
      <alignment vertical="center"/>
    </xf>
    <xf numFmtId="41" fontId="31" fillId="0" borderId="3" xfId="0" applyNumberFormat="1" applyFont="1" applyFill="1" applyBorder="1" applyAlignment="1" applyProtection="1">
      <alignment horizontal="right" vertical="center"/>
    </xf>
    <xf numFmtId="41" fontId="31" fillId="0" borderId="33" xfId="0" quotePrefix="1" applyNumberFormat="1" applyFont="1" applyFill="1" applyBorder="1" applyAlignment="1" applyProtection="1">
      <alignment horizontal="right" vertical="center"/>
    </xf>
    <xf numFmtId="0" fontId="21" fillId="0" borderId="0" xfId="0" applyFont="1" applyFill="1" applyAlignment="1">
      <alignment vertical="center"/>
    </xf>
    <xf numFmtId="41" fontId="0" fillId="0" borderId="37" xfId="0" applyNumberFormat="1" applyFont="1" applyFill="1" applyBorder="1" applyAlignment="1" applyProtection="1">
      <alignment horizontal="centerContinuous" vertical="center"/>
    </xf>
    <xf numFmtId="41" fontId="0" fillId="0" borderId="33" xfId="0" applyNumberFormat="1" applyFont="1" applyFill="1" applyBorder="1" applyAlignment="1" applyProtection="1">
      <alignment horizontal="centerContinuous" vertical="center"/>
    </xf>
    <xf numFmtId="41" fontId="0" fillId="0" borderId="1" xfId="0" applyNumberFormat="1" applyFont="1" applyFill="1" applyBorder="1" applyAlignment="1">
      <alignment horizontal="centerContinuous" vertical="center"/>
    </xf>
    <xf numFmtId="41" fontId="0" fillId="0" borderId="34" xfId="0" applyNumberFormat="1" applyFont="1" applyFill="1" applyBorder="1" applyAlignment="1" applyProtection="1">
      <alignment vertical="center"/>
    </xf>
    <xf numFmtId="0" fontId="0" fillId="0" borderId="0" xfId="0" applyFont="1" applyFill="1" applyAlignment="1" applyProtection="1">
      <alignment horizontal="left" vertical="center"/>
    </xf>
    <xf numFmtId="0" fontId="0" fillId="0" borderId="37" xfId="0" applyFont="1" applyFill="1" applyBorder="1" applyAlignment="1">
      <alignment vertical="center"/>
    </xf>
    <xf numFmtId="176" fontId="0" fillId="0" borderId="0" xfId="0" applyNumberFormat="1" applyFont="1" applyFill="1" applyBorder="1" applyAlignment="1" applyProtection="1">
      <alignment horizontal="right" vertical="center"/>
    </xf>
    <xf numFmtId="185" fontId="0" fillId="0" borderId="0" xfId="0" applyNumberFormat="1" applyFont="1" applyFill="1" applyBorder="1" applyAlignment="1" applyProtection="1">
      <alignment horizontal="right" vertical="center"/>
    </xf>
    <xf numFmtId="0" fontId="0" fillId="0" borderId="33" xfId="0" applyFont="1" applyFill="1" applyBorder="1" applyAlignment="1" applyProtection="1">
      <alignment horizontal="right" vertical="center"/>
    </xf>
    <xf numFmtId="0" fontId="0" fillId="0" borderId="33" xfId="0" quotePrefix="1" applyFont="1" applyFill="1" applyBorder="1" applyAlignment="1" applyProtection="1">
      <alignment horizontal="right" vertical="center"/>
    </xf>
    <xf numFmtId="0" fontId="0" fillId="0" borderId="3" xfId="0" applyNumberFormat="1" applyFont="1" applyFill="1" applyBorder="1" applyAlignment="1">
      <alignment horizontal="right" vertical="center"/>
    </xf>
    <xf numFmtId="49" fontId="0" fillId="0" borderId="0" xfId="0" applyNumberFormat="1" applyFont="1" applyFill="1" applyBorder="1" applyAlignment="1">
      <alignment horizontal="right" vertical="center"/>
    </xf>
    <xf numFmtId="0" fontId="0" fillId="0" borderId="0" xfId="0" applyFont="1" applyFill="1" applyBorder="1" applyAlignment="1">
      <alignment horizontal="right"/>
    </xf>
    <xf numFmtId="3" fontId="0" fillId="0" borderId="33" xfId="0" applyNumberFormat="1" applyFont="1" applyFill="1" applyBorder="1" applyAlignment="1">
      <alignment vertical="center"/>
    </xf>
    <xf numFmtId="3" fontId="0" fillId="0" borderId="0" xfId="0" applyNumberFormat="1" applyFont="1" applyFill="1" applyBorder="1" applyAlignment="1">
      <alignment vertical="center"/>
    </xf>
    <xf numFmtId="3" fontId="0" fillId="0" borderId="0" xfId="0" applyNumberFormat="1" applyFont="1" applyBorder="1" applyAlignment="1">
      <alignment vertical="center"/>
    </xf>
    <xf numFmtId="0" fontId="0" fillId="0" borderId="4" xfId="0" applyFont="1" applyFill="1" applyBorder="1" applyAlignment="1"/>
    <xf numFmtId="176" fontId="0" fillId="0" borderId="1" xfId="0" applyNumberFormat="1" applyFont="1" applyFill="1" applyBorder="1" applyAlignment="1"/>
    <xf numFmtId="37" fontId="0" fillId="0" borderId="1" xfId="0" applyNumberFormat="1" applyFont="1" applyFill="1" applyBorder="1" applyAlignment="1"/>
    <xf numFmtId="0" fontId="0" fillId="0" borderId="1" xfId="0" applyFont="1" applyFill="1" applyBorder="1" applyAlignment="1"/>
    <xf numFmtId="176" fontId="0" fillId="0" borderId="4" xfId="0" applyNumberFormat="1" applyFont="1" applyFill="1" applyBorder="1" applyAlignment="1"/>
    <xf numFmtId="37" fontId="0" fillId="0" borderId="0" xfId="0" applyNumberFormat="1" applyFont="1" applyFill="1" applyAlignment="1"/>
    <xf numFmtId="0" fontId="0" fillId="0" borderId="0" xfId="0" applyFont="1" applyFill="1" applyAlignment="1">
      <alignment horizontal="left" indent="3"/>
    </xf>
    <xf numFmtId="0" fontId="0" fillId="0" borderId="0" xfId="0" applyFont="1" applyFill="1" applyBorder="1" applyAlignment="1">
      <alignment horizontal="left" indent="3"/>
    </xf>
    <xf numFmtId="3" fontId="0" fillId="0" borderId="3" xfId="0" applyNumberFormat="1" applyFont="1" applyBorder="1" applyAlignment="1">
      <alignment vertical="center"/>
    </xf>
    <xf numFmtId="3" fontId="0" fillId="0" borderId="3" xfId="0" applyNumberFormat="1" applyFont="1" applyFill="1" applyBorder="1" applyAlignment="1">
      <alignment vertical="center"/>
    </xf>
    <xf numFmtId="176" fontId="31" fillId="0" borderId="0" xfId="0" applyNumberFormat="1" applyFont="1" applyFill="1" applyAlignment="1">
      <alignment horizontal="right"/>
    </xf>
    <xf numFmtId="185" fontId="31" fillId="0" borderId="0" xfId="0" applyNumberFormat="1" applyFont="1" applyFill="1" applyBorder="1" applyAlignment="1" applyProtection="1">
      <alignment horizontal="right" vertical="center"/>
    </xf>
    <xf numFmtId="0" fontId="31" fillId="0" borderId="33" xfId="0" quotePrefix="1" applyFont="1" applyFill="1" applyBorder="1" applyAlignment="1" applyProtection="1">
      <alignment horizontal="right" vertical="center"/>
    </xf>
    <xf numFmtId="3" fontId="37" fillId="0" borderId="0" xfId="0" applyNumberFormat="1" applyFont="1" applyFill="1" applyBorder="1" applyAlignment="1">
      <alignment vertical="center"/>
    </xf>
    <xf numFmtId="0" fontId="0" fillId="0" borderId="0" xfId="0" applyFont="1" applyFill="1" applyAlignment="1">
      <alignment horizontal="left"/>
    </xf>
    <xf numFmtId="0" fontId="21" fillId="0" borderId="0" xfId="0" applyFont="1" applyFill="1" applyBorder="1" applyAlignment="1" applyProtection="1">
      <alignment horizontal="left" vertical="center"/>
    </xf>
    <xf numFmtId="0" fontId="0" fillId="0" borderId="0" xfId="0" applyFont="1" applyFill="1" applyAlignment="1">
      <alignment horizontal="left" vertical="center"/>
    </xf>
    <xf numFmtId="0" fontId="0" fillId="0" borderId="32" xfId="0" applyFont="1" applyFill="1" applyBorder="1" applyAlignment="1">
      <alignment horizontal="left" vertical="center"/>
    </xf>
    <xf numFmtId="0" fontId="30" fillId="0" borderId="0" xfId="0" applyFont="1" applyFill="1" applyBorder="1" applyAlignment="1" applyProtection="1">
      <alignment horizontal="right" vertical="center"/>
    </xf>
    <xf numFmtId="0" fontId="30" fillId="0" borderId="0" xfId="0" applyFont="1" applyFill="1" applyBorder="1" applyAlignment="1">
      <alignment vertical="center"/>
    </xf>
    <xf numFmtId="0" fontId="0" fillId="0" borderId="3" xfId="0" applyFont="1" applyFill="1" applyBorder="1" applyAlignment="1" applyProtection="1">
      <alignment horizontal="center" vertical="center"/>
    </xf>
    <xf numFmtId="38" fontId="0" fillId="0" borderId="0" xfId="34" applyFont="1" applyFill="1" applyBorder="1" applyAlignment="1">
      <alignment horizontal="left" vertical="center"/>
    </xf>
    <xf numFmtId="38" fontId="0" fillId="0" borderId="3" xfId="34" applyFont="1" applyFill="1" applyBorder="1" applyAlignment="1" applyProtection="1">
      <alignment horizontal="center" vertical="center"/>
    </xf>
    <xf numFmtId="38" fontId="29" fillId="0" borderId="0" xfId="34" applyFont="1" applyFill="1"/>
    <xf numFmtId="38" fontId="31" fillId="0" borderId="0" xfId="34" applyFont="1" applyFill="1"/>
    <xf numFmtId="38" fontId="21" fillId="0" borderId="3" xfId="34" applyFont="1" applyFill="1" applyBorder="1" applyAlignment="1" applyProtection="1">
      <alignment horizontal="center" vertical="center"/>
    </xf>
    <xf numFmtId="38" fontId="31" fillId="0" borderId="33" xfId="34" applyFont="1" applyFill="1" applyBorder="1"/>
    <xf numFmtId="0" fontId="0" fillId="0" borderId="1" xfId="0" applyFont="1" applyFill="1" applyBorder="1" applyAlignment="1">
      <alignment horizontal="left" vertical="center"/>
    </xf>
    <xf numFmtId="1" fontId="0" fillId="0" borderId="1" xfId="0" applyNumberFormat="1" applyFont="1" applyFill="1" applyBorder="1" applyAlignment="1" applyProtection="1">
      <alignment vertical="center"/>
    </xf>
    <xf numFmtId="0" fontId="29" fillId="0" borderId="0" xfId="0" applyFont="1" applyFill="1" applyBorder="1" applyAlignment="1" applyProtection="1">
      <alignment horizontal="left" vertical="center"/>
    </xf>
    <xf numFmtId="0" fontId="29" fillId="0" borderId="0" xfId="0" applyFont="1" applyFill="1" applyBorder="1" applyAlignment="1">
      <alignment vertical="center"/>
    </xf>
    <xf numFmtId="0" fontId="34" fillId="0" borderId="42" xfId="0" applyFont="1" applyBorder="1" applyAlignment="1">
      <alignment horizontal="center" vertical="center" wrapText="1"/>
    </xf>
    <xf numFmtId="37" fontId="29" fillId="0" borderId="0" xfId="34" applyNumberFormat="1" applyFont="1" applyFill="1" applyAlignment="1">
      <alignment horizontal="right"/>
    </xf>
    <xf numFmtId="182" fontId="29" fillId="0" borderId="0" xfId="47" applyNumberFormat="1" applyFont="1" applyBorder="1" applyAlignment="1" applyProtection="1">
      <alignment horizontal="right"/>
    </xf>
    <xf numFmtId="176" fontId="29" fillId="0" borderId="0" xfId="0" applyNumberFormat="1" applyFont="1" applyBorder="1" applyAlignment="1"/>
    <xf numFmtId="182" fontId="29" fillId="0" borderId="0" xfId="0" applyNumberFormat="1" applyFont="1" applyBorder="1" applyAlignment="1" applyProtection="1"/>
    <xf numFmtId="182" fontId="29" fillId="0" borderId="0" xfId="47" applyNumberFormat="1" applyFont="1" applyBorder="1" applyProtection="1"/>
    <xf numFmtId="49" fontId="31" fillId="0" borderId="3" xfId="0" applyNumberFormat="1" applyFont="1" applyFill="1" applyBorder="1" applyAlignment="1" applyProtection="1">
      <alignment horizontal="right" vertical="center"/>
    </xf>
    <xf numFmtId="38" fontId="31" fillId="0" borderId="33" xfId="34" applyFont="1" applyFill="1" applyBorder="1" applyAlignment="1" applyProtection="1">
      <alignment horizontal="right" vertical="center"/>
    </xf>
    <xf numFmtId="37" fontId="31" fillId="0" borderId="0" xfId="34" applyNumberFormat="1" applyFont="1" applyFill="1"/>
    <xf numFmtId="37" fontId="31" fillId="0" borderId="0" xfId="34" applyNumberFormat="1" applyFont="1" applyFill="1" applyAlignment="1">
      <alignment horizontal="right"/>
    </xf>
    <xf numFmtId="186" fontId="31" fillId="0" borderId="0" xfId="34" applyNumberFormat="1" applyFont="1" applyFill="1" applyAlignment="1">
      <alignment horizontal="right"/>
    </xf>
    <xf numFmtId="186" fontId="31" fillId="0" borderId="0" xfId="34" applyNumberFormat="1" applyFont="1" applyFill="1"/>
    <xf numFmtId="179" fontId="29" fillId="0" borderId="1" xfId="0" applyNumberFormat="1" applyFont="1" applyBorder="1" applyAlignment="1" applyProtection="1"/>
    <xf numFmtId="179" fontId="29" fillId="0" borderId="0" xfId="0" applyNumberFormat="1" applyFont="1" applyAlignment="1">
      <alignment vertical="center"/>
    </xf>
    <xf numFmtId="179" fontId="29" fillId="0" borderId="25" xfId="0" applyNumberFormat="1" applyFont="1" applyBorder="1" applyAlignment="1" applyProtection="1">
      <alignment horizontal="right" vertical="center"/>
    </xf>
    <xf numFmtId="0" fontId="29" fillId="0" borderId="6" xfId="0" applyFont="1" applyBorder="1" applyAlignment="1" applyProtection="1">
      <alignment vertical="center" wrapText="1"/>
    </xf>
    <xf numFmtId="179" fontId="36" fillId="0" borderId="5" xfId="0" applyNumberFormat="1" applyFont="1" applyBorder="1" applyAlignment="1" applyProtection="1">
      <alignment vertical="center" wrapText="1"/>
    </xf>
    <xf numFmtId="0" fontId="29" fillId="0" borderId="32" xfId="0" applyFont="1" applyBorder="1" applyAlignment="1">
      <alignment vertical="center"/>
    </xf>
    <xf numFmtId="0" fontId="29" fillId="0" borderId="37" xfId="0" applyFont="1" applyBorder="1" applyAlignment="1">
      <alignment vertical="center"/>
    </xf>
    <xf numFmtId="185" fontId="29" fillId="0" borderId="0" xfId="0" applyNumberFormat="1" applyFont="1" applyBorder="1" applyAlignment="1" applyProtection="1">
      <alignment vertical="center"/>
    </xf>
    <xf numFmtId="179" fontId="29" fillId="0" borderId="0" xfId="0" applyNumberFormat="1" applyFont="1" applyBorder="1" applyAlignment="1" applyProtection="1">
      <alignment vertical="center"/>
    </xf>
    <xf numFmtId="0" fontId="29" fillId="0" borderId="0" xfId="0" applyFont="1" applyBorder="1" applyAlignment="1" applyProtection="1">
      <alignment horizontal="right" vertical="center"/>
    </xf>
    <xf numFmtId="38" fontId="29" fillId="0" borderId="0" xfId="34" applyFont="1" applyBorder="1" applyAlignment="1" applyProtection="1">
      <alignment horizontal="right" vertical="center"/>
    </xf>
    <xf numFmtId="38" fontId="29" fillId="0" borderId="33" xfId="34" applyFont="1" applyBorder="1" applyAlignment="1" applyProtection="1">
      <alignment horizontal="right" vertical="center"/>
    </xf>
    <xf numFmtId="176" fontId="29" fillId="0" borderId="0" xfId="0" applyNumberFormat="1" applyFont="1" applyBorder="1" applyAlignment="1" applyProtection="1">
      <alignment vertical="center"/>
    </xf>
    <xf numFmtId="186" fontId="29" fillId="0" borderId="0" xfId="34" applyNumberFormat="1" applyFont="1" applyFill="1" applyAlignment="1">
      <alignment horizontal="right"/>
    </xf>
    <xf numFmtId="0" fontId="29" fillId="0" borderId="4" xfId="0" applyFont="1" applyBorder="1" applyAlignment="1">
      <alignment vertical="center"/>
    </xf>
    <xf numFmtId="0" fontId="29" fillId="0" borderId="34" xfId="0" applyFont="1" applyBorder="1" applyAlignment="1">
      <alignment vertical="center"/>
    </xf>
    <xf numFmtId="191" fontId="29" fillId="0" borderId="1" xfId="0" applyNumberFormat="1" applyFont="1" applyBorder="1" applyAlignment="1" applyProtection="1">
      <alignment vertical="center"/>
    </xf>
    <xf numFmtId="179" fontId="29" fillId="0" borderId="1" xfId="0" applyNumberFormat="1" applyFont="1" applyBorder="1" applyAlignment="1" applyProtection="1">
      <alignment vertical="center"/>
    </xf>
    <xf numFmtId="179" fontId="29" fillId="0" borderId="0" xfId="0" applyNumberFormat="1" applyFont="1" applyBorder="1" applyAlignment="1">
      <alignment vertical="center"/>
    </xf>
    <xf numFmtId="0" fontId="29" fillId="0" borderId="0" xfId="0" applyFont="1" applyFill="1" applyBorder="1" applyAlignment="1">
      <alignment horizontal="left" vertical="center"/>
    </xf>
    <xf numFmtId="0" fontId="0" fillId="0" borderId="0" xfId="0" applyNumberFormat="1" applyFont="1" applyFill="1" applyAlignment="1">
      <alignment horizontal="right"/>
    </xf>
    <xf numFmtId="57" fontId="31" fillId="0" borderId="0" xfId="0" quotePrefix="1" applyNumberFormat="1" applyFont="1" applyFill="1" applyBorder="1" applyAlignment="1">
      <alignment horizontal="right" vertical="center"/>
    </xf>
    <xf numFmtId="185" fontId="31" fillId="0" borderId="0" xfId="0" applyNumberFormat="1" applyFont="1" applyFill="1" applyAlignment="1"/>
    <xf numFmtId="185" fontId="31" fillId="0" borderId="0" xfId="0" applyNumberFormat="1" applyFont="1" applyFill="1" applyAlignment="1">
      <alignment horizontal="right"/>
    </xf>
    <xf numFmtId="190" fontId="21" fillId="0" borderId="33" xfId="0" applyNumberFormat="1" applyFont="1" applyBorder="1" applyAlignment="1">
      <alignment horizontal="center" vertical="center"/>
    </xf>
    <xf numFmtId="0" fontId="0" fillId="0" borderId="0" xfId="0" applyFont="1" applyBorder="1" applyAlignment="1">
      <alignment horizontal="center" vertical="center"/>
    </xf>
    <xf numFmtId="0" fontId="0" fillId="0" borderId="26" xfId="0" applyFont="1" applyBorder="1" applyAlignment="1">
      <alignment horizontal="center" vertical="center"/>
    </xf>
    <xf numFmtId="0" fontId="0" fillId="0" borderId="1" xfId="0" applyFont="1" applyBorder="1" applyAlignment="1">
      <alignment horizontal="center" vertical="center"/>
    </xf>
    <xf numFmtId="0" fontId="0" fillId="0" borderId="38" xfId="0" applyFont="1" applyBorder="1" applyAlignment="1" applyProtection="1">
      <alignment horizontal="center" vertical="center"/>
    </xf>
    <xf numFmtId="0" fontId="0" fillId="0" borderId="2" xfId="0" applyFont="1" applyBorder="1" applyAlignment="1" applyProtection="1">
      <alignment horizontal="center" vertical="center"/>
    </xf>
    <xf numFmtId="0" fontId="0" fillId="0" borderId="27" xfId="0" applyFont="1" applyBorder="1" applyAlignment="1" applyProtection="1">
      <alignment horizontal="center" vertical="center"/>
    </xf>
    <xf numFmtId="0" fontId="0" fillId="0" borderId="28" xfId="0" applyFont="1" applyBorder="1" applyAlignment="1">
      <alignment horizontal="center" vertical="center"/>
    </xf>
    <xf numFmtId="0" fontId="0" fillId="0" borderId="29" xfId="0" applyFont="1" applyBorder="1" applyAlignment="1">
      <alignment horizontal="center" vertical="center"/>
    </xf>
    <xf numFmtId="0" fontId="0" fillId="0" borderId="36" xfId="0" applyFont="1" applyBorder="1" applyAlignment="1" applyProtection="1">
      <alignment horizontal="center" vertical="center"/>
    </xf>
    <xf numFmtId="0" fontId="0" fillId="0" borderId="33" xfId="0" applyFont="1" applyBorder="1" applyAlignment="1">
      <alignment horizontal="center" vertical="center"/>
    </xf>
    <xf numFmtId="0" fontId="0" fillId="0" borderId="34" xfId="0" applyFont="1" applyBorder="1" applyAlignment="1">
      <alignment horizontal="center" vertical="center"/>
    </xf>
    <xf numFmtId="0" fontId="0" fillId="0" borderId="40" xfId="0" applyFont="1" applyBorder="1" applyAlignment="1" applyProtection="1">
      <alignment horizontal="center" vertical="center"/>
    </xf>
    <xf numFmtId="0" fontId="0" fillId="0" borderId="30" xfId="0" applyFont="1" applyBorder="1" applyAlignment="1" applyProtection="1">
      <alignment horizontal="center" vertical="center" wrapText="1"/>
    </xf>
    <xf numFmtId="0" fontId="0" fillId="0" borderId="42" xfId="0" applyFont="1" applyBorder="1" applyAlignment="1">
      <alignment horizontal="center" vertical="center" wrapText="1"/>
    </xf>
    <xf numFmtId="181" fontId="21" fillId="0" borderId="33" xfId="0" applyNumberFormat="1" applyFont="1" applyBorder="1" applyAlignment="1">
      <alignment horizontal="center" vertical="center"/>
    </xf>
    <xf numFmtId="181" fontId="21" fillId="0" borderId="0" xfId="0" applyNumberFormat="1" applyFont="1" applyBorder="1" applyAlignment="1">
      <alignment horizontal="center" vertical="center"/>
    </xf>
    <xf numFmtId="0" fontId="0" fillId="0" borderId="35" xfId="0" applyFont="1" applyBorder="1" applyAlignment="1">
      <alignment horizontal="center" vertical="center"/>
    </xf>
    <xf numFmtId="0" fontId="0" fillId="0" borderId="3" xfId="0" applyFont="1" applyBorder="1" applyAlignment="1">
      <alignment horizontal="center" vertical="center"/>
    </xf>
    <xf numFmtId="0" fontId="0" fillId="0" borderId="4" xfId="0" applyFont="1" applyBorder="1" applyAlignment="1">
      <alignment horizontal="center" vertical="center"/>
    </xf>
    <xf numFmtId="0" fontId="0" fillId="0" borderId="39" xfId="0" applyFont="1" applyBorder="1" applyAlignment="1" applyProtection="1">
      <alignment horizontal="center" vertical="center" wrapText="1"/>
    </xf>
    <xf numFmtId="0" fontId="0" fillId="0" borderId="41" xfId="0" applyFont="1" applyBorder="1" applyAlignment="1" applyProtection="1">
      <alignment horizontal="center" vertical="center" wrapText="1"/>
    </xf>
    <xf numFmtId="0" fontId="0" fillId="0" borderId="42" xfId="0" applyFont="1" applyBorder="1" applyAlignment="1" applyProtection="1">
      <alignment horizontal="center" vertical="center" wrapText="1"/>
    </xf>
    <xf numFmtId="0" fontId="0" fillId="0" borderId="29" xfId="0" applyFont="1" applyBorder="1" applyAlignment="1" applyProtection="1">
      <alignment horizontal="center" vertical="center"/>
    </xf>
    <xf numFmtId="0" fontId="0" fillId="0" borderId="39" xfId="0" applyFont="1" applyBorder="1" applyAlignment="1">
      <alignment horizontal="center" vertical="center" wrapText="1"/>
    </xf>
    <xf numFmtId="0" fontId="0" fillId="0" borderId="41" xfId="0" applyFont="1" applyBorder="1" applyAlignment="1">
      <alignment horizontal="center" vertical="center" wrapText="1"/>
    </xf>
    <xf numFmtId="0" fontId="0" fillId="0" borderId="36" xfId="0" applyFont="1" applyBorder="1" applyAlignment="1">
      <alignment horizontal="center" vertical="center" wrapText="1"/>
    </xf>
    <xf numFmtId="0" fontId="0" fillId="0" borderId="33" xfId="0" applyFont="1" applyBorder="1" applyAlignment="1">
      <alignment horizontal="center" vertical="center" wrapText="1"/>
    </xf>
    <xf numFmtId="0" fontId="0" fillId="0" borderId="34" xfId="0" applyFont="1" applyBorder="1" applyAlignment="1">
      <alignment horizontal="center" vertical="center" wrapText="1"/>
    </xf>
    <xf numFmtId="0" fontId="0" fillId="0" borderId="30" xfId="0" applyFont="1" applyBorder="1" applyAlignment="1" applyProtection="1">
      <alignment horizontal="center" vertical="center"/>
    </xf>
    <xf numFmtId="0" fontId="0" fillId="0" borderId="42" xfId="0" applyFont="1" applyBorder="1" applyAlignment="1" applyProtection="1">
      <alignment horizontal="center" vertical="center"/>
    </xf>
    <xf numFmtId="0" fontId="0" fillId="0" borderId="26" xfId="0" applyFont="1" applyBorder="1" applyAlignment="1" applyProtection="1">
      <alignment horizontal="center" vertical="center" wrapText="1"/>
    </xf>
    <xf numFmtId="0" fontId="0" fillId="0" borderId="35" xfId="0" applyFont="1" applyBorder="1" applyAlignment="1" applyProtection="1">
      <alignment horizontal="center" vertical="center" wrapText="1"/>
    </xf>
    <xf numFmtId="0" fontId="0" fillId="0" borderId="0" xfId="0" applyFont="1" applyBorder="1" applyAlignment="1" applyProtection="1">
      <alignment horizontal="center" vertical="center" wrapText="1"/>
    </xf>
    <xf numFmtId="0" fontId="0" fillId="0" borderId="3" xfId="0" applyFont="1" applyBorder="1" applyAlignment="1" applyProtection="1">
      <alignment horizontal="center" vertical="center" wrapText="1"/>
    </xf>
    <xf numFmtId="0" fontId="0" fillId="0" borderId="1" xfId="0" applyFont="1" applyBorder="1" applyAlignment="1" applyProtection="1">
      <alignment horizontal="center" vertical="center" wrapText="1"/>
    </xf>
    <xf numFmtId="0" fontId="0" fillId="0" borderId="4" xfId="0" applyFont="1" applyBorder="1" applyAlignment="1" applyProtection="1">
      <alignment horizontal="center" vertical="center" wrapText="1"/>
    </xf>
    <xf numFmtId="177" fontId="0" fillId="0" borderId="36" xfId="0" applyNumberFormat="1" applyFont="1" applyBorder="1" applyAlignment="1" applyProtection="1">
      <alignment horizontal="center" vertical="center"/>
    </xf>
    <xf numFmtId="177" fontId="0" fillId="0" borderId="35" xfId="0" applyNumberFormat="1" applyFont="1" applyBorder="1" applyAlignment="1" applyProtection="1">
      <alignment horizontal="center" vertical="center"/>
    </xf>
    <xf numFmtId="177" fontId="0" fillId="0" borderId="34" xfId="0" applyNumberFormat="1" applyFont="1" applyBorder="1" applyAlignment="1" applyProtection="1">
      <alignment horizontal="center" vertical="center"/>
    </xf>
    <xf numFmtId="177" fontId="0" fillId="0" borderId="4" xfId="0" applyNumberFormat="1" applyFont="1" applyBorder="1" applyAlignment="1" applyProtection="1">
      <alignment horizontal="center" vertical="center"/>
    </xf>
    <xf numFmtId="177" fontId="0" fillId="0" borderId="27" xfId="0" applyNumberFormat="1" applyFont="1" applyBorder="1" applyAlignment="1">
      <alignment horizontal="center" vertical="center"/>
    </xf>
    <xf numFmtId="177" fontId="0" fillId="0" borderId="28" xfId="0" applyNumberFormat="1" applyFont="1" applyBorder="1" applyAlignment="1">
      <alignment horizontal="center" vertical="center"/>
    </xf>
    <xf numFmtId="177" fontId="0" fillId="0" borderId="29" xfId="0" applyNumberFormat="1" applyFont="1" applyBorder="1" applyAlignment="1">
      <alignment horizontal="center" vertical="center"/>
    </xf>
    <xf numFmtId="177" fontId="0" fillId="0" borderId="36" xfId="0" applyNumberFormat="1" applyFont="1" applyBorder="1" applyAlignment="1">
      <alignment horizontal="center" vertical="center"/>
    </xf>
    <xf numFmtId="177" fontId="0" fillId="0" borderId="26" xfId="0" applyNumberFormat="1" applyFont="1" applyBorder="1" applyAlignment="1">
      <alignment horizontal="center" vertical="center"/>
    </xf>
    <xf numFmtId="177" fontId="0" fillId="0" borderId="34" xfId="0" applyNumberFormat="1" applyFont="1" applyBorder="1" applyAlignment="1">
      <alignment horizontal="center" vertical="center"/>
    </xf>
    <xf numFmtId="177" fontId="0" fillId="0" borderId="1" xfId="0" applyNumberFormat="1" applyFont="1" applyBorder="1" applyAlignment="1">
      <alignment horizontal="center" vertical="center"/>
    </xf>
    <xf numFmtId="177" fontId="0" fillId="0" borderId="40" xfId="0" applyNumberFormat="1" applyFont="1" applyBorder="1" applyAlignment="1" applyProtection="1">
      <alignment horizontal="center" vertical="center"/>
    </xf>
    <xf numFmtId="177" fontId="0" fillId="0" borderId="5" xfId="0" applyNumberFormat="1" applyFont="1" applyBorder="1" applyAlignment="1" applyProtection="1">
      <alignment horizontal="center" vertical="center"/>
    </xf>
    <xf numFmtId="177" fontId="29" fillId="0" borderId="26" xfId="0" applyNumberFormat="1" applyFont="1" applyFill="1" applyBorder="1" applyAlignment="1">
      <alignment horizontal="center" vertical="center"/>
    </xf>
    <xf numFmtId="177" fontId="29" fillId="0" borderId="1" xfId="0" applyNumberFormat="1" applyFont="1" applyFill="1" applyBorder="1" applyAlignment="1">
      <alignment horizontal="center" vertical="center"/>
    </xf>
    <xf numFmtId="177" fontId="29" fillId="0" borderId="39" xfId="0" applyNumberFormat="1" applyFont="1" applyFill="1" applyBorder="1" applyAlignment="1" applyProtection="1">
      <alignment horizontal="center" vertical="center" wrapText="1"/>
    </xf>
    <xf numFmtId="177" fontId="29" fillId="0" borderId="34" xfId="0" applyNumberFormat="1" applyFont="1" applyFill="1" applyBorder="1" applyAlignment="1">
      <alignment horizontal="center" vertical="center" wrapText="1"/>
    </xf>
    <xf numFmtId="177" fontId="29" fillId="0" borderId="27" xfId="0" applyNumberFormat="1" applyFont="1" applyFill="1" applyBorder="1" applyAlignment="1">
      <alignment horizontal="center" vertical="center"/>
    </xf>
    <xf numFmtId="177" fontId="29" fillId="0" borderId="28" xfId="0" applyNumberFormat="1" applyFont="1" applyFill="1" applyBorder="1" applyAlignment="1">
      <alignment horizontal="center" vertical="center"/>
    </xf>
    <xf numFmtId="180" fontId="0" fillId="0" borderId="26" xfId="0" applyNumberFormat="1" applyFont="1" applyBorder="1" applyAlignment="1">
      <alignment horizontal="center" vertical="center"/>
    </xf>
    <xf numFmtId="180" fontId="0" fillId="0" borderId="35" xfId="0" applyNumberFormat="1" applyFont="1" applyBorder="1" applyAlignment="1">
      <alignment horizontal="center" vertical="center"/>
    </xf>
    <xf numFmtId="180" fontId="0" fillId="0" borderId="1" xfId="0" applyNumberFormat="1" applyFont="1" applyBorder="1" applyAlignment="1">
      <alignment horizontal="center" vertical="center"/>
    </xf>
    <xf numFmtId="180" fontId="0" fillId="0" borderId="4" xfId="0" applyNumberFormat="1" applyFont="1" applyBorder="1" applyAlignment="1">
      <alignment horizontal="center" vertical="center"/>
    </xf>
    <xf numFmtId="180" fontId="0" fillId="0" borderId="39" xfId="0" applyNumberFormat="1" applyFont="1" applyBorder="1" applyAlignment="1" applyProtection="1">
      <alignment horizontal="center" vertical="center" wrapText="1"/>
    </xf>
    <xf numFmtId="180" fontId="0" fillId="0" borderId="42" xfId="0" applyNumberFormat="1" applyFont="1" applyBorder="1" applyAlignment="1" applyProtection="1">
      <alignment horizontal="center" vertical="center" wrapText="1"/>
    </xf>
    <xf numFmtId="180" fontId="0" fillId="0" borderId="27" xfId="0" applyNumberFormat="1" applyFont="1" applyBorder="1" applyAlignment="1">
      <alignment horizontal="center" vertical="center"/>
    </xf>
    <xf numFmtId="180" fontId="0" fillId="0" borderId="28" xfId="0" applyNumberFormat="1" applyFont="1" applyBorder="1" applyAlignment="1">
      <alignment horizontal="center" vertical="center"/>
    </xf>
    <xf numFmtId="177" fontId="0" fillId="0" borderId="35" xfId="0" applyNumberFormat="1" applyFont="1" applyBorder="1" applyAlignment="1">
      <alignment horizontal="center" vertical="center"/>
    </xf>
    <xf numFmtId="177" fontId="0" fillId="0" borderId="0" xfId="0" applyNumberFormat="1" applyFont="1" applyBorder="1" applyAlignment="1">
      <alignment horizontal="center" vertical="center"/>
    </xf>
    <xf numFmtId="177" fontId="0" fillId="0" borderId="3" xfId="0" applyNumberFormat="1" applyFont="1" applyBorder="1" applyAlignment="1">
      <alignment horizontal="center" vertical="center"/>
    </xf>
    <xf numFmtId="177" fontId="0" fillId="0" borderId="38" xfId="0" applyNumberFormat="1" applyFont="1" applyBorder="1" applyAlignment="1">
      <alignment horizontal="center" vertical="center" wrapText="1"/>
    </xf>
    <xf numFmtId="177" fontId="0" fillId="0" borderId="2" xfId="0" applyNumberFormat="1" applyFont="1" applyBorder="1" applyAlignment="1">
      <alignment horizontal="center" vertical="center" wrapText="1"/>
    </xf>
    <xf numFmtId="177" fontId="0" fillId="0" borderId="30" xfId="0" applyNumberFormat="1" applyFont="1" applyBorder="1" applyAlignment="1">
      <alignment horizontal="center" vertical="center" wrapText="1"/>
    </xf>
    <xf numFmtId="177" fontId="36" fillId="0" borderId="0" xfId="0" applyNumberFormat="1" applyFont="1" applyAlignment="1">
      <alignment wrapText="1"/>
    </xf>
    <xf numFmtId="177" fontId="0" fillId="0" borderId="0" xfId="0" applyNumberFormat="1" applyFont="1" applyAlignment="1"/>
    <xf numFmtId="0" fontId="0" fillId="0" borderId="0" xfId="0" applyFont="1" applyFill="1" applyBorder="1" applyAlignment="1" applyProtection="1">
      <alignment horizontal="distributed" vertical="center"/>
    </xf>
    <xf numFmtId="178" fontId="0" fillId="0" borderId="41" xfId="0" applyNumberFormat="1" applyFont="1" applyFill="1" applyBorder="1" applyAlignment="1" applyProtection="1">
      <alignment horizontal="center" vertical="center"/>
    </xf>
    <xf numFmtId="0" fontId="0" fillId="0" borderId="2" xfId="0" applyFont="1" applyFill="1" applyBorder="1" applyAlignment="1" applyProtection="1">
      <alignment horizontal="center" vertical="center"/>
    </xf>
    <xf numFmtId="0" fontId="0" fillId="0" borderId="2" xfId="0" applyFont="1" applyFill="1" applyBorder="1" applyAlignment="1" applyProtection="1">
      <alignment horizontal="center" vertical="center" wrapText="1"/>
    </xf>
    <xf numFmtId="186" fontId="0" fillId="0" borderId="2" xfId="0" applyNumberFormat="1" applyFont="1" applyFill="1" applyBorder="1" applyAlignment="1" applyProtection="1">
      <alignment horizontal="center" vertical="center" wrapText="1"/>
    </xf>
    <xf numFmtId="186" fontId="0" fillId="0" borderId="2" xfId="0" applyNumberFormat="1" applyFont="1" applyFill="1" applyBorder="1" applyAlignment="1" applyProtection="1">
      <alignment horizontal="center" vertical="center"/>
    </xf>
    <xf numFmtId="0" fontId="0" fillId="0" borderId="40" xfId="0" applyFont="1" applyFill="1" applyBorder="1" applyAlignment="1" applyProtection="1">
      <alignment horizontal="center" vertical="center" wrapText="1"/>
    </xf>
    <xf numFmtId="0" fontId="0" fillId="0" borderId="40" xfId="0" applyFont="1" applyFill="1" applyBorder="1" applyAlignment="1" applyProtection="1">
      <alignment horizontal="center" vertical="center"/>
    </xf>
    <xf numFmtId="0" fontId="0" fillId="0" borderId="39" xfId="0" applyFont="1" applyFill="1" applyBorder="1" applyAlignment="1" applyProtection="1">
      <alignment horizontal="center" vertical="center" wrapText="1"/>
    </xf>
    <xf numFmtId="0" fontId="0" fillId="0" borderId="41" xfId="0" applyFont="1" applyFill="1" applyBorder="1" applyAlignment="1" applyProtection="1">
      <alignment horizontal="center" vertical="center" wrapText="1"/>
    </xf>
    <xf numFmtId="0" fontId="0" fillId="0" borderId="42" xfId="0" applyFont="1" applyFill="1" applyBorder="1" applyAlignment="1" applyProtection="1">
      <alignment horizontal="center" vertical="center" wrapText="1"/>
    </xf>
    <xf numFmtId="0" fontId="0" fillId="0" borderId="26" xfId="0" applyFont="1" applyFill="1" applyBorder="1" applyAlignment="1" applyProtection="1">
      <alignment horizontal="center" vertical="center" wrapText="1"/>
    </xf>
    <xf numFmtId="0" fontId="0" fillId="0" borderId="0" xfId="0" applyFont="1" applyFill="1" applyBorder="1" applyAlignment="1" applyProtection="1">
      <alignment horizontal="center" vertical="center" wrapText="1"/>
    </xf>
    <xf numFmtId="0" fontId="0" fillId="0" borderId="1" xfId="0" applyFont="1" applyFill="1" applyBorder="1" applyAlignment="1" applyProtection="1">
      <alignment horizontal="center" vertical="center" wrapText="1"/>
    </xf>
    <xf numFmtId="0" fontId="0" fillId="0" borderId="38" xfId="0" applyFont="1" applyFill="1" applyBorder="1" applyAlignment="1" applyProtection="1">
      <alignment horizontal="center" vertical="center"/>
    </xf>
    <xf numFmtId="0" fontId="0" fillId="0" borderId="6" xfId="0" applyFont="1" applyFill="1" applyBorder="1" applyAlignment="1">
      <alignment horizontal="center" vertical="center"/>
    </xf>
    <xf numFmtId="0" fontId="0" fillId="0" borderId="5" xfId="0" applyFont="1" applyFill="1" applyBorder="1" applyAlignment="1">
      <alignment horizontal="center" vertical="center"/>
    </xf>
    <xf numFmtId="0" fontId="0" fillId="0" borderId="40" xfId="0" applyFont="1" applyFill="1" applyBorder="1" applyAlignment="1">
      <alignment horizontal="center" vertical="center"/>
    </xf>
    <xf numFmtId="0" fontId="0" fillId="0" borderId="30" xfId="0" applyFont="1" applyFill="1" applyBorder="1" applyAlignment="1" applyProtection="1">
      <alignment horizontal="center" vertical="center" wrapText="1"/>
    </xf>
    <xf numFmtId="0" fontId="0" fillId="0" borderId="41" xfId="0" applyFont="1" applyFill="1" applyBorder="1" applyAlignment="1" applyProtection="1">
      <alignment horizontal="center" vertical="center"/>
    </xf>
    <xf numFmtId="0" fontId="0" fillId="0" borderId="42" xfId="0" applyFont="1" applyFill="1" applyBorder="1" applyAlignment="1" applyProtection="1">
      <alignment horizontal="center" vertical="center"/>
    </xf>
    <xf numFmtId="0" fontId="0" fillId="0" borderId="30" xfId="0" applyFont="1" applyFill="1" applyBorder="1" applyAlignment="1" applyProtection="1">
      <alignment horizontal="center" vertical="center"/>
    </xf>
    <xf numFmtId="0" fontId="0" fillId="0" borderId="41" xfId="0" applyFont="1" applyFill="1" applyBorder="1" applyAlignment="1"/>
    <xf numFmtId="0" fontId="0" fillId="0" borderId="42" xfId="0" applyFont="1" applyFill="1" applyBorder="1" applyAlignment="1"/>
    <xf numFmtId="0" fontId="0" fillId="0" borderId="27" xfId="0" applyFont="1" applyFill="1" applyBorder="1" applyAlignment="1" applyProtection="1">
      <alignment horizontal="center" vertical="center"/>
    </xf>
    <xf numFmtId="0" fontId="0" fillId="0" borderId="28" xfId="0" applyFont="1" applyFill="1" applyBorder="1" applyAlignment="1">
      <alignment horizontal="center" vertical="center"/>
    </xf>
    <xf numFmtId="0" fontId="0" fillId="0" borderId="29" xfId="0" applyFont="1" applyFill="1" applyBorder="1" applyAlignment="1">
      <alignment horizontal="center" vertical="center"/>
    </xf>
    <xf numFmtId="176" fontId="0" fillId="0" borderId="39" xfId="0" applyNumberFormat="1" applyFont="1" applyFill="1" applyBorder="1" applyAlignment="1" applyProtection="1">
      <alignment horizontal="center" vertical="center" wrapText="1"/>
    </xf>
    <xf numFmtId="176" fontId="0" fillId="0" borderId="41" xfId="0" applyNumberFormat="1" applyFont="1" applyFill="1" applyBorder="1" applyAlignment="1">
      <alignment vertical="center" wrapText="1"/>
    </xf>
    <xf numFmtId="176" fontId="0" fillId="0" borderId="42" xfId="0" applyNumberFormat="1" applyFont="1" applyFill="1" applyBorder="1" applyAlignment="1">
      <alignment vertical="center" wrapText="1"/>
    </xf>
    <xf numFmtId="0" fontId="0" fillId="0" borderId="27" xfId="0" applyFont="1" applyBorder="1" applyAlignment="1">
      <alignment horizontal="center" vertical="center"/>
    </xf>
    <xf numFmtId="0" fontId="0" fillId="0" borderId="34" xfId="0" applyFont="1" applyBorder="1" applyAlignment="1" applyProtection="1">
      <alignment horizontal="center" vertical="center"/>
    </xf>
    <xf numFmtId="0" fontId="0" fillId="0" borderId="27" xfId="0" applyFont="1" applyBorder="1" applyAlignment="1" applyProtection="1">
      <alignment horizontal="center" vertical="center" wrapText="1"/>
    </xf>
    <xf numFmtId="0" fontId="0" fillId="0" borderId="29" xfId="0" applyFont="1" applyBorder="1" applyAlignment="1">
      <alignment horizontal="center" vertical="center" wrapText="1"/>
    </xf>
    <xf numFmtId="0" fontId="0" fillId="0" borderId="28" xfId="0" applyFont="1" applyBorder="1" applyAlignment="1" applyProtection="1">
      <alignment horizontal="center" vertical="center"/>
    </xf>
    <xf numFmtId="0" fontId="0" fillId="0" borderId="26" xfId="0" applyFont="1" applyFill="1" applyBorder="1" applyAlignment="1" applyProtection="1">
      <alignment horizontal="center" vertical="center"/>
    </xf>
    <xf numFmtId="0" fontId="0" fillId="0" borderId="1" xfId="0" applyFont="1" applyFill="1" applyBorder="1" applyAlignment="1" applyProtection="1">
      <alignment horizontal="center" vertical="center"/>
    </xf>
    <xf numFmtId="0" fontId="31" fillId="0" borderId="0" xfId="0" applyFont="1" applyFill="1" applyBorder="1" applyAlignment="1" applyProtection="1">
      <alignment horizontal="center" vertical="center"/>
    </xf>
    <xf numFmtId="0" fontId="29" fillId="0" borderId="0" xfId="0" applyFont="1" applyBorder="1" applyAlignment="1">
      <alignment horizontal="center" vertical="center"/>
    </xf>
    <xf numFmtId="0" fontId="29" fillId="0" borderId="26" xfId="0" applyFont="1" applyBorder="1" applyAlignment="1" applyProtection="1">
      <alignment horizontal="center" vertical="center" wrapText="1"/>
    </xf>
    <xf numFmtId="0" fontId="29" fillId="0" borderId="0" xfId="0" applyFont="1" applyBorder="1" applyAlignment="1" applyProtection="1">
      <alignment horizontal="center" vertical="center" wrapText="1"/>
    </xf>
    <xf numFmtId="0" fontId="29" fillId="0" borderId="1" xfId="0" applyFont="1" applyBorder="1" applyAlignment="1" applyProtection="1">
      <alignment horizontal="center" vertical="center" wrapText="1"/>
    </xf>
    <xf numFmtId="0" fontId="29" fillId="0" borderId="38" xfId="0" applyFont="1" applyBorder="1" applyAlignment="1" applyProtection="1">
      <alignment horizontal="center" vertical="center"/>
    </xf>
    <xf numFmtId="0" fontId="29" fillId="0" borderId="2" xfId="0" applyFont="1" applyBorder="1" applyAlignment="1" applyProtection="1">
      <alignment horizontal="center" vertical="center"/>
    </xf>
    <xf numFmtId="0" fontId="29" fillId="0" borderId="27" xfId="0" applyFont="1" applyBorder="1" applyAlignment="1" applyProtection="1">
      <alignment horizontal="center" vertical="center"/>
    </xf>
    <xf numFmtId="0" fontId="29" fillId="0" borderId="28" xfId="0" applyFont="1" applyBorder="1" applyAlignment="1">
      <alignment horizontal="center" vertical="center"/>
    </xf>
    <xf numFmtId="0" fontId="29" fillId="0" borderId="29" xfId="0" applyFont="1" applyBorder="1" applyAlignment="1">
      <alignment horizontal="center" vertical="center"/>
    </xf>
    <xf numFmtId="0" fontId="29" fillId="0" borderId="39" xfId="0" applyFont="1" applyBorder="1" applyAlignment="1" applyProtection="1">
      <alignment horizontal="center" vertical="center" wrapText="1"/>
    </xf>
    <xf numFmtId="0" fontId="29" fillId="0" borderId="41" xfId="0" applyFont="1" applyBorder="1" applyAlignment="1"/>
    <xf numFmtId="0" fontId="29" fillId="0" borderId="42" xfId="0" applyFont="1" applyBorder="1" applyAlignment="1"/>
    <xf numFmtId="0" fontId="34" fillId="0" borderId="27" xfId="0" applyFont="1" applyBorder="1" applyAlignment="1">
      <alignment horizontal="center" vertical="center"/>
    </xf>
    <xf numFmtId="0" fontId="29" fillId="0" borderId="0" xfId="0" applyFont="1" applyBorder="1" applyAlignment="1">
      <alignment horizontal="center" vertical="center" wrapText="1"/>
    </xf>
    <xf numFmtId="0" fontId="29" fillId="0" borderId="1" xfId="0" applyFont="1" applyBorder="1" applyAlignment="1">
      <alignment horizontal="center" vertical="center" wrapText="1"/>
    </xf>
    <xf numFmtId="0" fontId="29" fillId="0" borderId="40" xfId="0" applyFont="1" applyBorder="1" applyAlignment="1">
      <alignment horizontal="center" vertical="center"/>
    </xf>
    <xf numFmtId="0" fontId="29" fillId="0" borderId="6" xfId="0" applyFont="1" applyBorder="1" applyAlignment="1">
      <alignment horizontal="center" vertical="center"/>
    </xf>
    <xf numFmtId="0" fontId="29" fillId="0" borderId="5" xfId="0" applyFont="1" applyBorder="1" applyAlignment="1">
      <alignment horizontal="center" vertical="center"/>
    </xf>
    <xf numFmtId="0" fontId="0" fillId="0" borderId="40" xfId="0" applyFont="1" applyBorder="1" applyAlignment="1" applyProtection="1">
      <alignment horizontal="center" vertical="center" wrapText="1"/>
    </xf>
    <xf numFmtId="0" fontId="0" fillId="0" borderId="2" xfId="0" applyFont="1" applyBorder="1" applyAlignment="1" applyProtection="1">
      <alignment horizontal="center" vertical="center" wrapText="1"/>
    </xf>
    <xf numFmtId="0" fontId="0" fillId="0" borderId="41" xfId="0" applyFont="1" applyBorder="1" applyAlignment="1">
      <alignment horizontal="center" vertical="center"/>
    </xf>
    <xf numFmtId="0" fontId="0" fillId="0" borderId="42" xfId="0" applyFont="1" applyBorder="1" applyAlignment="1">
      <alignment horizontal="center" vertical="center"/>
    </xf>
    <xf numFmtId="0" fontId="0" fillId="0" borderId="40" xfId="0" applyFont="1" applyBorder="1" applyAlignment="1">
      <alignment horizontal="center" vertical="center"/>
    </xf>
    <xf numFmtId="0" fontId="0" fillId="0" borderId="6" xfId="0" applyFont="1" applyBorder="1" applyAlignment="1">
      <alignment horizontal="center" vertical="center"/>
    </xf>
    <xf numFmtId="0" fontId="0" fillId="0" borderId="5" xfId="0" applyFont="1" applyBorder="1" applyAlignment="1">
      <alignment horizontal="center" vertical="center"/>
    </xf>
    <xf numFmtId="0" fontId="0" fillId="0" borderId="31" xfId="0" applyFont="1" applyBorder="1" applyAlignment="1" applyProtection="1">
      <alignment horizontal="center" vertical="center"/>
    </xf>
    <xf numFmtId="0" fontId="36" fillId="0" borderId="0" xfId="0" applyFont="1" applyFill="1" applyBorder="1" applyAlignment="1" applyProtection="1">
      <alignment horizontal="center" vertical="center"/>
    </xf>
    <xf numFmtId="0" fontId="36" fillId="0" borderId="0" xfId="0" applyFont="1" applyFill="1" applyBorder="1" applyAlignment="1" applyProtection="1">
      <alignment horizontal="left" vertical="center"/>
    </xf>
    <xf numFmtId="41" fontId="31" fillId="0" borderId="0" xfId="0" applyNumberFormat="1" applyFont="1" applyFill="1" applyBorder="1" applyAlignment="1" applyProtection="1">
      <alignment horizontal="center" vertical="center"/>
    </xf>
    <xf numFmtId="0" fontId="0" fillId="0" borderId="27" xfId="0" applyFont="1" applyFill="1" applyBorder="1" applyAlignment="1">
      <alignment horizontal="center" vertical="center"/>
    </xf>
    <xf numFmtId="0" fontId="36" fillId="0" borderId="40" xfId="0" applyFont="1" applyFill="1" applyBorder="1" applyAlignment="1" applyProtection="1">
      <alignment horizontal="center" vertical="center"/>
    </xf>
    <xf numFmtId="0" fontId="29" fillId="0" borderId="26" xfId="0" applyNumberFormat="1" applyFont="1" applyFill="1" applyBorder="1" applyAlignment="1" applyProtection="1">
      <alignment horizontal="center" vertical="center" wrapText="1"/>
    </xf>
    <xf numFmtId="0" fontId="29" fillId="0" borderId="35" xfId="0" applyNumberFormat="1" applyFont="1" applyFill="1" applyBorder="1" applyAlignment="1" applyProtection="1">
      <alignment horizontal="center" vertical="center" wrapText="1"/>
    </xf>
    <xf numFmtId="0" fontId="29" fillId="0" borderId="0" xfId="0" applyNumberFormat="1" applyFont="1" applyFill="1" applyBorder="1" applyAlignment="1" applyProtection="1">
      <alignment horizontal="center" vertical="center" wrapText="1"/>
    </xf>
    <xf numFmtId="0" fontId="29" fillId="0" borderId="3" xfId="0" applyNumberFormat="1" applyFont="1" applyFill="1" applyBorder="1" applyAlignment="1" applyProtection="1">
      <alignment horizontal="center" vertical="center" wrapText="1"/>
    </xf>
    <xf numFmtId="0" fontId="29" fillId="0" borderId="1" xfId="0" applyNumberFormat="1" applyFont="1" applyFill="1" applyBorder="1" applyAlignment="1" applyProtection="1">
      <alignment horizontal="center" vertical="center" wrapText="1"/>
    </xf>
    <xf numFmtId="0" fontId="29" fillId="0" borderId="4" xfId="0" applyNumberFormat="1" applyFont="1" applyFill="1" applyBorder="1" applyAlignment="1" applyProtection="1">
      <alignment horizontal="center" vertical="center" wrapText="1"/>
    </xf>
    <xf numFmtId="0" fontId="29" fillId="0" borderId="36" xfId="0" applyFont="1" applyFill="1" applyBorder="1" applyAlignment="1" applyProtection="1">
      <alignment horizontal="center" vertical="center"/>
    </xf>
    <xf numFmtId="0" fontId="29" fillId="0" borderId="35" xfId="0" applyFont="1" applyFill="1" applyBorder="1" applyAlignment="1" applyProtection="1">
      <alignment horizontal="center" vertical="center"/>
    </xf>
    <xf numFmtId="0" fontId="29" fillId="0" borderId="34" xfId="0" applyFont="1" applyFill="1" applyBorder="1" applyAlignment="1" applyProtection="1">
      <alignment horizontal="center" vertical="center"/>
    </xf>
    <xf numFmtId="0" fontId="29" fillId="0" borderId="4" xfId="0" applyFont="1" applyFill="1" applyBorder="1" applyAlignment="1" applyProtection="1">
      <alignment horizontal="center" vertical="center"/>
    </xf>
    <xf numFmtId="0" fontId="29" fillId="0" borderId="27" xfId="0" applyFont="1" applyFill="1" applyBorder="1" applyAlignment="1" applyProtection="1">
      <alignment horizontal="center" vertical="center"/>
    </xf>
    <xf numFmtId="0" fontId="29" fillId="0" borderId="28" xfId="0" applyFont="1" applyFill="1" applyBorder="1" applyAlignment="1" applyProtection="1">
      <alignment horizontal="center" vertical="center"/>
    </xf>
    <xf numFmtId="0" fontId="29" fillId="0" borderId="29" xfId="0" applyFont="1" applyFill="1" applyBorder="1" applyAlignment="1" applyProtection="1">
      <alignment horizontal="center" vertical="center"/>
    </xf>
    <xf numFmtId="0" fontId="29" fillId="0" borderId="39" xfId="0" applyFont="1" applyFill="1" applyBorder="1" applyAlignment="1" applyProtection="1">
      <alignment horizontal="center" vertical="center"/>
    </xf>
    <xf numFmtId="0" fontId="29" fillId="0" borderId="41" xfId="0" applyFont="1" applyFill="1" applyBorder="1" applyAlignment="1" applyProtection="1">
      <alignment horizontal="center" vertical="center"/>
    </xf>
    <xf numFmtId="0" fontId="29" fillId="0" borderId="42" xfId="0" applyFont="1" applyFill="1" applyBorder="1" applyAlignment="1" applyProtection="1">
      <alignment horizontal="center" vertical="center"/>
    </xf>
    <xf numFmtId="0" fontId="29" fillId="0" borderId="33" xfId="0" applyFont="1" applyFill="1" applyBorder="1" applyAlignment="1" applyProtection="1">
      <alignment horizontal="center" vertical="center"/>
    </xf>
    <xf numFmtId="0" fontId="29" fillId="0" borderId="40" xfId="0" applyFont="1" applyFill="1" applyBorder="1" applyAlignment="1" applyProtection="1">
      <alignment horizontal="center" vertical="center"/>
    </xf>
    <xf numFmtId="0" fontId="29" fillId="0" borderId="5" xfId="0" applyFont="1" applyFill="1" applyBorder="1" applyAlignment="1" applyProtection="1">
      <alignment horizontal="center" vertical="center"/>
    </xf>
    <xf numFmtId="41" fontId="29" fillId="0" borderId="38" xfId="0" applyNumberFormat="1" applyFont="1" applyFill="1" applyBorder="1" applyAlignment="1" applyProtection="1">
      <alignment horizontal="center" vertical="center"/>
    </xf>
    <xf numFmtId="41" fontId="29" fillId="0" borderId="2" xfId="0" applyNumberFormat="1" applyFont="1" applyFill="1" applyBorder="1" applyAlignment="1" applyProtection="1">
      <alignment horizontal="center" vertical="center"/>
    </xf>
    <xf numFmtId="41" fontId="29" fillId="0" borderId="27" xfId="0" applyNumberFormat="1" applyFont="1" applyFill="1" applyBorder="1" applyAlignment="1" applyProtection="1">
      <alignment horizontal="center" vertical="center"/>
    </xf>
    <xf numFmtId="41" fontId="29" fillId="0" borderId="28" xfId="0" applyNumberFormat="1" applyFont="1" applyFill="1" applyBorder="1" applyAlignment="1">
      <alignment horizontal="center" vertical="center"/>
    </xf>
    <xf numFmtId="41" fontId="29" fillId="0" borderId="29" xfId="0" applyNumberFormat="1" applyFont="1" applyFill="1" applyBorder="1" applyAlignment="1">
      <alignment horizontal="center" vertical="center"/>
    </xf>
    <xf numFmtId="41" fontId="29" fillId="0" borderId="39" xfId="0" applyNumberFormat="1" applyFont="1" applyFill="1" applyBorder="1" applyAlignment="1" applyProtection="1">
      <alignment horizontal="center" vertical="center"/>
    </xf>
    <xf numFmtId="41" fontId="29" fillId="0" borderId="41" xfId="0" applyNumberFormat="1" applyFont="1" applyFill="1" applyBorder="1" applyAlignment="1">
      <alignment horizontal="center" vertical="center"/>
    </xf>
    <xf numFmtId="41" fontId="29" fillId="0" borderId="42" xfId="0" applyNumberFormat="1" applyFont="1" applyFill="1" applyBorder="1" applyAlignment="1">
      <alignment horizontal="center" vertical="center"/>
    </xf>
    <xf numFmtId="41" fontId="29" fillId="0" borderId="36" xfId="0" applyNumberFormat="1" applyFont="1" applyFill="1" applyBorder="1" applyAlignment="1" applyProtection="1">
      <alignment horizontal="center" vertical="center"/>
    </xf>
    <xf numFmtId="41" fontId="29" fillId="0" borderId="33" xfId="0" applyNumberFormat="1" applyFont="1" applyFill="1" applyBorder="1" applyAlignment="1">
      <alignment horizontal="center" vertical="center"/>
    </xf>
    <xf numFmtId="41" fontId="29" fillId="0" borderId="34" xfId="0" applyNumberFormat="1" applyFont="1" applyFill="1" applyBorder="1" applyAlignment="1">
      <alignment horizontal="center" vertical="center"/>
    </xf>
    <xf numFmtId="41" fontId="29" fillId="0" borderId="2" xfId="0" applyNumberFormat="1" applyFont="1" applyFill="1" applyBorder="1" applyAlignment="1"/>
    <xf numFmtId="41" fontId="0" fillId="0" borderId="30" xfId="0" applyNumberFormat="1" applyFont="1" applyFill="1" applyBorder="1" applyAlignment="1" applyProtection="1">
      <alignment horizontal="center" vertical="center"/>
    </xf>
    <xf numFmtId="41" fontId="0" fillId="0" borderId="42" xfId="0" applyNumberFormat="1" applyFont="1" applyFill="1" applyBorder="1" applyAlignment="1" applyProtection="1">
      <alignment horizontal="center" vertical="center"/>
    </xf>
    <xf numFmtId="41" fontId="0" fillId="0" borderId="30" xfId="0" applyNumberFormat="1" applyFont="1" applyFill="1" applyBorder="1" applyAlignment="1" applyProtection="1">
      <alignment horizontal="center" vertical="center" wrapText="1"/>
    </xf>
    <xf numFmtId="41" fontId="0" fillId="0" borderId="42" xfId="0" applyNumberFormat="1" applyFont="1" applyFill="1" applyBorder="1" applyAlignment="1" applyProtection="1">
      <alignment horizontal="center" vertical="center" wrapText="1"/>
    </xf>
    <xf numFmtId="41" fontId="0" fillId="0" borderId="26" xfId="0" applyNumberFormat="1" applyFont="1" applyFill="1" applyBorder="1" applyAlignment="1" applyProtection="1">
      <alignment horizontal="center" vertical="center" wrapText="1"/>
    </xf>
    <xf numFmtId="41" fontId="0" fillId="0" borderId="35" xfId="0" applyNumberFormat="1" applyFont="1" applyFill="1" applyBorder="1" applyAlignment="1" applyProtection="1">
      <alignment horizontal="center" vertical="center" wrapText="1"/>
    </xf>
    <xf numFmtId="41" fontId="0" fillId="0" borderId="0" xfId="0" applyNumberFormat="1" applyFont="1" applyFill="1" applyBorder="1" applyAlignment="1" applyProtection="1">
      <alignment horizontal="center" vertical="center" wrapText="1"/>
    </xf>
    <xf numFmtId="41" fontId="0" fillId="0" borderId="3" xfId="0" applyNumberFormat="1" applyFont="1" applyFill="1" applyBorder="1" applyAlignment="1" applyProtection="1">
      <alignment horizontal="center" vertical="center" wrapText="1"/>
    </xf>
    <xf numFmtId="41" fontId="0" fillId="0" borderId="1" xfId="0" applyNumberFormat="1" applyFont="1" applyFill="1" applyBorder="1" applyAlignment="1" applyProtection="1">
      <alignment horizontal="center" vertical="center" wrapText="1"/>
    </xf>
    <xf numFmtId="41" fontId="0" fillId="0" borderId="4" xfId="0" applyNumberFormat="1" applyFont="1" applyFill="1" applyBorder="1" applyAlignment="1" applyProtection="1">
      <alignment horizontal="center" vertical="center" wrapText="1"/>
    </xf>
    <xf numFmtId="41" fontId="0" fillId="0" borderId="27" xfId="0" applyNumberFormat="1" applyFont="1" applyFill="1" applyBorder="1" applyAlignment="1" applyProtection="1">
      <alignment horizontal="center" vertical="center"/>
    </xf>
    <xf numFmtId="41" fontId="0" fillId="0" borderId="28" xfId="0" applyNumberFormat="1" applyFont="1" applyFill="1" applyBorder="1" applyAlignment="1" applyProtection="1">
      <alignment horizontal="center" vertical="center"/>
    </xf>
    <xf numFmtId="41" fontId="0" fillId="0" borderId="29" xfId="0" applyNumberFormat="1" applyFont="1" applyFill="1" applyBorder="1" applyAlignment="1" applyProtection="1">
      <alignment horizontal="center" vertical="center"/>
    </xf>
    <xf numFmtId="41" fontId="0" fillId="0" borderId="36" xfId="0" applyNumberFormat="1" applyFont="1" applyFill="1" applyBorder="1" applyAlignment="1" applyProtection="1">
      <alignment horizontal="center" vertical="center" wrapText="1"/>
    </xf>
    <xf numFmtId="41" fontId="0" fillId="0" borderId="33" xfId="0" applyNumberFormat="1" applyFont="1" applyFill="1" applyBorder="1" applyAlignment="1" applyProtection="1">
      <alignment horizontal="center" vertical="center" wrapText="1"/>
    </xf>
    <xf numFmtId="41" fontId="0" fillId="0" borderId="34" xfId="0" applyNumberFormat="1" applyFont="1" applyFill="1" applyBorder="1" applyAlignment="1" applyProtection="1">
      <alignment horizontal="center" vertical="center" wrapText="1"/>
    </xf>
    <xf numFmtId="0" fontId="0" fillId="0" borderId="42" xfId="0" applyFont="1" applyFill="1" applyBorder="1" applyAlignment="1">
      <alignment horizontal="center" vertical="center" wrapText="1"/>
    </xf>
    <xf numFmtId="0" fontId="0" fillId="0" borderId="35" xfId="0" applyFont="1" applyFill="1" applyBorder="1" applyAlignment="1" applyProtection="1">
      <alignment horizontal="center" vertical="center" wrapText="1"/>
    </xf>
    <xf numFmtId="0" fontId="0" fillId="0" borderId="3" xfId="0" applyFont="1" applyFill="1" applyBorder="1" applyAlignment="1" applyProtection="1">
      <alignment horizontal="center" vertical="center" wrapText="1"/>
    </xf>
    <xf numFmtId="0" fontId="0" fillId="0" borderId="4" xfId="0" applyFont="1" applyFill="1" applyBorder="1" applyAlignment="1" applyProtection="1">
      <alignment horizontal="center" vertical="center" wrapText="1"/>
    </xf>
    <xf numFmtId="0" fontId="0" fillId="0" borderId="28" xfId="0" applyFont="1" applyFill="1" applyBorder="1" applyAlignment="1" applyProtection="1">
      <alignment horizontal="center" vertical="center"/>
    </xf>
    <xf numFmtId="0" fontId="0" fillId="0" borderId="27" xfId="0" applyFont="1" applyFill="1" applyBorder="1" applyAlignment="1">
      <alignment horizontal="center" vertical="center" wrapText="1"/>
    </xf>
    <xf numFmtId="0" fontId="0" fillId="0" borderId="28" xfId="0" applyFont="1" applyFill="1" applyBorder="1" applyAlignment="1">
      <alignment horizontal="center" vertical="center" wrapText="1"/>
    </xf>
    <xf numFmtId="0" fontId="0" fillId="0" borderId="29" xfId="0" applyFont="1" applyFill="1" applyBorder="1" applyAlignment="1">
      <alignment horizontal="center" vertical="center" wrapText="1"/>
    </xf>
    <xf numFmtId="0" fontId="0" fillId="0" borderId="27" xfId="0" applyFont="1" applyFill="1" applyBorder="1" applyAlignment="1" applyProtection="1">
      <alignment horizontal="center" vertical="center" wrapText="1"/>
    </xf>
    <xf numFmtId="0" fontId="0" fillId="0" borderId="28" xfId="0" applyFont="1" applyFill="1" applyBorder="1" applyAlignment="1" applyProtection="1">
      <alignment horizontal="center" vertical="center" wrapText="1"/>
    </xf>
    <xf numFmtId="0" fontId="0" fillId="0" borderId="29" xfId="0" applyFont="1" applyFill="1" applyBorder="1" applyAlignment="1" applyProtection="1">
      <alignment horizontal="center" vertical="center" wrapText="1"/>
    </xf>
    <xf numFmtId="0" fontId="0" fillId="0" borderId="27" xfId="0" applyFont="1" applyFill="1" applyBorder="1" applyAlignment="1">
      <alignment horizontal="center"/>
    </xf>
    <xf numFmtId="0" fontId="0" fillId="0" borderId="28" xfId="0" applyFont="1" applyFill="1" applyBorder="1" applyAlignment="1">
      <alignment horizontal="center"/>
    </xf>
    <xf numFmtId="0" fontId="0" fillId="0" borderId="29" xfId="0" applyFont="1" applyFill="1" applyBorder="1" applyAlignment="1">
      <alignment horizontal="center"/>
    </xf>
    <xf numFmtId="0" fontId="0" fillId="0" borderId="36" xfId="0" applyFont="1" applyFill="1" applyBorder="1" applyAlignment="1" applyProtection="1">
      <alignment horizontal="center" vertical="center" wrapText="1"/>
    </xf>
    <xf numFmtId="0" fontId="0" fillId="0" borderId="33" xfId="0" applyFont="1" applyFill="1" applyBorder="1" applyAlignment="1" applyProtection="1">
      <alignment horizontal="center" vertical="center" wrapText="1"/>
    </xf>
    <xf numFmtId="0" fontId="0" fillId="0" borderId="34" xfId="0" applyFont="1" applyFill="1" applyBorder="1" applyAlignment="1" applyProtection="1">
      <alignment horizontal="center" vertical="center" wrapText="1"/>
    </xf>
    <xf numFmtId="0" fontId="0" fillId="0" borderId="5" xfId="0" applyFont="1" applyFill="1" applyBorder="1" applyAlignment="1" applyProtection="1">
      <alignment horizontal="center" vertical="center"/>
    </xf>
    <xf numFmtId="0" fontId="0" fillId="0" borderId="39" xfId="0" applyFont="1" applyFill="1" applyBorder="1" applyAlignment="1" applyProtection="1">
      <alignment horizontal="center" vertical="center"/>
    </xf>
    <xf numFmtId="0" fontId="0" fillId="0" borderId="36" xfId="0" applyFont="1" applyFill="1" applyBorder="1" applyAlignment="1" applyProtection="1">
      <alignment horizontal="center" vertical="center"/>
    </xf>
    <xf numFmtId="0" fontId="0" fillId="0" borderId="33" xfId="0" applyFont="1" applyFill="1" applyBorder="1" applyAlignment="1" applyProtection="1">
      <alignment horizontal="center" vertical="center"/>
    </xf>
    <xf numFmtId="0" fontId="0" fillId="0" borderId="34" xfId="0" applyFont="1" applyFill="1" applyBorder="1" applyAlignment="1" applyProtection="1">
      <alignment horizontal="center" vertical="center"/>
    </xf>
    <xf numFmtId="0" fontId="0" fillId="0" borderId="35" xfId="0" applyFont="1" applyFill="1" applyBorder="1" applyAlignment="1" applyProtection="1">
      <alignment horizontal="center" vertical="center"/>
    </xf>
    <xf numFmtId="0" fontId="0" fillId="0" borderId="0" xfId="0" applyFont="1" applyFill="1" applyBorder="1" applyAlignment="1" applyProtection="1">
      <alignment horizontal="center" vertical="center"/>
    </xf>
    <xf numFmtId="0" fontId="0" fillId="0" borderId="3" xfId="0" applyFont="1" applyFill="1" applyBorder="1" applyAlignment="1" applyProtection="1">
      <alignment horizontal="center" vertical="center"/>
    </xf>
    <xf numFmtId="0" fontId="0" fillId="0" borderId="4" xfId="0" applyFont="1" applyFill="1" applyBorder="1" applyAlignment="1" applyProtection="1">
      <alignment horizontal="center" vertical="center"/>
    </xf>
    <xf numFmtId="0" fontId="0" fillId="0" borderId="29" xfId="0" applyFont="1" applyFill="1" applyBorder="1" applyAlignment="1" applyProtection="1">
      <alignment horizontal="center" vertical="center"/>
    </xf>
    <xf numFmtId="0" fontId="39" fillId="0" borderId="31" xfId="0" applyFont="1" applyBorder="1" applyAlignment="1">
      <alignment horizontal="center" vertical="center" wrapText="1"/>
    </xf>
    <xf numFmtId="0" fontId="39" fillId="0" borderId="34" xfId="0" applyFont="1" applyBorder="1" applyAlignment="1">
      <alignment horizontal="center" vertical="center" wrapText="1"/>
    </xf>
    <xf numFmtId="0" fontId="29" fillId="0" borderId="35" xfId="0" applyFont="1" applyBorder="1" applyAlignment="1" applyProtection="1">
      <alignment horizontal="center" vertical="center" wrapText="1"/>
    </xf>
    <xf numFmtId="0" fontId="29" fillId="0" borderId="3" xfId="0" applyFont="1" applyBorder="1" applyAlignment="1" applyProtection="1">
      <alignment horizontal="center" vertical="center" wrapText="1"/>
    </xf>
    <xf numFmtId="0" fontId="29" fillId="0" borderId="4" xfId="0" applyFont="1" applyBorder="1" applyAlignment="1" applyProtection="1">
      <alignment horizontal="center" vertical="center" wrapText="1"/>
    </xf>
    <xf numFmtId="0" fontId="29" fillId="0" borderId="27" xfId="0" applyFont="1" applyBorder="1" applyAlignment="1">
      <alignment horizontal="center" vertical="center"/>
    </xf>
    <xf numFmtId="0" fontId="29" fillId="0" borderId="27" xfId="0" applyFont="1" applyBorder="1" applyAlignment="1">
      <alignment horizontal="center" vertical="center" wrapText="1"/>
    </xf>
    <xf numFmtId="0" fontId="29" fillId="0" borderId="29" xfId="0" applyFont="1" applyBorder="1" applyAlignment="1">
      <alignment horizontal="center" vertical="center" wrapText="1"/>
    </xf>
    <xf numFmtId="0" fontId="29" fillId="0" borderId="31" xfId="0" applyFont="1" applyBorder="1" applyAlignment="1">
      <alignment horizontal="center" vertical="center"/>
    </xf>
    <xf numFmtId="0" fontId="29" fillId="0" borderId="34" xfId="0" applyFont="1" applyBorder="1" applyAlignment="1">
      <alignment horizontal="center" vertical="center"/>
    </xf>
    <xf numFmtId="0" fontId="39" fillId="0" borderId="30" xfId="0" applyFont="1" applyBorder="1" applyAlignment="1">
      <alignment horizontal="center" vertical="center" wrapText="1"/>
    </xf>
    <xf numFmtId="0" fontId="39" fillId="0" borderId="42" xfId="0" applyFont="1" applyBorder="1" applyAlignment="1">
      <alignment horizontal="center" vertical="center" wrapText="1"/>
    </xf>
    <xf numFmtId="0" fontId="29" fillId="0" borderId="30" xfId="0" applyFont="1" applyBorder="1" applyAlignment="1">
      <alignment horizontal="center" vertical="center" wrapText="1"/>
    </xf>
    <xf numFmtId="0" fontId="29" fillId="0" borderId="42" xfId="0" applyFont="1" applyBorder="1" applyAlignment="1">
      <alignment horizontal="center" vertical="center" wrapText="1"/>
    </xf>
    <xf numFmtId="179" fontId="39" fillId="0" borderId="30" xfId="0" applyNumberFormat="1" applyFont="1" applyBorder="1" applyAlignment="1" applyProtection="1">
      <alignment horizontal="center" vertical="center" wrapText="1"/>
    </xf>
    <xf numFmtId="179" fontId="39" fillId="0" borderId="42" xfId="0" applyNumberFormat="1" applyFont="1" applyBorder="1" applyAlignment="1" applyProtection="1">
      <alignment horizontal="center" vertical="center" wrapText="1"/>
    </xf>
    <xf numFmtId="0" fontId="29" fillId="0" borderId="30" xfId="0" applyFont="1" applyBorder="1" applyAlignment="1">
      <alignment horizontal="center" vertical="center"/>
    </xf>
    <xf numFmtId="0" fontId="29" fillId="0" borderId="42" xfId="0" applyFont="1" applyBorder="1" applyAlignment="1">
      <alignment horizontal="center" vertical="center"/>
    </xf>
    <xf numFmtId="0" fontId="0" fillId="0" borderId="26" xfId="0" applyFont="1" applyFill="1" applyBorder="1" applyAlignment="1">
      <alignment horizontal="center" vertical="center"/>
    </xf>
    <xf numFmtId="0" fontId="0" fillId="0" borderId="35" xfId="0" applyFont="1" applyFill="1" applyBorder="1" applyAlignment="1">
      <alignment horizontal="center" vertical="center"/>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2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cellStyle name="標準 3" xfId="44"/>
    <cellStyle name="標準_index" xfId="45"/>
    <cellStyle name="標準_Sheet1" xfId="47"/>
    <cellStyle name="良い" xfId="4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zoomScaleNormal="100" workbookViewId="0"/>
  </sheetViews>
  <sheetFormatPr defaultColWidth="9" defaultRowHeight="13"/>
  <cols>
    <col min="1" max="1" width="3.26953125" style="2" customWidth="1"/>
    <col min="2" max="3" width="5.6328125" style="2" customWidth="1"/>
    <col min="4" max="4" width="89.36328125" style="2" bestFit="1" customWidth="1"/>
    <col min="5" max="16384" width="9" style="2"/>
  </cols>
  <sheetData>
    <row r="1" spans="1:4" ht="30" customHeight="1">
      <c r="B1" s="3" t="s">
        <v>0</v>
      </c>
      <c r="C1" s="3"/>
      <c r="D1" s="3"/>
    </row>
    <row r="2" spans="1:4" s="7" customFormat="1" ht="24" customHeight="1">
      <c r="A2" s="4"/>
      <c r="B2" s="5" t="s">
        <v>1</v>
      </c>
      <c r="C2" s="1"/>
      <c r="D2" s="6" t="s">
        <v>2</v>
      </c>
    </row>
    <row r="3" spans="1:4" ht="24" customHeight="1">
      <c r="A3" s="8"/>
      <c r="B3" s="9" t="s">
        <v>21</v>
      </c>
      <c r="C3" s="10"/>
      <c r="D3" s="11" t="s">
        <v>3</v>
      </c>
    </row>
    <row r="4" spans="1:4" ht="24" customHeight="1">
      <c r="A4" s="8"/>
      <c r="B4" s="12" t="s">
        <v>22</v>
      </c>
      <c r="C4" s="13" t="s">
        <v>4</v>
      </c>
      <c r="D4" s="14" t="s">
        <v>5</v>
      </c>
    </row>
    <row r="5" spans="1:4" ht="24" customHeight="1">
      <c r="A5" s="8"/>
      <c r="B5" s="15" t="s">
        <v>23</v>
      </c>
      <c r="C5" s="16"/>
      <c r="D5" s="17" t="s">
        <v>6</v>
      </c>
    </row>
    <row r="6" spans="1:4" ht="24" customHeight="1">
      <c r="A6" s="8"/>
      <c r="B6" s="18" t="s">
        <v>4</v>
      </c>
      <c r="C6" s="19" t="s">
        <v>7</v>
      </c>
      <c r="D6" s="14" t="s">
        <v>8</v>
      </c>
    </row>
    <row r="7" spans="1:4" ht="24" customHeight="1">
      <c r="A7" s="8"/>
      <c r="B7" s="20"/>
      <c r="C7" s="21" t="s">
        <v>9</v>
      </c>
      <c r="D7" s="14" t="s">
        <v>10</v>
      </c>
    </row>
    <row r="8" spans="1:4" ht="24" customHeight="1">
      <c r="A8" s="8"/>
      <c r="B8" s="12" t="s">
        <v>24</v>
      </c>
      <c r="C8" s="13"/>
      <c r="D8" s="14" t="s">
        <v>11</v>
      </c>
    </row>
    <row r="9" spans="1:4" ht="24" customHeight="1">
      <c r="A9" s="8"/>
      <c r="B9" s="15" t="s">
        <v>25</v>
      </c>
      <c r="C9" s="13" t="s">
        <v>4</v>
      </c>
      <c r="D9" s="14" t="s">
        <v>41</v>
      </c>
    </row>
    <row r="10" spans="1:4" ht="24" customHeight="1">
      <c r="A10" s="8"/>
      <c r="B10" s="22"/>
      <c r="C10" s="19" t="s">
        <v>7</v>
      </c>
      <c r="D10" s="23" t="s">
        <v>35</v>
      </c>
    </row>
    <row r="11" spans="1:4" ht="24" customHeight="1">
      <c r="A11" s="8"/>
      <c r="B11" s="22"/>
      <c r="C11" s="19" t="s">
        <v>9</v>
      </c>
      <c r="D11" s="17" t="s">
        <v>36</v>
      </c>
    </row>
    <row r="12" spans="1:4" ht="24" customHeight="1">
      <c r="A12" s="8"/>
      <c r="B12" s="24"/>
      <c r="C12" s="21" t="s">
        <v>34</v>
      </c>
      <c r="D12" s="17" t="s">
        <v>37</v>
      </c>
    </row>
    <row r="13" spans="1:4" ht="24" customHeight="1">
      <c r="A13" s="8"/>
      <c r="B13" s="12" t="s">
        <v>26</v>
      </c>
      <c r="C13" s="13" t="s">
        <v>4</v>
      </c>
      <c r="D13" s="14" t="s">
        <v>12</v>
      </c>
    </row>
    <row r="14" spans="1:4" ht="24" customHeight="1">
      <c r="A14" s="8"/>
      <c r="B14" s="12" t="s">
        <v>27</v>
      </c>
      <c r="C14" s="13" t="s">
        <v>4</v>
      </c>
      <c r="D14" s="14" t="s">
        <v>13</v>
      </c>
    </row>
    <row r="15" spans="1:4" ht="24" customHeight="1">
      <c r="A15" s="8"/>
      <c r="B15" s="12" t="s">
        <v>28</v>
      </c>
      <c r="C15" s="13" t="s">
        <v>4</v>
      </c>
      <c r="D15" s="14" t="s">
        <v>14</v>
      </c>
    </row>
    <row r="16" spans="1:4" ht="24" customHeight="1">
      <c r="A16" s="8"/>
      <c r="B16" s="12" t="s">
        <v>29</v>
      </c>
      <c r="C16" s="13" t="s">
        <v>4</v>
      </c>
      <c r="D16" s="14" t="s">
        <v>15</v>
      </c>
    </row>
    <row r="17" spans="1:4" ht="24" customHeight="1">
      <c r="A17" s="8"/>
      <c r="B17" s="15" t="s">
        <v>30</v>
      </c>
      <c r="C17" s="16"/>
      <c r="D17" s="17" t="s">
        <v>16</v>
      </c>
    </row>
    <row r="18" spans="1:4" ht="24" customHeight="1">
      <c r="A18" s="8"/>
      <c r="B18" s="18" t="s">
        <v>4</v>
      </c>
      <c r="C18" s="19" t="s">
        <v>7</v>
      </c>
      <c r="D18" s="14" t="s">
        <v>17</v>
      </c>
    </row>
    <row r="19" spans="1:4" ht="24" customHeight="1">
      <c r="A19" s="8"/>
      <c r="B19" s="20"/>
      <c r="C19" s="21" t="s">
        <v>9</v>
      </c>
      <c r="D19" s="14" t="s">
        <v>18</v>
      </c>
    </row>
    <row r="20" spans="1:4" ht="24" customHeight="1">
      <c r="A20" s="8"/>
      <c r="B20" s="12" t="s">
        <v>31</v>
      </c>
      <c r="C20" s="13" t="s">
        <v>4</v>
      </c>
      <c r="D20" s="14" t="s">
        <v>19</v>
      </c>
    </row>
    <row r="21" spans="1:4" ht="24" customHeight="1">
      <c r="A21" s="8"/>
      <c r="B21" s="12" t="s">
        <v>32</v>
      </c>
      <c r="C21" s="13" t="s">
        <v>4</v>
      </c>
      <c r="D21" s="14" t="s">
        <v>20</v>
      </c>
    </row>
    <row r="22" spans="1:4" ht="24" customHeight="1">
      <c r="A22" s="8"/>
      <c r="B22" s="12" t="s">
        <v>33</v>
      </c>
      <c r="C22" s="13" t="s">
        <v>4</v>
      </c>
      <c r="D22" s="11" t="s">
        <v>38</v>
      </c>
    </row>
    <row r="23" spans="1:4" ht="24" customHeight="1">
      <c r="A23" s="8"/>
      <c r="B23" s="25" t="s">
        <v>40</v>
      </c>
      <c r="C23" s="26" t="s">
        <v>4</v>
      </c>
      <c r="D23" s="27" t="s">
        <v>39</v>
      </c>
    </row>
    <row r="24" spans="1:4">
      <c r="B24" s="28" t="s">
        <v>4</v>
      </c>
      <c r="C24" s="28"/>
    </row>
    <row r="25" spans="1:4">
      <c r="B25" s="28"/>
      <c r="C25" s="28"/>
    </row>
  </sheetData>
  <phoneticPr fontId="7"/>
  <hyperlinks>
    <hyperlink ref="D3" location="'10-1'!A1" display="路線別鉄道施設（営業キロ・駅数・信号場数等）"/>
    <hyperlink ref="D4" location="'10-2'!A1" display="路線別貨物輸送状況（貨物発着トン数）"/>
    <hyperlink ref="D6" location="'10-3(1)'!A1" display="駅別１日平均乗車人員数"/>
    <hyperlink ref="D7" location="'10-3(2)'!A1" display="駅別乗降客人員数"/>
    <hyperlink ref="D8" location="'10-4'!A1" display="路線別道路（種類、車道幅員、路面別延長等）"/>
    <hyperlink ref="D9" location="'10-5(1)～(3)'!A1" display="路線別橋りょう（構造形式、上部工使用材料、橋長別箇所数、延長）（橋長１５ｍ以上）"/>
    <hyperlink ref="D13" location="'10-6'!A1" display="市町村別道路現況"/>
    <hyperlink ref="D14" location="'10-7'!A1" display="市町村別、車種別保有自動車数"/>
    <hyperlink ref="D15" location="'10-8'!A1" display="月別自動車旅客輸送人員及び総走行キロ"/>
    <hyperlink ref="D16" location="'10-9'!A1" display="規模、地区別船舶数（隻数・総トン数）"/>
    <hyperlink ref="D18" location="'10-10(1)'!A1" display="港湾別入港船舶（隻数、総トン数等）"/>
    <hyperlink ref="D19" location="'10-10(2)'!A1" display="港湾別海上輸移出入貨物トン数"/>
    <hyperlink ref="D20" location="'10-11'!A1" display="航路別航空旅客輸送人員"/>
    <hyperlink ref="D21" location="'10-12'!A1" display="海上旅客・貨物輸送状況"/>
    <hyperlink ref="D22" location="'10-13'!A1" display="加入電話数、公衆電話数及び携帯電話加入数"/>
    <hyperlink ref="D23" location="'10-14'!A1" display="市郡別郵便局数"/>
  </hyperlinks>
  <printOptions horizontalCentered="1" verticalCentered="1"/>
  <pageMargins left="0.31496062992125984" right="0" top="0.74803149606299213" bottom="0.35433070866141736" header="0.31496062992125984" footer="0.31496062992125984"/>
  <pageSetup paperSize="9" scale="86" orientation="portrait" horizontalDpi="300" verticalDpi="3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39"/>
  <sheetViews>
    <sheetView zoomScale="120" zoomScaleNormal="120" workbookViewId="0">
      <selection activeCell="E18" sqref="E18"/>
    </sheetView>
  </sheetViews>
  <sheetFormatPr defaultColWidth="9" defaultRowHeight="13"/>
  <cols>
    <col min="1" max="1" width="4.26953125" style="58" customWidth="1"/>
    <col min="2" max="2" width="11.6328125" style="58" customWidth="1"/>
    <col min="3" max="3" width="9.36328125" style="58" customWidth="1"/>
    <col min="4" max="4" width="9.08984375" style="58" customWidth="1"/>
    <col min="5" max="5" width="8.90625" style="58" customWidth="1"/>
    <col min="6" max="6" width="10.26953125" style="58" customWidth="1"/>
    <col min="7" max="7" width="7.7265625" style="107" customWidth="1"/>
    <col min="8" max="8" width="10.36328125" style="58" customWidth="1"/>
    <col min="9" max="9" width="10.08984375" style="58" customWidth="1"/>
    <col min="10" max="10" width="9.26953125" style="58" bestFit="1" customWidth="1"/>
    <col min="11" max="11" width="10.08984375" style="58" customWidth="1"/>
    <col min="12" max="12" width="8.6328125" style="58" customWidth="1"/>
    <col min="13" max="13" width="9.453125" style="58" customWidth="1"/>
    <col min="14" max="14" width="9.08984375" style="58" customWidth="1"/>
    <col min="15" max="15" width="8.26953125" style="58" customWidth="1"/>
    <col min="16" max="16" width="9.453125" style="58" customWidth="1"/>
    <col min="17" max="17" width="8.36328125" style="58" customWidth="1"/>
    <col min="18" max="18" width="10" style="58" customWidth="1"/>
    <col min="19" max="19" width="9.08984375" style="58" customWidth="1"/>
    <col min="20" max="20" width="8" style="58" customWidth="1"/>
    <col min="21" max="21" width="10" style="58" customWidth="1"/>
    <col min="22" max="22" width="8" style="58" customWidth="1"/>
    <col min="23" max="23" width="6.6328125" style="58" customWidth="1"/>
    <col min="24" max="256" width="9" style="58"/>
    <col min="257" max="257" width="4.26953125" style="58" customWidth="1"/>
    <col min="258" max="258" width="11.6328125" style="58" customWidth="1"/>
    <col min="259" max="259" width="9.36328125" style="58" customWidth="1"/>
    <col min="260" max="260" width="9.08984375" style="58" customWidth="1"/>
    <col min="261" max="261" width="8.90625" style="58" customWidth="1"/>
    <col min="262" max="262" width="10.26953125" style="58" customWidth="1"/>
    <col min="263" max="263" width="7.7265625" style="58" customWidth="1"/>
    <col min="264" max="264" width="10.36328125" style="58" customWidth="1"/>
    <col min="265" max="265" width="10.08984375" style="58" customWidth="1"/>
    <col min="266" max="266" width="9.26953125" style="58" bestFit="1" customWidth="1"/>
    <col min="267" max="267" width="10.08984375" style="58" customWidth="1"/>
    <col min="268" max="268" width="8.6328125" style="58" customWidth="1"/>
    <col min="269" max="269" width="9.453125" style="58" customWidth="1"/>
    <col min="270" max="270" width="9.08984375" style="58" customWidth="1"/>
    <col min="271" max="271" width="8.26953125" style="58" customWidth="1"/>
    <col min="272" max="272" width="9.453125" style="58" customWidth="1"/>
    <col min="273" max="273" width="8.36328125" style="58" customWidth="1"/>
    <col min="274" max="274" width="10" style="58" customWidth="1"/>
    <col min="275" max="275" width="9.08984375" style="58" customWidth="1"/>
    <col min="276" max="276" width="8" style="58" customWidth="1"/>
    <col min="277" max="277" width="10" style="58" customWidth="1"/>
    <col min="278" max="278" width="8" style="58" customWidth="1"/>
    <col min="279" max="279" width="6.6328125" style="58" customWidth="1"/>
    <col min="280" max="512" width="9" style="58"/>
    <col min="513" max="513" width="4.26953125" style="58" customWidth="1"/>
    <col min="514" max="514" width="11.6328125" style="58" customWidth="1"/>
    <col min="515" max="515" width="9.36328125" style="58" customWidth="1"/>
    <col min="516" max="516" width="9.08984375" style="58" customWidth="1"/>
    <col min="517" max="517" width="8.90625" style="58" customWidth="1"/>
    <col min="518" max="518" width="10.26953125" style="58" customWidth="1"/>
    <col min="519" max="519" width="7.7265625" style="58" customWidth="1"/>
    <col min="520" max="520" width="10.36328125" style="58" customWidth="1"/>
    <col min="521" max="521" width="10.08984375" style="58" customWidth="1"/>
    <col min="522" max="522" width="9.26953125" style="58" bestFit="1" customWidth="1"/>
    <col min="523" max="523" width="10.08984375" style="58" customWidth="1"/>
    <col min="524" max="524" width="8.6328125" style="58" customWidth="1"/>
    <col min="525" max="525" width="9.453125" style="58" customWidth="1"/>
    <col min="526" max="526" width="9.08984375" style="58" customWidth="1"/>
    <col min="527" max="527" width="8.26953125" style="58" customWidth="1"/>
    <col min="528" max="528" width="9.453125" style="58" customWidth="1"/>
    <col min="529" max="529" width="8.36328125" style="58" customWidth="1"/>
    <col min="530" max="530" width="10" style="58" customWidth="1"/>
    <col min="531" max="531" width="9.08984375" style="58" customWidth="1"/>
    <col min="532" max="532" width="8" style="58" customWidth="1"/>
    <col min="533" max="533" width="10" style="58" customWidth="1"/>
    <col min="534" max="534" width="8" style="58" customWidth="1"/>
    <col min="535" max="535" width="6.6328125" style="58" customWidth="1"/>
    <col min="536" max="768" width="9" style="58"/>
    <col min="769" max="769" width="4.26953125" style="58" customWidth="1"/>
    <col min="770" max="770" width="11.6328125" style="58" customWidth="1"/>
    <col min="771" max="771" width="9.36328125" style="58" customWidth="1"/>
    <col min="772" max="772" width="9.08984375" style="58" customWidth="1"/>
    <col min="773" max="773" width="8.90625" style="58" customWidth="1"/>
    <col min="774" max="774" width="10.26953125" style="58" customWidth="1"/>
    <col min="775" max="775" width="7.7265625" style="58" customWidth="1"/>
    <col min="776" max="776" width="10.36328125" style="58" customWidth="1"/>
    <col min="777" max="777" width="10.08984375" style="58" customWidth="1"/>
    <col min="778" max="778" width="9.26953125" style="58" bestFit="1" customWidth="1"/>
    <col min="779" max="779" width="10.08984375" style="58" customWidth="1"/>
    <col min="780" max="780" width="8.6328125" style="58" customWidth="1"/>
    <col min="781" max="781" width="9.453125" style="58" customWidth="1"/>
    <col min="782" max="782" width="9.08984375" style="58" customWidth="1"/>
    <col min="783" max="783" width="8.26953125" style="58" customWidth="1"/>
    <col min="784" max="784" width="9.453125" style="58" customWidth="1"/>
    <col min="785" max="785" width="8.36328125" style="58" customWidth="1"/>
    <col min="786" max="786" width="10" style="58" customWidth="1"/>
    <col min="787" max="787" width="9.08984375" style="58" customWidth="1"/>
    <col min="788" max="788" width="8" style="58" customWidth="1"/>
    <col min="789" max="789" width="10" style="58" customWidth="1"/>
    <col min="790" max="790" width="8" style="58" customWidth="1"/>
    <col min="791" max="791" width="6.6328125" style="58" customWidth="1"/>
    <col min="792" max="1024" width="9" style="58"/>
    <col min="1025" max="1025" width="4.26953125" style="58" customWidth="1"/>
    <col min="1026" max="1026" width="11.6328125" style="58" customWidth="1"/>
    <col min="1027" max="1027" width="9.36328125" style="58" customWidth="1"/>
    <col min="1028" max="1028" width="9.08984375" style="58" customWidth="1"/>
    <col min="1029" max="1029" width="8.90625" style="58" customWidth="1"/>
    <col min="1030" max="1030" width="10.26953125" style="58" customWidth="1"/>
    <col min="1031" max="1031" width="7.7265625" style="58" customWidth="1"/>
    <col min="1032" max="1032" width="10.36328125" style="58" customWidth="1"/>
    <col min="1033" max="1033" width="10.08984375" style="58" customWidth="1"/>
    <col min="1034" max="1034" width="9.26953125" style="58" bestFit="1" customWidth="1"/>
    <col min="1035" max="1035" width="10.08984375" style="58" customWidth="1"/>
    <col min="1036" max="1036" width="8.6328125" style="58" customWidth="1"/>
    <col min="1037" max="1037" width="9.453125" style="58" customWidth="1"/>
    <col min="1038" max="1038" width="9.08984375" style="58" customWidth="1"/>
    <col min="1039" max="1039" width="8.26953125" style="58" customWidth="1"/>
    <col min="1040" max="1040" width="9.453125" style="58" customWidth="1"/>
    <col min="1041" max="1041" width="8.36328125" style="58" customWidth="1"/>
    <col min="1042" max="1042" width="10" style="58" customWidth="1"/>
    <col min="1043" max="1043" width="9.08984375" style="58" customWidth="1"/>
    <col min="1044" max="1044" width="8" style="58" customWidth="1"/>
    <col min="1045" max="1045" width="10" style="58" customWidth="1"/>
    <col min="1046" max="1046" width="8" style="58" customWidth="1"/>
    <col min="1047" max="1047" width="6.6328125" style="58" customWidth="1"/>
    <col min="1048" max="1280" width="9" style="58"/>
    <col min="1281" max="1281" width="4.26953125" style="58" customWidth="1"/>
    <col min="1282" max="1282" width="11.6328125" style="58" customWidth="1"/>
    <col min="1283" max="1283" width="9.36328125" style="58" customWidth="1"/>
    <col min="1284" max="1284" width="9.08984375" style="58" customWidth="1"/>
    <col min="1285" max="1285" width="8.90625" style="58" customWidth="1"/>
    <col min="1286" max="1286" width="10.26953125" style="58" customWidth="1"/>
    <col min="1287" max="1287" width="7.7265625" style="58" customWidth="1"/>
    <col min="1288" max="1288" width="10.36328125" style="58" customWidth="1"/>
    <col min="1289" max="1289" width="10.08984375" style="58" customWidth="1"/>
    <col min="1290" max="1290" width="9.26953125" style="58" bestFit="1" customWidth="1"/>
    <col min="1291" max="1291" width="10.08984375" style="58" customWidth="1"/>
    <col min="1292" max="1292" width="8.6328125" style="58" customWidth="1"/>
    <col min="1293" max="1293" width="9.453125" style="58" customWidth="1"/>
    <col min="1294" max="1294" width="9.08984375" style="58" customWidth="1"/>
    <col min="1295" max="1295" width="8.26953125" style="58" customWidth="1"/>
    <col min="1296" max="1296" width="9.453125" style="58" customWidth="1"/>
    <col min="1297" max="1297" width="8.36328125" style="58" customWidth="1"/>
    <col min="1298" max="1298" width="10" style="58" customWidth="1"/>
    <col min="1299" max="1299" width="9.08984375" style="58" customWidth="1"/>
    <col min="1300" max="1300" width="8" style="58" customWidth="1"/>
    <col min="1301" max="1301" width="10" style="58" customWidth="1"/>
    <col min="1302" max="1302" width="8" style="58" customWidth="1"/>
    <col min="1303" max="1303" width="6.6328125" style="58" customWidth="1"/>
    <col min="1304" max="1536" width="9" style="58"/>
    <col min="1537" max="1537" width="4.26953125" style="58" customWidth="1"/>
    <col min="1538" max="1538" width="11.6328125" style="58" customWidth="1"/>
    <col min="1539" max="1539" width="9.36328125" style="58" customWidth="1"/>
    <col min="1540" max="1540" width="9.08984375" style="58" customWidth="1"/>
    <col min="1541" max="1541" width="8.90625" style="58" customWidth="1"/>
    <col min="1542" max="1542" width="10.26953125" style="58" customWidth="1"/>
    <col min="1543" max="1543" width="7.7265625" style="58" customWidth="1"/>
    <col min="1544" max="1544" width="10.36328125" style="58" customWidth="1"/>
    <col min="1545" max="1545" width="10.08984375" style="58" customWidth="1"/>
    <col min="1546" max="1546" width="9.26953125" style="58" bestFit="1" customWidth="1"/>
    <col min="1547" max="1547" width="10.08984375" style="58" customWidth="1"/>
    <col min="1548" max="1548" width="8.6328125" style="58" customWidth="1"/>
    <col min="1549" max="1549" width="9.453125" style="58" customWidth="1"/>
    <col min="1550" max="1550" width="9.08984375" style="58" customWidth="1"/>
    <col min="1551" max="1551" width="8.26953125" style="58" customWidth="1"/>
    <col min="1552" max="1552" width="9.453125" style="58" customWidth="1"/>
    <col min="1553" max="1553" width="8.36328125" style="58" customWidth="1"/>
    <col min="1554" max="1554" width="10" style="58" customWidth="1"/>
    <col min="1555" max="1555" width="9.08984375" style="58" customWidth="1"/>
    <col min="1556" max="1556" width="8" style="58" customWidth="1"/>
    <col min="1557" max="1557" width="10" style="58" customWidth="1"/>
    <col min="1558" max="1558" width="8" style="58" customWidth="1"/>
    <col min="1559" max="1559" width="6.6328125" style="58" customWidth="1"/>
    <col min="1560" max="1792" width="9" style="58"/>
    <col min="1793" max="1793" width="4.26953125" style="58" customWidth="1"/>
    <col min="1794" max="1794" width="11.6328125" style="58" customWidth="1"/>
    <col min="1795" max="1795" width="9.36328125" style="58" customWidth="1"/>
    <col min="1796" max="1796" width="9.08984375" style="58" customWidth="1"/>
    <col min="1797" max="1797" width="8.90625" style="58" customWidth="1"/>
    <col min="1798" max="1798" width="10.26953125" style="58" customWidth="1"/>
    <col min="1799" max="1799" width="7.7265625" style="58" customWidth="1"/>
    <col min="1800" max="1800" width="10.36328125" style="58" customWidth="1"/>
    <col min="1801" max="1801" width="10.08984375" style="58" customWidth="1"/>
    <col min="1802" max="1802" width="9.26953125" style="58" bestFit="1" customWidth="1"/>
    <col min="1803" max="1803" width="10.08984375" style="58" customWidth="1"/>
    <col min="1804" max="1804" width="8.6328125" style="58" customWidth="1"/>
    <col min="1805" max="1805" width="9.453125" style="58" customWidth="1"/>
    <col min="1806" max="1806" width="9.08984375" style="58" customWidth="1"/>
    <col min="1807" max="1807" width="8.26953125" style="58" customWidth="1"/>
    <col min="1808" max="1808" width="9.453125" style="58" customWidth="1"/>
    <col min="1809" max="1809" width="8.36328125" style="58" customWidth="1"/>
    <col min="1810" max="1810" width="10" style="58" customWidth="1"/>
    <col min="1811" max="1811" width="9.08984375" style="58" customWidth="1"/>
    <col min="1812" max="1812" width="8" style="58" customWidth="1"/>
    <col min="1813" max="1813" width="10" style="58" customWidth="1"/>
    <col min="1814" max="1814" width="8" style="58" customWidth="1"/>
    <col min="1815" max="1815" width="6.6328125" style="58" customWidth="1"/>
    <col min="1816" max="2048" width="9" style="58"/>
    <col min="2049" max="2049" width="4.26953125" style="58" customWidth="1"/>
    <col min="2050" max="2050" width="11.6328125" style="58" customWidth="1"/>
    <col min="2051" max="2051" width="9.36328125" style="58" customWidth="1"/>
    <col min="2052" max="2052" width="9.08984375" style="58" customWidth="1"/>
    <col min="2053" max="2053" width="8.90625" style="58" customWidth="1"/>
    <col min="2054" max="2054" width="10.26953125" style="58" customWidth="1"/>
    <col min="2055" max="2055" width="7.7265625" style="58" customWidth="1"/>
    <col min="2056" max="2056" width="10.36328125" style="58" customWidth="1"/>
    <col min="2057" max="2057" width="10.08984375" style="58" customWidth="1"/>
    <col min="2058" max="2058" width="9.26953125" style="58" bestFit="1" customWidth="1"/>
    <col min="2059" max="2059" width="10.08984375" style="58" customWidth="1"/>
    <col min="2060" max="2060" width="8.6328125" style="58" customWidth="1"/>
    <col min="2061" max="2061" width="9.453125" style="58" customWidth="1"/>
    <col min="2062" max="2062" width="9.08984375" style="58" customWidth="1"/>
    <col min="2063" max="2063" width="8.26953125" style="58" customWidth="1"/>
    <col min="2064" max="2064" width="9.453125" style="58" customWidth="1"/>
    <col min="2065" max="2065" width="8.36328125" style="58" customWidth="1"/>
    <col min="2066" max="2066" width="10" style="58" customWidth="1"/>
    <col min="2067" max="2067" width="9.08984375" style="58" customWidth="1"/>
    <col min="2068" max="2068" width="8" style="58" customWidth="1"/>
    <col min="2069" max="2069" width="10" style="58" customWidth="1"/>
    <col min="2070" max="2070" width="8" style="58" customWidth="1"/>
    <col min="2071" max="2071" width="6.6328125" style="58" customWidth="1"/>
    <col min="2072" max="2304" width="9" style="58"/>
    <col min="2305" max="2305" width="4.26953125" style="58" customWidth="1"/>
    <col min="2306" max="2306" width="11.6328125" style="58" customWidth="1"/>
    <col min="2307" max="2307" width="9.36328125" style="58" customWidth="1"/>
    <col min="2308" max="2308" width="9.08984375" style="58" customWidth="1"/>
    <col min="2309" max="2309" width="8.90625" style="58" customWidth="1"/>
    <col min="2310" max="2310" width="10.26953125" style="58" customWidth="1"/>
    <col min="2311" max="2311" width="7.7265625" style="58" customWidth="1"/>
    <col min="2312" max="2312" width="10.36328125" style="58" customWidth="1"/>
    <col min="2313" max="2313" width="10.08984375" style="58" customWidth="1"/>
    <col min="2314" max="2314" width="9.26953125" style="58" bestFit="1" customWidth="1"/>
    <col min="2315" max="2315" width="10.08984375" style="58" customWidth="1"/>
    <col min="2316" max="2316" width="8.6328125" style="58" customWidth="1"/>
    <col min="2317" max="2317" width="9.453125" style="58" customWidth="1"/>
    <col min="2318" max="2318" width="9.08984375" style="58" customWidth="1"/>
    <col min="2319" max="2319" width="8.26953125" style="58" customWidth="1"/>
    <col min="2320" max="2320" width="9.453125" style="58" customWidth="1"/>
    <col min="2321" max="2321" width="8.36328125" style="58" customWidth="1"/>
    <col min="2322" max="2322" width="10" style="58" customWidth="1"/>
    <col min="2323" max="2323" width="9.08984375" style="58" customWidth="1"/>
    <col min="2324" max="2324" width="8" style="58" customWidth="1"/>
    <col min="2325" max="2325" width="10" style="58" customWidth="1"/>
    <col min="2326" max="2326" width="8" style="58" customWidth="1"/>
    <col min="2327" max="2327" width="6.6328125" style="58" customWidth="1"/>
    <col min="2328" max="2560" width="9" style="58"/>
    <col min="2561" max="2561" width="4.26953125" style="58" customWidth="1"/>
    <col min="2562" max="2562" width="11.6328125" style="58" customWidth="1"/>
    <col min="2563" max="2563" width="9.36328125" style="58" customWidth="1"/>
    <col min="2564" max="2564" width="9.08984375" style="58" customWidth="1"/>
    <col min="2565" max="2565" width="8.90625" style="58" customWidth="1"/>
    <col min="2566" max="2566" width="10.26953125" style="58" customWidth="1"/>
    <col min="2567" max="2567" width="7.7265625" style="58" customWidth="1"/>
    <col min="2568" max="2568" width="10.36328125" style="58" customWidth="1"/>
    <col min="2569" max="2569" width="10.08984375" style="58" customWidth="1"/>
    <col min="2570" max="2570" width="9.26953125" style="58" bestFit="1" customWidth="1"/>
    <col min="2571" max="2571" width="10.08984375" style="58" customWidth="1"/>
    <col min="2572" max="2572" width="8.6328125" style="58" customWidth="1"/>
    <col min="2573" max="2573" width="9.453125" style="58" customWidth="1"/>
    <col min="2574" max="2574" width="9.08984375" style="58" customWidth="1"/>
    <col min="2575" max="2575" width="8.26953125" style="58" customWidth="1"/>
    <col min="2576" max="2576" width="9.453125" style="58" customWidth="1"/>
    <col min="2577" max="2577" width="8.36328125" style="58" customWidth="1"/>
    <col min="2578" max="2578" width="10" style="58" customWidth="1"/>
    <col min="2579" max="2579" width="9.08984375" style="58" customWidth="1"/>
    <col min="2580" max="2580" width="8" style="58" customWidth="1"/>
    <col min="2581" max="2581" width="10" style="58" customWidth="1"/>
    <col min="2582" max="2582" width="8" style="58" customWidth="1"/>
    <col min="2583" max="2583" width="6.6328125" style="58" customWidth="1"/>
    <col min="2584" max="2816" width="9" style="58"/>
    <col min="2817" max="2817" width="4.26953125" style="58" customWidth="1"/>
    <col min="2818" max="2818" width="11.6328125" style="58" customWidth="1"/>
    <col min="2819" max="2819" width="9.36328125" style="58" customWidth="1"/>
    <col min="2820" max="2820" width="9.08984375" style="58" customWidth="1"/>
    <col min="2821" max="2821" width="8.90625" style="58" customWidth="1"/>
    <col min="2822" max="2822" width="10.26953125" style="58" customWidth="1"/>
    <col min="2823" max="2823" width="7.7265625" style="58" customWidth="1"/>
    <col min="2824" max="2824" width="10.36328125" style="58" customWidth="1"/>
    <col min="2825" max="2825" width="10.08984375" style="58" customWidth="1"/>
    <col min="2826" max="2826" width="9.26953125" style="58" bestFit="1" customWidth="1"/>
    <col min="2827" max="2827" width="10.08984375" style="58" customWidth="1"/>
    <col min="2828" max="2828" width="8.6328125" style="58" customWidth="1"/>
    <col min="2829" max="2829" width="9.453125" style="58" customWidth="1"/>
    <col min="2830" max="2830" width="9.08984375" style="58" customWidth="1"/>
    <col min="2831" max="2831" width="8.26953125" style="58" customWidth="1"/>
    <col min="2832" max="2832" width="9.453125" style="58" customWidth="1"/>
    <col min="2833" max="2833" width="8.36328125" style="58" customWidth="1"/>
    <col min="2834" max="2834" width="10" style="58" customWidth="1"/>
    <col min="2835" max="2835" width="9.08984375" style="58" customWidth="1"/>
    <col min="2836" max="2836" width="8" style="58" customWidth="1"/>
    <col min="2837" max="2837" width="10" style="58" customWidth="1"/>
    <col min="2838" max="2838" width="8" style="58" customWidth="1"/>
    <col min="2839" max="2839" width="6.6328125" style="58" customWidth="1"/>
    <col min="2840" max="3072" width="9" style="58"/>
    <col min="3073" max="3073" width="4.26953125" style="58" customWidth="1"/>
    <col min="3074" max="3074" width="11.6328125" style="58" customWidth="1"/>
    <col min="3075" max="3075" width="9.36328125" style="58" customWidth="1"/>
    <col min="3076" max="3076" width="9.08984375" style="58" customWidth="1"/>
    <col min="3077" max="3077" width="8.90625" style="58" customWidth="1"/>
    <col min="3078" max="3078" width="10.26953125" style="58" customWidth="1"/>
    <col min="3079" max="3079" width="7.7265625" style="58" customWidth="1"/>
    <col min="3080" max="3080" width="10.36328125" style="58" customWidth="1"/>
    <col min="3081" max="3081" width="10.08984375" style="58" customWidth="1"/>
    <col min="3082" max="3082" width="9.26953125" style="58" bestFit="1" customWidth="1"/>
    <col min="3083" max="3083" width="10.08984375" style="58" customWidth="1"/>
    <col min="3084" max="3084" width="8.6328125" style="58" customWidth="1"/>
    <col min="3085" max="3085" width="9.453125" style="58" customWidth="1"/>
    <col min="3086" max="3086" width="9.08984375" style="58" customWidth="1"/>
    <col min="3087" max="3087" width="8.26953125" style="58" customWidth="1"/>
    <col min="3088" max="3088" width="9.453125" style="58" customWidth="1"/>
    <col min="3089" max="3089" width="8.36328125" style="58" customWidth="1"/>
    <col min="3090" max="3090" width="10" style="58" customWidth="1"/>
    <col min="3091" max="3091" width="9.08984375" style="58" customWidth="1"/>
    <col min="3092" max="3092" width="8" style="58" customWidth="1"/>
    <col min="3093" max="3093" width="10" style="58" customWidth="1"/>
    <col min="3094" max="3094" width="8" style="58" customWidth="1"/>
    <col min="3095" max="3095" width="6.6328125" style="58" customWidth="1"/>
    <col min="3096" max="3328" width="9" style="58"/>
    <col min="3329" max="3329" width="4.26953125" style="58" customWidth="1"/>
    <col min="3330" max="3330" width="11.6328125" style="58" customWidth="1"/>
    <col min="3331" max="3331" width="9.36328125" style="58" customWidth="1"/>
    <col min="3332" max="3332" width="9.08984375" style="58" customWidth="1"/>
    <col min="3333" max="3333" width="8.90625" style="58" customWidth="1"/>
    <col min="3334" max="3334" width="10.26953125" style="58" customWidth="1"/>
    <col min="3335" max="3335" width="7.7265625" style="58" customWidth="1"/>
    <col min="3336" max="3336" width="10.36328125" style="58" customWidth="1"/>
    <col min="3337" max="3337" width="10.08984375" style="58" customWidth="1"/>
    <col min="3338" max="3338" width="9.26953125" style="58" bestFit="1" customWidth="1"/>
    <col min="3339" max="3339" width="10.08984375" style="58" customWidth="1"/>
    <col min="3340" max="3340" width="8.6328125" style="58" customWidth="1"/>
    <col min="3341" max="3341" width="9.453125" style="58" customWidth="1"/>
    <col min="3342" max="3342" width="9.08984375" style="58" customWidth="1"/>
    <col min="3343" max="3343" width="8.26953125" style="58" customWidth="1"/>
    <col min="3344" max="3344" width="9.453125" style="58" customWidth="1"/>
    <col min="3345" max="3345" width="8.36328125" style="58" customWidth="1"/>
    <col min="3346" max="3346" width="10" style="58" customWidth="1"/>
    <col min="3347" max="3347" width="9.08984375" style="58" customWidth="1"/>
    <col min="3348" max="3348" width="8" style="58" customWidth="1"/>
    <col min="3349" max="3349" width="10" style="58" customWidth="1"/>
    <col min="3350" max="3350" width="8" style="58" customWidth="1"/>
    <col min="3351" max="3351" width="6.6328125" style="58" customWidth="1"/>
    <col min="3352" max="3584" width="9" style="58"/>
    <col min="3585" max="3585" width="4.26953125" style="58" customWidth="1"/>
    <col min="3586" max="3586" width="11.6328125" style="58" customWidth="1"/>
    <col min="3587" max="3587" width="9.36328125" style="58" customWidth="1"/>
    <col min="3588" max="3588" width="9.08984375" style="58" customWidth="1"/>
    <col min="3589" max="3589" width="8.90625" style="58" customWidth="1"/>
    <col min="3590" max="3590" width="10.26953125" style="58" customWidth="1"/>
    <col min="3591" max="3591" width="7.7265625" style="58" customWidth="1"/>
    <col min="3592" max="3592" width="10.36328125" style="58" customWidth="1"/>
    <col min="3593" max="3593" width="10.08984375" style="58" customWidth="1"/>
    <col min="3594" max="3594" width="9.26953125" style="58" bestFit="1" customWidth="1"/>
    <col min="3595" max="3595" width="10.08984375" style="58" customWidth="1"/>
    <col min="3596" max="3596" width="8.6328125" style="58" customWidth="1"/>
    <col min="3597" max="3597" width="9.453125" style="58" customWidth="1"/>
    <col min="3598" max="3598" width="9.08984375" style="58" customWidth="1"/>
    <col min="3599" max="3599" width="8.26953125" style="58" customWidth="1"/>
    <col min="3600" max="3600" width="9.453125" style="58" customWidth="1"/>
    <col min="3601" max="3601" width="8.36328125" style="58" customWidth="1"/>
    <col min="3602" max="3602" width="10" style="58" customWidth="1"/>
    <col min="3603" max="3603" width="9.08984375" style="58" customWidth="1"/>
    <col min="3604" max="3604" width="8" style="58" customWidth="1"/>
    <col min="3605" max="3605" width="10" style="58" customWidth="1"/>
    <col min="3606" max="3606" width="8" style="58" customWidth="1"/>
    <col min="3607" max="3607" width="6.6328125" style="58" customWidth="1"/>
    <col min="3608" max="3840" width="9" style="58"/>
    <col min="3841" max="3841" width="4.26953125" style="58" customWidth="1"/>
    <col min="3842" max="3842" width="11.6328125" style="58" customWidth="1"/>
    <col min="3843" max="3843" width="9.36328125" style="58" customWidth="1"/>
    <col min="3844" max="3844" width="9.08984375" style="58" customWidth="1"/>
    <col min="3845" max="3845" width="8.90625" style="58" customWidth="1"/>
    <col min="3846" max="3846" width="10.26953125" style="58" customWidth="1"/>
    <col min="3847" max="3847" width="7.7265625" style="58" customWidth="1"/>
    <col min="3848" max="3848" width="10.36328125" style="58" customWidth="1"/>
    <col min="3849" max="3849" width="10.08984375" style="58" customWidth="1"/>
    <col min="3850" max="3850" width="9.26953125" style="58" bestFit="1" customWidth="1"/>
    <col min="3851" max="3851" width="10.08984375" style="58" customWidth="1"/>
    <col min="3852" max="3852" width="8.6328125" style="58" customWidth="1"/>
    <col min="3853" max="3853" width="9.453125" style="58" customWidth="1"/>
    <col min="3854" max="3854" width="9.08984375" style="58" customWidth="1"/>
    <col min="3855" max="3855" width="8.26953125" style="58" customWidth="1"/>
    <col min="3856" max="3856" width="9.453125" style="58" customWidth="1"/>
    <col min="3857" max="3857" width="8.36328125" style="58" customWidth="1"/>
    <col min="3858" max="3858" width="10" style="58" customWidth="1"/>
    <col min="3859" max="3859" width="9.08984375" style="58" customWidth="1"/>
    <col min="3860" max="3860" width="8" style="58" customWidth="1"/>
    <col min="3861" max="3861" width="10" style="58" customWidth="1"/>
    <col min="3862" max="3862" width="8" style="58" customWidth="1"/>
    <col min="3863" max="3863" width="6.6328125" style="58" customWidth="1"/>
    <col min="3864" max="4096" width="9" style="58"/>
    <col min="4097" max="4097" width="4.26953125" style="58" customWidth="1"/>
    <col min="4098" max="4098" width="11.6328125" style="58" customWidth="1"/>
    <col min="4099" max="4099" width="9.36328125" style="58" customWidth="1"/>
    <col min="4100" max="4100" width="9.08984375" style="58" customWidth="1"/>
    <col min="4101" max="4101" width="8.90625" style="58" customWidth="1"/>
    <col min="4102" max="4102" width="10.26953125" style="58" customWidth="1"/>
    <col min="4103" max="4103" width="7.7265625" style="58" customWidth="1"/>
    <col min="4104" max="4104" width="10.36328125" style="58" customWidth="1"/>
    <col min="4105" max="4105" width="10.08984375" style="58" customWidth="1"/>
    <col min="4106" max="4106" width="9.26953125" style="58" bestFit="1" customWidth="1"/>
    <col min="4107" max="4107" width="10.08984375" style="58" customWidth="1"/>
    <col min="4108" max="4108" width="8.6328125" style="58" customWidth="1"/>
    <col min="4109" max="4109" width="9.453125" style="58" customWidth="1"/>
    <col min="4110" max="4110" width="9.08984375" style="58" customWidth="1"/>
    <col min="4111" max="4111" width="8.26953125" style="58" customWidth="1"/>
    <col min="4112" max="4112" width="9.453125" style="58" customWidth="1"/>
    <col min="4113" max="4113" width="8.36328125" style="58" customWidth="1"/>
    <col min="4114" max="4114" width="10" style="58" customWidth="1"/>
    <col min="4115" max="4115" width="9.08984375" style="58" customWidth="1"/>
    <col min="4116" max="4116" width="8" style="58" customWidth="1"/>
    <col min="4117" max="4117" width="10" style="58" customWidth="1"/>
    <col min="4118" max="4118" width="8" style="58" customWidth="1"/>
    <col min="4119" max="4119" width="6.6328125" style="58" customWidth="1"/>
    <col min="4120" max="4352" width="9" style="58"/>
    <col min="4353" max="4353" width="4.26953125" style="58" customWidth="1"/>
    <col min="4354" max="4354" width="11.6328125" style="58" customWidth="1"/>
    <col min="4355" max="4355" width="9.36328125" style="58" customWidth="1"/>
    <col min="4356" max="4356" width="9.08984375" style="58" customWidth="1"/>
    <col min="4357" max="4357" width="8.90625" style="58" customWidth="1"/>
    <col min="4358" max="4358" width="10.26953125" style="58" customWidth="1"/>
    <col min="4359" max="4359" width="7.7265625" style="58" customWidth="1"/>
    <col min="4360" max="4360" width="10.36328125" style="58" customWidth="1"/>
    <col min="4361" max="4361" width="10.08984375" style="58" customWidth="1"/>
    <col min="4362" max="4362" width="9.26953125" style="58" bestFit="1" customWidth="1"/>
    <col min="4363" max="4363" width="10.08984375" style="58" customWidth="1"/>
    <col min="4364" max="4364" width="8.6328125" style="58" customWidth="1"/>
    <col min="4365" max="4365" width="9.453125" style="58" customWidth="1"/>
    <col min="4366" max="4366" width="9.08984375" style="58" customWidth="1"/>
    <col min="4367" max="4367" width="8.26953125" style="58" customWidth="1"/>
    <col min="4368" max="4368" width="9.453125" style="58" customWidth="1"/>
    <col min="4369" max="4369" width="8.36328125" style="58" customWidth="1"/>
    <col min="4370" max="4370" width="10" style="58" customWidth="1"/>
    <col min="4371" max="4371" width="9.08984375" style="58" customWidth="1"/>
    <col min="4372" max="4372" width="8" style="58" customWidth="1"/>
    <col min="4373" max="4373" width="10" style="58" customWidth="1"/>
    <col min="4374" max="4374" width="8" style="58" customWidth="1"/>
    <col min="4375" max="4375" width="6.6328125" style="58" customWidth="1"/>
    <col min="4376" max="4608" width="9" style="58"/>
    <col min="4609" max="4609" width="4.26953125" style="58" customWidth="1"/>
    <col min="4610" max="4610" width="11.6328125" style="58" customWidth="1"/>
    <col min="4611" max="4611" width="9.36328125" style="58" customWidth="1"/>
    <col min="4612" max="4612" width="9.08984375" style="58" customWidth="1"/>
    <col min="4613" max="4613" width="8.90625" style="58" customWidth="1"/>
    <col min="4614" max="4614" width="10.26953125" style="58" customWidth="1"/>
    <col min="4615" max="4615" width="7.7265625" style="58" customWidth="1"/>
    <col min="4616" max="4616" width="10.36328125" style="58" customWidth="1"/>
    <col min="4617" max="4617" width="10.08984375" style="58" customWidth="1"/>
    <col min="4618" max="4618" width="9.26953125" style="58" bestFit="1" customWidth="1"/>
    <col min="4619" max="4619" width="10.08984375" style="58" customWidth="1"/>
    <col min="4620" max="4620" width="8.6328125" style="58" customWidth="1"/>
    <col min="4621" max="4621" width="9.453125" style="58" customWidth="1"/>
    <col min="4622" max="4622" width="9.08984375" style="58" customWidth="1"/>
    <col min="4623" max="4623" width="8.26953125" style="58" customWidth="1"/>
    <col min="4624" max="4624" width="9.453125" style="58" customWidth="1"/>
    <col min="4625" max="4625" width="8.36328125" style="58" customWidth="1"/>
    <col min="4626" max="4626" width="10" style="58" customWidth="1"/>
    <col min="4627" max="4627" width="9.08984375" style="58" customWidth="1"/>
    <col min="4628" max="4628" width="8" style="58" customWidth="1"/>
    <col min="4629" max="4629" width="10" style="58" customWidth="1"/>
    <col min="4630" max="4630" width="8" style="58" customWidth="1"/>
    <col min="4631" max="4631" width="6.6328125" style="58" customWidth="1"/>
    <col min="4632" max="4864" width="9" style="58"/>
    <col min="4865" max="4865" width="4.26953125" style="58" customWidth="1"/>
    <col min="4866" max="4866" width="11.6328125" style="58" customWidth="1"/>
    <col min="4867" max="4867" width="9.36328125" style="58" customWidth="1"/>
    <col min="4868" max="4868" width="9.08984375" style="58" customWidth="1"/>
    <col min="4869" max="4869" width="8.90625" style="58" customWidth="1"/>
    <col min="4870" max="4870" width="10.26953125" style="58" customWidth="1"/>
    <col min="4871" max="4871" width="7.7265625" style="58" customWidth="1"/>
    <col min="4872" max="4872" width="10.36328125" style="58" customWidth="1"/>
    <col min="4873" max="4873" width="10.08984375" style="58" customWidth="1"/>
    <col min="4874" max="4874" width="9.26953125" style="58" bestFit="1" customWidth="1"/>
    <col min="4875" max="4875" width="10.08984375" style="58" customWidth="1"/>
    <col min="4876" max="4876" width="8.6328125" style="58" customWidth="1"/>
    <col min="4877" max="4877" width="9.453125" style="58" customWidth="1"/>
    <col min="4878" max="4878" width="9.08984375" style="58" customWidth="1"/>
    <col min="4879" max="4879" width="8.26953125" style="58" customWidth="1"/>
    <col min="4880" max="4880" width="9.453125" style="58" customWidth="1"/>
    <col min="4881" max="4881" width="8.36328125" style="58" customWidth="1"/>
    <col min="4882" max="4882" width="10" style="58" customWidth="1"/>
    <col min="4883" max="4883" width="9.08984375" style="58" customWidth="1"/>
    <col min="4884" max="4884" width="8" style="58" customWidth="1"/>
    <col min="4885" max="4885" width="10" style="58" customWidth="1"/>
    <col min="4886" max="4886" width="8" style="58" customWidth="1"/>
    <col min="4887" max="4887" width="6.6328125" style="58" customWidth="1"/>
    <col min="4888" max="5120" width="9" style="58"/>
    <col min="5121" max="5121" width="4.26953125" style="58" customWidth="1"/>
    <col min="5122" max="5122" width="11.6328125" style="58" customWidth="1"/>
    <col min="5123" max="5123" width="9.36328125" style="58" customWidth="1"/>
    <col min="5124" max="5124" width="9.08984375" style="58" customWidth="1"/>
    <col min="5125" max="5125" width="8.90625" style="58" customWidth="1"/>
    <col min="5126" max="5126" width="10.26953125" style="58" customWidth="1"/>
    <col min="5127" max="5127" width="7.7265625" style="58" customWidth="1"/>
    <col min="5128" max="5128" width="10.36328125" style="58" customWidth="1"/>
    <col min="5129" max="5129" width="10.08984375" style="58" customWidth="1"/>
    <col min="5130" max="5130" width="9.26953125" style="58" bestFit="1" customWidth="1"/>
    <col min="5131" max="5131" width="10.08984375" style="58" customWidth="1"/>
    <col min="5132" max="5132" width="8.6328125" style="58" customWidth="1"/>
    <col min="5133" max="5133" width="9.453125" style="58" customWidth="1"/>
    <col min="5134" max="5134" width="9.08984375" style="58" customWidth="1"/>
    <col min="5135" max="5135" width="8.26953125" style="58" customWidth="1"/>
    <col min="5136" max="5136" width="9.453125" style="58" customWidth="1"/>
    <col min="5137" max="5137" width="8.36328125" style="58" customWidth="1"/>
    <col min="5138" max="5138" width="10" style="58" customWidth="1"/>
    <col min="5139" max="5139" width="9.08984375" style="58" customWidth="1"/>
    <col min="5140" max="5140" width="8" style="58" customWidth="1"/>
    <col min="5141" max="5141" width="10" style="58" customWidth="1"/>
    <col min="5142" max="5142" width="8" style="58" customWidth="1"/>
    <col min="5143" max="5143" width="6.6328125" style="58" customWidth="1"/>
    <col min="5144" max="5376" width="9" style="58"/>
    <col min="5377" max="5377" width="4.26953125" style="58" customWidth="1"/>
    <col min="5378" max="5378" width="11.6328125" style="58" customWidth="1"/>
    <col min="5379" max="5379" width="9.36328125" style="58" customWidth="1"/>
    <col min="5380" max="5380" width="9.08984375" style="58" customWidth="1"/>
    <col min="5381" max="5381" width="8.90625" style="58" customWidth="1"/>
    <col min="5382" max="5382" width="10.26953125" style="58" customWidth="1"/>
    <col min="5383" max="5383" width="7.7265625" style="58" customWidth="1"/>
    <col min="5384" max="5384" width="10.36328125" style="58" customWidth="1"/>
    <col min="5385" max="5385" width="10.08984375" style="58" customWidth="1"/>
    <col min="5386" max="5386" width="9.26953125" style="58" bestFit="1" customWidth="1"/>
    <col min="5387" max="5387" width="10.08984375" style="58" customWidth="1"/>
    <col min="5388" max="5388" width="8.6328125" style="58" customWidth="1"/>
    <col min="5389" max="5389" width="9.453125" style="58" customWidth="1"/>
    <col min="5390" max="5390" width="9.08984375" style="58" customWidth="1"/>
    <col min="5391" max="5391" width="8.26953125" style="58" customWidth="1"/>
    <col min="5392" max="5392" width="9.453125" style="58" customWidth="1"/>
    <col min="5393" max="5393" width="8.36328125" style="58" customWidth="1"/>
    <col min="5394" max="5394" width="10" style="58" customWidth="1"/>
    <col min="5395" max="5395" width="9.08984375" style="58" customWidth="1"/>
    <col min="5396" max="5396" width="8" style="58" customWidth="1"/>
    <col min="5397" max="5397" width="10" style="58" customWidth="1"/>
    <col min="5398" max="5398" width="8" style="58" customWidth="1"/>
    <col min="5399" max="5399" width="6.6328125" style="58" customWidth="1"/>
    <col min="5400" max="5632" width="9" style="58"/>
    <col min="5633" max="5633" width="4.26953125" style="58" customWidth="1"/>
    <col min="5634" max="5634" width="11.6328125" style="58" customWidth="1"/>
    <col min="5635" max="5635" width="9.36328125" style="58" customWidth="1"/>
    <col min="5636" max="5636" width="9.08984375" style="58" customWidth="1"/>
    <col min="5637" max="5637" width="8.90625" style="58" customWidth="1"/>
    <col min="5638" max="5638" width="10.26953125" style="58" customWidth="1"/>
    <col min="5639" max="5639" width="7.7265625" style="58" customWidth="1"/>
    <col min="5640" max="5640" width="10.36328125" style="58" customWidth="1"/>
    <col min="5641" max="5641" width="10.08984375" style="58" customWidth="1"/>
    <col min="5642" max="5642" width="9.26953125" style="58" bestFit="1" customWidth="1"/>
    <col min="5643" max="5643" width="10.08984375" style="58" customWidth="1"/>
    <col min="5644" max="5644" width="8.6328125" style="58" customWidth="1"/>
    <col min="5645" max="5645" width="9.453125" style="58" customWidth="1"/>
    <col min="5646" max="5646" width="9.08984375" style="58" customWidth="1"/>
    <col min="5647" max="5647" width="8.26953125" style="58" customWidth="1"/>
    <col min="5648" max="5648" width="9.453125" style="58" customWidth="1"/>
    <col min="5649" max="5649" width="8.36328125" style="58" customWidth="1"/>
    <col min="5650" max="5650" width="10" style="58" customWidth="1"/>
    <col min="5651" max="5651" width="9.08984375" style="58" customWidth="1"/>
    <col min="5652" max="5652" width="8" style="58" customWidth="1"/>
    <col min="5653" max="5653" width="10" style="58" customWidth="1"/>
    <col min="5654" max="5654" width="8" style="58" customWidth="1"/>
    <col min="5655" max="5655" width="6.6328125" style="58" customWidth="1"/>
    <col min="5656" max="5888" width="9" style="58"/>
    <col min="5889" max="5889" width="4.26953125" style="58" customWidth="1"/>
    <col min="5890" max="5890" width="11.6328125" style="58" customWidth="1"/>
    <col min="5891" max="5891" width="9.36328125" style="58" customWidth="1"/>
    <col min="5892" max="5892" width="9.08984375" style="58" customWidth="1"/>
    <col min="5893" max="5893" width="8.90625" style="58" customWidth="1"/>
    <col min="5894" max="5894" width="10.26953125" style="58" customWidth="1"/>
    <col min="5895" max="5895" width="7.7265625" style="58" customWidth="1"/>
    <col min="5896" max="5896" width="10.36328125" style="58" customWidth="1"/>
    <col min="5897" max="5897" width="10.08984375" style="58" customWidth="1"/>
    <col min="5898" max="5898" width="9.26953125" style="58" bestFit="1" customWidth="1"/>
    <col min="5899" max="5899" width="10.08984375" style="58" customWidth="1"/>
    <col min="5900" max="5900" width="8.6328125" style="58" customWidth="1"/>
    <col min="5901" max="5901" width="9.453125" style="58" customWidth="1"/>
    <col min="5902" max="5902" width="9.08984375" style="58" customWidth="1"/>
    <col min="5903" max="5903" width="8.26953125" style="58" customWidth="1"/>
    <col min="5904" max="5904" width="9.453125" style="58" customWidth="1"/>
    <col min="5905" max="5905" width="8.36328125" style="58" customWidth="1"/>
    <col min="5906" max="5906" width="10" style="58" customWidth="1"/>
    <col min="5907" max="5907" width="9.08984375" style="58" customWidth="1"/>
    <col min="5908" max="5908" width="8" style="58" customWidth="1"/>
    <col min="5909" max="5909" width="10" style="58" customWidth="1"/>
    <col min="5910" max="5910" width="8" style="58" customWidth="1"/>
    <col min="5911" max="5911" width="6.6328125" style="58" customWidth="1"/>
    <col min="5912" max="6144" width="9" style="58"/>
    <col min="6145" max="6145" width="4.26953125" style="58" customWidth="1"/>
    <col min="6146" max="6146" width="11.6328125" style="58" customWidth="1"/>
    <col min="6147" max="6147" width="9.36328125" style="58" customWidth="1"/>
    <col min="6148" max="6148" width="9.08984375" style="58" customWidth="1"/>
    <col min="6149" max="6149" width="8.90625" style="58" customWidth="1"/>
    <col min="6150" max="6150" width="10.26953125" style="58" customWidth="1"/>
    <col min="6151" max="6151" width="7.7265625" style="58" customWidth="1"/>
    <col min="6152" max="6152" width="10.36328125" style="58" customWidth="1"/>
    <col min="6153" max="6153" width="10.08984375" style="58" customWidth="1"/>
    <col min="6154" max="6154" width="9.26953125" style="58" bestFit="1" customWidth="1"/>
    <col min="6155" max="6155" width="10.08984375" style="58" customWidth="1"/>
    <col min="6156" max="6156" width="8.6328125" style="58" customWidth="1"/>
    <col min="6157" max="6157" width="9.453125" style="58" customWidth="1"/>
    <col min="6158" max="6158" width="9.08984375" style="58" customWidth="1"/>
    <col min="6159" max="6159" width="8.26953125" style="58" customWidth="1"/>
    <col min="6160" max="6160" width="9.453125" style="58" customWidth="1"/>
    <col min="6161" max="6161" width="8.36328125" style="58" customWidth="1"/>
    <col min="6162" max="6162" width="10" style="58" customWidth="1"/>
    <col min="6163" max="6163" width="9.08984375" style="58" customWidth="1"/>
    <col min="6164" max="6164" width="8" style="58" customWidth="1"/>
    <col min="6165" max="6165" width="10" style="58" customWidth="1"/>
    <col min="6166" max="6166" width="8" style="58" customWidth="1"/>
    <col min="6167" max="6167" width="6.6328125" style="58" customWidth="1"/>
    <col min="6168" max="6400" width="9" style="58"/>
    <col min="6401" max="6401" width="4.26953125" style="58" customWidth="1"/>
    <col min="6402" max="6402" width="11.6328125" style="58" customWidth="1"/>
    <col min="6403" max="6403" width="9.36328125" style="58" customWidth="1"/>
    <col min="6404" max="6404" width="9.08984375" style="58" customWidth="1"/>
    <col min="6405" max="6405" width="8.90625" style="58" customWidth="1"/>
    <col min="6406" max="6406" width="10.26953125" style="58" customWidth="1"/>
    <col min="6407" max="6407" width="7.7265625" style="58" customWidth="1"/>
    <col min="6408" max="6408" width="10.36328125" style="58" customWidth="1"/>
    <col min="6409" max="6409" width="10.08984375" style="58" customWidth="1"/>
    <col min="6410" max="6410" width="9.26953125" style="58" bestFit="1" customWidth="1"/>
    <col min="6411" max="6411" width="10.08984375" style="58" customWidth="1"/>
    <col min="6412" max="6412" width="8.6328125" style="58" customWidth="1"/>
    <col min="6413" max="6413" width="9.453125" style="58" customWidth="1"/>
    <col min="6414" max="6414" width="9.08984375" style="58" customWidth="1"/>
    <col min="6415" max="6415" width="8.26953125" style="58" customWidth="1"/>
    <col min="6416" max="6416" width="9.453125" style="58" customWidth="1"/>
    <col min="6417" max="6417" width="8.36328125" style="58" customWidth="1"/>
    <col min="6418" max="6418" width="10" style="58" customWidth="1"/>
    <col min="6419" max="6419" width="9.08984375" style="58" customWidth="1"/>
    <col min="6420" max="6420" width="8" style="58" customWidth="1"/>
    <col min="6421" max="6421" width="10" style="58" customWidth="1"/>
    <col min="6422" max="6422" width="8" style="58" customWidth="1"/>
    <col min="6423" max="6423" width="6.6328125" style="58" customWidth="1"/>
    <col min="6424" max="6656" width="9" style="58"/>
    <col min="6657" max="6657" width="4.26953125" style="58" customWidth="1"/>
    <col min="6658" max="6658" width="11.6328125" style="58" customWidth="1"/>
    <col min="6659" max="6659" width="9.36328125" style="58" customWidth="1"/>
    <col min="6660" max="6660" width="9.08984375" style="58" customWidth="1"/>
    <col min="6661" max="6661" width="8.90625" style="58" customWidth="1"/>
    <col min="6662" max="6662" width="10.26953125" style="58" customWidth="1"/>
    <col min="6663" max="6663" width="7.7265625" style="58" customWidth="1"/>
    <col min="6664" max="6664" width="10.36328125" style="58" customWidth="1"/>
    <col min="6665" max="6665" width="10.08984375" style="58" customWidth="1"/>
    <col min="6666" max="6666" width="9.26953125" style="58" bestFit="1" customWidth="1"/>
    <col min="6667" max="6667" width="10.08984375" style="58" customWidth="1"/>
    <col min="6668" max="6668" width="8.6328125" style="58" customWidth="1"/>
    <col min="6669" max="6669" width="9.453125" style="58" customWidth="1"/>
    <col min="6670" max="6670" width="9.08984375" style="58" customWidth="1"/>
    <col min="6671" max="6671" width="8.26953125" style="58" customWidth="1"/>
    <col min="6672" max="6672" width="9.453125" style="58" customWidth="1"/>
    <col min="6673" max="6673" width="8.36328125" style="58" customWidth="1"/>
    <col min="6674" max="6674" width="10" style="58" customWidth="1"/>
    <col min="6675" max="6675" width="9.08984375" style="58" customWidth="1"/>
    <col min="6676" max="6676" width="8" style="58" customWidth="1"/>
    <col min="6677" max="6677" width="10" style="58" customWidth="1"/>
    <col min="6678" max="6678" width="8" style="58" customWidth="1"/>
    <col min="6679" max="6679" width="6.6328125" style="58" customWidth="1"/>
    <col min="6680" max="6912" width="9" style="58"/>
    <col min="6913" max="6913" width="4.26953125" style="58" customWidth="1"/>
    <col min="6914" max="6914" width="11.6328125" style="58" customWidth="1"/>
    <col min="6915" max="6915" width="9.36328125" style="58" customWidth="1"/>
    <col min="6916" max="6916" width="9.08984375" style="58" customWidth="1"/>
    <col min="6917" max="6917" width="8.90625" style="58" customWidth="1"/>
    <col min="6918" max="6918" width="10.26953125" style="58" customWidth="1"/>
    <col min="6919" max="6919" width="7.7265625" style="58" customWidth="1"/>
    <col min="6920" max="6920" width="10.36328125" style="58" customWidth="1"/>
    <col min="6921" max="6921" width="10.08984375" style="58" customWidth="1"/>
    <col min="6922" max="6922" width="9.26953125" style="58" bestFit="1" customWidth="1"/>
    <col min="6923" max="6923" width="10.08984375" style="58" customWidth="1"/>
    <col min="6924" max="6924" width="8.6328125" style="58" customWidth="1"/>
    <col min="6925" max="6925" width="9.453125" style="58" customWidth="1"/>
    <col min="6926" max="6926" width="9.08984375" style="58" customWidth="1"/>
    <col min="6927" max="6927" width="8.26953125" style="58" customWidth="1"/>
    <col min="6928" max="6928" width="9.453125" style="58" customWidth="1"/>
    <col min="6929" max="6929" width="8.36328125" style="58" customWidth="1"/>
    <col min="6930" max="6930" width="10" style="58" customWidth="1"/>
    <col min="6931" max="6931" width="9.08984375" style="58" customWidth="1"/>
    <col min="6932" max="6932" width="8" style="58" customWidth="1"/>
    <col min="6933" max="6933" width="10" style="58" customWidth="1"/>
    <col min="6934" max="6934" width="8" style="58" customWidth="1"/>
    <col min="6935" max="6935" width="6.6328125" style="58" customWidth="1"/>
    <col min="6936" max="7168" width="9" style="58"/>
    <col min="7169" max="7169" width="4.26953125" style="58" customWidth="1"/>
    <col min="7170" max="7170" width="11.6328125" style="58" customWidth="1"/>
    <col min="7171" max="7171" width="9.36328125" style="58" customWidth="1"/>
    <col min="7172" max="7172" width="9.08984375" style="58" customWidth="1"/>
    <col min="7173" max="7173" width="8.90625" style="58" customWidth="1"/>
    <col min="7174" max="7174" width="10.26953125" style="58" customWidth="1"/>
    <col min="7175" max="7175" width="7.7265625" style="58" customWidth="1"/>
    <col min="7176" max="7176" width="10.36328125" style="58" customWidth="1"/>
    <col min="7177" max="7177" width="10.08984375" style="58" customWidth="1"/>
    <col min="7178" max="7178" width="9.26953125" style="58" bestFit="1" customWidth="1"/>
    <col min="7179" max="7179" width="10.08984375" style="58" customWidth="1"/>
    <col min="7180" max="7180" width="8.6328125" style="58" customWidth="1"/>
    <col min="7181" max="7181" width="9.453125" style="58" customWidth="1"/>
    <col min="7182" max="7182" width="9.08984375" style="58" customWidth="1"/>
    <col min="7183" max="7183" width="8.26953125" style="58" customWidth="1"/>
    <col min="7184" max="7184" width="9.453125" style="58" customWidth="1"/>
    <col min="7185" max="7185" width="8.36328125" style="58" customWidth="1"/>
    <col min="7186" max="7186" width="10" style="58" customWidth="1"/>
    <col min="7187" max="7187" width="9.08984375" style="58" customWidth="1"/>
    <col min="7188" max="7188" width="8" style="58" customWidth="1"/>
    <col min="7189" max="7189" width="10" style="58" customWidth="1"/>
    <col min="7190" max="7190" width="8" style="58" customWidth="1"/>
    <col min="7191" max="7191" width="6.6328125" style="58" customWidth="1"/>
    <col min="7192" max="7424" width="9" style="58"/>
    <col min="7425" max="7425" width="4.26953125" style="58" customWidth="1"/>
    <col min="7426" max="7426" width="11.6328125" style="58" customWidth="1"/>
    <col min="7427" max="7427" width="9.36328125" style="58" customWidth="1"/>
    <col min="7428" max="7428" width="9.08984375" style="58" customWidth="1"/>
    <col min="7429" max="7429" width="8.90625" style="58" customWidth="1"/>
    <col min="7430" max="7430" width="10.26953125" style="58" customWidth="1"/>
    <col min="7431" max="7431" width="7.7265625" style="58" customWidth="1"/>
    <col min="7432" max="7432" width="10.36328125" style="58" customWidth="1"/>
    <col min="7433" max="7433" width="10.08984375" style="58" customWidth="1"/>
    <col min="7434" max="7434" width="9.26953125" style="58" bestFit="1" customWidth="1"/>
    <col min="7435" max="7435" width="10.08984375" style="58" customWidth="1"/>
    <col min="7436" max="7436" width="8.6328125" style="58" customWidth="1"/>
    <col min="7437" max="7437" width="9.453125" style="58" customWidth="1"/>
    <col min="7438" max="7438" width="9.08984375" style="58" customWidth="1"/>
    <col min="7439" max="7439" width="8.26953125" style="58" customWidth="1"/>
    <col min="7440" max="7440" width="9.453125" style="58" customWidth="1"/>
    <col min="7441" max="7441" width="8.36328125" style="58" customWidth="1"/>
    <col min="7442" max="7442" width="10" style="58" customWidth="1"/>
    <col min="7443" max="7443" width="9.08984375" style="58" customWidth="1"/>
    <col min="7444" max="7444" width="8" style="58" customWidth="1"/>
    <col min="7445" max="7445" width="10" style="58" customWidth="1"/>
    <col min="7446" max="7446" width="8" style="58" customWidth="1"/>
    <col min="7447" max="7447" width="6.6328125" style="58" customWidth="1"/>
    <col min="7448" max="7680" width="9" style="58"/>
    <col min="7681" max="7681" width="4.26953125" style="58" customWidth="1"/>
    <col min="7682" max="7682" width="11.6328125" style="58" customWidth="1"/>
    <col min="7683" max="7683" width="9.36328125" style="58" customWidth="1"/>
    <col min="7684" max="7684" width="9.08984375" style="58" customWidth="1"/>
    <col min="7685" max="7685" width="8.90625" style="58" customWidth="1"/>
    <col min="7686" max="7686" width="10.26953125" style="58" customWidth="1"/>
    <col min="7687" max="7687" width="7.7265625" style="58" customWidth="1"/>
    <col min="7688" max="7688" width="10.36328125" style="58" customWidth="1"/>
    <col min="7689" max="7689" width="10.08984375" style="58" customWidth="1"/>
    <col min="7690" max="7690" width="9.26953125" style="58" bestFit="1" customWidth="1"/>
    <col min="7691" max="7691" width="10.08984375" style="58" customWidth="1"/>
    <col min="7692" max="7692" width="8.6328125" style="58" customWidth="1"/>
    <col min="7693" max="7693" width="9.453125" style="58" customWidth="1"/>
    <col min="7694" max="7694" width="9.08984375" style="58" customWidth="1"/>
    <col min="7695" max="7695" width="8.26953125" style="58" customWidth="1"/>
    <col min="7696" max="7696" width="9.453125" style="58" customWidth="1"/>
    <col min="7697" max="7697" width="8.36328125" style="58" customWidth="1"/>
    <col min="7698" max="7698" width="10" style="58" customWidth="1"/>
    <col min="7699" max="7699" width="9.08984375" style="58" customWidth="1"/>
    <col min="7700" max="7700" width="8" style="58" customWidth="1"/>
    <col min="7701" max="7701" width="10" style="58" customWidth="1"/>
    <col min="7702" max="7702" width="8" style="58" customWidth="1"/>
    <col min="7703" max="7703" width="6.6328125" style="58" customWidth="1"/>
    <col min="7704" max="7936" width="9" style="58"/>
    <col min="7937" max="7937" width="4.26953125" style="58" customWidth="1"/>
    <col min="7938" max="7938" width="11.6328125" style="58" customWidth="1"/>
    <col min="7939" max="7939" width="9.36328125" style="58" customWidth="1"/>
    <col min="7940" max="7940" width="9.08984375" style="58" customWidth="1"/>
    <col min="7941" max="7941" width="8.90625" style="58" customWidth="1"/>
    <col min="7942" max="7942" width="10.26953125" style="58" customWidth="1"/>
    <col min="7943" max="7943" width="7.7265625" style="58" customWidth="1"/>
    <col min="7944" max="7944" width="10.36328125" style="58" customWidth="1"/>
    <col min="7945" max="7945" width="10.08984375" style="58" customWidth="1"/>
    <col min="7946" max="7946" width="9.26953125" style="58" bestFit="1" customWidth="1"/>
    <col min="7947" max="7947" width="10.08984375" style="58" customWidth="1"/>
    <col min="7948" max="7948" width="8.6328125" style="58" customWidth="1"/>
    <col min="7949" max="7949" width="9.453125" style="58" customWidth="1"/>
    <col min="7950" max="7950" width="9.08984375" style="58" customWidth="1"/>
    <col min="7951" max="7951" width="8.26953125" style="58" customWidth="1"/>
    <col min="7952" max="7952" width="9.453125" style="58" customWidth="1"/>
    <col min="7953" max="7953" width="8.36328125" style="58" customWidth="1"/>
    <col min="7954" max="7954" width="10" style="58" customWidth="1"/>
    <col min="7955" max="7955" width="9.08984375" style="58" customWidth="1"/>
    <col min="7956" max="7956" width="8" style="58" customWidth="1"/>
    <col min="7957" max="7957" width="10" style="58" customWidth="1"/>
    <col min="7958" max="7958" width="8" style="58" customWidth="1"/>
    <col min="7959" max="7959" width="6.6328125" style="58" customWidth="1"/>
    <col min="7960" max="8192" width="9" style="58"/>
    <col min="8193" max="8193" width="4.26953125" style="58" customWidth="1"/>
    <col min="8194" max="8194" width="11.6328125" style="58" customWidth="1"/>
    <col min="8195" max="8195" width="9.36328125" style="58" customWidth="1"/>
    <col min="8196" max="8196" width="9.08984375" style="58" customWidth="1"/>
    <col min="8197" max="8197" width="8.90625" style="58" customWidth="1"/>
    <col min="8198" max="8198" width="10.26953125" style="58" customWidth="1"/>
    <col min="8199" max="8199" width="7.7265625" style="58" customWidth="1"/>
    <col min="8200" max="8200" width="10.36328125" style="58" customWidth="1"/>
    <col min="8201" max="8201" width="10.08984375" style="58" customWidth="1"/>
    <col min="8202" max="8202" width="9.26953125" style="58" bestFit="1" customWidth="1"/>
    <col min="8203" max="8203" width="10.08984375" style="58" customWidth="1"/>
    <col min="8204" max="8204" width="8.6328125" style="58" customWidth="1"/>
    <col min="8205" max="8205" width="9.453125" style="58" customWidth="1"/>
    <col min="8206" max="8206" width="9.08984375" style="58" customWidth="1"/>
    <col min="8207" max="8207" width="8.26953125" style="58" customWidth="1"/>
    <col min="8208" max="8208" width="9.453125" style="58" customWidth="1"/>
    <col min="8209" max="8209" width="8.36328125" style="58" customWidth="1"/>
    <col min="8210" max="8210" width="10" style="58" customWidth="1"/>
    <col min="8211" max="8211" width="9.08984375" style="58" customWidth="1"/>
    <col min="8212" max="8212" width="8" style="58" customWidth="1"/>
    <col min="8213" max="8213" width="10" style="58" customWidth="1"/>
    <col min="8214" max="8214" width="8" style="58" customWidth="1"/>
    <col min="8215" max="8215" width="6.6328125" style="58" customWidth="1"/>
    <col min="8216" max="8448" width="9" style="58"/>
    <col min="8449" max="8449" width="4.26953125" style="58" customWidth="1"/>
    <col min="8450" max="8450" width="11.6328125" style="58" customWidth="1"/>
    <col min="8451" max="8451" width="9.36328125" style="58" customWidth="1"/>
    <col min="8452" max="8452" width="9.08984375" style="58" customWidth="1"/>
    <col min="8453" max="8453" width="8.90625" style="58" customWidth="1"/>
    <col min="8454" max="8454" width="10.26953125" style="58" customWidth="1"/>
    <col min="8455" max="8455" width="7.7265625" style="58" customWidth="1"/>
    <col min="8456" max="8456" width="10.36328125" style="58" customWidth="1"/>
    <col min="8457" max="8457" width="10.08984375" style="58" customWidth="1"/>
    <col min="8458" max="8458" width="9.26953125" style="58" bestFit="1" customWidth="1"/>
    <col min="8459" max="8459" width="10.08984375" style="58" customWidth="1"/>
    <col min="8460" max="8460" width="8.6328125" style="58" customWidth="1"/>
    <col min="8461" max="8461" width="9.453125" style="58" customWidth="1"/>
    <col min="8462" max="8462" width="9.08984375" style="58" customWidth="1"/>
    <col min="8463" max="8463" width="8.26953125" style="58" customWidth="1"/>
    <col min="8464" max="8464" width="9.453125" style="58" customWidth="1"/>
    <col min="8465" max="8465" width="8.36328125" style="58" customWidth="1"/>
    <col min="8466" max="8466" width="10" style="58" customWidth="1"/>
    <col min="8467" max="8467" width="9.08984375" style="58" customWidth="1"/>
    <col min="8468" max="8468" width="8" style="58" customWidth="1"/>
    <col min="8469" max="8469" width="10" style="58" customWidth="1"/>
    <col min="8470" max="8470" width="8" style="58" customWidth="1"/>
    <col min="8471" max="8471" width="6.6328125" style="58" customWidth="1"/>
    <col min="8472" max="8704" width="9" style="58"/>
    <col min="8705" max="8705" width="4.26953125" style="58" customWidth="1"/>
    <col min="8706" max="8706" width="11.6328125" style="58" customWidth="1"/>
    <col min="8707" max="8707" width="9.36328125" style="58" customWidth="1"/>
    <col min="8708" max="8708" width="9.08984375" style="58" customWidth="1"/>
    <col min="8709" max="8709" width="8.90625" style="58" customWidth="1"/>
    <col min="8710" max="8710" width="10.26953125" style="58" customWidth="1"/>
    <col min="8711" max="8711" width="7.7265625" style="58" customWidth="1"/>
    <col min="8712" max="8712" width="10.36328125" style="58" customWidth="1"/>
    <col min="8713" max="8713" width="10.08984375" style="58" customWidth="1"/>
    <col min="8714" max="8714" width="9.26953125" style="58" bestFit="1" customWidth="1"/>
    <col min="8715" max="8715" width="10.08984375" style="58" customWidth="1"/>
    <col min="8716" max="8716" width="8.6328125" style="58" customWidth="1"/>
    <col min="8717" max="8717" width="9.453125" style="58" customWidth="1"/>
    <col min="8718" max="8718" width="9.08984375" style="58" customWidth="1"/>
    <col min="8719" max="8719" width="8.26953125" style="58" customWidth="1"/>
    <col min="8720" max="8720" width="9.453125" style="58" customWidth="1"/>
    <col min="8721" max="8721" width="8.36328125" style="58" customWidth="1"/>
    <col min="8722" max="8722" width="10" style="58" customWidth="1"/>
    <col min="8723" max="8723" width="9.08984375" style="58" customWidth="1"/>
    <col min="8724" max="8724" width="8" style="58" customWidth="1"/>
    <col min="8725" max="8725" width="10" style="58" customWidth="1"/>
    <col min="8726" max="8726" width="8" style="58" customWidth="1"/>
    <col min="8727" max="8727" width="6.6328125" style="58" customWidth="1"/>
    <col min="8728" max="8960" width="9" style="58"/>
    <col min="8961" max="8961" width="4.26953125" style="58" customWidth="1"/>
    <col min="8962" max="8962" width="11.6328125" style="58" customWidth="1"/>
    <col min="8963" max="8963" width="9.36328125" style="58" customWidth="1"/>
    <col min="8964" max="8964" width="9.08984375" style="58" customWidth="1"/>
    <col min="8965" max="8965" width="8.90625" style="58" customWidth="1"/>
    <col min="8966" max="8966" width="10.26953125" style="58" customWidth="1"/>
    <col min="8967" max="8967" width="7.7265625" style="58" customWidth="1"/>
    <col min="8968" max="8968" width="10.36328125" style="58" customWidth="1"/>
    <col min="8969" max="8969" width="10.08984375" style="58" customWidth="1"/>
    <col min="8970" max="8970" width="9.26953125" style="58" bestFit="1" customWidth="1"/>
    <col min="8971" max="8971" width="10.08984375" style="58" customWidth="1"/>
    <col min="8972" max="8972" width="8.6328125" style="58" customWidth="1"/>
    <col min="8973" max="8973" width="9.453125" style="58" customWidth="1"/>
    <col min="8974" max="8974" width="9.08984375" style="58" customWidth="1"/>
    <col min="8975" max="8975" width="8.26953125" style="58" customWidth="1"/>
    <col min="8976" max="8976" width="9.453125" style="58" customWidth="1"/>
    <col min="8977" max="8977" width="8.36328125" style="58" customWidth="1"/>
    <col min="8978" max="8978" width="10" style="58" customWidth="1"/>
    <col min="8979" max="8979" width="9.08984375" style="58" customWidth="1"/>
    <col min="8980" max="8980" width="8" style="58" customWidth="1"/>
    <col min="8981" max="8981" width="10" style="58" customWidth="1"/>
    <col min="8982" max="8982" width="8" style="58" customWidth="1"/>
    <col min="8983" max="8983" width="6.6328125" style="58" customWidth="1"/>
    <col min="8984" max="9216" width="9" style="58"/>
    <col min="9217" max="9217" width="4.26953125" style="58" customWidth="1"/>
    <col min="9218" max="9218" width="11.6328125" style="58" customWidth="1"/>
    <col min="9219" max="9219" width="9.36328125" style="58" customWidth="1"/>
    <col min="9220" max="9220" width="9.08984375" style="58" customWidth="1"/>
    <col min="9221" max="9221" width="8.90625" style="58" customWidth="1"/>
    <col min="9222" max="9222" width="10.26953125" style="58" customWidth="1"/>
    <col min="9223" max="9223" width="7.7265625" style="58" customWidth="1"/>
    <col min="9224" max="9224" width="10.36328125" style="58" customWidth="1"/>
    <col min="9225" max="9225" width="10.08984375" style="58" customWidth="1"/>
    <col min="9226" max="9226" width="9.26953125" style="58" bestFit="1" customWidth="1"/>
    <col min="9227" max="9227" width="10.08984375" style="58" customWidth="1"/>
    <col min="9228" max="9228" width="8.6328125" style="58" customWidth="1"/>
    <col min="9229" max="9229" width="9.453125" style="58" customWidth="1"/>
    <col min="9230" max="9230" width="9.08984375" style="58" customWidth="1"/>
    <col min="9231" max="9231" width="8.26953125" style="58" customWidth="1"/>
    <col min="9232" max="9232" width="9.453125" style="58" customWidth="1"/>
    <col min="9233" max="9233" width="8.36328125" style="58" customWidth="1"/>
    <col min="9234" max="9234" width="10" style="58" customWidth="1"/>
    <col min="9235" max="9235" width="9.08984375" style="58" customWidth="1"/>
    <col min="9236" max="9236" width="8" style="58" customWidth="1"/>
    <col min="9237" max="9237" width="10" style="58" customWidth="1"/>
    <col min="9238" max="9238" width="8" style="58" customWidth="1"/>
    <col min="9239" max="9239" width="6.6328125" style="58" customWidth="1"/>
    <col min="9240" max="9472" width="9" style="58"/>
    <col min="9473" max="9473" width="4.26953125" style="58" customWidth="1"/>
    <col min="9474" max="9474" width="11.6328125" style="58" customWidth="1"/>
    <col min="9475" max="9475" width="9.36328125" style="58" customWidth="1"/>
    <col min="9476" max="9476" width="9.08984375" style="58" customWidth="1"/>
    <col min="9477" max="9477" width="8.90625" style="58" customWidth="1"/>
    <col min="9478" max="9478" width="10.26953125" style="58" customWidth="1"/>
    <col min="9479" max="9479" width="7.7265625" style="58" customWidth="1"/>
    <col min="9480" max="9480" width="10.36328125" style="58" customWidth="1"/>
    <col min="9481" max="9481" width="10.08984375" style="58" customWidth="1"/>
    <col min="9482" max="9482" width="9.26953125" style="58" bestFit="1" customWidth="1"/>
    <col min="9483" max="9483" width="10.08984375" style="58" customWidth="1"/>
    <col min="9484" max="9484" width="8.6328125" style="58" customWidth="1"/>
    <col min="9485" max="9485" width="9.453125" style="58" customWidth="1"/>
    <col min="9486" max="9486" width="9.08984375" style="58" customWidth="1"/>
    <col min="9487" max="9487" width="8.26953125" style="58" customWidth="1"/>
    <col min="9488" max="9488" width="9.453125" style="58" customWidth="1"/>
    <col min="9489" max="9489" width="8.36328125" style="58" customWidth="1"/>
    <col min="9490" max="9490" width="10" style="58" customWidth="1"/>
    <col min="9491" max="9491" width="9.08984375" style="58" customWidth="1"/>
    <col min="9492" max="9492" width="8" style="58" customWidth="1"/>
    <col min="9493" max="9493" width="10" style="58" customWidth="1"/>
    <col min="9494" max="9494" width="8" style="58" customWidth="1"/>
    <col min="9495" max="9495" width="6.6328125" style="58" customWidth="1"/>
    <col min="9496" max="9728" width="9" style="58"/>
    <col min="9729" max="9729" width="4.26953125" style="58" customWidth="1"/>
    <col min="9730" max="9730" width="11.6328125" style="58" customWidth="1"/>
    <col min="9731" max="9731" width="9.36328125" style="58" customWidth="1"/>
    <col min="9732" max="9732" width="9.08984375" style="58" customWidth="1"/>
    <col min="9733" max="9733" width="8.90625" style="58" customWidth="1"/>
    <col min="9734" max="9734" width="10.26953125" style="58" customWidth="1"/>
    <col min="9735" max="9735" width="7.7265625" style="58" customWidth="1"/>
    <col min="9736" max="9736" width="10.36328125" style="58" customWidth="1"/>
    <col min="9737" max="9737" width="10.08984375" style="58" customWidth="1"/>
    <col min="9738" max="9738" width="9.26953125" style="58" bestFit="1" customWidth="1"/>
    <col min="9739" max="9739" width="10.08984375" style="58" customWidth="1"/>
    <col min="9740" max="9740" width="8.6328125" style="58" customWidth="1"/>
    <col min="9741" max="9741" width="9.453125" style="58" customWidth="1"/>
    <col min="9742" max="9742" width="9.08984375" style="58" customWidth="1"/>
    <col min="9743" max="9743" width="8.26953125" style="58" customWidth="1"/>
    <col min="9744" max="9744" width="9.453125" style="58" customWidth="1"/>
    <col min="9745" max="9745" width="8.36328125" style="58" customWidth="1"/>
    <col min="9746" max="9746" width="10" style="58" customWidth="1"/>
    <col min="9747" max="9747" width="9.08984375" style="58" customWidth="1"/>
    <col min="9748" max="9748" width="8" style="58" customWidth="1"/>
    <col min="9749" max="9749" width="10" style="58" customWidth="1"/>
    <col min="9750" max="9750" width="8" style="58" customWidth="1"/>
    <col min="9751" max="9751" width="6.6328125" style="58" customWidth="1"/>
    <col min="9752" max="9984" width="9" style="58"/>
    <col min="9985" max="9985" width="4.26953125" style="58" customWidth="1"/>
    <col min="9986" max="9986" width="11.6328125" style="58" customWidth="1"/>
    <col min="9987" max="9987" width="9.36328125" style="58" customWidth="1"/>
    <col min="9988" max="9988" width="9.08984375" style="58" customWidth="1"/>
    <col min="9989" max="9989" width="8.90625" style="58" customWidth="1"/>
    <col min="9990" max="9990" width="10.26953125" style="58" customWidth="1"/>
    <col min="9991" max="9991" width="7.7265625" style="58" customWidth="1"/>
    <col min="9992" max="9992" width="10.36328125" style="58" customWidth="1"/>
    <col min="9993" max="9993" width="10.08984375" style="58" customWidth="1"/>
    <col min="9994" max="9994" width="9.26953125" style="58" bestFit="1" customWidth="1"/>
    <col min="9995" max="9995" width="10.08984375" style="58" customWidth="1"/>
    <col min="9996" max="9996" width="8.6328125" style="58" customWidth="1"/>
    <col min="9997" max="9997" width="9.453125" style="58" customWidth="1"/>
    <col min="9998" max="9998" width="9.08984375" style="58" customWidth="1"/>
    <col min="9999" max="9999" width="8.26953125" style="58" customWidth="1"/>
    <col min="10000" max="10000" width="9.453125" style="58" customWidth="1"/>
    <col min="10001" max="10001" width="8.36328125" style="58" customWidth="1"/>
    <col min="10002" max="10002" width="10" style="58" customWidth="1"/>
    <col min="10003" max="10003" width="9.08984375" style="58" customWidth="1"/>
    <col min="10004" max="10004" width="8" style="58" customWidth="1"/>
    <col min="10005" max="10005" width="10" style="58" customWidth="1"/>
    <col min="10006" max="10006" width="8" style="58" customWidth="1"/>
    <col min="10007" max="10007" width="6.6328125" style="58" customWidth="1"/>
    <col min="10008" max="10240" width="9" style="58"/>
    <col min="10241" max="10241" width="4.26953125" style="58" customWidth="1"/>
    <col min="10242" max="10242" width="11.6328125" style="58" customWidth="1"/>
    <col min="10243" max="10243" width="9.36328125" style="58" customWidth="1"/>
    <col min="10244" max="10244" width="9.08984375" style="58" customWidth="1"/>
    <col min="10245" max="10245" width="8.90625" style="58" customWidth="1"/>
    <col min="10246" max="10246" width="10.26953125" style="58" customWidth="1"/>
    <col min="10247" max="10247" width="7.7265625" style="58" customWidth="1"/>
    <col min="10248" max="10248" width="10.36328125" style="58" customWidth="1"/>
    <col min="10249" max="10249" width="10.08984375" style="58" customWidth="1"/>
    <col min="10250" max="10250" width="9.26953125" style="58" bestFit="1" customWidth="1"/>
    <col min="10251" max="10251" width="10.08984375" style="58" customWidth="1"/>
    <col min="10252" max="10252" width="8.6328125" style="58" customWidth="1"/>
    <col min="10253" max="10253" width="9.453125" style="58" customWidth="1"/>
    <col min="10254" max="10254" width="9.08984375" style="58" customWidth="1"/>
    <col min="10255" max="10255" width="8.26953125" style="58" customWidth="1"/>
    <col min="10256" max="10256" width="9.453125" style="58" customWidth="1"/>
    <col min="10257" max="10257" width="8.36328125" style="58" customWidth="1"/>
    <col min="10258" max="10258" width="10" style="58" customWidth="1"/>
    <col min="10259" max="10259" width="9.08984375" style="58" customWidth="1"/>
    <col min="10260" max="10260" width="8" style="58" customWidth="1"/>
    <col min="10261" max="10261" width="10" style="58" customWidth="1"/>
    <col min="10262" max="10262" width="8" style="58" customWidth="1"/>
    <col min="10263" max="10263" width="6.6328125" style="58" customWidth="1"/>
    <col min="10264" max="10496" width="9" style="58"/>
    <col min="10497" max="10497" width="4.26953125" style="58" customWidth="1"/>
    <col min="10498" max="10498" width="11.6328125" style="58" customWidth="1"/>
    <col min="10499" max="10499" width="9.36328125" style="58" customWidth="1"/>
    <col min="10500" max="10500" width="9.08984375" style="58" customWidth="1"/>
    <col min="10501" max="10501" width="8.90625" style="58" customWidth="1"/>
    <col min="10502" max="10502" width="10.26953125" style="58" customWidth="1"/>
    <col min="10503" max="10503" width="7.7265625" style="58" customWidth="1"/>
    <col min="10504" max="10504" width="10.36328125" style="58" customWidth="1"/>
    <col min="10505" max="10505" width="10.08984375" style="58" customWidth="1"/>
    <col min="10506" max="10506" width="9.26953125" style="58" bestFit="1" customWidth="1"/>
    <col min="10507" max="10507" width="10.08984375" style="58" customWidth="1"/>
    <col min="10508" max="10508" width="8.6328125" style="58" customWidth="1"/>
    <col min="10509" max="10509" width="9.453125" style="58" customWidth="1"/>
    <col min="10510" max="10510" width="9.08984375" style="58" customWidth="1"/>
    <col min="10511" max="10511" width="8.26953125" style="58" customWidth="1"/>
    <col min="10512" max="10512" width="9.453125" style="58" customWidth="1"/>
    <col min="10513" max="10513" width="8.36328125" style="58" customWidth="1"/>
    <col min="10514" max="10514" width="10" style="58" customWidth="1"/>
    <col min="10515" max="10515" width="9.08984375" style="58" customWidth="1"/>
    <col min="10516" max="10516" width="8" style="58" customWidth="1"/>
    <col min="10517" max="10517" width="10" style="58" customWidth="1"/>
    <col min="10518" max="10518" width="8" style="58" customWidth="1"/>
    <col min="10519" max="10519" width="6.6328125" style="58" customWidth="1"/>
    <col min="10520" max="10752" width="9" style="58"/>
    <col min="10753" max="10753" width="4.26953125" style="58" customWidth="1"/>
    <col min="10754" max="10754" width="11.6328125" style="58" customWidth="1"/>
    <col min="10755" max="10755" width="9.36328125" style="58" customWidth="1"/>
    <col min="10756" max="10756" width="9.08984375" style="58" customWidth="1"/>
    <col min="10757" max="10757" width="8.90625" style="58" customWidth="1"/>
    <col min="10758" max="10758" width="10.26953125" style="58" customWidth="1"/>
    <col min="10759" max="10759" width="7.7265625" style="58" customWidth="1"/>
    <col min="10760" max="10760" width="10.36328125" style="58" customWidth="1"/>
    <col min="10761" max="10761" width="10.08984375" style="58" customWidth="1"/>
    <col min="10762" max="10762" width="9.26953125" style="58" bestFit="1" customWidth="1"/>
    <col min="10763" max="10763" width="10.08984375" style="58" customWidth="1"/>
    <col min="10764" max="10764" width="8.6328125" style="58" customWidth="1"/>
    <col min="10765" max="10765" width="9.453125" style="58" customWidth="1"/>
    <col min="10766" max="10766" width="9.08984375" style="58" customWidth="1"/>
    <col min="10767" max="10767" width="8.26953125" style="58" customWidth="1"/>
    <col min="10768" max="10768" width="9.453125" style="58" customWidth="1"/>
    <col min="10769" max="10769" width="8.36328125" style="58" customWidth="1"/>
    <col min="10770" max="10770" width="10" style="58" customWidth="1"/>
    <col min="10771" max="10771" width="9.08984375" style="58" customWidth="1"/>
    <col min="10772" max="10772" width="8" style="58" customWidth="1"/>
    <col min="10773" max="10773" width="10" style="58" customWidth="1"/>
    <col min="10774" max="10774" width="8" style="58" customWidth="1"/>
    <col min="10775" max="10775" width="6.6328125" style="58" customWidth="1"/>
    <col min="10776" max="11008" width="9" style="58"/>
    <col min="11009" max="11009" width="4.26953125" style="58" customWidth="1"/>
    <col min="11010" max="11010" width="11.6328125" style="58" customWidth="1"/>
    <col min="11011" max="11011" width="9.36328125" style="58" customWidth="1"/>
    <col min="11012" max="11012" width="9.08984375" style="58" customWidth="1"/>
    <col min="11013" max="11013" width="8.90625" style="58" customWidth="1"/>
    <col min="11014" max="11014" width="10.26953125" style="58" customWidth="1"/>
    <col min="11015" max="11015" width="7.7265625" style="58" customWidth="1"/>
    <col min="11016" max="11016" width="10.36328125" style="58" customWidth="1"/>
    <col min="11017" max="11017" width="10.08984375" style="58" customWidth="1"/>
    <col min="11018" max="11018" width="9.26953125" style="58" bestFit="1" customWidth="1"/>
    <col min="11019" max="11019" width="10.08984375" style="58" customWidth="1"/>
    <col min="11020" max="11020" width="8.6328125" style="58" customWidth="1"/>
    <col min="11021" max="11021" width="9.453125" style="58" customWidth="1"/>
    <col min="11022" max="11022" width="9.08984375" style="58" customWidth="1"/>
    <col min="11023" max="11023" width="8.26953125" style="58" customWidth="1"/>
    <col min="11024" max="11024" width="9.453125" style="58" customWidth="1"/>
    <col min="11025" max="11025" width="8.36328125" style="58" customWidth="1"/>
    <col min="11026" max="11026" width="10" style="58" customWidth="1"/>
    <col min="11027" max="11027" width="9.08984375" style="58" customWidth="1"/>
    <col min="11028" max="11028" width="8" style="58" customWidth="1"/>
    <col min="11029" max="11029" width="10" style="58" customWidth="1"/>
    <col min="11030" max="11030" width="8" style="58" customWidth="1"/>
    <col min="11031" max="11031" width="6.6328125" style="58" customWidth="1"/>
    <col min="11032" max="11264" width="9" style="58"/>
    <col min="11265" max="11265" width="4.26953125" style="58" customWidth="1"/>
    <col min="11266" max="11266" width="11.6328125" style="58" customWidth="1"/>
    <col min="11267" max="11267" width="9.36328125" style="58" customWidth="1"/>
    <col min="11268" max="11268" width="9.08984375" style="58" customWidth="1"/>
    <col min="11269" max="11269" width="8.90625" style="58" customWidth="1"/>
    <col min="11270" max="11270" width="10.26953125" style="58" customWidth="1"/>
    <col min="11271" max="11271" width="7.7265625" style="58" customWidth="1"/>
    <col min="11272" max="11272" width="10.36328125" style="58" customWidth="1"/>
    <col min="11273" max="11273" width="10.08984375" style="58" customWidth="1"/>
    <col min="11274" max="11274" width="9.26953125" style="58" bestFit="1" customWidth="1"/>
    <col min="11275" max="11275" width="10.08984375" style="58" customWidth="1"/>
    <col min="11276" max="11276" width="8.6328125" style="58" customWidth="1"/>
    <col min="11277" max="11277" width="9.453125" style="58" customWidth="1"/>
    <col min="11278" max="11278" width="9.08984375" style="58" customWidth="1"/>
    <col min="11279" max="11279" width="8.26953125" style="58" customWidth="1"/>
    <col min="11280" max="11280" width="9.453125" style="58" customWidth="1"/>
    <col min="11281" max="11281" width="8.36328125" style="58" customWidth="1"/>
    <col min="11282" max="11282" width="10" style="58" customWidth="1"/>
    <col min="11283" max="11283" width="9.08984375" style="58" customWidth="1"/>
    <col min="11284" max="11284" width="8" style="58" customWidth="1"/>
    <col min="11285" max="11285" width="10" style="58" customWidth="1"/>
    <col min="11286" max="11286" width="8" style="58" customWidth="1"/>
    <col min="11287" max="11287" width="6.6328125" style="58" customWidth="1"/>
    <col min="11288" max="11520" width="9" style="58"/>
    <col min="11521" max="11521" width="4.26953125" style="58" customWidth="1"/>
    <col min="11522" max="11522" width="11.6328125" style="58" customWidth="1"/>
    <col min="11523" max="11523" width="9.36328125" style="58" customWidth="1"/>
    <col min="11524" max="11524" width="9.08984375" style="58" customWidth="1"/>
    <col min="11525" max="11525" width="8.90625" style="58" customWidth="1"/>
    <col min="11526" max="11526" width="10.26953125" style="58" customWidth="1"/>
    <col min="11527" max="11527" width="7.7265625" style="58" customWidth="1"/>
    <col min="11528" max="11528" width="10.36328125" style="58" customWidth="1"/>
    <col min="11529" max="11529" width="10.08984375" style="58" customWidth="1"/>
    <col min="11530" max="11530" width="9.26953125" style="58" bestFit="1" customWidth="1"/>
    <col min="11531" max="11531" width="10.08984375" style="58" customWidth="1"/>
    <col min="11532" max="11532" width="8.6328125" style="58" customWidth="1"/>
    <col min="11533" max="11533" width="9.453125" style="58" customWidth="1"/>
    <col min="11534" max="11534" width="9.08984375" style="58" customWidth="1"/>
    <col min="11535" max="11535" width="8.26953125" style="58" customWidth="1"/>
    <col min="11536" max="11536" width="9.453125" style="58" customWidth="1"/>
    <col min="11537" max="11537" width="8.36328125" style="58" customWidth="1"/>
    <col min="11538" max="11538" width="10" style="58" customWidth="1"/>
    <col min="11539" max="11539" width="9.08984375" style="58" customWidth="1"/>
    <col min="11540" max="11540" width="8" style="58" customWidth="1"/>
    <col min="11541" max="11541" width="10" style="58" customWidth="1"/>
    <col min="11542" max="11542" width="8" style="58" customWidth="1"/>
    <col min="11543" max="11543" width="6.6328125" style="58" customWidth="1"/>
    <col min="11544" max="11776" width="9" style="58"/>
    <col min="11777" max="11777" width="4.26953125" style="58" customWidth="1"/>
    <col min="11778" max="11778" width="11.6328125" style="58" customWidth="1"/>
    <col min="11779" max="11779" width="9.36328125" style="58" customWidth="1"/>
    <col min="11780" max="11780" width="9.08984375" style="58" customWidth="1"/>
    <col min="11781" max="11781" width="8.90625" style="58" customWidth="1"/>
    <col min="11782" max="11782" width="10.26953125" style="58" customWidth="1"/>
    <col min="11783" max="11783" width="7.7265625" style="58" customWidth="1"/>
    <col min="11784" max="11784" width="10.36328125" style="58" customWidth="1"/>
    <col min="11785" max="11785" width="10.08984375" style="58" customWidth="1"/>
    <col min="11786" max="11786" width="9.26953125" style="58" bestFit="1" customWidth="1"/>
    <col min="11787" max="11787" width="10.08984375" style="58" customWidth="1"/>
    <col min="11788" max="11788" width="8.6328125" style="58" customWidth="1"/>
    <col min="11789" max="11789" width="9.453125" style="58" customWidth="1"/>
    <col min="11790" max="11790" width="9.08984375" style="58" customWidth="1"/>
    <col min="11791" max="11791" width="8.26953125" style="58" customWidth="1"/>
    <col min="11792" max="11792" width="9.453125" style="58" customWidth="1"/>
    <col min="11793" max="11793" width="8.36328125" style="58" customWidth="1"/>
    <col min="11794" max="11794" width="10" style="58" customWidth="1"/>
    <col min="11795" max="11795" width="9.08984375" style="58" customWidth="1"/>
    <col min="11796" max="11796" width="8" style="58" customWidth="1"/>
    <col min="11797" max="11797" width="10" style="58" customWidth="1"/>
    <col min="11798" max="11798" width="8" style="58" customWidth="1"/>
    <col min="11799" max="11799" width="6.6328125" style="58" customWidth="1"/>
    <col min="11800" max="12032" width="9" style="58"/>
    <col min="12033" max="12033" width="4.26953125" style="58" customWidth="1"/>
    <col min="12034" max="12034" width="11.6328125" style="58" customWidth="1"/>
    <col min="12035" max="12035" width="9.36328125" style="58" customWidth="1"/>
    <col min="12036" max="12036" width="9.08984375" style="58" customWidth="1"/>
    <col min="12037" max="12037" width="8.90625" style="58" customWidth="1"/>
    <col min="12038" max="12038" width="10.26953125" style="58" customWidth="1"/>
    <col min="12039" max="12039" width="7.7265625" style="58" customWidth="1"/>
    <col min="12040" max="12040" width="10.36328125" style="58" customWidth="1"/>
    <col min="12041" max="12041" width="10.08984375" style="58" customWidth="1"/>
    <col min="12042" max="12042" width="9.26953125" style="58" bestFit="1" customWidth="1"/>
    <col min="12043" max="12043" width="10.08984375" style="58" customWidth="1"/>
    <col min="12044" max="12044" width="8.6328125" style="58" customWidth="1"/>
    <col min="12045" max="12045" width="9.453125" style="58" customWidth="1"/>
    <col min="12046" max="12046" width="9.08984375" style="58" customWidth="1"/>
    <col min="12047" max="12047" width="8.26953125" style="58" customWidth="1"/>
    <col min="12048" max="12048" width="9.453125" style="58" customWidth="1"/>
    <col min="12049" max="12049" width="8.36328125" style="58" customWidth="1"/>
    <col min="12050" max="12050" width="10" style="58" customWidth="1"/>
    <col min="12051" max="12051" width="9.08984375" style="58" customWidth="1"/>
    <col min="12052" max="12052" width="8" style="58" customWidth="1"/>
    <col min="12053" max="12053" width="10" style="58" customWidth="1"/>
    <col min="12054" max="12054" width="8" style="58" customWidth="1"/>
    <col min="12055" max="12055" width="6.6328125" style="58" customWidth="1"/>
    <col min="12056" max="12288" width="9" style="58"/>
    <col min="12289" max="12289" width="4.26953125" style="58" customWidth="1"/>
    <col min="12290" max="12290" width="11.6328125" style="58" customWidth="1"/>
    <col min="12291" max="12291" width="9.36328125" style="58" customWidth="1"/>
    <col min="12292" max="12292" width="9.08984375" style="58" customWidth="1"/>
    <col min="12293" max="12293" width="8.90625" style="58" customWidth="1"/>
    <col min="12294" max="12294" width="10.26953125" style="58" customWidth="1"/>
    <col min="12295" max="12295" width="7.7265625" style="58" customWidth="1"/>
    <col min="12296" max="12296" width="10.36328125" style="58" customWidth="1"/>
    <col min="12297" max="12297" width="10.08984375" style="58" customWidth="1"/>
    <col min="12298" max="12298" width="9.26953125" style="58" bestFit="1" customWidth="1"/>
    <col min="12299" max="12299" width="10.08984375" style="58" customWidth="1"/>
    <col min="12300" max="12300" width="8.6328125" style="58" customWidth="1"/>
    <col min="12301" max="12301" width="9.453125" style="58" customWidth="1"/>
    <col min="12302" max="12302" width="9.08984375" style="58" customWidth="1"/>
    <col min="12303" max="12303" width="8.26953125" style="58" customWidth="1"/>
    <col min="12304" max="12304" width="9.453125" style="58" customWidth="1"/>
    <col min="12305" max="12305" width="8.36328125" style="58" customWidth="1"/>
    <col min="12306" max="12306" width="10" style="58" customWidth="1"/>
    <col min="12307" max="12307" width="9.08984375" style="58" customWidth="1"/>
    <col min="12308" max="12308" width="8" style="58" customWidth="1"/>
    <col min="12309" max="12309" width="10" style="58" customWidth="1"/>
    <col min="12310" max="12310" width="8" style="58" customWidth="1"/>
    <col min="12311" max="12311" width="6.6328125" style="58" customWidth="1"/>
    <col min="12312" max="12544" width="9" style="58"/>
    <col min="12545" max="12545" width="4.26953125" style="58" customWidth="1"/>
    <col min="12546" max="12546" width="11.6328125" style="58" customWidth="1"/>
    <col min="12547" max="12547" width="9.36328125" style="58" customWidth="1"/>
    <col min="12548" max="12548" width="9.08984375" style="58" customWidth="1"/>
    <col min="12549" max="12549" width="8.90625" style="58" customWidth="1"/>
    <col min="12550" max="12550" width="10.26953125" style="58" customWidth="1"/>
    <col min="12551" max="12551" width="7.7265625" style="58" customWidth="1"/>
    <col min="12552" max="12552" width="10.36328125" style="58" customWidth="1"/>
    <col min="12553" max="12553" width="10.08984375" style="58" customWidth="1"/>
    <col min="12554" max="12554" width="9.26953125" style="58" bestFit="1" customWidth="1"/>
    <col min="12555" max="12555" width="10.08984375" style="58" customWidth="1"/>
    <col min="12556" max="12556" width="8.6328125" style="58" customWidth="1"/>
    <col min="12557" max="12557" width="9.453125" style="58" customWidth="1"/>
    <col min="12558" max="12558" width="9.08984375" style="58" customWidth="1"/>
    <col min="12559" max="12559" width="8.26953125" style="58" customWidth="1"/>
    <col min="12560" max="12560" width="9.453125" style="58" customWidth="1"/>
    <col min="12561" max="12561" width="8.36328125" style="58" customWidth="1"/>
    <col min="12562" max="12562" width="10" style="58" customWidth="1"/>
    <col min="12563" max="12563" width="9.08984375" style="58" customWidth="1"/>
    <col min="12564" max="12564" width="8" style="58" customWidth="1"/>
    <col min="12565" max="12565" width="10" style="58" customWidth="1"/>
    <col min="12566" max="12566" width="8" style="58" customWidth="1"/>
    <col min="12567" max="12567" width="6.6328125" style="58" customWidth="1"/>
    <col min="12568" max="12800" width="9" style="58"/>
    <col min="12801" max="12801" width="4.26953125" style="58" customWidth="1"/>
    <col min="12802" max="12802" width="11.6328125" style="58" customWidth="1"/>
    <col min="12803" max="12803" width="9.36328125" style="58" customWidth="1"/>
    <col min="12804" max="12804" width="9.08984375" style="58" customWidth="1"/>
    <col min="12805" max="12805" width="8.90625" style="58" customWidth="1"/>
    <col min="12806" max="12806" width="10.26953125" style="58" customWidth="1"/>
    <col min="12807" max="12807" width="7.7265625" style="58" customWidth="1"/>
    <col min="12808" max="12808" width="10.36328125" style="58" customWidth="1"/>
    <col min="12809" max="12809" width="10.08984375" style="58" customWidth="1"/>
    <col min="12810" max="12810" width="9.26953125" style="58" bestFit="1" customWidth="1"/>
    <col min="12811" max="12811" width="10.08984375" style="58" customWidth="1"/>
    <col min="12812" max="12812" width="8.6328125" style="58" customWidth="1"/>
    <col min="12813" max="12813" width="9.453125" style="58" customWidth="1"/>
    <col min="12814" max="12814" width="9.08984375" style="58" customWidth="1"/>
    <col min="12815" max="12815" width="8.26953125" style="58" customWidth="1"/>
    <col min="12816" max="12816" width="9.453125" style="58" customWidth="1"/>
    <col min="12817" max="12817" width="8.36328125" style="58" customWidth="1"/>
    <col min="12818" max="12818" width="10" style="58" customWidth="1"/>
    <col min="12819" max="12819" width="9.08984375" style="58" customWidth="1"/>
    <col min="12820" max="12820" width="8" style="58" customWidth="1"/>
    <col min="12821" max="12821" width="10" style="58" customWidth="1"/>
    <col min="12822" max="12822" width="8" style="58" customWidth="1"/>
    <col min="12823" max="12823" width="6.6328125" style="58" customWidth="1"/>
    <col min="12824" max="13056" width="9" style="58"/>
    <col min="13057" max="13057" width="4.26953125" style="58" customWidth="1"/>
    <col min="13058" max="13058" width="11.6328125" style="58" customWidth="1"/>
    <col min="13059" max="13059" width="9.36328125" style="58" customWidth="1"/>
    <col min="13060" max="13060" width="9.08984375" style="58" customWidth="1"/>
    <col min="13061" max="13061" width="8.90625" style="58" customWidth="1"/>
    <col min="13062" max="13062" width="10.26953125" style="58" customWidth="1"/>
    <col min="13063" max="13063" width="7.7265625" style="58" customWidth="1"/>
    <col min="13064" max="13064" width="10.36328125" style="58" customWidth="1"/>
    <col min="13065" max="13065" width="10.08984375" style="58" customWidth="1"/>
    <col min="13066" max="13066" width="9.26953125" style="58" bestFit="1" customWidth="1"/>
    <col min="13067" max="13067" width="10.08984375" style="58" customWidth="1"/>
    <col min="13068" max="13068" width="8.6328125" style="58" customWidth="1"/>
    <col min="13069" max="13069" width="9.453125" style="58" customWidth="1"/>
    <col min="13070" max="13070" width="9.08984375" style="58" customWidth="1"/>
    <col min="13071" max="13071" width="8.26953125" style="58" customWidth="1"/>
    <col min="13072" max="13072" width="9.453125" style="58" customWidth="1"/>
    <col min="13073" max="13073" width="8.36328125" style="58" customWidth="1"/>
    <col min="13074" max="13074" width="10" style="58" customWidth="1"/>
    <col min="13075" max="13075" width="9.08984375" style="58" customWidth="1"/>
    <col min="13076" max="13076" width="8" style="58" customWidth="1"/>
    <col min="13077" max="13077" width="10" style="58" customWidth="1"/>
    <col min="13078" max="13078" width="8" style="58" customWidth="1"/>
    <col min="13079" max="13079" width="6.6328125" style="58" customWidth="1"/>
    <col min="13080" max="13312" width="9" style="58"/>
    <col min="13313" max="13313" width="4.26953125" style="58" customWidth="1"/>
    <col min="13314" max="13314" width="11.6328125" style="58" customWidth="1"/>
    <col min="13315" max="13315" width="9.36328125" style="58" customWidth="1"/>
    <col min="13316" max="13316" width="9.08984375" style="58" customWidth="1"/>
    <col min="13317" max="13317" width="8.90625" style="58" customWidth="1"/>
    <col min="13318" max="13318" width="10.26953125" style="58" customWidth="1"/>
    <col min="13319" max="13319" width="7.7265625" style="58" customWidth="1"/>
    <col min="13320" max="13320" width="10.36328125" style="58" customWidth="1"/>
    <col min="13321" max="13321" width="10.08984375" style="58" customWidth="1"/>
    <col min="13322" max="13322" width="9.26953125" style="58" bestFit="1" customWidth="1"/>
    <col min="13323" max="13323" width="10.08984375" style="58" customWidth="1"/>
    <col min="13324" max="13324" width="8.6328125" style="58" customWidth="1"/>
    <col min="13325" max="13325" width="9.453125" style="58" customWidth="1"/>
    <col min="13326" max="13326" width="9.08984375" style="58" customWidth="1"/>
    <col min="13327" max="13327" width="8.26953125" style="58" customWidth="1"/>
    <col min="13328" max="13328" width="9.453125" style="58" customWidth="1"/>
    <col min="13329" max="13329" width="8.36328125" style="58" customWidth="1"/>
    <col min="13330" max="13330" width="10" style="58" customWidth="1"/>
    <col min="13331" max="13331" width="9.08984375" style="58" customWidth="1"/>
    <col min="13332" max="13332" width="8" style="58" customWidth="1"/>
    <col min="13333" max="13333" width="10" style="58" customWidth="1"/>
    <col min="13334" max="13334" width="8" style="58" customWidth="1"/>
    <col min="13335" max="13335" width="6.6328125" style="58" customWidth="1"/>
    <col min="13336" max="13568" width="9" style="58"/>
    <col min="13569" max="13569" width="4.26953125" style="58" customWidth="1"/>
    <col min="13570" max="13570" width="11.6328125" style="58" customWidth="1"/>
    <col min="13571" max="13571" width="9.36328125" style="58" customWidth="1"/>
    <col min="13572" max="13572" width="9.08984375" style="58" customWidth="1"/>
    <col min="13573" max="13573" width="8.90625" style="58" customWidth="1"/>
    <col min="13574" max="13574" width="10.26953125" style="58" customWidth="1"/>
    <col min="13575" max="13575" width="7.7265625" style="58" customWidth="1"/>
    <col min="13576" max="13576" width="10.36328125" style="58" customWidth="1"/>
    <col min="13577" max="13577" width="10.08984375" style="58" customWidth="1"/>
    <col min="13578" max="13578" width="9.26953125" style="58" bestFit="1" customWidth="1"/>
    <col min="13579" max="13579" width="10.08984375" style="58" customWidth="1"/>
    <col min="13580" max="13580" width="8.6328125" style="58" customWidth="1"/>
    <col min="13581" max="13581" width="9.453125" style="58" customWidth="1"/>
    <col min="13582" max="13582" width="9.08984375" style="58" customWidth="1"/>
    <col min="13583" max="13583" width="8.26953125" style="58" customWidth="1"/>
    <col min="13584" max="13584" width="9.453125" style="58" customWidth="1"/>
    <col min="13585" max="13585" width="8.36328125" style="58" customWidth="1"/>
    <col min="13586" max="13586" width="10" style="58" customWidth="1"/>
    <col min="13587" max="13587" width="9.08984375" style="58" customWidth="1"/>
    <col min="13588" max="13588" width="8" style="58" customWidth="1"/>
    <col min="13589" max="13589" width="10" style="58" customWidth="1"/>
    <col min="13590" max="13590" width="8" style="58" customWidth="1"/>
    <col min="13591" max="13591" width="6.6328125" style="58" customWidth="1"/>
    <col min="13592" max="13824" width="9" style="58"/>
    <col min="13825" max="13825" width="4.26953125" style="58" customWidth="1"/>
    <col min="13826" max="13826" width="11.6328125" style="58" customWidth="1"/>
    <col min="13827" max="13827" width="9.36328125" style="58" customWidth="1"/>
    <col min="13828" max="13828" width="9.08984375" style="58" customWidth="1"/>
    <col min="13829" max="13829" width="8.90625" style="58" customWidth="1"/>
    <col min="13830" max="13830" width="10.26953125" style="58" customWidth="1"/>
    <col min="13831" max="13831" width="7.7265625" style="58" customWidth="1"/>
    <col min="13832" max="13832" width="10.36328125" style="58" customWidth="1"/>
    <col min="13833" max="13833" width="10.08984375" style="58" customWidth="1"/>
    <col min="13834" max="13834" width="9.26953125" style="58" bestFit="1" customWidth="1"/>
    <col min="13835" max="13835" width="10.08984375" style="58" customWidth="1"/>
    <col min="13836" max="13836" width="8.6328125" style="58" customWidth="1"/>
    <col min="13837" max="13837" width="9.453125" style="58" customWidth="1"/>
    <col min="13838" max="13838" width="9.08984375" style="58" customWidth="1"/>
    <col min="13839" max="13839" width="8.26953125" style="58" customWidth="1"/>
    <col min="13840" max="13840" width="9.453125" style="58" customWidth="1"/>
    <col min="13841" max="13841" width="8.36328125" style="58" customWidth="1"/>
    <col min="13842" max="13842" width="10" style="58" customWidth="1"/>
    <col min="13843" max="13843" width="9.08984375" style="58" customWidth="1"/>
    <col min="13844" max="13844" width="8" style="58" customWidth="1"/>
    <col min="13845" max="13845" width="10" style="58" customWidth="1"/>
    <col min="13846" max="13846" width="8" style="58" customWidth="1"/>
    <col min="13847" max="13847" width="6.6328125" style="58" customWidth="1"/>
    <col min="13848" max="14080" width="9" style="58"/>
    <col min="14081" max="14081" width="4.26953125" style="58" customWidth="1"/>
    <col min="14082" max="14082" width="11.6328125" style="58" customWidth="1"/>
    <col min="14083" max="14083" width="9.36328125" style="58" customWidth="1"/>
    <col min="14084" max="14084" width="9.08984375" style="58" customWidth="1"/>
    <col min="14085" max="14085" width="8.90625" style="58" customWidth="1"/>
    <col min="14086" max="14086" width="10.26953125" style="58" customWidth="1"/>
    <col min="14087" max="14087" width="7.7265625" style="58" customWidth="1"/>
    <col min="14088" max="14088" width="10.36328125" style="58" customWidth="1"/>
    <col min="14089" max="14089" width="10.08984375" style="58" customWidth="1"/>
    <col min="14090" max="14090" width="9.26953125" style="58" bestFit="1" customWidth="1"/>
    <col min="14091" max="14091" width="10.08984375" style="58" customWidth="1"/>
    <col min="14092" max="14092" width="8.6328125" style="58" customWidth="1"/>
    <col min="14093" max="14093" width="9.453125" style="58" customWidth="1"/>
    <col min="14094" max="14094" width="9.08984375" style="58" customWidth="1"/>
    <col min="14095" max="14095" width="8.26953125" style="58" customWidth="1"/>
    <col min="14096" max="14096" width="9.453125" style="58" customWidth="1"/>
    <col min="14097" max="14097" width="8.36328125" style="58" customWidth="1"/>
    <col min="14098" max="14098" width="10" style="58" customWidth="1"/>
    <col min="14099" max="14099" width="9.08984375" style="58" customWidth="1"/>
    <col min="14100" max="14100" width="8" style="58" customWidth="1"/>
    <col min="14101" max="14101" width="10" style="58" customWidth="1"/>
    <col min="14102" max="14102" width="8" style="58" customWidth="1"/>
    <col min="14103" max="14103" width="6.6328125" style="58" customWidth="1"/>
    <col min="14104" max="14336" width="9" style="58"/>
    <col min="14337" max="14337" width="4.26953125" style="58" customWidth="1"/>
    <col min="14338" max="14338" width="11.6328125" style="58" customWidth="1"/>
    <col min="14339" max="14339" width="9.36328125" style="58" customWidth="1"/>
    <col min="14340" max="14340" width="9.08984375" style="58" customWidth="1"/>
    <col min="14341" max="14341" width="8.90625" style="58" customWidth="1"/>
    <col min="14342" max="14342" width="10.26953125" style="58" customWidth="1"/>
    <col min="14343" max="14343" width="7.7265625" style="58" customWidth="1"/>
    <col min="14344" max="14344" width="10.36328125" style="58" customWidth="1"/>
    <col min="14345" max="14345" width="10.08984375" style="58" customWidth="1"/>
    <col min="14346" max="14346" width="9.26953125" style="58" bestFit="1" customWidth="1"/>
    <col min="14347" max="14347" width="10.08984375" style="58" customWidth="1"/>
    <col min="14348" max="14348" width="8.6328125" style="58" customWidth="1"/>
    <col min="14349" max="14349" width="9.453125" style="58" customWidth="1"/>
    <col min="14350" max="14350" width="9.08984375" style="58" customWidth="1"/>
    <col min="14351" max="14351" width="8.26953125" style="58" customWidth="1"/>
    <col min="14352" max="14352" width="9.453125" style="58" customWidth="1"/>
    <col min="14353" max="14353" width="8.36328125" style="58" customWidth="1"/>
    <col min="14354" max="14354" width="10" style="58" customWidth="1"/>
    <col min="14355" max="14355" width="9.08984375" style="58" customWidth="1"/>
    <col min="14356" max="14356" width="8" style="58" customWidth="1"/>
    <col min="14357" max="14357" width="10" style="58" customWidth="1"/>
    <col min="14358" max="14358" width="8" style="58" customWidth="1"/>
    <col min="14359" max="14359" width="6.6328125" style="58" customWidth="1"/>
    <col min="14360" max="14592" width="9" style="58"/>
    <col min="14593" max="14593" width="4.26953125" style="58" customWidth="1"/>
    <col min="14594" max="14594" width="11.6328125" style="58" customWidth="1"/>
    <col min="14595" max="14595" width="9.36328125" style="58" customWidth="1"/>
    <col min="14596" max="14596" width="9.08984375" style="58" customWidth="1"/>
    <col min="14597" max="14597" width="8.90625" style="58" customWidth="1"/>
    <col min="14598" max="14598" width="10.26953125" style="58" customWidth="1"/>
    <col min="14599" max="14599" width="7.7265625" style="58" customWidth="1"/>
    <col min="14600" max="14600" width="10.36328125" style="58" customWidth="1"/>
    <col min="14601" max="14601" width="10.08984375" style="58" customWidth="1"/>
    <col min="14602" max="14602" width="9.26953125" style="58" bestFit="1" customWidth="1"/>
    <col min="14603" max="14603" width="10.08984375" style="58" customWidth="1"/>
    <col min="14604" max="14604" width="8.6328125" style="58" customWidth="1"/>
    <col min="14605" max="14605" width="9.453125" style="58" customWidth="1"/>
    <col min="14606" max="14606" width="9.08984375" style="58" customWidth="1"/>
    <col min="14607" max="14607" width="8.26953125" style="58" customWidth="1"/>
    <col min="14608" max="14608" width="9.453125" style="58" customWidth="1"/>
    <col min="14609" max="14609" width="8.36328125" style="58" customWidth="1"/>
    <col min="14610" max="14610" width="10" style="58" customWidth="1"/>
    <col min="14611" max="14611" width="9.08984375" style="58" customWidth="1"/>
    <col min="14612" max="14612" width="8" style="58" customWidth="1"/>
    <col min="14613" max="14613" width="10" style="58" customWidth="1"/>
    <col min="14614" max="14614" width="8" style="58" customWidth="1"/>
    <col min="14615" max="14615" width="6.6328125" style="58" customWidth="1"/>
    <col min="14616" max="14848" width="9" style="58"/>
    <col min="14849" max="14849" width="4.26953125" style="58" customWidth="1"/>
    <col min="14850" max="14850" width="11.6328125" style="58" customWidth="1"/>
    <col min="14851" max="14851" width="9.36328125" style="58" customWidth="1"/>
    <col min="14852" max="14852" width="9.08984375" style="58" customWidth="1"/>
    <col min="14853" max="14853" width="8.90625" style="58" customWidth="1"/>
    <col min="14854" max="14854" width="10.26953125" style="58" customWidth="1"/>
    <col min="14855" max="14855" width="7.7265625" style="58" customWidth="1"/>
    <col min="14856" max="14856" width="10.36328125" style="58" customWidth="1"/>
    <col min="14857" max="14857" width="10.08984375" style="58" customWidth="1"/>
    <col min="14858" max="14858" width="9.26953125" style="58" bestFit="1" customWidth="1"/>
    <col min="14859" max="14859" width="10.08984375" style="58" customWidth="1"/>
    <col min="14860" max="14860" width="8.6328125" style="58" customWidth="1"/>
    <col min="14861" max="14861" width="9.453125" style="58" customWidth="1"/>
    <col min="14862" max="14862" width="9.08984375" style="58" customWidth="1"/>
    <col min="14863" max="14863" width="8.26953125" style="58" customWidth="1"/>
    <col min="14864" max="14864" width="9.453125" style="58" customWidth="1"/>
    <col min="14865" max="14865" width="8.36328125" style="58" customWidth="1"/>
    <col min="14866" max="14866" width="10" style="58" customWidth="1"/>
    <col min="14867" max="14867" width="9.08984375" style="58" customWidth="1"/>
    <col min="14868" max="14868" width="8" style="58" customWidth="1"/>
    <col min="14869" max="14869" width="10" style="58" customWidth="1"/>
    <col min="14870" max="14870" width="8" style="58" customWidth="1"/>
    <col min="14871" max="14871" width="6.6328125" style="58" customWidth="1"/>
    <col min="14872" max="15104" width="9" style="58"/>
    <col min="15105" max="15105" width="4.26953125" style="58" customWidth="1"/>
    <col min="15106" max="15106" width="11.6328125" style="58" customWidth="1"/>
    <col min="15107" max="15107" width="9.36328125" style="58" customWidth="1"/>
    <col min="15108" max="15108" width="9.08984375" style="58" customWidth="1"/>
    <col min="15109" max="15109" width="8.90625" style="58" customWidth="1"/>
    <col min="15110" max="15110" width="10.26953125" style="58" customWidth="1"/>
    <col min="15111" max="15111" width="7.7265625" style="58" customWidth="1"/>
    <col min="15112" max="15112" width="10.36328125" style="58" customWidth="1"/>
    <col min="15113" max="15113" width="10.08984375" style="58" customWidth="1"/>
    <col min="15114" max="15114" width="9.26953125" style="58" bestFit="1" customWidth="1"/>
    <col min="15115" max="15115" width="10.08984375" style="58" customWidth="1"/>
    <col min="15116" max="15116" width="8.6328125" style="58" customWidth="1"/>
    <col min="15117" max="15117" width="9.453125" style="58" customWidth="1"/>
    <col min="15118" max="15118" width="9.08984375" style="58" customWidth="1"/>
    <col min="15119" max="15119" width="8.26953125" style="58" customWidth="1"/>
    <col min="15120" max="15120" width="9.453125" style="58" customWidth="1"/>
    <col min="15121" max="15121" width="8.36328125" style="58" customWidth="1"/>
    <col min="15122" max="15122" width="10" style="58" customWidth="1"/>
    <col min="15123" max="15123" width="9.08984375" style="58" customWidth="1"/>
    <col min="15124" max="15124" width="8" style="58" customWidth="1"/>
    <col min="15125" max="15125" width="10" style="58" customWidth="1"/>
    <col min="15126" max="15126" width="8" style="58" customWidth="1"/>
    <col min="15127" max="15127" width="6.6328125" style="58" customWidth="1"/>
    <col min="15128" max="15360" width="9" style="58"/>
    <col min="15361" max="15361" width="4.26953125" style="58" customWidth="1"/>
    <col min="15362" max="15362" width="11.6328125" style="58" customWidth="1"/>
    <col min="15363" max="15363" width="9.36328125" style="58" customWidth="1"/>
    <col min="15364" max="15364" width="9.08984375" style="58" customWidth="1"/>
    <col min="15365" max="15365" width="8.90625" style="58" customWidth="1"/>
    <col min="15366" max="15366" width="10.26953125" style="58" customWidth="1"/>
    <col min="15367" max="15367" width="7.7265625" style="58" customWidth="1"/>
    <col min="15368" max="15368" width="10.36328125" style="58" customWidth="1"/>
    <col min="15369" max="15369" width="10.08984375" style="58" customWidth="1"/>
    <col min="15370" max="15370" width="9.26953125" style="58" bestFit="1" customWidth="1"/>
    <col min="15371" max="15371" width="10.08984375" style="58" customWidth="1"/>
    <col min="15372" max="15372" width="8.6328125" style="58" customWidth="1"/>
    <col min="15373" max="15373" width="9.453125" style="58" customWidth="1"/>
    <col min="15374" max="15374" width="9.08984375" style="58" customWidth="1"/>
    <col min="15375" max="15375" width="8.26953125" style="58" customWidth="1"/>
    <col min="15376" max="15376" width="9.453125" style="58" customWidth="1"/>
    <col min="15377" max="15377" width="8.36328125" style="58" customWidth="1"/>
    <col min="15378" max="15378" width="10" style="58" customWidth="1"/>
    <col min="15379" max="15379" width="9.08984375" style="58" customWidth="1"/>
    <col min="15380" max="15380" width="8" style="58" customWidth="1"/>
    <col min="15381" max="15381" width="10" style="58" customWidth="1"/>
    <col min="15382" max="15382" width="8" style="58" customWidth="1"/>
    <col min="15383" max="15383" width="6.6328125" style="58" customWidth="1"/>
    <col min="15384" max="15616" width="9" style="58"/>
    <col min="15617" max="15617" width="4.26953125" style="58" customWidth="1"/>
    <col min="15618" max="15618" width="11.6328125" style="58" customWidth="1"/>
    <col min="15619" max="15619" width="9.36328125" style="58" customWidth="1"/>
    <col min="15620" max="15620" width="9.08984375" style="58" customWidth="1"/>
    <col min="15621" max="15621" width="8.90625" style="58" customWidth="1"/>
    <col min="15622" max="15622" width="10.26953125" style="58" customWidth="1"/>
    <col min="15623" max="15623" width="7.7265625" style="58" customWidth="1"/>
    <col min="15624" max="15624" width="10.36328125" style="58" customWidth="1"/>
    <col min="15625" max="15625" width="10.08984375" style="58" customWidth="1"/>
    <col min="15626" max="15626" width="9.26953125" style="58" bestFit="1" customWidth="1"/>
    <col min="15627" max="15627" width="10.08984375" style="58" customWidth="1"/>
    <col min="15628" max="15628" width="8.6328125" style="58" customWidth="1"/>
    <col min="15629" max="15629" width="9.453125" style="58" customWidth="1"/>
    <col min="15630" max="15630" width="9.08984375" style="58" customWidth="1"/>
    <col min="15631" max="15631" width="8.26953125" style="58" customWidth="1"/>
    <col min="15632" max="15632" width="9.453125" style="58" customWidth="1"/>
    <col min="15633" max="15633" width="8.36328125" style="58" customWidth="1"/>
    <col min="15634" max="15634" width="10" style="58" customWidth="1"/>
    <col min="15635" max="15635" width="9.08984375" style="58" customWidth="1"/>
    <col min="15636" max="15636" width="8" style="58" customWidth="1"/>
    <col min="15637" max="15637" width="10" style="58" customWidth="1"/>
    <col min="15638" max="15638" width="8" style="58" customWidth="1"/>
    <col min="15639" max="15639" width="6.6328125" style="58" customWidth="1"/>
    <col min="15640" max="15872" width="9" style="58"/>
    <col min="15873" max="15873" width="4.26953125" style="58" customWidth="1"/>
    <col min="15874" max="15874" width="11.6328125" style="58" customWidth="1"/>
    <col min="15875" max="15875" width="9.36328125" style="58" customWidth="1"/>
    <col min="15876" max="15876" width="9.08984375" style="58" customWidth="1"/>
    <col min="15877" max="15877" width="8.90625" style="58" customWidth="1"/>
    <col min="15878" max="15878" width="10.26953125" style="58" customWidth="1"/>
    <col min="15879" max="15879" width="7.7265625" style="58" customWidth="1"/>
    <col min="15880" max="15880" width="10.36328125" style="58" customWidth="1"/>
    <col min="15881" max="15881" width="10.08984375" style="58" customWidth="1"/>
    <col min="15882" max="15882" width="9.26953125" style="58" bestFit="1" customWidth="1"/>
    <col min="15883" max="15883" width="10.08984375" style="58" customWidth="1"/>
    <col min="15884" max="15884" width="8.6328125" style="58" customWidth="1"/>
    <col min="15885" max="15885" width="9.453125" style="58" customWidth="1"/>
    <col min="15886" max="15886" width="9.08984375" style="58" customWidth="1"/>
    <col min="15887" max="15887" width="8.26953125" style="58" customWidth="1"/>
    <col min="15888" max="15888" width="9.453125" style="58" customWidth="1"/>
    <col min="15889" max="15889" width="8.36328125" style="58" customWidth="1"/>
    <col min="15890" max="15890" width="10" style="58" customWidth="1"/>
    <col min="15891" max="15891" width="9.08984375" style="58" customWidth="1"/>
    <col min="15892" max="15892" width="8" style="58" customWidth="1"/>
    <col min="15893" max="15893" width="10" style="58" customWidth="1"/>
    <col min="15894" max="15894" width="8" style="58" customWidth="1"/>
    <col min="15895" max="15895" width="6.6328125" style="58" customWidth="1"/>
    <col min="15896" max="16128" width="9" style="58"/>
    <col min="16129" max="16129" width="4.26953125" style="58" customWidth="1"/>
    <col min="16130" max="16130" width="11.6328125" style="58" customWidth="1"/>
    <col min="16131" max="16131" width="9.36328125" style="58" customWidth="1"/>
    <col min="16132" max="16132" width="9.08984375" style="58" customWidth="1"/>
    <col min="16133" max="16133" width="8.90625" style="58" customWidth="1"/>
    <col min="16134" max="16134" width="10.26953125" style="58" customWidth="1"/>
    <col min="16135" max="16135" width="7.7265625" style="58" customWidth="1"/>
    <col min="16136" max="16136" width="10.36328125" style="58" customWidth="1"/>
    <col min="16137" max="16137" width="10.08984375" style="58" customWidth="1"/>
    <col min="16138" max="16138" width="9.26953125" style="58" bestFit="1" customWidth="1"/>
    <col min="16139" max="16139" width="10.08984375" style="58" customWidth="1"/>
    <col min="16140" max="16140" width="8.6328125" style="58" customWidth="1"/>
    <col min="16141" max="16141" width="9.453125" style="58" customWidth="1"/>
    <col min="16142" max="16142" width="9.08984375" style="58" customWidth="1"/>
    <col min="16143" max="16143" width="8.26953125" style="58" customWidth="1"/>
    <col min="16144" max="16144" width="9.453125" style="58" customWidth="1"/>
    <col min="16145" max="16145" width="8.36328125" style="58" customWidth="1"/>
    <col min="16146" max="16146" width="10" style="58" customWidth="1"/>
    <col min="16147" max="16147" width="9.08984375" style="58" customWidth="1"/>
    <col min="16148" max="16148" width="8" style="58" customWidth="1"/>
    <col min="16149" max="16149" width="10" style="58" customWidth="1"/>
    <col min="16150" max="16150" width="8" style="58" customWidth="1"/>
    <col min="16151" max="16151" width="6.6328125" style="58" customWidth="1"/>
    <col min="16152" max="16384" width="9" style="58"/>
  </cols>
  <sheetData>
    <row r="1" spans="1:24" ht="13.5" customHeight="1">
      <c r="A1" s="423" t="s">
        <v>42</v>
      </c>
      <c r="B1" s="55"/>
      <c r="C1" s="55"/>
      <c r="D1" s="55"/>
      <c r="E1" s="55"/>
      <c r="F1" s="55"/>
      <c r="G1" s="55"/>
      <c r="H1" s="55"/>
      <c r="I1" s="55"/>
      <c r="J1" s="55"/>
      <c r="K1" s="55"/>
      <c r="L1" s="55"/>
      <c r="M1" s="55"/>
      <c r="N1" s="55"/>
      <c r="O1" s="55"/>
      <c r="P1" s="55"/>
      <c r="Q1" s="55"/>
      <c r="R1" s="55"/>
      <c r="S1" s="55"/>
      <c r="T1" s="55"/>
      <c r="U1" s="55"/>
      <c r="V1" s="55"/>
      <c r="W1" s="55"/>
    </row>
    <row r="2" spans="1:24" ht="13.5" customHeight="1">
      <c r="A2" s="423"/>
      <c r="B2" s="55"/>
      <c r="C2" s="55"/>
      <c r="D2" s="55"/>
      <c r="E2" s="55"/>
      <c r="F2" s="55"/>
      <c r="G2" s="55"/>
      <c r="H2" s="55"/>
      <c r="I2" s="55"/>
      <c r="J2" s="55"/>
      <c r="K2" s="55"/>
      <c r="L2" s="55"/>
      <c r="M2" s="55"/>
      <c r="N2" s="55"/>
      <c r="O2" s="55"/>
      <c r="P2" s="55"/>
      <c r="Q2" s="55"/>
      <c r="R2" s="55"/>
      <c r="S2" s="55"/>
      <c r="T2" s="55"/>
      <c r="U2" s="55"/>
      <c r="V2" s="55"/>
      <c r="W2" s="69" t="s">
        <v>654</v>
      </c>
    </row>
    <row r="3" spans="1:24" ht="13.5" customHeight="1" thickBot="1">
      <c r="A3" s="55"/>
      <c r="B3" s="55"/>
      <c r="C3" s="405"/>
      <c r="D3" s="55"/>
      <c r="E3" s="55"/>
      <c r="F3" s="55"/>
      <c r="G3" s="55"/>
      <c r="H3" s="55"/>
      <c r="I3" s="55"/>
      <c r="J3" s="55"/>
      <c r="K3" s="55"/>
      <c r="L3" s="55"/>
      <c r="M3" s="55"/>
      <c r="N3" s="55"/>
      <c r="O3" s="55"/>
      <c r="P3" s="55"/>
      <c r="Q3" s="55"/>
      <c r="R3" s="55"/>
      <c r="S3" s="406"/>
      <c r="T3" s="55"/>
      <c r="U3" s="55"/>
      <c r="V3" s="55"/>
      <c r="W3" s="407" t="s">
        <v>43</v>
      </c>
    </row>
    <row r="4" spans="1:24" ht="18.75" customHeight="1" thickTop="1">
      <c r="A4" s="755" t="s">
        <v>44</v>
      </c>
      <c r="B4" s="755"/>
      <c r="C4" s="744" t="s">
        <v>45</v>
      </c>
      <c r="D4" s="745"/>
      <c r="E4" s="745"/>
      <c r="F4" s="745"/>
      <c r="G4" s="746"/>
      <c r="H4" s="744" t="s">
        <v>46</v>
      </c>
      <c r="I4" s="745"/>
      <c r="J4" s="745"/>
      <c r="K4" s="745"/>
      <c r="L4" s="746"/>
      <c r="M4" s="744" t="s">
        <v>47</v>
      </c>
      <c r="N4" s="745"/>
      <c r="O4" s="745"/>
      <c r="P4" s="745"/>
      <c r="Q4" s="746"/>
      <c r="R4" s="744" t="s">
        <v>48</v>
      </c>
      <c r="S4" s="745"/>
      <c r="T4" s="745"/>
      <c r="U4" s="745"/>
      <c r="V4" s="746"/>
      <c r="W4" s="755" t="s">
        <v>49</v>
      </c>
    </row>
    <row r="5" spans="1:24" s="426" customFormat="1" ht="30" customHeight="1">
      <c r="A5" s="756"/>
      <c r="B5" s="756"/>
      <c r="C5" s="424" t="s">
        <v>50</v>
      </c>
      <c r="D5" s="425" t="s">
        <v>51</v>
      </c>
      <c r="E5" s="425" t="s">
        <v>52</v>
      </c>
      <c r="F5" s="425" t="s">
        <v>53</v>
      </c>
      <c r="G5" s="425" t="s">
        <v>54</v>
      </c>
      <c r="H5" s="425" t="s">
        <v>50</v>
      </c>
      <c r="I5" s="425" t="s">
        <v>51</v>
      </c>
      <c r="J5" s="425" t="s">
        <v>52</v>
      </c>
      <c r="K5" s="425" t="s">
        <v>53</v>
      </c>
      <c r="L5" s="425" t="s">
        <v>54</v>
      </c>
      <c r="M5" s="425" t="s">
        <v>50</v>
      </c>
      <c r="N5" s="425" t="s">
        <v>51</v>
      </c>
      <c r="O5" s="425" t="s">
        <v>52</v>
      </c>
      <c r="P5" s="425" t="s">
        <v>53</v>
      </c>
      <c r="Q5" s="425" t="s">
        <v>54</v>
      </c>
      <c r="R5" s="425" t="s">
        <v>50</v>
      </c>
      <c r="S5" s="425" t="s">
        <v>51</v>
      </c>
      <c r="T5" s="425" t="s">
        <v>52</v>
      </c>
      <c r="U5" s="424" t="s">
        <v>53</v>
      </c>
      <c r="V5" s="424" t="s">
        <v>54</v>
      </c>
      <c r="W5" s="756"/>
    </row>
    <row r="6" spans="1:24" ht="18.75" customHeight="1">
      <c r="A6" s="63"/>
      <c r="B6" s="63"/>
      <c r="C6" s="408"/>
      <c r="D6" s="409"/>
      <c r="E6" s="172"/>
      <c r="F6" s="409"/>
      <c r="G6" s="172"/>
      <c r="H6" s="409"/>
      <c r="I6" s="409"/>
      <c r="J6" s="172"/>
      <c r="K6" s="409"/>
      <c r="L6" s="172"/>
      <c r="M6" s="409"/>
      <c r="N6" s="409"/>
      <c r="O6" s="172"/>
      <c r="P6" s="409"/>
      <c r="Q6" s="172"/>
      <c r="R6" s="409"/>
      <c r="S6" s="409"/>
      <c r="T6" s="172"/>
      <c r="U6" s="409"/>
      <c r="V6" s="63"/>
      <c r="W6" s="410"/>
      <c r="X6" s="68"/>
    </row>
    <row r="7" spans="1:24" s="378" customFormat="1" ht="18.75" customHeight="1">
      <c r="A7" s="757" t="s">
        <v>55</v>
      </c>
      <c r="B7" s="757"/>
      <c r="C7" s="427">
        <f>SUM(C9:C32)+1</f>
        <v>18152.400000000001</v>
      </c>
      <c r="D7" s="428">
        <f>SUM(D9:D32)</f>
        <v>11002.4</v>
      </c>
      <c r="E7" s="429">
        <f>D7/C7*100</f>
        <v>60.611269033295869</v>
      </c>
      <c r="F7" s="428">
        <f>SUM(F9:F32)+1</f>
        <v>15135.4</v>
      </c>
      <c r="G7" s="429">
        <f>F7/C7*100</f>
        <v>83.379608206077421</v>
      </c>
      <c r="H7" s="428">
        <f>SUM(H9:H32)-1</f>
        <v>939.4</v>
      </c>
      <c r="I7" s="428">
        <f>SUM(I9:I32)-1</f>
        <v>913.4</v>
      </c>
      <c r="J7" s="429">
        <f>I7/H7*100+0.1</f>
        <v>97.332275920800512</v>
      </c>
      <c r="K7" s="428">
        <f>SUM(K9:K32)-1</f>
        <v>939.4</v>
      </c>
      <c r="L7" s="429">
        <f>K7/H7*100</f>
        <v>100</v>
      </c>
      <c r="M7" s="428">
        <f>SUM(M9:M32)+2</f>
        <v>2501</v>
      </c>
      <c r="N7" s="428">
        <f>SUM(N9:N32)+2</f>
        <v>1871</v>
      </c>
      <c r="O7" s="429">
        <f>N7/M7*100</f>
        <v>74.810075969612157</v>
      </c>
      <c r="P7" s="428">
        <f>SUM(P9:P32)</f>
        <v>2470</v>
      </c>
      <c r="Q7" s="429">
        <f>P7/M7*100</f>
        <v>98.760495801679326</v>
      </c>
      <c r="R7" s="428">
        <f>SUM(R9:R32)</f>
        <v>14712</v>
      </c>
      <c r="S7" s="428">
        <f>SUM(S9:S32)-1</f>
        <v>8218</v>
      </c>
      <c r="T7" s="429">
        <f>S7/R7*100</f>
        <v>55.85916258836324</v>
      </c>
      <c r="U7" s="428">
        <f>SUM(U9:U32)-3</f>
        <v>11726</v>
      </c>
      <c r="V7" s="429">
        <f>U7/R7*100</f>
        <v>79.703643284393692</v>
      </c>
      <c r="W7" s="430" t="s">
        <v>56</v>
      </c>
      <c r="X7" s="431"/>
    </row>
    <row r="8" spans="1:24" ht="18.75" customHeight="1">
      <c r="A8" s="63"/>
      <c r="B8" s="63"/>
      <c r="C8" s="432"/>
      <c r="D8" s="433"/>
      <c r="E8" s="434"/>
      <c r="F8" s="433"/>
      <c r="G8" s="434"/>
      <c r="H8" s="433"/>
      <c r="I8" s="433"/>
      <c r="J8" s="434"/>
      <c r="K8" s="433"/>
      <c r="L8" s="434"/>
      <c r="M8" s="433"/>
      <c r="N8" s="433"/>
      <c r="O8" s="434"/>
      <c r="P8" s="433"/>
      <c r="Q8" s="434"/>
      <c r="R8" s="433"/>
      <c r="S8" s="433"/>
      <c r="T8" s="434"/>
      <c r="U8" s="433"/>
      <c r="V8" s="434"/>
      <c r="W8" s="411"/>
      <c r="X8" s="68"/>
    </row>
    <row r="9" spans="1:24" ht="18.75" customHeight="1">
      <c r="A9" s="412">
        <v>201</v>
      </c>
      <c r="B9" s="413" t="s">
        <v>57</v>
      </c>
      <c r="C9" s="432">
        <f>H9+M9+R9</f>
        <v>2729</v>
      </c>
      <c r="D9" s="433">
        <f>I9+N9+S9</f>
        <v>1651</v>
      </c>
      <c r="E9" s="435">
        <f>D9/C9*100</f>
        <v>60.498351044338584</v>
      </c>
      <c r="F9" s="433">
        <f>K9+P9+U9-1</f>
        <v>2136</v>
      </c>
      <c r="G9" s="435">
        <f>F9/C9*100</f>
        <v>78.27042872847197</v>
      </c>
      <c r="H9" s="433">
        <v>115</v>
      </c>
      <c r="I9" s="433">
        <v>113</v>
      </c>
      <c r="J9" s="435">
        <v>98.5</v>
      </c>
      <c r="K9" s="433">
        <v>115</v>
      </c>
      <c r="L9" s="435">
        <v>100</v>
      </c>
      <c r="M9" s="433">
        <v>250</v>
      </c>
      <c r="N9" s="433">
        <v>214</v>
      </c>
      <c r="O9" s="434">
        <v>85.7</v>
      </c>
      <c r="P9" s="433">
        <v>240</v>
      </c>
      <c r="Q9" s="434">
        <v>96</v>
      </c>
      <c r="R9" s="433">
        <v>2364</v>
      </c>
      <c r="S9" s="433">
        <v>1324</v>
      </c>
      <c r="T9" s="434">
        <v>56</v>
      </c>
      <c r="U9" s="433">
        <v>1782</v>
      </c>
      <c r="V9" s="434">
        <v>75.400000000000006</v>
      </c>
      <c r="W9" s="414">
        <v>201</v>
      </c>
      <c r="X9" s="68"/>
    </row>
    <row r="10" spans="1:24" ht="18.75" customHeight="1">
      <c r="A10" s="412">
        <v>202</v>
      </c>
      <c r="B10" s="413" t="s">
        <v>58</v>
      </c>
      <c r="C10" s="432">
        <f t="shared" ref="C10:F16" si="0">H10+M10+R10</f>
        <v>1900.4</v>
      </c>
      <c r="D10" s="433">
        <f t="shared" si="0"/>
        <v>1083.4000000000001</v>
      </c>
      <c r="E10" s="435">
        <f t="shared" ref="E10:E16" si="1">D10/C10*100</f>
        <v>57.009050726162911</v>
      </c>
      <c r="F10" s="433">
        <f t="shared" si="0"/>
        <v>1749.4</v>
      </c>
      <c r="G10" s="435">
        <f t="shared" ref="G10:G15" si="2">F10/C10*100</f>
        <v>92.054304356977482</v>
      </c>
      <c r="H10" s="436">
        <v>88.4</v>
      </c>
      <c r="I10" s="433">
        <v>88.4</v>
      </c>
      <c r="J10" s="434">
        <v>100</v>
      </c>
      <c r="K10" s="436">
        <v>88.4</v>
      </c>
      <c r="L10" s="434">
        <v>100</v>
      </c>
      <c r="M10" s="436">
        <v>311</v>
      </c>
      <c r="N10" s="433">
        <v>234</v>
      </c>
      <c r="O10" s="434">
        <v>75.2</v>
      </c>
      <c r="P10" s="50">
        <v>309</v>
      </c>
      <c r="Q10" s="434">
        <v>99.3</v>
      </c>
      <c r="R10" s="433">
        <v>1501</v>
      </c>
      <c r="S10" s="433">
        <v>761</v>
      </c>
      <c r="T10" s="434">
        <v>50.7</v>
      </c>
      <c r="U10" s="433">
        <v>1352</v>
      </c>
      <c r="V10" s="434">
        <v>90.1</v>
      </c>
      <c r="W10" s="414">
        <v>202</v>
      </c>
      <c r="X10" s="68"/>
    </row>
    <row r="11" spans="1:24" ht="18.75" customHeight="1">
      <c r="A11" s="412">
        <v>203</v>
      </c>
      <c r="B11" s="413" t="s">
        <v>59</v>
      </c>
      <c r="C11" s="432">
        <f t="shared" si="0"/>
        <v>3403</v>
      </c>
      <c r="D11" s="433">
        <f t="shared" si="0"/>
        <v>2134</v>
      </c>
      <c r="E11" s="435">
        <f t="shared" si="1"/>
        <v>62.709374081692623</v>
      </c>
      <c r="F11" s="433">
        <f t="shared" si="0"/>
        <v>2733</v>
      </c>
      <c r="G11" s="435">
        <f t="shared" si="2"/>
        <v>80.311489861886571</v>
      </c>
      <c r="H11" s="436">
        <v>117</v>
      </c>
      <c r="I11" s="433">
        <v>117</v>
      </c>
      <c r="J11" s="434">
        <v>100</v>
      </c>
      <c r="K11" s="436">
        <v>117</v>
      </c>
      <c r="L11" s="434">
        <v>100</v>
      </c>
      <c r="M11" s="436">
        <v>303</v>
      </c>
      <c r="N11" s="433">
        <v>240</v>
      </c>
      <c r="O11" s="434">
        <v>79.3</v>
      </c>
      <c r="P11" s="433">
        <v>301</v>
      </c>
      <c r="Q11" s="434">
        <v>99.2</v>
      </c>
      <c r="R11" s="433">
        <v>2983</v>
      </c>
      <c r="S11" s="433">
        <v>1777</v>
      </c>
      <c r="T11" s="434">
        <v>59.5</v>
      </c>
      <c r="U11" s="433">
        <v>2315</v>
      </c>
      <c r="V11" s="434">
        <v>77.599999999999994</v>
      </c>
      <c r="W11" s="414">
        <v>203</v>
      </c>
      <c r="X11" s="68"/>
    </row>
    <row r="12" spans="1:24" ht="18.75" customHeight="1">
      <c r="A12" s="412">
        <v>204</v>
      </c>
      <c r="B12" s="413" t="s">
        <v>60</v>
      </c>
      <c r="C12" s="432">
        <f t="shared" si="0"/>
        <v>1247</v>
      </c>
      <c r="D12" s="433">
        <f>I12+N12+S12+1</f>
        <v>759</v>
      </c>
      <c r="E12" s="435">
        <f>D12/C12*100-0.1</f>
        <v>60.766078588612672</v>
      </c>
      <c r="F12" s="433">
        <f t="shared" si="0"/>
        <v>1146</v>
      </c>
      <c r="G12" s="435">
        <f>F12/C12*100-0.1</f>
        <v>91.800561347233355</v>
      </c>
      <c r="H12" s="436">
        <v>138</v>
      </c>
      <c r="I12" s="433">
        <v>120</v>
      </c>
      <c r="J12" s="434">
        <v>87.2</v>
      </c>
      <c r="K12" s="436">
        <v>138</v>
      </c>
      <c r="L12" s="434">
        <v>100</v>
      </c>
      <c r="M12" s="436">
        <v>203</v>
      </c>
      <c r="N12" s="433">
        <v>127</v>
      </c>
      <c r="O12" s="434">
        <v>62.6</v>
      </c>
      <c r="P12" s="433">
        <v>201</v>
      </c>
      <c r="Q12" s="434">
        <v>99</v>
      </c>
      <c r="R12" s="433">
        <v>906</v>
      </c>
      <c r="S12" s="433">
        <v>511</v>
      </c>
      <c r="T12" s="434">
        <v>56.4</v>
      </c>
      <c r="U12" s="433">
        <v>807</v>
      </c>
      <c r="V12" s="434">
        <v>89</v>
      </c>
      <c r="W12" s="414">
        <v>204</v>
      </c>
      <c r="X12" s="68"/>
    </row>
    <row r="13" spans="1:24" ht="18.75" customHeight="1">
      <c r="A13" s="412">
        <v>205</v>
      </c>
      <c r="B13" s="413" t="s">
        <v>61</v>
      </c>
      <c r="C13" s="432">
        <f>H13+M13+R13+1</f>
        <v>1230</v>
      </c>
      <c r="D13" s="433">
        <f t="shared" si="0"/>
        <v>682</v>
      </c>
      <c r="E13" s="435">
        <f>D13/C13*100+0.1</f>
        <v>55.547154471544715</v>
      </c>
      <c r="F13" s="433">
        <f t="shared" si="0"/>
        <v>1117</v>
      </c>
      <c r="G13" s="435">
        <f t="shared" si="2"/>
        <v>90.8130081300813</v>
      </c>
      <c r="H13" s="436">
        <v>72</v>
      </c>
      <c r="I13" s="433">
        <v>72</v>
      </c>
      <c r="J13" s="434">
        <v>100</v>
      </c>
      <c r="K13" s="436">
        <v>72</v>
      </c>
      <c r="L13" s="434">
        <v>100</v>
      </c>
      <c r="M13" s="436">
        <v>184</v>
      </c>
      <c r="N13" s="433">
        <v>136</v>
      </c>
      <c r="O13" s="434">
        <v>73.900000000000006</v>
      </c>
      <c r="P13" s="433">
        <v>184</v>
      </c>
      <c r="Q13" s="434">
        <v>100</v>
      </c>
      <c r="R13" s="433">
        <v>973</v>
      </c>
      <c r="S13" s="433">
        <v>474</v>
      </c>
      <c r="T13" s="434">
        <v>48.7</v>
      </c>
      <c r="U13" s="433">
        <v>861</v>
      </c>
      <c r="V13" s="434">
        <v>88.4</v>
      </c>
      <c r="W13" s="414">
        <v>205</v>
      </c>
      <c r="X13" s="68"/>
    </row>
    <row r="14" spans="1:24" ht="18.75" customHeight="1">
      <c r="A14" s="412">
        <v>206</v>
      </c>
      <c r="B14" s="413" t="s">
        <v>62</v>
      </c>
      <c r="C14" s="432">
        <f t="shared" si="0"/>
        <v>1177</v>
      </c>
      <c r="D14" s="433">
        <f t="shared" si="0"/>
        <v>728</v>
      </c>
      <c r="E14" s="435">
        <f>D14/C14*100-0.1</f>
        <v>61.752166525063721</v>
      </c>
      <c r="F14" s="433">
        <f>K14+P14+U14-1</f>
        <v>982</v>
      </c>
      <c r="G14" s="435">
        <f t="shared" si="2"/>
        <v>83.432455395072211</v>
      </c>
      <c r="H14" s="436">
        <v>42</v>
      </c>
      <c r="I14" s="433">
        <v>42</v>
      </c>
      <c r="J14" s="434">
        <v>100</v>
      </c>
      <c r="K14" s="436">
        <v>42</v>
      </c>
      <c r="L14" s="434">
        <v>100</v>
      </c>
      <c r="M14" s="436">
        <v>150</v>
      </c>
      <c r="N14" s="433">
        <v>116</v>
      </c>
      <c r="O14" s="434">
        <v>77.3</v>
      </c>
      <c r="P14" s="433">
        <v>150</v>
      </c>
      <c r="Q14" s="434">
        <v>100</v>
      </c>
      <c r="R14" s="433">
        <v>985</v>
      </c>
      <c r="S14" s="433">
        <v>570</v>
      </c>
      <c r="T14" s="434">
        <v>57.8</v>
      </c>
      <c r="U14" s="433">
        <v>791</v>
      </c>
      <c r="V14" s="434">
        <v>80.2</v>
      </c>
      <c r="W14" s="414">
        <v>206</v>
      </c>
      <c r="X14" s="68"/>
    </row>
    <row r="15" spans="1:24" ht="18.75" customHeight="1">
      <c r="A15" s="412">
        <v>207</v>
      </c>
      <c r="B15" s="413" t="s">
        <v>63</v>
      </c>
      <c r="C15" s="432">
        <f>H15+M15+R15+1</f>
        <v>675</v>
      </c>
      <c r="D15" s="433">
        <f>I15+N15+S15-1</f>
        <v>371</v>
      </c>
      <c r="E15" s="435">
        <f>D15/C15*100+0.1</f>
        <v>55.062962962962956</v>
      </c>
      <c r="F15" s="433">
        <f t="shared" si="0"/>
        <v>607</v>
      </c>
      <c r="G15" s="435">
        <f t="shared" si="2"/>
        <v>89.925925925925938</v>
      </c>
      <c r="H15" s="436">
        <v>50</v>
      </c>
      <c r="I15" s="433">
        <v>50</v>
      </c>
      <c r="J15" s="434">
        <v>100</v>
      </c>
      <c r="K15" s="436">
        <v>50</v>
      </c>
      <c r="L15" s="434">
        <v>100</v>
      </c>
      <c r="M15" s="436">
        <v>134</v>
      </c>
      <c r="N15" s="433">
        <v>70</v>
      </c>
      <c r="O15" s="434">
        <v>51.8</v>
      </c>
      <c r="P15" s="433">
        <v>131</v>
      </c>
      <c r="Q15" s="434">
        <v>97.3</v>
      </c>
      <c r="R15" s="433">
        <v>490</v>
      </c>
      <c r="S15" s="433">
        <v>252</v>
      </c>
      <c r="T15" s="434">
        <v>51.4</v>
      </c>
      <c r="U15" s="433">
        <v>426</v>
      </c>
      <c r="V15" s="434">
        <v>86.9</v>
      </c>
      <c r="W15" s="414">
        <v>207</v>
      </c>
      <c r="X15" s="68"/>
    </row>
    <row r="16" spans="1:24" ht="18.75" customHeight="1">
      <c r="A16" s="412">
        <v>209</v>
      </c>
      <c r="B16" s="413" t="s">
        <v>64</v>
      </c>
      <c r="C16" s="432">
        <f>H16+M16+R16+1</f>
        <v>1411</v>
      </c>
      <c r="D16" s="433">
        <f t="shared" si="0"/>
        <v>928</v>
      </c>
      <c r="E16" s="435">
        <f t="shared" si="1"/>
        <v>65.768958185683914</v>
      </c>
      <c r="F16" s="433">
        <f>K16+P16+U16-1</f>
        <v>1263</v>
      </c>
      <c r="G16" s="435">
        <f>F16/C16*100+0.1</f>
        <v>89.610985116938338</v>
      </c>
      <c r="H16" s="433">
        <v>57</v>
      </c>
      <c r="I16" s="433">
        <v>57</v>
      </c>
      <c r="J16" s="434">
        <v>100</v>
      </c>
      <c r="K16" s="433">
        <v>57</v>
      </c>
      <c r="L16" s="434">
        <v>100</v>
      </c>
      <c r="M16" s="433">
        <v>245</v>
      </c>
      <c r="N16" s="433">
        <v>184</v>
      </c>
      <c r="O16" s="434">
        <v>75.099999999999994</v>
      </c>
      <c r="P16" s="433">
        <v>242</v>
      </c>
      <c r="Q16" s="434">
        <v>98.5</v>
      </c>
      <c r="R16" s="433">
        <v>1108</v>
      </c>
      <c r="S16" s="433">
        <v>687</v>
      </c>
      <c r="T16" s="434">
        <v>61.9</v>
      </c>
      <c r="U16" s="433">
        <v>965</v>
      </c>
      <c r="V16" s="434">
        <v>87.1</v>
      </c>
      <c r="W16" s="414">
        <v>209</v>
      </c>
      <c r="X16" s="68"/>
    </row>
    <row r="17" spans="1:24" ht="18.75" customHeight="1">
      <c r="A17" s="412"/>
      <c r="B17" s="413"/>
      <c r="C17" s="432"/>
      <c r="D17" s="433"/>
      <c r="E17" s="435"/>
      <c r="F17" s="433"/>
      <c r="G17" s="434"/>
      <c r="H17" s="433"/>
      <c r="I17" s="433"/>
      <c r="J17" s="434"/>
      <c r="K17" s="433"/>
      <c r="L17" s="434"/>
      <c r="M17" s="433"/>
      <c r="N17" s="433"/>
      <c r="O17" s="434"/>
      <c r="P17" s="433"/>
      <c r="Q17" s="434"/>
      <c r="R17" s="433"/>
      <c r="S17" s="433"/>
      <c r="T17" s="434"/>
      <c r="U17" s="433"/>
      <c r="V17" s="434"/>
      <c r="W17" s="414"/>
      <c r="X17" s="68"/>
    </row>
    <row r="18" spans="1:24" ht="18.75" customHeight="1">
      <c r="A18" s="412">
        <v>343</v>
      </c>
      <c r="B18" s="413" t="s">
        <v>65</v>
      </c>
      <c r="C18" s="432">
        <f>H18+M18+R18-1</f>
        <v>714</v>
      </c>
      <c r="D18" s="433">
        <f>I18+N18+S18</f>
        <v>476</v>
      </c>
      <c r="E18" s="435">
        <f>D18/C18*100</f>
        <v>66.666666666666657</v>
      </c>
      <c r="F18" s="433">
        <f>K18+P18+U18</f>
        <v>557</v>
      </c>
      <c r="G18" s="434">
        <f>F18/C18*100-0.1</f>
        <v>77.911204481792723</v>
      </c>
      <c r="H18" s="433">
        <v>56</v>
      </c>
      <c r="I18" s="433">
        <v>56</v>
      </c>
      <c r="J18" s="434">
        <v>100</v>
      </c>
      <c r="K18" s="433">
        <v>56</v>
      </c>
      <c r="L18" s="434">
        <v>100</v>
      </c>
      <c r="M18" s="433">
        <v>111</v>
      </c>
      <c r="N18" s="433">
        <v>78</v>
      </c>
      <c r="O18" s="434">
        <v>70.8</v>
      </c>
      <c r="P18" s="433">
        <v>109</v>
      </c>
      <c r="Q18" s="434">
        <v>98.3</v>
      </c>
      <c r="R18" s="433">
        <v>548</v>
      </c>
      <c r="S18" s="433">
        <v>342</v>
      </c>
      <c r="T18" s="434">
        <v>62.4</v>
      </c>
      <c r="U18" s="433">
        <v>392</v>
      </c>
      <c r="V18" s="434">
        <v>71.5</v>
      </c>
      <c r="W18" s="414">
        <v>343</v>
      </c>
      <c r="X18" s="68"/>
    </row>
    <row r="19" spans="1:24" ht="18.75" customHeight="1">
      <c r="A19" s="412"/>
      <c r="B19" s="413"/>
      <c r="C19" s="432"/>
      <c r="D19" s="433"/>
      <c r="E19" s="435"/>
      <c r="F19" s="433"/>
      <c r="G19" s="434"/>
      <c r="H19" s="433"/>
      <c r="I19" s="433"/>
      <c r="J19" s="434"/>
      <c r="K19" s="433"/>
      <c r="L19" s="434"/>
      <c r="M19" s="433"/>
      <c r="N19" s="433"/>
      <c r="O19" s="434"/>
      <c r="P19" s="433"/>
      <c r="Q19" s="434"/>
      <c r="R19" s="433"/>
      <c r="S19" s="433"/>
      <c r="T19" s="434"/>
      <c r="U19" s="433"/>
      <c r="V19" s="434"/>
      <c r="W19" s="414"/>
      <c r="X19" s="68"/>
    </row>
    <row r="20" spans="1:24" ht="18.75" customHeight="1">
      <c r="A20" s="412">
        <v>386</v>
      </c>
      <c r="B20" s="413" t="s">
        <v>66</v>
      </c>
      <c r="C20" s="432">
        <f>H20+M20+R20-1</f>
        <v>371</v>
      </c>
      <c r="D20" s="433">
        <f>I20+N20+S20</f>
        <v>265</v>
      </c>
      <c r="E20" s="435">
        <f>D20/C20*100-0.1</f>
        <v>71.328571428571436</v>
      </c>
      <c r="F20" s="433">
        <f>K20+P20+U20-1</f>
        <v>316</v>
      </c>
      <c r="G20" s="434">
        <f>F20/C20*100</f>
        <v>85.175202156334223</v>
      </c>
      <c r="H20" s="433">
        <v>47</v>
      </c>
      <c r="I20" s="433">
        <v>42</v>
      </c>
      <c r="J20" s="434">
        <v>89.4</v>
      </c>
      <c r="K20" s="433">
        <v>47</v>
      </c>
      <c r="L20" s="434">
        <v>100</v>
      </c>
      <c r="M20" s="433">
        <v>37</v>
      </c>
      <c r="N20" s="433">
        <v>34</v>
      </c>
      <c r="O20" s="434">
        <v>91.7</v>
      </c>
      <c r="P20" s="433">
        <v>37</v>
      </c>
      <c r="Q20" s="434">
        <v>100</v>
      </c>
      <c r="R20" s="433">
        <v>288</v>
      </c>
      <c r="S20" s="433">
        <v>189</v>
      </c>
      <c r="T20" s="434">
        <v>65.7</v>
      </c>
      <c r="U20" s="433">
        <v>233</v>
      </c>
      <c r="V20" s="434">
        <v>80.8</v>
      </c>
      <c r="W20" s="414">
        <v>386</v>
      </c>
      <c r="X20" s="68"/>
    </row>
    <row r="21" spans="1:24" ht="18.75" customHeight="1">
      <c r="A21" s="412"/>
      <c r="B21" s="413"/>
      <c r="C21" s="432"/>
      <c r="D21" s="433"/>
      <c r="E21" s="435"/>
      <c r="F21" s="433"/>
      <c r="G21" s="434"/>
      <c r="H21" s="433"/>
      <c r="I21" s="433"/>
      <c r="J21" s="434"/>
      <c r="K21" s="433"/>
      <c r="L21" s="434"/>
      <c r="M21" s="433"/>
      <c r="N21" s="433"/>
      <c r="O21" s="434"/>
      <c r="P21" s="433"/>
      <c r="Q21" s="434"/>
      <c r="R21" s="433"/>
      <c r="S21" s="433"/>
      <c r="T21" s="434"/>
      <c r="U21" s="433"/>
      <c r="V21" s="434"/>
      <c r="W21" s="414"/>
      <c r="X21" s="68"/>
    </row>
    <row r="22" spans="1:24" ht="18.75" customHeight="1">
      <c r="A22" s="412">
        <v>441</v>
      </c>
      <c r="B22" s="413" t="s">
        <v>67</v>
      </c>
      <c r="C22" s="432">
        <f>H22+M22+R22</f>
        <v>236</v>
      </c>
      <c r="D22" s="433">
        <f>I22+N22+S22</f>
        <v>134</v>
      </c>
      <c r="E22" s="435">
        <f>D22/C22*100</f>
        <v>56.779661016949156</v>
      </c>
      <c r="F22" s="433">
        <f>K22+P22+U22+1</f>
        <v>210</v>
      </c>
      <c r="G22" s="434">
        <f>F22/C22*100-0.2</f>
        <v>88.783050847457616</v>
      </c>
      <c r="H22" s="433">
        <v>6</v>
      </c>
      <c r="I22" s="433">
        <v>6</v>
      </c>
      <c r="J22" s="434">
        <v>100</v>
      </c>
      <c r="K22" s="433">
        <v>6</v>
      </c>
      <c r="L22" s="434">
        <v>100</v>
      </c>
      <c r="M22" s="433">
        <v>70</v>
      </c>
      <c r="N22" s="433">
        <v>44</v>
      </c>
      <c r="O22" s="434">
        <v>62.9</v>
      </c>
      <c r="P22" s="433">
        <v>70</v>
      </c>
      <c r="Q22" s="434">
        <v>100</v>
      </c>
      <c r="R22" s="433">
        <v>160</v>
      </c>
      <c r="S22" s="433">
        <v>84</v>
      </c>
      <c r="T22" s="434">
        <v>52.4</v>
      </c>
      <c r="U22" s="433">
        <v>133</v>
      </c>
      <c r="V22" s="434">
        <v>83.5</v>
      </c>
      <c r="W22" s="414">
        <v>441</v>
      </c>
      <c r="X22" s="68"/>
    </row>
    <row r="23" spans="1:24" ht="18.75" customHeight="1">
      <c r="A23" s="412">
        <v>448</v>
      </c>
      <c r="B23" s="413" t="s">
        <v>68</v>
      </c>
      <c r="C23" s="432">
        <f>H23+M23+R23</f>
        <v>375</v>
      </c>
      <c r="D23" s="433">
        <f>I23+N23+S23</f>
        <v>240</v>
      </c>
      <c r="E23" s="435">
        <f>D23/C23*100</f>
        <v>64</v>
      </c>
      <c r="F23" s="433">
        <f>K23+P23+U23-1</f>
        <v>326</v>
      </c>
      <c r="G23" s="434">
        <f>F23/C23*100+0.2</f>
        <v>87.133333333333326</v>
      </c>
      <c r="H23" s="433">
        <v>30</v>
      </c>
      <c r="I23" s="433">
        <v>30</v>
      </c>
      <c r="J23" s="434">
        <v>100</v>
      </c>
      <c r="K23" s="433">
        <v>30</v>
      </c>
      <c r="L23" s="434">
        <v>100</v>
      </c>
      <c r="M23" s="433">
        <v>69</v>
      </c>
      <c r="N23" s="433">
        <v>47</v>
      </c>
      <c r="O23" s="434">
        <v>69</v>
      </c>
      <c r="P23" s="433">
        <v>69</v>
      </c>
      <c r="Q23" s="434">
        <v>100</v>
      </c>
      <c r="R23" s="433">
        <v>276</v>
      </c>
      <c r="S23" s="433">
        <v>163</v>
      </c>
      <c r="T23" s="434">
        <v>58.9</v>
      </c>
      <c r="U23" s="433">
        <v>228</v>
      </c>
      <c r="V23" s="434">
        <v>82.5</v>
      </c>
      <c r="W23" s="414">
        <v>448</v>
      </c>
      <c r="X23" s="68"/>
    </row>
    <row r="24" spans="1:24" ht="18.75" customHeight="1">
      <c r="A24" s="412">
        <v>449</v>
      </c>
      <c r="B24" s="413" t="s">
        <v>69</v>
      </c>
      <c r="C24" s="432">
        <f>H24+M24+R24</f>
        <v>779</v>
      </c>
      <c r="D24" s="433">
        <f>I24+N24+S24+1</f>
        <v>551</v>
      </c>
      <c r="E24" s="435">
        <f>D24/C24*100</f>
        <v>70.731707317073173</v>
      </c>
      <c r="F24" s="433">
        <f>K24+P24+U24</f>
        <v>694</v>
      </c>
      <c r="G24" s="434">
        <f>F24/C24*100</f>
        <v>89.088575096277282</v>
      </c>
      <c r="H24" s="433">
        <v>22</v>
      </c>
      <c r="I24" s="433">
        <v>22</v>
      </c>
      <c r="J24" s="434">
        <v>100</v>
      </c>
      <c r="K24" s="433">
        <v>22</v>
      </c>
      <c r="L24" s="434">
        <v>100</v>
      </c>
      <c r="M24" s="433">
        <v>144</v>
      </c>
      <c r="N24" s="433">
        <v>110</v>
      </c>
      <c r="O24" s="434">
        <v>76.3</v>
      </c>
      <c r="P24" s="433">
        <v>144</v>
      </c>
      <c r="Q24" s="434">
        <v>100</v>
      </c>
      <c r="R24" s="433">
        <v>613</v>
      </c>
      <c r="S24" s="433">
        <v>418</v>
      </c>
      <c r="T24" s="434">
        <v>68.3</v>
      </c>
      <c r="U24" s="433">
        <v>528</v>
      </c>
      <c r="V24" s="434">
        <v>86.2</v>
      </c>
      <c r="W24" s="414">
        <v>449</v>
      </c>
      <c r="X24" s="68"/>
    </row>
    <row r="25" spans="1:24" ht="18.75" customHeight="1">
      <c r="A25" s="412"/>
      <c r="B25" s="413"/>
      <c r="C25" s="432"/>
      <c r="D25" s="433"/>
      <c r="E25" s="435"/>
      <c r="F25" s="433"/>
      <c r="G25" s="434"/>
      <c r="H25" s="433"/>
      <c r="I25" s="433"/>
      <c r="J25" s="434"/>
      <c r="K25" s="433"/>
      <c r="L25" s="434"/>
      <c r="M25" s="433"/>
      <c r="N25" s="433"/>
      <c r="O25" s="434"/>
      <c r="P25" s="433"/>
      <c r="Q25" s="434"/>
      <c r="R25" s="433"/>
      <c r="S25" s="433"/>
      <c r="T25" s="434"/>
      <c r="U25" s="433"/>
      <c r="V25" s="434"/>
      <c r="W25" s="414"/>
      <c r="X25" s="68"/>
    </row>
    <row r="26" spans="1:24" ht="18.75" customHeight="1">
      <c r="A26" s="412">
        <v>501</v>
      </c>
      <c r="B26" s="413" t="s">
        <v>70</v>
      </c>
      <c r="C26" s="432">
        <f>H26+M26+R26</f>
        <v>415</v>
      </c>
      <c r="D26" s="433">
        <f>I26+N26+S26</f>
        <v>234</v>
      </c>
      <c r="E26" s="435">
        <f>D26/C26*100-0.1</f>
        <v>56.285542168674695</v>
      </c>
      <c r="F26" s="433">
        <f>K26+P26+U26</f>
        <v>348</v>
      </c>
      <c r="G26" s="434">
        <f>F26/C26*100+0.1</f>
        <v>83.955421686746988</v>
      </c>
      <c r="H26" s="433">
        <v>35</v>
      </c>
      <c r="I26" s="433">
        <v>35</v>
      </c>
      <c r="J26" s="434">
        <v>100</v>
      </c>
      <c r="K26" s="433">
        <v>35</v>
      </c>
      <c r="L26" s="434">
        <v>100</v>
      </c>
      <c r="M26" s="433">
        <v>87</v>
      </c>
      <c r="N26" s="433">
        <v>57</v>
      </c>
      <c r="O26" s="434">
        <v>64.900000000000006</v>
      </c>
      <c r="P26" s="433">
        <v>82</v>
      </c>
      <c r="Q26" s="434">
        <v>94.4</v>
      </c>
      <c r="R26" s="433">
        <v>293</v>
      </c>
      <c r="S26" s="433">
        <v>142</v>
      </c>
      <c r="T26" s="434">
        <v>48.6</v>
      </c>
      <c r="U26" s="433">
        <v>231</v>
      </c>
      <c r="V26" s="434">
        <v>79</v>
      </c>
      <c r="W26" s="414">
        <v>501</v>
      </c>
      <c r="X26" s="68"/>
    </row>
    <row r="27" spans="1:24" ht="18.75" customHeight="1">
      <c r="A27" s="412">
        <v>505</v>
      </c>
      <c r="B27" s="413" t="s">
        <v>71</v>
      </c>
      <c r="C27" s="432">
        <f>H27+M27+R27-1</f>
        <v>325</v>
      </c>
      <c r="D27" s="433">
        <f>I27+N27+S27</f>
        <v>229</v>
      </c>
      <c r="E27" s="435">
        <f>D27/C27*100-0.1</f>
        <v>70.361538461538473</v>
      </c>
      <c r="F27" s="433">
        <f>K27+P27+U27-1</f>
        <v>269</v>
      </c>
      <c r="G27" s="434">
        <f>F27/C27*100</f>
        <v>82.769230769230774</v>
      </c>
      <c r="H27" s="433">
        <v>27</v>
      </c>
      <c r="I27" s="433">
        <v>27</v>
      </c>
      <c r="J27" s="434">
        <v>100</v>
      </c>
      <c r="K27" s="433">
        <v>27</v>
      </c>
      <c r="L27" s="434">
        <v>100</v>
      </c>
      <c r="M27" s="433">
        <v>75</v>
      </c>
      <c r="N27" s="433">
        <v>59</v>
      </c>
      <c r="O27" s="434">
        <v>79</v>
      </c>
      <c r="P27" s="433">
        <v>75</v>
      </c>
      <c r="Q27" s="434">
        <v>100</v>
      </c>
      <c r="R27" s="433">
        <v>224</v>
      </c>
      <c r="S27" s="433">
        <v>143</v>
      </c>
      <c r="T27" s="434">
        <v>64</v>
      </c>
      <c r="U27" s="433">
        <v>168</v>
      </c>
      <c r="V27" s="434">
        <v>74.900000000000006</v>
      </c>
      <c r="W27" s="414">
        <v>505</v>
      </c>
      <c r="X27" s="68"/>
    </row>
    <row r="28" spans="1:24" ht="18.75" customHeight="1">
      <c r="A28" s="412"/>
      <c r="B28" s="413"/>
      <c r="C28" s="432"/>
      <c r="D28" s="433"/>
      <c r="E28" s="435"/>
      <c r="F28" s="433"/>
      <c r="G28" s="434"/>
      <c r="H28" s="437"/>
      <c r="I28" s="437"/>
      <c r="J28" s="438"/>
      <c r="K28" s="437"/>
      <c r="L28" s="438"/>
      <c r="M28" s="433"/>
      <c r="N28" s="433"/>
      <c r="O28" s="434"/>
      <c r="P28" s="433"/>
      <c r="Q28" s="434"/>
      <c r="R28" s="433"/>
      <c r="S28" s="433"/>
      <c r="T28" s="434"/>
      <c r="U28" s="433"/>
      <c r="V28" s="434"/>
      <c r="W28" s="414"/>
      <c r="X28" s="68"/>
    </row>
    <row r="29" spans="1:24" ht="18.75" customHeight="1">
      <c r="A29" s="412">
        <v>525</v>
      </c>
      <c r="B29" s="413" t="s">
        <v>72</v>
      </c>
      <c r="C29" s="432">
        <f t="shared" ref="C29:D31" si="3">H29+M29+R29</f>
        <v>150</v>
      </c>
      <c r="D29" s="433">
        <f t="shared" si="3"/>
        <v>83</v>
      </c>
      <c r="E29" s="435">
        <f>D29/C29*100-0.1</f>
        <v>55.233333333333334</v>
      </c>
      <c r="F29" s="433">
        <f>K29+P29+U29</f>
        <v>101</v>
      </c>
      <c r="G29" s="434">
        <f>F29/C29*100-0.4</f>
        <v>66.933333333333323</v>
      </c>
      <c r="H29" s="439">
        <v>0</v>
      </c>
      <c r="I29" s="439">
        <v>0</v>
      </c>
      <c r="J29" s="439">
        <v>0</v>
      </c>
      <c r="K29" s="439">
        <v>0</v>
      </c>
      <c r="L29" s="439">
        <v>0</v>
      </c>
      <c r="M29" s="433">
        <v>25</v>
      </c>
      <c r="N29" s="433">
        <v>23</v>
      </c>
      <c r="O29" s="434">
        <v>92.9</v>
      </c>
      <c r="P29" s="433">
        <v>25</v>
      </c>
      <c r="Q29" s="434">
        <v>100</v>
      </c>
      <c r="R29" s="433">
        <v>125</v>
      </c>
      <c r="S29" s="433">
        <v>60</v>
      </c>
      <c r="T29" s="434">
        <v>47.7</v>
      </c>
      <c r="U29" s="433">
        <v>76</v>
      </c>
      <c r="V29" s="434">
        <v>60.4</v>
      </c>
      <c r="W29" s="414">
        <v>525</v>
      </c>
      <c r="X29" s="68"/>
    </row>
    <row r="30" spans="1:24" ht="18.75" customHeight="1">
      <c r="A30" s="412">
        <v>526</v>
      </c>
      <c r="B30" s="413" t="s">
        <v>73</v>
      </c>
      <c r="C30" s="432">
        <f t="shared" si="3"/>
        <v>137</v>
      </c>
      <c r="D30" s="433">
        <f t="shared" si="3"/>
        <v>62</v>
      </c>
      <c r="E30" s="435">
        <f>D30/C30*100+0.1</f>
        <v>45.355474452554745</v>
      </c>
      <c r="F30" s="433">
        <f>K30+P30+U30</f>
        <v>84</v>
      </c>
      <c r="G30" s="434">
        <f>F30/C30*100+0.2</f>
        <v>61.51386861313869</v>
      </c>
      <c r="H30" s="433">
        <v>6</v>
      </c>
      <c r="I30" s="433">
        <v>5</v>
      </c>
      <c r="J30" s="434">
        <v>80.099999999999994</v>
      </c>
      <c r="K30" s="433">
        <v>6</v>
      </c>
      <c r="L30" s="434">
        <v>100</v>
      </c>
      <c r="M30" s="433">
        <v>11</v>
      </c>
      <c r="N30" s="433">
        <v>8</v>
      </c>
      <c r="O30" s="434">
        <v>73</v>
      </c>
      <c r="P30" s="433">
        <v>11</v>
      </c>
      <c r="Q30" s="434">
        <v>100</v>
      </c>
      <c r="R30" s="433">
        <v>120</v>
      </c>
      <c r="S30" s="433">
        <v>49</v>
      </c>
      <c r="T30" s="434">
        <v>41.1</v>
      </c>
      <c r="U30" s="433">
        <v>67</v>
      </c>
      <c r="V30" s="434">
        <v>56</v>
      </c>
      <c r="W30" s="414">
        <v>526</v>
      </c>
      <c r="X30" s="68"/>
    </row>
    <row r="31" spans="1:24" ht="18.75" customHeight="1">
      <c r="A31" s="412">
        <v>527</v>
      </c>
      <c r="B31" s="413" t="s">
        <v>74</v>
      </c>
      <c r="C31" s="432">
        <f t="shared" si="3"/>
        <v>86</v>
      </c>
      <c r="D31" s="433">
        <f t="shared" si="3"/>
        <v>31</v>
      </c>
      <c r="E31" s="435">
        <f>D31/C31*100+0.4</f>
        <v>36.446511627906972</v>
      </c>
      <c r="F31" s="433">
        <f>K31+P31+U31</f>
        <v>52</v>
      </c>
      <c r="G31" s="434">
        <f>F31/C31*100+0.2</f>
        <v>60.665116279069764</v>
      </c>
      <c r="H31" s="439">
        <v>0</v>
      </c>
      <c r="I31" s="439">
        <v>0</v>
      </c>
      <c r="J31" s="439">
        <v>0</v>
      </c>
      <c r="K31" s="439">
        <v>0</v>
      </c>
      <c r="L31" s="439">
        <v>0</v>
      </c>
      <c r="M31" s="433">
        <v>6</v>
      </c>
      <c r="N31" s="433">
        <v>5</v>
      </c>
      <c r="O31" s="434">
        <v>84.9</v>
      </c>
      <c r="P31" s="433">
        <v>6</v>
      </c>
      <c r="Q31" s="434">
        <v>100</v>
      </c>
      <c r="R31" s="433">
        <v>80</v>
      </c>
      <c r="S31" s="433">
        <v>26</v>
      </c>
      <c r="T31" s="434">
        <v>32.5</v>
      </c>
      <c r="U31" s="433">
        <v>46</v>
      </c>
      <c r="V31" s="434">
        <v>57.5</v>
      </c>
      <c r="W31" s="414">
        <v>527</v>
      </c>
      <c r="X31" s="68"/>
    </row>
    <row r="32" spans="1:24" ht="18.75" customHeight="1">
      <c r="A32" s="87">
        <v>528</v>
      </c>
      <c r="B32" s="415" t="s">
        <v>75</v>
      </c>
      <c r="C32" s="432">
        <f>H32+M32+R32</f>
        <v>791</v>
      </c>
      <c r="D32" s="433">
        <f>I32+N32+S32-1</f>
        <v>361</v>
      </c>
      <c r="E32" s="435">
        <f>D32/C32*100+0.1</f>
        <v>45.738432364096084</v>
      </c>
      <c r="F32" s="433">
        <f>K32+P32+U32</f>
        <v>444</v>
      </c>
      <c r="G32" s="434">
        <f>F32/C32*100</f>
        <v>56.1314791403287</v>
      </c>
      <c r="H32" s="433">
        <v>32</v>
      </c>
      <c r="I32" s="433">
        <v>32</v>
      </c>
      <c r="J32" s="434">
        <v>100</v>
      </c>
      <c r="K32" s="433">
        <v>32</v>
      </c>
      <c r="L32" s="434">
        <v>100</v>
      </c>
      <c r="M32" s="433">
        <v>84</v>
      </c>
      <c r="N32" s="433">
        <v>83</v>
      </c>
      <c r="O32" s="434">
        <v>97.9</v>
      </c>
      <c r="P32" s="433">
        <v>84</v>
      </c>
      <c r="Q32" s="434">
        <v>100</v>
      </c>
      <c r="R32" s="433">
        <v>675</v>
      </c>
      <c r="S32" s="433">
        <v>247</v>
      </c>
      <c r="T32" s="434">
        <v>36.6</v>
      </c>
      <c r="U32" s="433">
        <v>328</v>
      </c>
      <c r="V32" s="434">
        <v>48.5</v>
      </c>
      <c r="W32" s="414">
        <v>528</v>
      </c>
      <c r="X32" s="68"/>
    </row>
    <row r="33" spans="1:24" ht="12.75" customHeight="1">
      <c r="A33" s="98"/>
      <c r="B33" s="98"/>
      <c r="C33" s="416"/>
      <c r="D33" s="417"/>
      <c r="E33" s="418"/>
      <c r="F33" s="417"/>
      <c r="G33" s="102"/>
      <c r="H33" s="417"/>
      <c r="I33" s="417"/>
      <c r="J33" s="417"/>
      <c r="K33" s="417"/>
      <c r="L33" s="417"/>
      <c r="M33" s="417"/>
      <c r="N33" s="417"/>
      <c r="O33" s="418"/>
      <c r="P33" s="417"/>
      <c r="Q33" s="418"/>
      <c r="R33" s="417"/>
      <c r="S33" s="417"/>
      <c r="T33" s="418"/>
      <c r="U33" s="417"/>
      <c r="V33" s="418"/>
      <c r="W33" s="419"/>
      <c r="X33" s="68"/>
    </row>
    <row r="34" spans="1:24" ht="12.75" customHeight="1">
      <c r="A34" s="63"/>
      <c r="B34" s="63"/>
      <c r="C34" s="420"/>
      <c r="D34" s="420"/>
      <c r="E34" s="421"/>
      <c r="F34" s="420"/>
      <c r="G34" s="97"/>
      <c r="H34" s="420"/>
      <c r="I34" s="420"/>
      <c r="J34" s="420"/>
      <c r="K34" s="420"/>
      <c r="L34" s="420"/>
      <c r="M34" s="420"/>
      <c r="N34" s="420"/>
      <c r="O34" s="421"/>
      <c r="P34" s="420"/>
      <c r="Q34" s="421"/>
      <c r="R34" s="420"/>
      <c r="S34" s="420"/>
      <c r="T34" s="421"/>
      <c r="U34" s="420"/>
      <c r="V34" s="421"/>
      <c r="W34" s="422"/>
      <c r="X34" s="68"/>
    </row>
    <row r="35" spans="1:24" ht="13.5" customHeight="1">
      <c r="A35" s="58" t="s">
        <v>76</v>
      </c>
      <c r="B35" s="104" t="s">
        <v>77</v>
      </c>
      <c r="C35" s="63"/>
      <c r="D35" s="63"/>
      <c r="E35" s="63"/>
      <c r="F35" s="63"/>
      <c r="G35" s="67"/>
      <c r="H35" s="63"/>
      <c r="I35" s="63"/>
      <c r="J35" s="63"/>
      <c r="K35" s="63"/>
      <c r="L35" s="63"/>
      <c r="M35" s="63"/>
      <c r="N35" s="63"/>
      <c r="O35" s="63"/>
      <c r="P35" s="63"/>
      <c r="Q35" s="63"/>
      <c r="R35" s="63"/>
      <c r="S35" s="63"/>
      <c r="T35" s="63"/>
      <c r="U35" s="63"/>
      <c r="V35" s="63"/>
      <c r="W35" s="63"/>
    </row>
    <row r="36" spans="1:24" ht="13.5" customHeight="1">
      <c r="B36" s="104" t="s">
        <v>78</v>
      </c>
      <c r="C36" s="63"/>
      <c r="D36" s="63"/>
      <c r="E36" s="63"/>
      <c r="F36" s="63"/>
      <c r="G36" s="67"/>
      <c r="H36" s="63"/>
      <c r="I36" s="63"/>
      <c r="J36" s="63"/>
      <c r="K36" s="63"/>
      <c r="L36" s="63"/>
      <c r="M36" s="63"/>
      <c r="N36" s="63"/>
      <c r="O36" s="63"/>
      <c r="P36" s="63"/>
      <c r="Q36" s="63"/>
      <c r="R36" s="63"/>
      <c r="S36" s="63"/>
      <c r="T36" s="63"/>
      <c r="U36" s="63"/>
      <c r="V36" s="63"/>
      <c r="W36" s="63"/>
    </row>
    <row r="37" spans="1:24" ht="13.5" customHeight="1">
      <c r="B37" s="104" t="s">
        <v>79</v>
      </c>
      <c r="C37" s="63"/>
      <c r="D37" s="63"/>
      <c r="E37" s="63"/>
      <c r="F37" s="63"/>
      <c r="G37" s="67"/>
      <c r="H37" s="63"/>
      <c r="I37" s="63"/>
      <c r="J37" s="63"/>
      <c r="K37" s="63"/>
      <c r="L37" s="63"/>
      <c r="M37" s="63"/>
      <c r="N37" s="63"/>
      <c r="O37" s="63"/>
      <c r="P37" s="63"/>
      <c r="Q37" s="63"/>
      <c r="R37" s="63"/>
      <c r="S37" s="63"/>
      <c r="T37" s="63"/>
      <c r="U37" s="63"/>
      <c r="V37" s="63"/>
      <c r="W37" s="63"/>
    </row>
    <row r="38" spans="1:24" ht="13.5" customHeight="1">
      <c r="B38" s="104" t="s">
        <v>80</v>
      </c>
      <c r="C38" s="63"/>
      <c r="D38" s="63"/>
      <c r="E38" s="63"/>
      <c r="F38" s="63"/>
      <c r="G38" s="67"/>
      <c r="H38" s="63"/>
      <c r="I38" s="63"/>
      <c r="J38" s="63"/>
      <c r="K38" s="63"/>
      <c r="L38" s="63"/>
      <c r="M38" s="63"/>
      <c r="N38" s="63"/>
      <c r="O38" s="63"/>
      <c r="P38" s="63"/>
      <c r="Q38" s="63"/>
      <c r="R38" s="63"/>
      <c r="S38" s="63"/>
      <c r="T38" s="63"/>
      <c r="U38" s="63"/>
      <c r="V38" s="63"/>
      <c r="W38" s="63"/>
    </row>
    <row r="39" spans="1:24">
      <c r="A39" s="104" t="s">
        <v>81</v>
      </c>
      <c r="B39" s="55"/>
      <c r="C39" s="55"/>
      <c r="D39" s="55"/>
      <c r="E39" s="55"/>
      <c r="F39" s="55"/>
      <c r="G39" s="57"/>
      <c r="H39" s="55"/>
      <c r="I39" s="55"/>
      <c r="J39" s="55"/>
      <c r="K39" s="55"/>
      <c r="L39" s="55"/>
      <c r="M39" s="55"/>
      <c r="N39" s="55"/>
      <c r="O39" s="55"/>
      <c r="P39" s="55"/>
      <c r="Q39" s="55"/>
      <c r="R39" s="55"/>
      <c r="S39" s="55"/>
      <c r="T39" s="55"/>
      <c r="U39" s="55"/>
      <c r="V39" s="55"/>
      <c r="W39" s="55"/>
    </row>
  </sheetData>
  <mergeCells count="7">
    <mergeCell ref="R4:V4"/>
    <mergeCell ref="W4:W5"/>
    <mergeCell ref="A7:B7"/>
    <mergeCell ref="A4:B5"/>
    <mergeCell ref="C4:G4"/>
    <mergeCell ref="H4:L4"/>
    <mergeCell ref="M4:Q4"/>
  </mergeCells>
  <phoneticPr fontId="7"/>
  <printOptions horizontalCentered="1" verticalCentered="1"/>
  <pageMargins left="0.19685039370078741" right="0.19685039370078741" top="0.59055118110236227" bottom="0.11811023622047245" header="0.51181102362204722" footer="0.51181102362204722"/>
  <pageSetup paperSize="9" scale="59" orientation="portrait" blackAndWhite="1"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42"/>
  <sheetViews>
    <sheetView topLeftCell="A31" zoomScale="120" zoomScaleNormal="120" workbookViewId="0">
      <selection sqref="A1:XFD1048576"/>
    </sheetView>
  </sheetViews>
  <sheetFormatPr defaultColWidth="9" defaultRowHeight="13"/>
  <cols>
    <col min="1" max="1" width="4.36328125" style="213" customWidth="1"/>
    <col min="2" max="2" width="12.6328125" style="213" customWidth="1"/>
    <col min="3" max="3" width="9.90625" style="213" customWidth="1"/>
    <col min="4" max="4" width="8.90625" style="213" customWidth="1"/>
    <col min="5" max="5" width="9.36328125" style="213" customWidth="1"/>
    <col min="6" max="6" width="8.7265625" style="213" customWidth="1"/>
    <col min="7" max="7" width="8.90625" style="213" customWidth="1"/>
    <col min="8" max="8" width="8.453125" style="213" customWidth="1"/>
    <col min="9" max="10" width="8.08984375" style="213" customWidth="1"/>
    <col min="11" max="11" width="10.26953125" style="213" customWidth="1"/>
    <col min="12" max="12" width="9.08984375" style="213" customWidth="1"/>
    <col min="13" max="13" width="9.90625" style="213" customWidth="1"/>
    <col min="14" max="14" width="8.90625" style="213" customWidth="1"/>
    <col min="15" max="15" width="8.453125" style="213" customWidth="1"/>
    <col min="16" max="16" width="8.26953125" style="213" customWidth="1"/>
    <col min="17" max="17" width="9.08984375" style="213" customWidth="1"/>
    <col min="18" max="18" width="8.08984375" style="213" customWidth="1"/>
    <col min="19" max="19" width="10.453125" style="213" customWidth="1"/>
    <col min="20" max="20" width="9.36328125" style="213" customWidth="1"/>
    <col min="21" max="21" width="10.7265625" style="213" customWidth="1"/>
    <col min="22" max="22" width="9.453125" style="213" customWidth="1"/>
    <col min="23" max="23" width="8.453125" style="213" customWidth="1"/>
    <col min="24" max="24" width="6.6328125" style="213" customWidth="1"/>
    <col min="25" max="16384" width="9" style="213"/>
  </cols>
  <sheetData>
    <row r="1" spans="1:24" ht="13.5" customHeight="1">
      <c r="A1" s="440" t="s">
        <v>368</v>
      </c>
      <c r="B1" s="446"/>
      <c r="C1" s="446"/>
      <c r="D1" s="446"/>
      <c r="E1" s="446"/>
      <c r="F1" s="446"/>
      <c r="G1" s="446"/>
      <c r="H1" s="446"/>
      <c r="I1" s="446"/>
      <c r="J1" s="446"/>
      <c r="K1" s="446"/>
      <c r="L1" s="446"/>
      <c r="M1" s="446"/>
      <c r="N1" s="446"/>
      <c r="O1" s="446"/>
      <c r="P1" s="446"/>
      <c r="Q1" s="446"/>
      <c r="R1" s="446"/>
      <c r="S1" s="446"/>
      <c r="T1" s="446"/>
      <c r="U1" s="446"/>
      <c r="V1" s="446"/>
      <c r="W1" s="446"/>
      <c r="X1" s="446"/>
    </row>
    <row r="2" spans="1:24" ht="13.5" customHeight="1" thickBot="1">
      <c r="A2" s="446"/>
      <c r="B2" s="446"/>
      <c r="C2" s="446"/>
      <c r="D2" s="446"/>
      <c r="E2" s="446"/>
      <c r="F2" s="446"/>
      <c r="G2" s="447"/>
      <c r="H2" s="446"/>
      <c r="I2" s="446"/>
      <c r="J2" s="446"/>
      <c r="K2" s="446"/>
      <c r="L2" s="446"/>
      <c r="M2" s="446"/>
      <c r="N2" s="446"/>
      <c r="O2" s="446"/>
      <c r="P2" s="446"/>
      <c r="Q2" s="446"/>
      <c r="R2" s="446"/>
      <c r="S2" s="446"/>
      <c r="T2" s="446"/>
      <c r="U2" s="446"/>
      <c r="V2" s="446"/>
      <c r="W2" s="446"/>
      <c r="X2" s="448" t="s">
        <v>600</v>
      </c>
    </row>
    <row r="3" spans="1:24" ht="18" customHeight="1" thickTop="1">
      <c r="A3" s="759" t="s">
        <v>369</v>
      </c>
      <c r="B3" s="759"/>
      <c r="C3" s="762" t="s">
        <v>85</v>
      </c>
      <c r="D3" s="764" t="s">
        <v>370</v>
      </c>
      <c r="E3" s="765"/>
      <c r="F3" s="765"/>
      <c r="G3" s="765"/>
      <c r="H3" s="765"/>
      <c r="I3" s="765"/>
      <c r="J3" s="765"/>
      <c r="K3" s="765"/>
      <c r="L3" s="765"/>
      <c r="M3" s="765"/>
      <c r="N3" s="765"/>
      <c r="O3" s="765"/>
      <c r="P3" s="765"/>
      <c r="Q3" s="766"/>
      <c r="R3" s="767" t="s">
        <v>371</v>
      </c>
      <c r="S3" s="770" t="s">
        <v>657</v>
      </c>
      <c r="T3" s="765"/>
      <c r="U3" s="765"/>
      <c r="V3" s="765"/>
      <c r="W3" s="766"/>
      <c r="X3" s="759" t="s">
        <v>372</v>
      </c>
    </row>
    <row r="4" spans="1:24" ht="13.5" customHeight="1">
      <c r="A4" s="760"/>
      <c r="B4" s="760"/>
      <c r="C4" s="763"/>
      <c r="D4" s="773" t="s">
        <v>373</v>
      </c>
      <c r="E4" s="774"/>
      <c r="F4" s="774"/>
      <c r="G4" s="775"/>
      <c r="H4" s="773" t="s">
        <v>374</v>
      </c>
      <c r="I4" s="774"/>
      <c r="J4" s="775"/>
      <c r="K4" s="773" t="s">
        <v>375</v>
      </c>
      <c r="L4" s="774"/>
      <c r="M4" s="775"/>
      <c r="N4" s="773" t="s">
        <v>376</v>
      </c>
      <c r="O4" s="774"/>
      <c r="P4" s="774"/>
      <c r="Q4" s="775"/>
      <c r="R4" s="768"/>
      <c r="S4" s="763" t="s">
        <v>377</v>
      </c>
      <c r="T4" s="763" t="s">
        <v>378</v>
      </c>
      <c r="U4" s="763" t="s">
        <v>379</v>
      </c>
      <c r="V4" s="763" t="s">
        <v>380</v>
      </c>
      <c r="W4" s="763" t="s">
        <v>381</v>
      </c>
      <c r="X4" s="771"/>
    </row>
    <row r="5" spans="1:24" ht="13.5" customHeight="1">
      <c r="A5" s="761"/>
      <c r="B5" s="761"/>
      <c r="C5" s="763"/>
      <c r="D5" s="449" t="s">
        <v>143</v>
      </c>
      <c r="E5" s="449" t="s">
        <v>382</v>
      </c>
      <c r="F5" s="449" t="s">
        <v>383</v>
      </c>
      <c r="G5" s="449" t="s">
        <v>384</v>
      </c>
      <c r="H5" s="449" t="s">
        <v>143</v>
      </c>
      <c r="I5" s="449" t="s">
        <v>284</v>
      </c>
      <c r="J5" s="449" t="s">
        <v>385</v>
      </c>
      <c r="K5" s="449" t="s">
        <v>143</v>
      </c>
      <c r="L5" s="449" t="s">
        <v>382</v>
      </c>
      <c r="M5" s="449" t="s">
        <v>383</v>
      </c>
      <c r="N5" s="449" t="s">
        <v>143</v>
      </c>
      <c r="O5" s="449" t="s">
        <v>386</v>
      </c>
      <c r="P5" s="449" t="s">
        <v>387</v>
      </c>
      <c r="Q5" s="449" t="s">
        <v>388</v>
      </c>
      <c r="R5" s="769"/>
      <c r="S5" s="763"/>
      <c r="T5" s="763"/>
      <c r="U5" s="763"/>
      <c r="V5" s="763"/>
      <c r="W5" s="763"/>
      <c r="X5" s="772"/>
    </row>
    <row r="6" spans="1:24" ht="7.5" customHeight="1">
      <c r="A6" s="450"/>
      <c r="B6" s="450"/>
      <c r="C6" s="451"/>
      <c r="D6" s="450"/>
      <c r="E6" s="450"/>
      <c r="F6" s="450"/>
      <c r="G6" s="450"/>
      <c r="H6" s="450"/>
      <c r="I6" s="450"/>
      <c r="J6" s="450"/>
      <c r="K6" s="450"/>
      <c r="L6" s="450"/>
      <c r="M6" s="450"/>
      <c r="N6" s="450"/>
      <c r="O6" s="450"/>
      <c r="P6" s="450"/>
      <c r="Q6" s="450"/>
      <c r="R6" s="450"/>
      <c r="S6" s="450"/>
      <c r="T6" s="450"/>
      <c r="U6" s="450"/>
      <c r="V6" s="450"/>
      <c r="W6" s="450"/>
      <c r="X6" s="452"/>
    </row>
    <row r="7" spans="1:24" s="446" customFormat="1" ht="22.5" customHeight="1">
      <c r="A7" s="453" t="s">
        <v>601</v>
      </c>
      <c r="B7" s="454" t="s">
        <v>389</v>
      </c>
      <c r="C7" s="455">
        <v>548572</v>
      </c>
      <c r="D7" s="456">
        <v>29835</v>
      </c>
      <c r="E7" s="456">
        <v>12935</v>
      </c>
      <c r="F7" s="456">
        <v>16621</v>
      </c>
      <c r="G7" s="456">
        <v>279</v>
      </c>
      <c r="H7" s="456">
        <v>1734</v>
      </c>
      <c r="I7" s="456">
        <v>648</v>
      </c>
      <c r="J7" s="456">
        <v>1086</v>
      </c>
      <c r="K7" s="456">
        <v>212907</v>
      </c>
      <c r="L7" s="456">
        <v>87395</v>
      </c>
      <c r="M7" s="456">
        <v>125512</v>
      </c>
      <c r="N7" s="456">
        <v>10386</v>
      </c>
      <c r="O7" s="457">
        <v>6617</v>
      </c>
      <c r="P7" s="457">
        <v>1242</v>
      </c>
      <c r="Q7" s="456">
        <v>2527</v>
      </c>
      <c r="R7" s="456">
        <v>5848</v>
      </c>
      <c r="S7" s="456">
        <v>287862</v>
      </c>
      <c r="T7" s="456">
        <v>88636</v>
      </c>
      <c r="U7" s="456">
        <v>197598</v>
      </c>
      <c r="V7" s="456">
        <v>1617</v>
      </c>
      <c r="W7" s="456">
        <v>11</v>
      </c>
      <c r="X7" s="458" t="s">
        <v>623</v>
      </c>
    </row>
    <row r="8" spans="1:24" s="446" customFormat="1" ht="22.5" customHeight="1">
      <c r="A8" s="459"/>
      <c r="B8" s="454" t="s">
        <v>390</v>
      </c>
      <c r="C8" s="455">
        <v>547660</v>
      </c>
      <c r="D8" s="456">
        <v>29644</v>
      </c>
      <c r="E8" s="456">
        <v>12988</v>
      </c>
      <c r="F8" s="460">
        <v>16374</v>
      </c>
      <c r="G8" s="460">
        <v>282</v>
      </c>
      <c r="H8" s="460">
        <v>1740</v>
      </c>
      <c r="I8" s="460">
        <v>646</v>
      </c>
      <c r="J8" s="460">
        <v>1094</v>
      </c>
      <c r="K8" s="460">
        <v>211998</v>
      </c>
      <c r="L8" s="460">
        <v>89645</v>
      </c>
      <c r="M8" s="460">
        <v>122353</v>
      </c>
      <c r="N8" s="460">
        <v>10425</v>
      </c>
      <c r="O8" s="461">
        <v>6627</v>
      </c>
      <c r="P8" s="461">
        <v>1257</v>
      </c>
      <c r="Q8" s="460">
        <v>2541</v>
      </c>
      <c r="R8" s="460">
        <v>5958</v>
      </c>
      <c r="S8" s="460">
        <v>287895</v>
      </c>
      <c r="T8" s="460">
        <v>88149</v>
      </c>
      <c r="U8" s="460">
        <v>198128</v>
      </c>
      <c r="V8" s="460">
        <v>1607</v>
      </c>
      <c r="W8" s="460">
        <v>11</v>
      </c>
      <c r="X8" s="458">
        <v>31</v>
      </c>
    </row>
    <row r="9" spans="1:24" s="446" customFormat="1" ht="22.5" customHeight="1">
      <c r="A9" s="459" t="s">
        <v>328</v>
      </c>
      <c r="B9" s="462" t="s">
        <v>401</v>
      </c>
      <c r="C9" s="463">
        <v>547901</v>
      </c>
      <c r="D9" s="464">
        <v>29788</v>
      </c>
      <c r="E9" s="457">
        <v>13096</v>
      </c>
      <c r="F9" s="457">
        <v>16392</v>
      </c>
      <c r="G9" s="457">
        <v>300</v>
      </c>
      <c r="H9" s="457">
        <v>1654</v>
      </c>
      <c r="I9" s="457">
        <v>623</v>
      </c>
      <c r="J9" s="457">
        <v>1031</v>
      </c>
      <c r="K9" s="457">
        <v>211502</v>
      </c>
      <c r="L9" s="457">
        <v>92025</v>
      </c>
      <c r="M9" s="457">
        <v>119477</v>
      </c>
      <c r="N9" s="457">
        <v>10432</v>
      </c>
      <c r="O9" s="457">
        <v>6639</v>
      </c>
      <c r="P9" s="457">
        <v>1248</v>
      </c>
      <c r="Q9" s="457">
        <v>2545</v>
      </c>
      <c r="R9" s="457">
        <v>6230</v>
      </c>
      <c r="S9" s="457">
        <v>288295</v>
      </c>
      <c r="T9" s="457">
        <v>87889</v>
      </c>
      <c r="U9" s="457">
        <v>198797</v>
      </c>
      <c r="V9" s="457">
        <v>1597</v>
      </c>
      <c r="W9" s="457">
        <v>12</v>
      </c>
      <c r="X9" s="465" t="s">
        <v>391</v>
      </c>
    </row>
    <row r="10" spans="1:24" s="446" customFormat="1" ht="22.5" customHeight="1">
      <c r="B10" s="466" t="s">
        <v>655</v>
      </c>
      <c r="C10" s="456">
        <v>547070</v>
      </c>
      <c r="D10" s="456">
        <v>29818</v>
      </c>
      <c r="E10" s="456">
        <v>13115</v>
      </c>
      <c r="F10" s="456">
        <v>16383</v>
      </c>
      <c r="G10" s="456">
        <v>320</v>
      </c>
      <c r="H10" s="456">
        <v>1625</v>
      </c>
      <c r="I10" s="456">
        <v>594</v>
      </c>
      <c r="J10" s="456">
        <v>1031</v>
      </c>
      <c r="K10" s="456">
        <v>210102</v>
      </c>
      <c r="L10" s="456">
        <v>93875</v>
      </c>
      <c r="M10" s="456">
        <v>116227</v>
      </c>
      <c r="N10" s="456">
        <v>10415</v>
      </c>
      <c r="O10" s="456">
        <v>6652</v>
      </c>
      <c r="P10" s="456">
        <v>1222</v>
      </c>
      <c r="Q10" s="456">
        <v>2541</v>
      </c>
      <c r="R10" s="456">
        <v>6431</v>
      </c>
      <c r="S10" s="456">
        <v>288679</v>
      </c>
      <c r="T10" s="456">
        <v>87641</v>
      </c>
      <c r="U10" s="456">
        <v>199418</v>
      </c>
      <c r="V10" s="456">
        <v>1608</v>
      </c>
      <c r="W10" s="456">
        <v>12</v>
      </c>
      <c r="X10" s="458">
        <v>3</v>
      </c>
    </row>
    <row r="11" spans="1:24" s="445" customFormat="1" ht="22.5" customHeight="1">
      <c r="A11" s="441"/>
      <c r="B11" s="466" t="s">
        <v>656</v>
      </c>
      <c r="C11" s="442">
        <v>547891</v>
      </c>
      <c r="D11" s="443">
        <v>29793</v>
      </c>
      <c r="E11" s="443">
        <v>13131</v>
      </c>
      <c r="F11" s="443">
        <v>16348</v>
      </c>
      <c r="G11" s="443">
        <v>314</v>
      </c>
      <c r="H11" s="443">
        <v>1585</v>
      </c>
      <c r="I11" s="443">
        <v>577</v>
      </c>
      <c r="J11" s="443">
        <v>1008</v>
      </c>
      <c r="K11" s="443">
        <v>209140</v>
      </c>
      <c r="L11" s="443">
        <v>95804</v>
      </c>
      <c r="M11" s="443">
        <v>113336</v>
      </c>
      <c r="N11" s="443">
        <v>10426</v>
      </c>
      <c r="O11" s="443">
        <v>6670</v>
      </c>
      <c r="P11" s="443">
        <v>1211</v>
      </c>
      <c r="Q11" s="443">
        <v>2545</v>
      </c>
      <c r="R11" s="443">
        <v>6766</v>
      </c>
      <c r="S11" s="443">
        <v>290181</v>
      </c>
      <c r="T11" s="443">
        <v>88179</v>
      </c>
      <c r="U11" s="443">
        <v>200415</v>
      </c>
      <c r="V11" s="443">
        <v>1576</v>
      </c>
      <c r="W11" s="443">
        <v>11</v>
      </c>
      <c r="X11" s="444">
        <v>4</v>
      </c>
    </row>
    <row r="12" spans="1:24" ht="22.5" customHeight="1">
      <c r="A12" s="450"/>
      <c r="B12" s="450"/>
      <c r="C12" s="467"/>
      <c r="D12" s="464"/>
      <c r="E12" s="464"/>
      <c r="F12" s="464"/>
      <c r="G12" s="464"/>
      <c r="H12" s="464"/>
      <c r="I12" s="464"/>
      <c r="J12" s="464"/>
      <c r="K12" s="464"/>
      <c r="L12" s="464"/>
      <c r="M12" s="464"/>
      <c r="N12" s="464"/>
      <c r="O12" s="464"/>
      <c r="P12" s="464"/>
      <c r="Q12" s="464"/>
      <c r="R12" s="464"/>
      <c r="S12" s="464"/>
      <c r="T12" s="464"/>
      <c r="U12" s="464"/>
      <c r="V12" s="464"/>
      <c r="W12" s="464"/>
      <c r="X12" s="468"/>
    </row>
    <row r="13" spans="1:24" ht="22.5" customHeight="1">
      <c r="A13" s="469">
        <v>201</v>
      </c>
      <c r="B13" s="470" t="s">
        <v>392</v>
      </c>
      <c r="C13" s="456">
        <v>154870</v>
      </c>
      <c r="D13" s="464">
        <v>8632</v>
      </c>
      <c r="E13" s="464">
        <v>3323</v>
      </c>
      <c r="F13" s="464">
        <v>5270</v>
      </c>
      <c r="G13" s="464">
        <v>39</v>
      </c>
      <c r="H13" s="199">
        <v>412</v>
      </c>
      <c r="I13" s="464">
        <v>201</v>
      </c>
      <c r="J13" s="464">
        <v>211</v>
      </c>
      <c r="K13" s="464">
        <v>67846</v>
      </c>
      <c r="L13" s="199">
        <v>31390</v>
      </c>
      <c r="M13" s="464">
        <v>36456</v>
      </c>
      <c r="N13" s="464">
        <v>2537</v>
      </c>
      <c r="O13" s="464">
        <v>1825</v>
      </c>
      <c r="P13" s="464">
        <v>353</v>
      </c>
      <c r="Q13" s="464">
        <v>359</v>
      </c>
      <c r="R13" s="464">
        <v>1999</v>
      </c>
      <c r="S13" s="464">
        <v>73444</v>
      </c>
      <c r="T13" s="464">
        <v>17964</v>
      </c>
      <c r="U13" s="464">
        <v>55144</v>
      </c>
      <c r="V13" s="464">
        <v>331</v>
      </c>
      <c r="W13" s="464">
        <v>5</v>
      </c>
      <c r="X13" s="471">
        <v>201</v>
      </c>
    </row>
    <row r="14" spans="1:24" ht="22.5" customHeight="1">
      <c r="A14" s="469">
        <v>202</v>
      </c>
      <c r="B14" s="472" t="s">
        <v>58</v>
      </c>
      <c r="C14" s="455">
        <v>42388</v>
      </c>
      <c r="D14" s="464">
        <v>2768</v>
      </c>
      <c r="E14" s="464">
        <v>1271</v>
      </c>
      <c r="F14" s="464">
        <v>1468</v>
      </c>
      <c r="G14" s="464">
        <v>29</v>
      </c>
      <c r="H14" s="199">
        <v>139</v>
      </c>
      <c r="I14" s="464">
        <v>57</v>
      </c>
      <c r="J14" s="464">
        <v>82</v>
      </c>
      <c r="K14" s="464">
        <v>14904</v>
      </c>
      <c r="L14" s="199">
        <v>6749</v>
      </c>
      <c r="M14" s="464">
        <v>8155</v>
      </c>
      <c r="N14" s="464">
        <v>1063</v>
      </c>
      <c r="O14" s="464">
        <v>731</v>
      </c>
      <c r="P14" s="464">
        <v>87</v>
      </c>
      <c r="Q14" s="464">
        <v>245</v>
      </c>
      <c r="R14" s="464">
        <v>523</v>
      </c>
      <c r="S14" s="464">
        <v>22991</v>
      </c>
      <c r="T14" s="464">
        <v>7116</v>
      </c>
      <c r="U14" s="464">
        <v>15718</v>
      </c>
      <c r="V14" s="464">
        <v>157</v>
      </c>
      <c r="W14" s="464">
        <v>0</v>
      </c>
      <c r="X14" s="471">
        <v>202</v>
      </c>
    </row>
    <row r="15" spans="1:24" ht="22.5" customHeight="1">
      <c r="A15" s="469">
        <v>203</v>
      </c>
      <c r="B15" s="472" t="s">
        <v>59</v>
      </c>
      <c r="C15" s="455">
        <v>144437</v>
      </c>
      <c r="D15" s="464">
        <v>7311</v>
      </c>
      <c r="E15" s="464">
        <v>3140</v>
      </c>
      <c r="F15" s="464">
        <v>4086</v>
      </c>
      <c r="G15" s="464">
        <v>85</v>
      </c>
      <c r="H15" s="199">
        <v>345</v>
      </c>
      <c r="I15" s="464">
        <v>129</v>
      </c>
      <c r="J15" s="464">
        <v>216</v>
      </c>
      <c r="K15" s="464">
        <v>56503</v>
      </c>
      <c r="L15" s="199">
        <v>26050</v>
      </c>
      <c r="M15" s="464">
        <v>30453</v>
      </c>
      <c r="N15" s="464">
        <v>2068</v>
      </c>
      <c r="O15" s="464">
        <v>1346</v>
      </c>
      <c r="P15" s="464">
        <v>248</v>
      </c>
      <c r="Q15" s="464">
        <v>474</v>
      </c>
      <c r="R15" s="464">
        <v>1768</v>
      </c>
      <c r="S15" s="464">
        <v>76442</v>
      </c>
      <c r="T15" s="464">
        <v>20341</v>
      </c>
      <c r="U15" s="464">
        <v>55746</v>
      </c>
      <c r="V15" s="464">
        <v>354</v>
      </c>
      <c r="W15" s="464">
        <v>1</v>
      </c>
      <c r="X15" s="471">
        <v>203</v>
      </c>
    </row>
    <row r="16" spans="1:24" ht="22.5" customHeight="1">
      <c r="A16" s="469">
        <v>204</v>
      </c>
      <c r="B16" s="472" t="s">
        <v>60</v>
      </c>
      <c r="C16" s="455">
        <v>36749</v>
      </c>
      <c r="D16" s="464">
        <v>2384</v>
      </c>
      <c r="E16" s="464">
        <v>1025</v>
      </c>
      <c r="F16" s="464">
        <v>1332</v>
      </c>
      <c r="G16" s="464">
        <v>27</v>
      </c>
      <c r="H16" s="199">
        <v>146</v>
      </c>
      <c r="I16" s="464">
        <v>65</v>
      </c>
      <c r="J16" s="464">
        <v>81</v>
      </c>
      <c r="K16" s="464">
        <v>13369</v>
      </c>
      <c r="L16" s="199">
        <v>5983</v>
      </c>
      <c r="M16" s="464">
        <v>7386</v>
      </c>
      <c r="N16" s="464">
        <v>900</v>
      </c>
      <c r="O16" s="464">
        <v>569</v>
      </c>
      <c r="P16" s="464">
        <v>137</v>
      </c>
      <c r="Q16" s="464">
        <v>194</v>
      </c>
      <c r="R16" s="464">
        <v>454</v>
      </c>
      <c r="S16" s="464">
        <v>19496</v>
      </c>
      <c r="T16" s="464">
        <v>6265</v>
      </c>
      <c r="U16" s="464">
        <v>13132</v>
      </c>
      <c r="V16" s="464">
        <v>99</v>
      </c>
      <c r="W16" s="464">
        <v>0</v>
      </c>
      <c r="X16" s="471">
        <v>204</v>
      </c>
    </row>
    <row r="17" spans="1:24" ht="22.5" customHeight="1">
      <c r="A17" s="469">
        <v>205</v>
      </c>
      <c r="B17" s="472" t="s">
        <v>61</v>
      </c>
      <c r="C17" s="455">
        <v>27743</v>
      </c>
      <c r="D17" s="464">
        <v>1387</v>
      </c>
      <c r="E17" s="464">
        <v>709</v>
      </c>
      <c r="F17" s="464">
        <v>660</v>
      </c>
      <c r="G17" s="464">
        <v>18</v>
      </c>
      <c r="H17" s="199">
        <v>64</v>
      </c>
      <c r="I17" s="464">
        <v>34</v>
      </c>
      <c r="J17" s="464">
        <v>30</v>
      </c>
      <c r="K17" s="464">
        <v>10169</v>
      </c>
      <c r="L17" s="199">
        <v>4594</v>
      </c>
      <c r="M17" s="464">
        <v>5575</v>
      </c>
      <c r="N17" s="464">
        <v>538</v>
      </c>
      <c r="O17" s="464">
        <v>328</v>
      </c>
      <c r="P17" s="464">
        <v>51</v>
      </c>
      <c r="Q17" s="464">
        <v>159</v>
      </c>
      <c r="R17" s="464">
        <v>364</v>
      </c>
      <c r="S17" s="464">
        <v>15221</v>
      </c>
      <c r="T17" s="464">
        <v>4962</v>
      </c>
      <c r="U17" s="464">
        <v>10131</v>
      </c>
      <c r="V17" s="464">
        <v>127</v>
      </c>
      <c r="W17" s="464">
        <v>1</v>
      </c>
      <c r="X17" s="471">
        <v>205</v>
      </c>
    </row>
    <row r="18" spans="1:24" ht="22.5" customHeight="1">
      <c r="A18" s="469">
        <v>206</v>
      </c>
      <c r="B18" s="472" t="s">
        <v>62</v>
      </c>
      <c r="C18" s="455">
        <v>32216</v>
      </c>
      <c r="D18" s="464">
        <v>1741</v>
      </c>
      <c r="E18" s="464">
        <v>970</v>
      </c>
      <c r="F18" s="464">
        <v>734</v>
      </c>
      <c r="G18" s="464">
        <v>37</v>
      </c>
      <c r="H18" s="199">
        <v>97</v>
      </c>
      <c r="I18" s="464">
        <v>13</v>
      </c>
      <c r="J18" s="464">
        <v>84</v>
      </c>
      <c r="K18" s="464">
        <v>11787</v>
      </c>
      <c r="L18" s="199">
        <v>5395</v>
      </c>
      <c r="M18" s="464">
        <v>6392</v>
      </c>
      <c r="N18" s="464">
        <v>605</v>
      </c>
      <c r="O18" s="464">
        <v>424</v>
      </c>
      <c r="P18" s="464">
        <v>52</v>
      </c>
      <c r="Q18" s="464">
        <v>129</v>
      </c>
      <c r="R18" s="464">
        <v>403</v>
      </c>
      <c r="S18" s="464">
        <v>17583</v>
      </c>
      <c r="T18" s="464">
        <v>6005</v>
      </c>
      <c r="U18" s="464">
        <v>11533</v>
      </c>
      <c r="V18" s="464">
        <v>45</v>
      </c>
      <c r="W18" s="464">
        <v>0</v>
      </c>
      <c r="X18" s="471">
        <v>206</v>
      </c>
    </row>
    <row r="19" spans="1:24" ht="22.5" customHeight="1">
      <c r="A19" s="469">
        <v>207</v>
      </c>
      <c r="B19" s="472" t="s">
        <v>63</v>
      </c>
      <c r="C19" s="455">
        <v>17768</v>
      </c>
      <c r="D19" s="464">
        <v>885</v>
      </c>
      <c r="E19" s="464">
        <v>404</v>
      </c>
      <c r="F19" s="464">
        <v>465</v>
      </c>
      <c r="G19" s="464">
        <v>16</v>
      </c>
      <c r="H19" s="199">
        <v>47</v>
      </c>
      <c r="I19" s="464">
        <v>8</v>
      </c>
      <c r="J19" s="464">
        <v>39</v>
      </c>
      <c r="K19" s="464">
        <v>6516</v>
      </c>
      <c r="L19" s="199">
        <v>2918</v>
      </c>
      <c r="M19" s="464">
        <v>3598</v>
      </c>
      <c r="N19" s="464">
        <v>335</v>
      </c>
      <c r="O19" s="464">
        <v>203</v>
      </c>
      <c r="P19" s="464">
        <v>26</v>
      </c>
      <c r="Q19" s="464">
        <v>106</v>
      </c>
      <c r="R19" s="464">
        <v>250</v>
      </c>
      <c r="S19" s="464">
        <v>9735</v>
      </c>
      <c r="T19" s="464">
        <v>2839</v>
      </c>
      <c r="U19" s="464">
        <v>6838</v>
      </c>
      <c r="V19" s="464">
        <v>57</v>
      </c>
      <c r="W19" s="464">
        <v>1</v>
      </c>
      <c r="X19" s="471">
        <v>207</v>
      </c>
    </row>
    <row r="20" spans="1:24" ht="22.5" customHeight="1">
      <c r="A20" s="469">
        <v>209</v>
      </c>
      <c r="B20" s="472" t="s">
        <v>64</v>
      </c>
      <c r="C20" s="455">
        <v>32695</v>
      </c>
      <c r="D20" s="464">
        <v>1474</v>
      </c>
      <c r="E20" s="464">
        <v>713</v>
      </c>
      <c r="F20" s="464">
        <v>752</v>
      </c>
      <c r="G20" s="464">
        <v>9</v>
      </c>
      <c r="H20" s="199">
        <v>77</v>
      </c>
      <c r="I20" s="464">
        <v>9</v>
      </c>
      <c r="J20" s="464">
        <v>68</v>
      </c>
      <c r="K20" s="464">
        <v>11359</v>
      </c>
      <c r="L20" s="199">
        <v>5070</v>
      </c>
      <c r="M20" s="464">
        <v>6289</v>
      </c>
      <c r="N20" s="464">
        <v>631</v>
      </c>
      <c r="O20" s="464">
        <v>352</v>
      </c>
      <c r="P20" s="464">
        <v>85</v>
      </c>
      <c r="Q20" s="464">
        <v>194</v>
      </c>
      <c r="R20" s="464">
        <v>341</v>
      </c>
      <c r="S20" s="464">
        <v>18813</v>
      </c>
      <c r="T20" s="464">
        <v>6954</v>
      </c>
      <c r="U20" s="464">
        <v>11753</v>
      </c>
      <c r="V20" s="464">
        <v>106</v>
      </c>
      <c r="W20" s="464">
        <v>0</v>
      </c>
      <c r="X20" s="471">
        <v>209</v>
      </c>
    </row>
    <row r="21" spans="1:24" ht="22.5" customHeight="1">
      <c r="A21" s="469"/>
      <c r="B21" s="472"/>
      <c r="C21" s="455"/>
      <c r="D21" s="464"/>
      <c r="X21" s="471"/>
    </row>
    <row r="22" spans="1:24" ht="22.5" customHeight="1">
      <c r="A22" s="469">
        <v>343</v>
      </c>
      <c r="B22" s="472" t="s">
        <v>393</v>
      </c>
      <c r="C22" s="455">
        <v>10819</v>
      </c>
      <c r="D22" s="464">
        <v>562</v>
      </c>
      <c r="E22" s="464">
        <v>288</v>
      </c>
      <c r="F22" s="464">
        <v>267</v>
      </c>
      <c r="G22" s="464">
        <v>7</v>
      </c>
      <c r="H22" s="213">
        <v>28</v>
      </c>
      <c r="I22" s="464">
        <v>10</v>
      </c>
      <c r="J22" s="464">
        <v>18</v>
      </c>
      <c r="K22" s="464">
        <v>3533</v>
      </c>
      <c r="L22" s="473">
        <v>1630</v>
      </c>
      <c r="M22" s="464">
        <v>1903</v>
      </c>
      <c r="N22" s="213">
        <v>259</v>
      </c>
      <c r="O22" s="213">
        <v>121</v>
      </c>
      <c r="P22" s="464">
        <v>23</v>
      </c>
      <c r="Q22" s="464">
        <v>115</v>
      </c>
      <c r="R22" s="464">
        <v>103</v>
      </c>
      <c r="S22" s="464">
        <v>6334</v>
      </c>
      <c r="T22" s="464">
        <v>2858</v>
      </c>
      <c r="U22" s="464">
        <v>3435</v>
      </c>
      <c r="V22" s="464">
        <v>41</v>
      </c>
      <c r="W22" s="464">
        <v>0</v>
      </c>
      <c r="X22" s="471">
        <v>343</v>
      </c>
    </row>
    <row r="23" spans="1:24" ht="22.5" customHeight="1">
      <c r="A23" s="469"/>
      <c r="B23" s="472"/>
      <c r="C23" s="455"/>
      <c r="D23" s="464"/>
      <c r="I23" s="464"/>
      <c r="J23" s="464"/>
      <c r="K23" s="464"/>
      <c r="M23" s="464"/>
      <c r="X23" s="471"/>
    </row>
    <row r="24" spans="1:24" ht="22.5" customHeight="1">
      <c r="A24" s="469">
        <v>386</v>
      </c>
      <c r="B24" s="472" t="s">
        <v>66</v>
      </c>
      <c r="C24" s="455">
        <v>4420</v>
      </c>
      <c r="D24" s="464">
        <v>242</v>
      </c>
      <c r="E24" s="464">
        <v>122</v>
      </c>
      <c r="F24" s="464">
        <v>120</v>
      </c>
      <c r="G24" s="464">
        <v>0</v>
      </c>
      <c r="H24" s="199">
        <v>23</v>
      </c>
      <c r="I24" s="464">
        <v>3</v>
      </c>
      <c r="J24" s="464">
        <v>20</v>
      </c>
      <c r="K24" s="464">
        <v>1381</v>
      </c>
      <c r="L24" s="199">
        <v>660</v>
      </c>
      <c r="M24" s="464">
        <v>721</v>
      </c>
      <c r="N24" s="464">
        <v>191</v>
      </c>
      <c r="O24" s="464">
        <v>80</v>
      </c>
      <c r="P24" s="464">
        <v>19</v>
      </c>
      <c r="Q24" s="464">
        <v>92</v>
      </c>
      <c r="R24" s="464">
        <v>45</v>
      </c>
      <c r="S24" s="464">
        <v>2538</v>
      </c>
      <c r="T24" s="464">
        <v>1118</v>
      </c>
      <c r="U24" s="464">
        <v>1389</v>
      </c>
      <c r="V24" s="464">
        <v>31</v>
      </c>
      <c r="W24" s="464">
        <v>0</v>
      </c>
      <c r="X24" s="471">
        <v>386</v>
      </c>
    </row>
    <row r="25" spans="1:24" ht="22.5" customHeight="1">
      <c r="A25" s="469"/>
      <c r="B25" s="472"/>
      <c r="C25" s="455"/>
      <c r="D25" s="464"/>
      <c r="E25" s="464"/>
      <c r="F25" s="464"/>
      <c r="G25" s="464"/>
      <c r="I25" s="464"/>
      <c r="J25" s="464"/>
      <c r="M25" s="464"/>
      <c r="N25" s="464"/>
      <c r="O25" s="464"/>
      <c r="P25" s="464"/>
      <c r="Q25" s="464"/>
      <c r="R25" s="464"/>
      <c r="S25" s="464"/>
      <c r="T25" s="464"/>
      <c r="U25" s="464"/>
      <c r="V25" s="464"/>
      <c r="W25" s="464"/>
      <c r="X25" s="471"/>
    </row>
    <row r="26" spans="1:24" ht="22.5" customHeight="1">
      <c r="A26" s="469">
        <v>441</v>
      </c>
      <c r="B26" s="472" t="s">
        <v>67</v>
      </c>
      <c r="C26" s="455">
        <v>3080</v>
      </c>
      <c r="D26" s="464">
        <v>322</v>
      </c>
      <c r="E26" s="464">
        <v>157</v>
      </c>
      <c r="F26" s="464">
        <v>127</v>
      </c>
      <c r="G26" s="464">
        <v>38</v>
      </c>
      <c r="H26" s="199">
        <v>15</v>
      </c>
      <c r="I26" s="464">
        <v>3</v>
      </c>
      <c r="J26" s="464">
        <v>12</v>
      </c>
      <c r="K26" s="464">
        <v>919</v>
      </c>
      <c r="L26" s="199">
        <v>411</v>
      </c>
      <c r="M26" s="464">
        <v>508</v>
      </c>
      <c r="N26" s="464">
        <v>142</v>
      </c>
      <c r="O26" s="464">
        <v>70</v>
      </c>
      <c r="P26" s="464">
        <v>7</v>
      </c>
      <c r="Q26" s="464">
        <v>65</v>
      </c>
      <c r="R26" s="464">
        <v>30</v>
      </c>
      <c r="S26" s="464">
        <v>1652</v>
      </c>
      <c r="T26" s="464">
        <v>651</v>
      </c>
      <c r="U26" s="464">
        <v>974</v>
      </c>
      <c r="V26" s="464">
        <v>27</v>
      </c>
      <c r="W26" s="464">
        <v>0</v>
      </c>
      <c r="X26" s="471">
        <v>441</v>
      </c>
    </row>
    <row r="27" spans="1:24" ht="22.5" customHeight="1">
      <c r="A27" s="469">
        <v>448</v>
      </c>
      <c r="B27" s="472" t="s">
        <v>68</v>
      </c>
      <c r="C27" s="455">
        <v>3957</v>
      </c>
      <c r="D27" s="464">
        <v>201</v>
      </c>
      <c r="E27" s="464">
        <v>108</v>
      </c>
      <c r="F27" s="464">
        <v>92</v>
      </c>
      <c r="G27" s="464">
        <v>1</v>
      </c>
      <c r="H27" s="199">
        <v>25</v>
      </c>
      <c r="I27" s="464">
        <v>5</v>
      </c>
      <c r="J27" s="464">
        <v>20</v>
      </c>
      <c r="K27" s="464">
        <v>1327</v>
      </c>
      <c r="L27" s="199">
        <v>623</v>
      </c>
      <c r="M27" s="464">
        <v>704</v>
      </c>
      <c r="N27" s="464">
        <v>124</v>
      </c>
      <c r="O27" s="464">
        <v>48</v>
      </c>
      <c r="P27" s="464">
        <v>19</v>
      </c>
      <c r="Q27" s="464">
        <v>57</v>
      </c>
      <c r="R27" s="464">
        <v>56</v>
      </c>
      <c r="S27" s="464">
        <v>2224</v>
      </c>
      <c r="T27" s="464">
        <v>954</v>
      </c>
      <c r="U27" s="464">
        <v>1247</v>
      </c>
      <c r="V27" s="464">
        <v>23</v>
      </c>
      <c r="W27" s="464">
        <v>0</v>
      </c>
      <c r="X27" s="471">
        <v>448</v>
      </c>
    </row>
    <row r="28" spans="1:24" ht="22.5" customHeight="1">
      <c r="A28" s="469">
        <v>449</v>
      </c>
      <c r="B28" s="472" t="s">
        <v>69</v>
      </c>
      <c r="C28" s="455">
        <v>8990</v>
      </c>
      <c r="D28" s="464">
        <v>434</v>
      </c>
      <c r="E28" s="464">
        <v>208</v>
      </c>
      <c r="F28" s="464">
        <v>223</v>
      </c>
      <c r="G28" s="464">
        <v>3</v>
      </c>
      <c r="H28" s="199">
        <v>48</v>
      </c>
      <c r="I28" s="464">
        <v>7</v>
      </c>
      <c r="J28" s="464">
        <v>41</v>
      </c>
      <c r="K28" s="464">
        <v>2748</v>
      </c>
      <c r="L28" s="199">
        <v>1376</v>
      </c>
      <c r="M28" s="464">
        <v>1372</v>
      </c>
      <c r="N28" s="464">
        <v>256</v>
      </c>
      <c r="O28" s="464">
        <v>116</v>
      </c>
      <c r="P28" s="464">
        <v>39</v>
      </c>
      <c r="Q28" s="464">
        <v>101</v>
      </c>
      <c r="R28" s="464">
        <v>97</v>
      </c>
      <c r="S28" s="464">
        <v>5407</v>
      </c>
      <c r="T28" s="464">
        <v>2512</v>
      </c>
      <c r="U28" s="464">
        <v>2862</v>
      </c>
      <c r="V28" s="464">
        <v>32</v>
      </c>
      <c r="W28" s="464">
        <v>1</v>
      </c>
      <c r="X28" s="471">
        <v>449</v>
      </c>
    </row>
    <row r="29" spans="1:24" ht="22.5" customHeight="1">
      <c r="A29" s="469"/>
      <c r="B29" s="472"/>
      <c r="C29" s="455"/>
      <c r="D29" s="464"/>
      <c r="E29" s="464"/>
      <c r="F29" s="464"/>
      <c r="G29" s="464"/>
      <c r="I29" s="464"/>
      <c r="J29" s="464"/>
      <c r="M29" s="464"/>
      <c r="N29" s="464"/>
      <c r="O29" s="464"/>
      <c r="P29" s="464"/>
      <c r="Q29" s="464"/>
      <c r="S29" s="464"/>
      <c r="T29" s="464"/>
      <c r="U29" s="464"/>
      <c r="V29" s="464"/>
      <c r="W29" s="464"/>
      <c r="X29" s="471"/>
    </row>
    <row r="30" spans="1:24" ht="22.5" customHeight="1">
      <c r="A30" s="469">
        <v>501</v>
      </c>
      <c r="B30" s="472" t="s">
        <v>70</v>
      </c>
      <c r="C30" s="455">
        <v>5915</v>
      </c>
      <c r="D30" s="464">
        <v>337</v>
      </c>
      <c r="E30" s="464">
        <v>138</v>
      </c>
      <c r="F30" s="464">
        <v>198</v>
      </c>
      <c r="G30" s="464">
        <v>1</v>
      </c>
      <c r="H30" s="199">
        <v>23</v>
      </c>
      <c r="I30" s="464">
        <v>2</v>
      </c>
      <c r="J30" s="464">
        <v>21</v>
      </c>
      <c r="K30" s="464">
        <v>1856</v>
      </c>
      <c r="L30" s="199">
        <v>836</v>
      </c>
      <c r="M30" s="464">
        <v>1020</v>
      </c>
      <c r="N30" s="464">
        <v>131</v>
      </c>
      <c r="O30" s="464">
        <v>81</v>
      </c>
      <c r="P30" s="464">
        <v>13</v>
      </c>
      <c r="Q30" s="464">
        <v>37</v>
      </c>
      <c r="R30" s="464">
        <v>95</v>
      </c>
      <c r="S30" s="464">
        <v>3473</v>
      </c>
      <c r="T30" s="464">
        <v>1371</v>
      </c>
      <c r="U30" s="464">
        <v>2077</v>
      </c>
      <c r="V30" s="464">
        <v>25</v>
      </c>
      <c r="W30" s="464">
        <v>0</v>
      </c>
      <c r="X30" s="471">
        <v>501</v>
      </c>
    </row>
    <row r="31" spans="1:24" ht="22.5" customHeight="1">
      <c r="A31" s="469">
        <v>505</v>
      </c>
      <c r="B31" s="472" t="s">
        <v>71</v>
      </c>
      <c r="C31" s="455">
        <v>5309</v>
      </c>
      <c r="D31" s="464">
        <v>289</v>
      </c>
      <c r="E31" s="464">
        <v>151</v>
      </c>
      <c r="F31" s="464">
        <v>138</v>
      </c>
      <c r="G31" s="464">
        <v>0</v>
      </c>
      <c r="H31" s="199">
        <v>23</v>
      </c>
      <c r="I31" s="464">
        <v>4</v>
      </c>
      <c r="J31" s="464">
        <v>19</v>
      </c>
      <c r="K31" s="464">
        <v>1723</v>
      </c>
      <c r="L31" s="199">
        <v>829</v>
      </c>
      <c r="M31" s="464">
        <v>894</v>
      </c>
      <c r="N31" s="464">
        <v>155</v>
      </c>
      <c r="O31" s="464">
        <v>100</v>
      </c>
      <c r="P31" s="464">
        <v>16</v>
      </c>
      <c r="Q31" s="464">
        <v>39</v>
      </c>
      <c r="R31" s="464">
        <v>67</v>
      </c>
      <c r="S31" s="464">
        <v>3052</v>
      </c>
      <c r="T31" s="464">
        <v>1346</v>
      </c>
      <c r="U31" s="464">
        <v>1688</v>
      </c>
      <c r="V31" s="464">
        <v>17</v>
      </c>
      <c r="W31" s="464">
        <v>1</v>
      </c>
      <c r="X31" s="471">
        <v>505</v>
      </c>
    </row>
    <row r="32" spans="1:24" ht="22.5" customHeight="1">
      <c r="A32" s="469"/>
      <c r="B32" s="472"/>
      <c r="C32" s="455"/>
      <c r="D32" s="464"/>
      <c r="E32" s="464"/>
      <c r="F32" s="464"/>
      <c r="G32" s="464"/>
      <c r="I32" s="464"/>
      <c r="J32" s="464"/>
      <c r="M32" s="464"/>
      <c r="N32" s="464"/>
      <c r="O32" s="464"/>
      <c r="P32" s="464"/>
      <c r="Q32" s="464"/>
      <c r="R32" s="464"/>
      <c r="S32" s="464"/>
      <c r="T32" s="464"/>
      <c r="U32" s="464"/>
      <c r="V32" s="464"/>
      <c r="W32" s="464"/>
      <c r="X32" s="471"/>
    </row>
    <row r="33" spans="1:24" ht="22.5" customHeight="1">
      <c r="A33" s="469">
        <v>525</v>
      </c>
      <c r="B33" s="472" t="s">
        <v>72</v>
      </c>
      <c r="C33" s="455">
        <v>1992</v>
      </c>
      <c r="D33" s="464">
        <v>86</v>
      </c>
      <c r="E33" s="464">
        <v>49</v>
      </c>
      <c r="F33" s="464">
        <v>36</v>
      </c>
      <c r="G33" s="464">
        <v>1</v>
      </c>
      <c r="H33" s="199">
        <v>12</v>
      </c>
      <c r="I33" s="464">
        <v>6</v>
      </c>
      <c r="J33" s="464">
        <v>6</v>
      </c>
      <c r="K33" s="464">
        <v>325</v>
      </c>
      <c r="L33" s="199">
        <v>116</v>
      </c>
      <c r="M33" s="464">
        <v>209</v>
      </c>
      <c r="N33" s="464">
        <v>68</v>
      </c>
      <c r="O33" s="464">
        <v>31</v>
      </c>
      <c r="P33" s="464">
        <v>8</v>
      </c>
      <c r="Q33" s="464">
        <v>29</v>
      </c>
      <c r="R33" s="464">
        <v>11</v>
      </c>
      <c r="S33" s="464">
        <v>1490</v>
      </c>
      <c r="T33" s="464">
        <v>692</v>
      </c>
      <c r="U33" s="464">
        <v>776</v>
      </c>
      <c r="V33" s="464">
        <v>21</v>
      </c>
      <c r="W33" s="464">
        <v>1</v>
      </c>
      <c r="X33" s="471">
        <v>525</v>
      </c>
    </row>
    <row r="34" spans="1:24" ht="22.5" customHeight="1">
      <c r="A34" s="469">
        <v>526</v>
      </c>
      <c r="B34" s="472" t="s">
        <v>73</v>
      </c>
      <c r="C34" s="455">
        <v>2208</v>
      </c>
      <c r="D34" s="464">
        <v>130</v>
      </c>
      <c r="E34" s="464">
        <v>66</v>
      </c>
      <c r="F34" s="464">
        <v>63</v>
      </c>
      <c r="G34" s="464">
        <v>1</v>
      </c>
      <c r="H34" s="199">
        <v>14</v>
      </c>
      <c r="I34" s="464">
        <v>8</v>
      </c>
      <c r="J34" s="464">
        <v>6</v>
      </c>
      <c r="K34" s="464">
        <v>354</v>
      </c>
      <c r="L34" s="199">
        <v>125</v>
      </c>
      <c r="M34" s="464">
        <v>229</v>
      </c>
      <c r="N34" s="464">
        <v>76</v>
      </c>
      <c r="O34" s="464">
        <v>35</v>
      </c>
      <c r="P34" s="464">
        <v>3</v>
      </c>
      <c r="Q34" s="464">
        <v>38</v>
      </c>
      <c r="R34" s="464">
        <v>22</v>
      </c>
      <c r="S34" s="464">
        <v>1612</v>
      </c>
      <c r="T34" s="464">
        <v>615</v>
      </c>
      <c r="U34" s="464">
        <v>982</v>
      </c>
      <c r="V34" s="464">
        <v>15</v>
      </c>
      <c r="W34" s="464">
        <v>0</v>
      </c>
      <c r="X34" s="471">
        <v>526</v>
      </c>
    </row>
    <row r="35" spans="1:24" ht="22.5" customHeight="1">
      <c r="A35" s="453">
        <v>527</v>
      </c>
      <c r="B35" s="474" t="s">
        <v>74</v>
      </c>
      <c r="C35" s="455">
        <v>486</v>
      </c>
      <c r="D35" s="464">
        <v>25</v>
      </c>
      <c r="E35" s="464">
        <v>13</v>
      </c>
      <c r="F35" s="464">
        <v>12</v>
      </c>
      <c r="G35" s="464">
        <v>0</v>
      </c>
      <c r="H35" s="199">
        <v>2</v>
      </c>
      <c r="I35" s="464">
        <v>0</v>
      </c>
      <c r="J35" s="464">
        <v>2</v>
      </c>
      <c r="K35" s="464">
        <v>72</v>
      </c>
      <c r="L35" s="199">
        <v>34</v>
      </c>
      <c r="M35" s="464">
        <v>38</v>
      </c>
      <c r="N35" s="464">
        <v>8</v>
      </c>
      <c r="O35" s="464">
        <v>3</v>
      </c>
      <c r="P35" s="464">
        <v>4</v>
      </c>
      <c r="Q35" s="464">
        <v>1</v>
      </c>
      <c r="R35" s="464">
        <v>1</v>
      </c>
      <c r="S35" s="464">
        <v>378</v>
      </c>
      <c r="T35" s="464">
        <v>187</v>
      </c>
      <c r="U35" s="464">
        <v>183</v>
      </c>
      <c r="V35" s="464">
        <v>8</v>
      </c>
      <c r="W35" s="464">
        <v>0</v>
      </c>
      <c r="X35" s="471">
        <v>527</v>
      </c>
    </row>
    <row r="36" spans="1:24" ht="22.5" customHeight="1">
      <c r="A36" s="453">
        <v>528</v>
      </c>
      <c r="B36" s="474" t="s">
        <v>75</v>
      </c>
      <c r="C36" s="455">
        <v>11787</v>
      </c>
      <c r="D36" s="464">
        <v>583</v>
      </c>
      <c r="E36" s="464">
        <v>276</v>
      </c>
      <c r="F36" s="464">
        <v>305</v>
      </c>
      <c r="G36" s="464">
        <v>2</v>
      </c>
      <c r="H36" s="199">
        <v>45</v>
      </c>
      <c r="I36" s="464">
        <v>13</v>
      </c>
      <c r="J36" s="464">
        <v>32</v>
      </c>
      <c r="K36" s="464">
        <v>2448</v>
      </c>
      <c r="L36" s="199">
        <v>1014</v>
      </c>
      <c r="M36" s="464">
        <v>1434</v>
      </c>
      <c r="N36" s="464">
        <v>337</v>
      </c>
      <c r="O36" s="464">
        <v>207</v>
      </c>
      <c r="P36" s="464">
        <v>21</v>
      </c>
      <c r="Q36" s="464">
        <v>109</v>
      </c>
      <c r="R36" s="464">
        <v>137</v>
      </c>
      <c r="S36" s="464">
        <v>8237</v>
      </c>
      <c r="T36" s="464">
        <v>3405</v>
      </c>
      <c r="U36" s="464">
        <v>4776</v>
      </c>
      <c r="V36" s="464">
        <v>56</v>
      </c>
      <c r="W36" s="464">
        <v>0</v>
      </c>
      <c r="X36" s="471">
        <v>528</v>
      </c>
    </row>
    <row r="37" spans="1:24" ht="22.5" customHeight="1">
      <c r="A37" s="453"/>
      <c r="B37" s="474"/>
      <c r="C37" s="467"/>
      <c r="D37" s="464"/>
      <c r="E37" s="464"/>
      <c r="F37" s="464"/>
      <c r="G37" s="464"/>
      <c r="I37" s="464"/>
      <c r="J37" s="464"/>
      <c r="K37" s="464"/>
      <c r="M37" s="464"/>
      <c r="N37" s="464"/>
      <c r="O37" s="464"/>
      <c r="P37" s="464"/>
      <c r="Q37" s="464"/>
      <c r="R37" s="464"/>
      <c r="S37" s="464"/>
      <c r="T37" s="464"/>
      <c r="U37" s="464"/>
      <c r="V37" s="464"/>
      <c r="W37" s="464"/>
      <c r="X37" s="471"/>
    </row>
    <row r="38" spans="1:24" ht="22.5" customHeight="1">
      <c r="A38" s="758" t="s">
        <v>394</v>
      </c>
      <c r="B38" s="758"/>
      <c r="C38" s="455">
        <v>62</v>
      </c>
      <c r="D38" s="464">
        <v>0</v>
      </c>
      <c r="E38" s="464">
        <v>0</v>
      </c>
      <c r="F38" s="464">
        <v>0</v>
      </c>
      <c r="G38" s="464">
        <v>0</v>
      </c>
      <c r="H38" s="464">
        <v>0</v>
      </c>
      <c r="I38" s="464">
        <v>0</v>
      </c>
      <c r="J38" s="464">
        <v>0</v>
      </c>
      <c r="K38" s="464">
        <v>0</v>
      </c>
      <c r="L38" s="464">
        <v>0</v>
      </c>
      <c r="M38" s="464">
        <v>0</v>
      </c>
      <c r="N38" s="464">
        <v>2</v>
      </c>
      <c r="O38" s="464">
        <v>0</v>
      </c>
      <c r="P38" s="464">
        <v>0</v>
      </c>
      <c r="Q38" s="464">
        <v>2</v>
      </c>
      <c r="R38" s="464">
        <v>0</v>
      </c>
      <c r="S38" s="464">
        <v>59</v>
      </c>
      <c r="T38" s="464">
        <v>24</v>
      </c>
      <c r="U38" s="464">
        <v>31</v>
      </c>
      <c r="V38" s="464">
        <v>4</v>
      </c>
      <c r="W38" s="464">
        <v>0</v>
      </c>
      <c r="X38" s="471" t="s">
        <v>381</v>
      </c>
    </row>
    <row r="39" spans="1:24" ht="13.5" customHeight="1">
      <c r="A39" s="475"/>
      <c r="B39" s="475"/>
      <c r="C39" s="476"/>
      <c r="D39" s="477"/>
      <c r="E39" s="477"/>
      <c r="F39" s="477"/>
      <c r="G39" s="477"/>
      <c r="H39" s="477"/>
      <c r="I39" s="477"/>
      <c r="J39" s="477"/>
      <c r="K39" s="477"/>
      <c r="L39" s="477"/>
      <c r="M39" s="477"/>
      <c r="N39" s="477"/>
      <c r="O39" s="477"/>
      <c r="P39" s="477"/>
      <c r="Q39" s="477"/>
      <c r="R39" s="477"/>
      <c r="S39" s="477"/>
      <c r="T39" s="477"/>
      <c r="U39" s="477"/>
      <c r="V39" s="477"/>
      <c r="W39" s="477"/>
      <c r="X39" s="478"/>
    </row>
    <row r="40" spans="1:24" ht="13.5" customHeight="1">
      <c r="A40" s="213" t="s">
        <v>658</v>
      </c>
      <c r="B40" s="450"/>
      <c r="C40" s="450"/>
      <c r="D40" s="450"/>
      <c r="E40" s="450"/>
      <c r="F40" s="450"/>
      <c r="G40" s="450"/>
      <c r="H40" s="450"/>
      <c r="I40" s="450"/>
      <c r="J40" s="450"/>
      <c r="K40" s="450"/>
      <c r="L40" s="450"/>
      <c r="M40" s="450"/>
      <c r="N40" s="450"/>
      <c r="O40" s="450"/>
      <c r="P40" s="450"/>
      <c r="Q40" s="450"/>
      <c r="R40" s="450"/>
      <c r="S40" s="450"/>
      <c r="T40" s="450"/>
      <c r="U40" s="450"/>
      <c r="V40" s="450"/>
      <c r="W40" s="450"/>
      <c r="X40" s="450"/>
    </row>
    <row r="41" spans="1:24" ht="13.5" customHeight="1">
      <c r="A41" s="479" t="s">
        <v>602</v>
      </c>
      <c r="C41" s="450"/>
      <c r="D41" s="450"/>
      <c r="E41" s="450"/>
      <c r="F41" s="450"/>
      <c r="G41" s="450"/>
      <c r="H41" s="450"/>
      <c r="I41" s="450"/>
      <c r="J41" s="450"/>
      <c r="K41" s="450"/>
      <c r="L41" s="450"/>
      <c r="M41" s="450"/>
      <c r="N41" s="450"/>
      <c r="O41" s="450"/>
      <c r="P41" s="450"/>
      <c r="Q41" s="450"/>
      <c r="R41" s="450"/>
      <c r="S41" s="450"/>
      <c r="T41" s="450"/>
      <c r="U41" s="450"/>
      <c r="V41" s="450"/>
      <c r="W41" s="450"/>
      <c r="X41" s="450"/>
    </row>
    <row r="42" spans="1:24">
      <c r="C42" s="480"/>
    </row>
  </sheetData>
  <mergeCells count="16">
    <mergeCell ref="S3:W3"/>
    <mergeCell ref="X3:X5"/>
    <mergeCell ref="D4:G4"/>
    <mergeCell ref="H4:J4"/>
    <mergeCell ref="K4:M4"/>
    <mergeCell ref="N4:Q4"/>
    <mergeCell ref="S4:S5"/>
    <mergeCell ref="T4:T5"/>
    <mergeCell ref="U4:U5"/>
    <mergeCell ref="V4:V5"/>
    <mergeCell ref="W4:W5"/>
    <mergeCell ref="A38:B38"/>
    <mergeCell ref="A3:B5"/>
    <mergeCell ref="C3:C5"/>
    <mergeCell ref="D3:Q3"/>
    <mergeCell ref="R3:R5"/>
  </mergeCells>
  <phoneticPr fontId="7"/>
  <printOptions horizontalCentered="1" verticalCentered="1"/>
  <pageMargins left="0.19685039370078741" right="0.19685039370078741" top="0.19685039370078741" bottom="0.19685039370078741" header="0.51181102362204722" footer="0.51181102362204722"/>
  <pageSetup paperSize="9" scale="61" orientation="portrait" blackAndWhite="1"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0"/>
  <sheetViews>
    <sheetView zoomScale="120" zoomScaleNormal="120" workbookViewId="0">
      <pane xSplit="2" ySplit="1" topLeftCell="C2" activePane="bottomRight" state="frozen"/>
      <selection pane="topRight"/>
      <selection pane="bottomLeft"/>
      <selection pane="bottomRight" sqref="A1:XFD1048576"/>
    </sheetView>
  </sheetViews>
  <sheetFormatPr defaultRowHeight="13"/>
  <cols>
    <col min="1" max="1" width="4.6328125" style="51" customWidth="1"/>
    <col min="2" max="2" width="7" style="51" customWidth="1"/>
    <col min="3" max="3" width="14.7265625" style="51" customWidth="1"/>
    <col min="4" max="4" width="11.90625" style="51" customWidth="1"/>
    <col min="5" max="5" width="9.6328125" style="51" customWidth="1"/>
    <col min="6" max="6" width="11.6328125" style="51" customWidth="1"/>
    <col min="7" max="7" width="9.6328125" style="51" customWidth="1"/>
    <col min="8" max="8" width="11.90625" style="51" customWidth="1"/>
    <col min="9" max="10" width="9.6328125" style="51" customWidth="1"/>
    <col min="11" max="11" width="13.7265625" style="51" customWidth="1"/>
    <col min="12" max="12" width="12.36328125" style="51" bestFit="1" customWidth="1"/>
    <col min="13" max="14" width="10.90625" style="51" customWidth="1"/>
    <col min="15" max="15" width="7.08984375" style="51" customWidth="1"/>
    <col min="16" max="16" width="7.453125" style="51" customWidth="1"/>
    <col min="17" max="17" width="14.90625" style="51" customWidth="1"/>
    <col min="18" max="18" width="15.90625" style="51" customWidth="1"/>
    <col min="19" max="19" width="7.6328125" style="51" customWidth="1"/>
    <col min="20" max="20" width="2.90625" style="51" customWidth="1"/>
    <col min="21" max="21" width="11" style="130" bestFit="1" customWidth="1"/>
    <col min="22" max="22" width="9.36328125" style="130" bestFit="1" customWidth="1"/>
    <col min="23" max="23" width="11" style="130" bestFit="1" customWidth="1"/>
    <col min="24" max="16384" width="8.7265625" style="51"/>
  </cols>
  <sheetData>
    <row r="1" spans="1:23" ht="13.5" customHeight="1">
      <c r="A1" s="230" t="s">
        <v>533</v>
      </c>
      <c r="B1"/>
      <c r="C1"/>
      <c r="D1"/>
      <c r="E1"/>
      <c r="F1"/>
      <c r="G1"/>
      <c r="H1"/>
      <c r="I1"/>
      <c r="J1"/>
      <c r="K1"/>
      <c r="L1"/>
      <c r="M1"/>
      <c r="N1"/>
      <c r="O1"/>
      <c r="P1"/>
      <c r="Q1"/>
      <c r="R1"/>
      <c r="S1"/>
    </row>
    <row r="2" spans="1:23" ht="13.5" customHeight="1" thickBot="1">
      <c r="A2"/>
      <c r="B2"/>
      <c r="C2"/>
      <c r="D2"/>
      <c r="E2"/>
      <c r="F2"/>
      <c r="G2"/>
      <c r="H2"/>
      <c r="I2"/>
      <c r="J2"/>
      <c r="K2"/>
      <c r="L2"/>
      <c r="M2"/>
      <c r="N2"/>
      <c r="O2"/>
      <c r="P2"/>
      <c r="Q2"/>
      <c r="R2" s="116"/>
      <c r="S2" s="135" t="s">
        <v>603</v>
      </c>
    </row>
    <row r="3" spans="1:23" ht="13.5" customHeight="1" thickTop="1">
      <c r="A3" s="679" t="s">
        <v>534</v>
      </c>
      <c r="B3" s="679"/>
      <c r="C3" s="654" t="s">
        <v>604</v>
      </c>
      <c r="D3" s="655"/>
      <c r="E3" s="655"/>
      <c r="F3" s="655"/>
      <c r="G3" s="655"/>
      <c r="H3" s="655"/>
      <c r="I3" s="655"/>
      <c r="J3" s="655"/>
      <c r="K3" s="655"/>
      <c r="L3" s="655"/>
      <c r="M3" s="655"/>
      <c r="N3" s="656"/>
      <c r="O3" s="654" t="s">
        <v>663</v>
      </c>
      <c r="P3" s="655"/>
      <c r="Q3" s="655"/>
      <c r="R3" s="656"/>
      <c r="S3" s="679" t="s">
        <v>425</v>
      </c>
    </row>
    <row r="4" spans="1:23" ht="13.5" customHeight="1">
      <c r="A4" s="681"/>
      <c r="B4" s="681"/>
      <c r="C4" s="660" t="s">
        <v>535</v>
      </c>
      <c r="D4" s="781"/>
      <c r="E4" s="781"/>
      <c r="F4" s="781"/>
      <c r="G4" s="781"/>
      <c r="H4" s="781"/>
      <c r="I4" s="782"/>
      <c r="J4" s="660" t="s">
        <v>536</v>
      </c>
      <c r="K4" s="781"/>
      <c r="L4" s="781"/>
      <c r="M4" s="781"/>
      <c r="N4" s="782"/>
      <c r="O4" s="780" t="s">
        <v>537</v>
      </c>
      <c r="P4" s="781"/>
      <c r="Q4" s="781"/>
      <c r="R4" s="782"/>
      <c r="S4" s="681"/>
    </row>
    <row r="5" spans="1:23" ht="13.5" customHeight="1">
      <c r="A5" s="681"/>
      <c r="B5" s="681"/>
      <c r="C5" s="677" t="s">
        <v>538</v>
      </c>
      <c r="D5" s="780" t="s">
        <v>539</v>
      </c>
      <c r="E5" s="781"/>
      <c r="F5" s="781"/>
      <c r="G5" s="781"/>
      <c r="H5" s="781"/>
      <c r="I5" s="782"/>
      <c r="J5" s="661" t="s">
        <v>605</v>
      </c>
      <c r="K5" s="677" t="s">
        <v>540</v>
      </c>
      <c r="L5" s="780" t="s">
        <v>541</v>
      </c>
      <c r="M5" s="781"/>
      <c r="N5" s="782"/>
      <c r="O5" s="661" t="s">
        <v>606</v>
      </c>
      <c r="P5" s="661" t="s">
        <v>607</v>
      </c>
      <c r="Q5" s="677" t="s">
        <v>542</v>
      </c>
      <c r="R5" s="677" t="s">
        <v>538</v>
      </c>
      <c r="S5" s="681"/>
    </row>
    <row r="6" spans="1:23" ht="13.5" customHeight="1">
      <c r="A6" s="681"/>
      <c r="B6" s="681"/>
      <c r="C6" s="778"/>
      <c r="D6" s="660" t="s">
        <v>496</v>
      </c>
      <c r="E6" s="484"/>
      <c r="F6" s="660" t="s">
        <v>543</v>
      </c>
      <c r="G6" s="484"/>
      <c r="H6" s="660" t="s">
        <v>544</v>
      </c>
      <c r="I6" s="484"/>
      <c r="J6" s="673"/>
      <c r="K6" s="778"/>
      <c r="L6" s="783" t="s">
        <v>545</v>
      </c>
      <c r="M6" s="776" t="s">
        <v>543</v>
      </c>
      <c r="N6" s="776" t="s">
        <v>608</v>
      </c>
      <c r="O6" s="669"/>
      <c r="P6" s="669"/>
      <c r="Q6" s="778"/>
      <c r="R6" s="778"/>
      <c r="S6" s="681"/>
    </row>
    <row r="7" spans="1:23" ht="13.5" customHeight="1">
      <c r="A7" s="683"/>
      <c r="B7" s="683"/>
      <c r="C7" s="779"/>
      <c r="D7" s="653"/>
      <c r="E7" s="226" t="s">
        <v>285</v>
      </c>
      <c r="F7" s="653"/>
      <c r="G7" s="226" t="s">
        <v>285</v>
      </c>
      <c r="H7" s="653"/>
      <c r="I7" s="226" t="s">
        <v>285</v>
      </c>
      <c r="J7" s="662"/>
      <c r="K7" s="779"/>
      <c r="L7" s="751"/>
      <c r="M7" s="777"/>
      <c r="N7" s="777"/>
      <c r="O7" s="670"/>
      <c r="P7" s="670"/>
      <c r="Q7" s="779"/>
      <c r="R7" s="779"/>
      <c r="S7" s="683"/>
    </row>
    <row r="8" spans="1:23" ht="13.5" customHeight="1">
      <c r="A8" s="117"/>
      <c r="B8" s="117"/>
      <c r="C8" s="401"/>
      <c r="D8" s="124"/>
      <c r="E8" s="124"/>
      <c r="F8" s="124"/>
      <c r="G8" s="124"/>
      <c r="H8" s="124"/>
      <c r="I8" s="124"/>
      <c r="J8" s="124"/>
      <c r="K8" s="124"/>
      <c r="L8" s="124"/>
      <c r="M8" s="124"/>
      <c r="N8" s="124"/>
      <c r="O8" s="124"/>
      <c r="P8" s="124"/>
      <c r="Q8" s="124"/>
      <c r="R8" s="124"/>
      <c r="S8" s="401"/>
    </row>
    <row r="9" spans="1:23" ht="13.5" customHeight="1">
      <c r="A9" s="115" t="s">
        <v>150</v>
      </c>
      <c r="B9" s="269">
        <v>30</v>
      </c>
      <c r="C9" s="485">
        <v>4259611</v>
      </c>
      <c r="D9" s="480">
        <v>302069</v>
      </c>
      <c r="E9" s="486">
        <v>1246</v>
      </c>
      <c r="F9" s="480">
        <v>183672</v>
      </c>
      <c r="G9" s="487" t="s">
        <v>212</v>
      </c>
      <c r="H9" s="480">
        <v>118397</v>
      </c>
      <c r="I9" s="486">
        <v>1246</v>
      </c>
      <c r="J9" s="131">
        <v>8</v>
      </c>
      <c r="K9" s="480">
        <v>263554.40000000002</v>
      </c>
      <c r="L9" s="480">
        <v>28200</v>
      </c>
      <c r="M9" s="488">
        <v>19431</v>
      </c>
      <c r="N9" s="488">
        <v>8769</v>
      </c>
      <c r="O9" s="131">
        <v>6</v>
      </c>
      <c r="P9" s="131">
        <v>302</v>
      </c>
      <c r="Q9" s="131">
        <v>7177560</v>
      </c>
      <c r="R9" s="131">
        <v>16558607.300000001</v>
      </c>
      <c r="S9" s="139" t="s">
        <v>659</v>
      </c>
      <c r="T9" s="245"/>
    </row>
    <row r="10" spans="1:23" s="213" customFormat="1" ht="13.5" customHeight="1">
      <c r="A10" s="489" t="s">
        <v>400</v>
      </c>
      <c r="B10" s="269" t="s">
        <v>546</v>
      </c>
      <c r="C10" s="485">
        <v>4192988</v>
      </c>
      <c r="D10" s="480">
        <v>277669</v>
      </c>
      <c r="E10" s="486">
        <v>2943</v>
      </c>
      <c r="F10" s="480">
        <v>169073</v>
      </c>
      <c r="G10" s="487" t="s">
        <v>212</v>
      </c>
      <c r="H10" s="480">
        <v>108596</v>
      </c>
      <c r="I10" s="486">
        <v>2943</v>
      </c>
      <c r="J10" s="131">
        <v>8</v>
      </c>
      <c r="K10" s="480">
        <v>246489</v>
      </c>
      <c r="L10" s="480">
        <v>24018</v>
      </c>
      <c r="M10" s="480">
        <v>15207</v>
      </c>
      <c r="N10" s="480">
        <v>8811</v>
      </c>
      <c r="O10" s="131">
        <v>6</v>
      </c>
      <c r="P10" s="131">
        <v>304</v>
      </c>
      <c r="Q10" s="131">
        <v>7057964</v>
      </c>
      <c r="R10" s="131">
        <v>16233345.199999999</v>
      </c>
      <c r="S10" s="139" t="s">
        <v>442</v>
      </c>
      <c r="U10" s="480"/>
      <c r="V10" s="480"/>
      <c r="W10" s="480"/>
    </row>
    <row r="11" spans="1:23" s="213" customFormat="1" ht="13.5" customHeight="1">
      <c r="A11" s="489"/>
      <c r="B11" s="269">
        <v>2</v>
      </c>
      <c r="C11" s="132">
        <v>2839185</v>
      </c>
      <c r="D11" s="130">
        <v>86580</v>
      </c>
      <c r="E11" s="130">
        <v>1910</v>
      </c>
      <c r="F11" s="130">
        <v>44885</v>
      </c>
      <c r="G11" s="113" t="s">
        <v>212</v>
      </c>
      <c r="H11" s="130">
        <v>41695</v>
      </c>
      <c r="I11" s="130">
        <v>1910</v>
      </c>
      <c r="J11" s="130">
        <v>8</v>
      </c>
      <c r="K11" s="130">
        <v>84074</v>
      </c>
      <c r="L11" s="130">
        <v>7585</v>
      </c>
      <c r="M11" s="130">
        <v>5574</v>
      </c>
      <c r="N11" s="130">
        <v>2011</v>
      </c>
      <c r="O11" s="130">
        <v>6</v>
      </c>
      <c r="P11" s="130">
        <v>292</v>
      </c>
      <c r="Q11" s="490">
        <v>5062404</v>
      </c>
      <c r="R11" s="130">
        <v>13038813</v>
      </c>
      <c r="S11" s="139">
        <v>2</v>
      </c>
      <c r="U11" s="491"/>
      <c r="V11" s="480"/>
      <c r="W11" s="480"/>
    </row>
    <row r="12" spans="1:23" s="213" customFormat="1" ht="13.5" customHeight="1">
      <c r="A12" s="489"/>
      <c r="B12" s="269">
        <v>3</v>
      </c>
      <c r="C12" s="133">
        <v>3863132</v>
      </c>
      <c r="D12" s="133">
        <v>128780</v>
      </c>
      <c r="E12" s="133">
        <v>2098</v>
      </c>
      <c r="F12" s="133">
        <v>75281</v>
      </c>
      <c r="G12" s="113" t="s">
        <v>212</v>
      </c>
      <c r="H12" s="133">
        <v>53499</v>
      </c>
      <c r="I12" s="133">
        <v>2098</v>
      </c>
      <c r="J12" s="133">
        <v>8</v>
      </c>
      <c r="K12" s="133">
        <v>151572</v>
      </c>
      <c r="L12" s="133">
        <v>19860</v>
      </c>
      <c r="M12" s="133">
        <v>12165</v>
      </c>
      <c r="N12" s="133">
        <v>7695</v>
      </c>
      <c r="O12" s="133">
        <v>6</v>
      </c>
      <c r="P12" s="133">
        <v>290</v>
      </c>
      <c r="Q12" s="133">
        <v>5294288</v>
      </c>
      <c r="R12" s="133">
        <v>13068364</v>
      </c>
      <c r="S12" s="492">
        <v>3</v>
      </c>
      <c r="U12" s="480"/>
      <c r="V12" s="480"/>
      <c r="W12" s="480"/>
    </row>
    <row r="13" spans="1:23" s="245" customFormat="1" ht="13.5" customHeight="1">
      <c r="A13" s="493"/>
      <c r="B13" s="238">
        <v>4</v>
      </c>
      <c r="C13" s="288">
        <v>3753682</v>
      </c>
      <c r="D13" s="288">
        <v>211081</v>
      </c>
      <c r="E13" s="288">
        <v>1716</v>
      </c>
      <c r="F13" s="288">
        <v>133163</v>
      </c>
      <c r="G13" s="113" t="s">
        <v>212</v>
      </c>
      <c r="H13" s="288">
        <v>77918</v>
      </c>
      <c r="I13" s="288">
        <v>1716</v>
      </c>
      <c r="J13" s="288">
        <v>8</v>
      </c>
      <c r="K13" s="288">
        <v>138201</v>
      </c>
      <c r="L13" s="288">
        <v>12326</v>
      </c>
      <c r="M13" s="288">
        <v>11163</v>
      </c>
      <c r="N13" s="288">
        <v>1163</v>
      </c>
      <c r="O13" s="288">
        <v>6</v>
      </c>
      <c r="P13" s="288">
        <v>291</v>
      </c>
      <c r="Q13" s="288">
        <v>5888047</v>
      </c>
      <c r="R13" s="288">
        <v>13183582</v>
      </c>
      <c r="S13" s="492">
        <v>4</v>
      </c>
      <c r="U13" s="494"/>
      <c r="V13" s="494"/>
      <c r="W13" s="494"/>
    </row>
    <row r="14" spans="1:23" ht="13.5" customHeight="1">
      <c r="A14" s="489"/>
      <c r="B14" s="393"/>
      <c r="C14" s="146"/>
      <c r="D14" s="146"/>
      <c r="E14" s="146"/>
      <c r="F14" s="146"/>
      <c r="G14" s="146"/>
      <c r="H14" s="146"/>
      <c r="I14" s="146"/>
      <c r="J14" s="146"/>
      <c r="K14" s="146"/>
      <c r="L14" s="146"/>
      <c r="M14" s="146"/>
      <c r="N14" s="146"/>
      <c r="O14" s="128"/>
      <c r="P14" s="128"/>
      <c r="Q14" s="94"/>
      <c r="R14" s="128"/>
      <c r="S14" s="495"/>
    </row>
    <row r="15" spans="1:23" ht="13.5" customHeight="1">
      <c r="A15" s="115" t="s">
        <v>400</v>
      </c>
      <c r="B15" s="496" t="s">
        <v>660</v>
      </c>
      <c r="C15" s="303">
        <v>323106</v>
      </c>
      <c r="D15" s="304">
        <v>14007</v>
      </c>
      <c r="E15" s="304">
        <v>272</v>
      </c>
      <c r="F15" s="304">
        <v>8837</v>
      </c>
      <c r="G15" s="113" t="s">
        <v>212</v>
      </c>
      <c r="H15" s="304">
        <v>5170</v>
      </c>
      <c r="I15" s="304">
        <v>272</v>
      </c>
      <c r="J15" s="497">
        <v>8</v>
      </c>
      <c r="K15" s="341">
        <v>9840</v>
      </c>
      <c r="L15" s="341">
        <v>851</v>
      </c>
      <c r="M15" s="304">
        <v>571</v>
      </c>
      <c r="N15" s="304">
        <v>280</v>
      </c>
      <c r="O15" s="144" t="s">
        <v>624</v>
      </c>
      <c r="P15" s="144" t="s">
        <v>624</v>
      </c>
      <c r="Q15" s="144" t="s">
        <v>624</v>
      </c>
      <c r="R15" s="144" t="s">
        <v>624</v>
      </c>
      <c r="S15" s="498" t="s">
        <v>661</v>
      </c>
    </row>
    <row r="16" spans="1:23" ht="13.5" customHeight="1">
      <c r="A16" s="117"/>
      <c r="B16" s="496" t="s">
        <v>547</v>
      </c>
      <c r="C16" s="303">
        <v>333427</v>
      </c>
      <c r="D16" s="304">
        <v>17078</v>
      </c>
      <c r="E16" s="304">
        <v>382</v>
      </c>
      <c r="F16" s="304">
        <v>10774</v>
      </c>
      <c r="G16" s="113" t="s">
        <v>212</v>
      </c>
      <c r="H16" s="304">
        <v>6304</v>
      </c>
      <c r="I16" s="304">
        <v>382</v>
      </c>
      <c r="J16" s="497">
        <v>8</v>
      </c>
      <c r="K16" s="341">
        <v>3603</v>
      </c>
      <c r="L16" s="341">
        <v>493</v>
      </c>
      <c r="M16" s="304">
        <v>381</v>
      </c>
      <c r="N16" s="304">
        <v>112</v>
      </c>
      <c r="O16" s="144" t="s">
        <v>624</v>
      </c>
      <c r="P16" s="144" t="s">
        <v>624</v>
      </c>
      <c r="Q16" s="144" t="s">
        <v>624</v>
      </c>
      <c r="R16" s="144" t="s">
        <v>624</v>
      </c>
      <c r="S16" s="499" t="s">
        <v>548</v>
      </c>
    </row>
    <row r="17" spans="1:19" ht="13.5" customHeight="1">
      <c r="A17" s="117"/>
      <c r="B17" s="496" t="s">
        <v>549</v>
      </c>
      <c r="C17" s="303">
        <v>323978</v>
      </c>
      <c r="D17" s="304">
        <v>14709</v>
      </c>
      <c r="E17" s="304">
        <v>82</v>
      </c>
      <c r="F17" s="304">
        <v>9279</v>
      </c>
      <c r="G17" s="113" t="s">
        <v>212</v>
      </c>
      <c r="H17" s="304">
        <v>5430</v>
      </c>
      <c r="I17" s="304">
        <v>82</v>
      </c>
      <c r="J17" s="497">
        <v>8</v>
      </c>
      <c r="K17" s="341">
        <v>11925</v>
      </c>
      <c r="L17" s="341">
        <v>1808</v>
      </c>
      <c r="M17" s="304">
        <v>1580</v>
      </c>
      <c r="N17" s="304">
        <v>228</v>
      </c>
      <c r="O17" s="144" t="s">
        <v>624</v>
      </c>
      <c r="P17" s="144" t="s">
        <v>624</v>
      </c>
      <c r="Q17" s="144" t="s">
        <v>624</v>
      </c>
      <c r="R17" s="144" t="s">
        <v>624</v>
      </c>
      <c r="S17" s="499" t="s">
        <v>550</v>
      </c>
    </row>
    <row r="18" spans="1:19" ht="13.5" customHeight="1">
      <c r="A18" s="117"/>
      <c r="B18" s="115" t="s">
        <v>551</v>
      </c>
      <c r="C18" s="500">
        <v>329773</v>
      </c>
      <c r="D18" s="304">
        <v>14941</v>
      </c>
      <c r="E18" s="304">
        <v>136</v>
      </c>
      <c r="F18" s="304">
        <v>9426</v>
      </c>
      <c r="G18" s="113" t="s">
        <v>212</v>
      </c>
      <c r="H18" s="304">
        <v>5515</v>
      </c>
      <c r="I18" s="304">
        <v>136</v>
      </c>
      <c r="J18" s="497">
        <v>8</v>
      </c>
      <c r="K18" s="341">
        <v>5501</v>
      </c>
      <c r="L18" s="341">
        <v>586</v>
      </c>
      <c r="M18" s="304">
        <v>408</v>
      </c>
      <c r="N18" s="341">
        <v>178</v>
      </c>
      <c r="O18" s="144" t="s">
        <v>624</v>
      </c>
      <c r="P18" s="144" t="s">
        <v>624</v>
      </c>
      <c r="Q18" s="144" t="s">
        <v>624</v>
      </c>
      <c r="R18" s="144" t="s">
        <v>624</v>
      </c>
      <c r="S18" s="499" t="s">
        <v>552</v>
      </c>
    </row>
    <row r="19" spans="1:19" ht="13.5" customHeight="1">
      <c r="A19" s="117"/>
      <c r="B19" s="115" t="s">
        <v>553</v>
      </c>
      <c r="C19" s="500">
        <v>340688</v>
      </c>
      <c r="D19" s="304">
        <v>20176</v>
      </c>
      <c r="E19" s="304">
        <v>272</v>
      </c>
      <c r="F19" s="304">
        <v>12728</v>
      </c>
      <c r="G19" s="113" t="s">
        <v>212</v>
      </c>
      <c r="H19" s="304">
        <v>7448</v>
      </c>
      <c r="I19" s="304">
        <v>272</v>
      </c>
      <c r="J19" s="497">
        <v>8</v>
      </c>
      <c r="K19" s="341">
        <v>9301</v>
      </c>
      <c r="L19" s="341">
        <v>600</v>
      </c>
      <c r="M19" s="304">
        <v>460</v>
      </c>
      <c r="N19" s="304">
        <v>140</v>
      </c>
      <c r="O19" s="144" t="s">
        <v>624</v>
      </c>
      <c r="P19" s="144" t="s">
        <v>624</v>
      </c>
      <c r="Q19" s="144" t="s">
        <v>624</v>
      </c>
      <c r="R19" s="144" t="s">
        <v>624</v>
      </c>
      <c r="S19" s="499" t="s">
        <v>554</v>
      </c>
    </row>
    <row r="20" spans="1:19" ht="13.5" customHeight="1">
      <c r="A20" s="117"/>
      <c r="B20" s="115" t="s">
        <v>160</v>
      </c>
      <c r="C20" s="500">
        <v>308929</v>
      </c>
      <c r="D20" s="304">
        <v>16311</v>
      </c>
      <c r="E20" s="304">
        <v>190</v>
      </c>
      <c r="F20" s="304">
        <v>10290</v>
      </c>
      <c r="G20" s="113" t="s">
        <v>212</v>
      </c>
      <c r="H20" s="304">
        <v>6021</v>
      </c>
      <c r="I20" s="304">
        <v>190</v>
      </c>
      <c r="J20" s="497">
        <v>8</v>
      </c>
      <c r="K20" s="341">
        <v>18571</v>
      </c>
      <c r="L20" s="341">
        <v>1384</v>
      </c>
      <c r="M20" s="304">
        <v>1159</v>
      </c>
      <c r="N20" s="304">
        <v>225</v>
      </c>
      <c r="O20" s="144" t="s">
        <v>624</v>
      </c>
      <c r="P20" s="144" t="s">
        <v>624</v>
      </c>
      <c r="Q20" s="144" t="s">
        <v>624</v>
      </c>
      <c r="R20" s="144" t="s">
        <v>624</v>
      </c>
      <c r="S20" s="499" t="s">
        <v>555</v>
      </c>
    </row>
    <row r="21" spans="1:19" ht="13.5" customHeight="1">
      <c r="A21" s="117"/>
      <c r="B21" s="115" t="s">
        <v>556</v>
      </c>
      <c r="C21" s="500">
        <v>294249</v>
      </c>
      <c r="D21" s="304">
        <v>18572</v>
      </c>
      <c r="E21" s="304">
        <v>54</v>
      </c>
      <c r="F21" s="304">
        <v>11716</v>
      </c>
      <c r="G21" s="113" t="s">
        <v>212</v>
      </c>
      <c r="H21" s="304">
        <v>6856</v>
      </c>
      <c r="I21" s="304">
        <v>54</v>
      </c>
      <c r="J21" s="497">
        <v>6</v>
      </c>
      <c r="K21" s="341">
        <v>19970</v>
      </c>
      <c r="L21" s="341">
        <v>2742</v>
      </c>
      <c r="M21" s="304">
        <v>2742</v>
      </c>
      <c r="N21" s="497" t="s">
        <v>212</v>
      </c>
      <c r="O21" s="144" t="s">
        <v>624</v>
      </c>
      <c r="P21" s="144" t="s">
        <v>624</v>
      </c>
      <c r="Q21" s="144" t="s">
        <v>624</v>
      </c>
      <c r="R21" s="144" t="s">
        <v>624</v>
      </c>
      <c r="S21" s="499" t="s">
        <v>557</v>
      </c>
    </row>
    <row r="22" spans="1:19" ht="13.5" customHeight="1">
      <c r="A22" s="117"/>
      <c r="B22" s="115" t="s">
        <v>558</v>
      </c>
      <c r="C22" s="500">
        <v>287624</v>
      </c>
      <c r="D22" s="304">
        <v>20368</v>
      </c>
      <c r="E22" s="304">
        <v>82</v>
      </c>
      <c r="F22" s="304">
        <v>12849</v>
      </c>
      <c r="G22" s="113" t="s">
        <v>212</v>
      </c>
      <c r="H22" s="304">
        <v>7519</v>
      </c>
      <c r="I22" s="304">
        <v>82</v>
      </c>
      <c r="J22" s="497">
        <v>6</v>
      </c>
      <c r="K22" s="341">
        <v>27756</v>
      </c>
      <c r="L22" s="341">
        <v>1639</v>
      </c>
      <c r="M22" s="304">
        <v>1639</v>
      </c>
      <c r="N22" s="497" t="s">
        <v>212</v>
      </c>
      <c r="O22" s="144" t="s">
        <v>624</v>
      </c>
      <c r="P22" s="144" t="s">
        <v>624</v>
      </c>
      <c r="Q22" s="144" t="s">
        <v>624</v>
      </c>
      <c r="R22" s="144" t="s">
        <v>624</v>
      </c>
      <c r="S22" s="499" t="s">
        <v>559</v>
      </c>
    </row>
    <row r="23" spans="1:19" ht="13.5" customHeight="1">
      <c r="A23" s="117"/>
      <c r="B23" s="115" t="s">
        <v>560</v>
      </c>
      <c r="C23" s="500">
        <v>298211</v>
      </c>
      <c r="D23" s="304">
        <v>18177</v>
      </c>
      <c r="E23" s="304">
        <v>28</v>
      </c>
      <c r="F23" s="304">
        <v>11467</v>
      </c>
      <c r="G23" s="113" t="s">
        <v>212</v>
      </c>
      <c r="H23" s="304">
        <v>6710</v>
      </c>
      <c r="I23" s="304">
        <v>28</v>
      </c>
      <c r="J23" s="497">
        <v>6</v>
      </c>
      <c r="K23" s="341">
        <v>8919</v>
      </c>
      <c r="L23" s="341">
        <v>462</v>
      </c>
      <c r="M23" s="304">
        <v>462</v>
      </c>
      <c r="N23" s="497" t="s">
        <v>212</v>
      </c>
      <c r="O23" s="144" t="s">
        <v>624</v>
      </c>
      <c r="P23" s="144" t="s">
        <v>624</v>
      </c>
      <c r="Q23" s="144" t="s">
        <v>624</v>
      </c>
      <c r="R23" s="144" t="s">
        <v>624</v>
      </c>
      <c r="S23" s="499" t="s">
        <v>561</v>
      </c>
    </row>
    <row r="24" spans="1:19" ht="13.5" customHeight="1">
      <c r="A24" s="115"/>
      <c r="B24" s="115" t="s">
        <v>662</v>
      </c>
      <c r="C24" s="500">
        <v>284724</v>
      </c>
      <c r="D24" s="304">
        <v>17253</v>
      </c>
      <c r="E24" s="304">
        <v>54</v>
      </c>
      <c r="F24" s="304">
        <v>10884</v>
      </c>
      <c r="G24" s="113" t="s">
        <v>212</v>
      </c>
      <c r="H24" s="304">
        <v>6369</v>
      </c>
      <c r="I24" s="304">
        <v>54</v>
      </c>
      <c r="J24" s="497">
        <v>6</v>
      </c>
      <c r="K24" s="341">
        <v>4233</v>
      </c>
      <c r="L24" s="341">
        <v>420</v>
      </c>
      <c r="M24" s="304">
        <v>420</v>
      </c>
      <c r="N24" s="497" t="s">
        <v>212</v>
      </c>
      <c r="O24" s="144" t="s">
        <v>624</v>
      </c>
      <c r="P24" s="144" t="s">
        <v>624</v>
      </c>
      <c r="Q24" s="144" t="s">
        <v>624</v>
      </c>
      <c r="R24" s="144" t="s">
        <v>624</v>
      </c>
      <c r="S24" s="498">
        <v>5.0999999999999996</v>
      </c>
    </row>
    <row r="25" spans="1:19" ht="13.5" customHeight="1">
      <c r="A25" s="117"/>
      <c r="B25" s="115" t="s">
        <v>562</v>
      </c>
      <c r="C25" s="500">
        <v>294310</v>
      </c>
      <c r="D25" s="304">
        <v>15954</v>
      </c>
      <c r="E25" s="304">
        <v>164</v>
      </c>
      <c r="F25" s="304">
        <v>10065</v>
      </c>
      <c r="G25" s="113" t="s">
        <v>212</v>
      </c>
      <c r="H25" s="304">
        <v>5889</v>
      </c>
      <c r="I25" s="304">
        <v>164</v>
      </c>
      <c r="J25" s="497">
        <v>6</v>
      </c>
      <c r="K25" s="341">
        <v>7538</v>
      </c>
      <c r="L25" s="341">
        <v>631</v>
      </c>
      <c r="M25" s="304">
        <v>631</v>
      </c>
      <c r="N25" s="497" t="s">
        <v>212</v>
      </c>
      <c r="O25" s="144" t="s">
        <v>624</v>
      </c>
      <c r="P25" s="144" t="s">
        <v>624</v>
      </c>
      <c r="Q25" s="144" t="s">
        <v>624</v>
      </c>
      <c r="R25" s="144" t="s">
        <v>624</v>
      </c>
      <c r="S25" s="499" t="s">
        <v>563</v>
      </c>
    </row>
    <row r="26" spans="1:19" ht="13.5" customHeight="1">
      <c r="A26" s="117"/>
      <c r="B26" s="115" t="s">
        <v>564</v>
      </c>
      <c r="C26" s="500">
        <v>334663</v>
      </c>
      <c r="D26" s="304">
        <v>23535</v>
      </c>
      <c r="E26" s="304">
        <v>0</v>
      </c>
      <c r="F26" s="304">
        <v>14848</v>
      </c>
      <c r="G26" s="113" t="s">
        <v>212</v>
      </c>
      <c r="H26" s="304">
        <v>8687</v>
      </c>
      <c r="I26" s="304">
        <v>0</v>
      </c>
      <c r="J26" s="497">
        <v>8</v>
      </c>
      <c r="K26" s="341">
        <v>11044</v>
      </c>
      <c r="L26" s="341">
        <v>710</v>
      </c>
      <c r="M26" s="304">
        <v>710</v>
      </c>
      <c r="N26" s="304" t="s">
        <v>212</v>
      </c>
      <c r="O26" s="144" t="s">
        <v>624</v>
      </c>
      <c r="P26" s="144" t="s">
        <v>624</v>
      </c>
      <c r="Q26" s="144" t="s">
        <v>624</v>
      </c>
      <c r="R26" s="144" t="s">
        <v>624</v>
      </c>
      <c r="S26" s="499" t="s">
        <v>565</v>
      </c>
    </row>
    <row r="27" spans="1:19" ht="13.5" customHeight="1">
      <c r="A27" s="482"/>
      <c r="B27" s="482"/>
      <c r="C27" s="483"/>
      <c r="D27" s="482"/>
      <c r="E27" s="482"/>
      <c r="F27" s="482"/>
      <c r="G27" s="482"/>
      <c r="H27" s="482"/>
      <c r="I27" s="482"/>
      <c r="J27" s="482"/>
      <c r="K27" s="122"/>
      <c r="L27" s="122"/>
      <c r="M27" s="122"/>
      <c r="N27" s="122"/>
      <c r="O27" s="122"/>
      <c r="P27" s="122"/>
      <c r="Q27" s="122"/>
      <c r="R27" s="399"/>
      <c r="S27" s="121"/>
    </row>
    <row r="28" spans="1:19">
      <c r="A28" t="s">
        <v>664</v>
      </c>
      <c r="B28" s="481"/>
    </row>
    <row r="29" spans="1:19" ht="13.5" customHeight="1">
      <c r="A29" s="52" t="s">
        <v>609</v>
      </c>
      <c r="B29" s="117"/>
      <c r="C29" s="117"/>
      <c r="D29" s="117"/>
      <c r="E29" s="117"/>
    </row>
    <row r="30" spans="1:19">
      <c r="L30" s="147"/>
      <c r="M30" s="147"/>
    </row>
  </sheetData>
  <mergeCells count="22">
    <mergeCell ref="S3:S7"/>
    <mergeCell ref="C4:I4"/>
    <mergeCell ref="J4:N4"/>
    <mergeCell ref="O4:R4"/>
    <mergeCell ref="C5:C7"/>
    <mergeCell ref="D5:I5"/>
    <mergeCell ref="J5:J7"/>
    <mergeCell ref="Q5:Q7"/>
    <mergeCell ref="R5:R7"/>
    <mergeCell ref="A3:B7"/>
    <mergeCell ref="C3:N3"/>
    <mergeCell ref="O3:R3"/>
    <mergeCell ref="N6:N7"/>
    <mergeCell ref="K5:K7"/>
    <mergeCell ref="L5:N5"/>
    <mergeCell ref="O5:O7"/>
    <mergeCell ref="P5:P7"/>
    <mergeCell ref="D6:D7"/>
    <mergeCell ref="F6:F7"/>
    <mergeCell ref="H6:H7"/>
    <mergeCell ref="L6:L7"/>
    <mergeCell ref="M6:M7"/>
  </mergeCells>
  <phoneticPr fontId="7"/>
  <printOptions horizontalCentered="1" verticalCentered="1"/>
  <pageMargins left="0.19685039370078741" right="0.19685039370078741" top="0.19685039370078741" bottom="0.19685039370078741" header="0.51181102362204722" footer="0.51181102362204722"/>
  <pageSetup paperSize="9" scale="65" orientation="portrait" blackAndWhite="1"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0"/>
  <sheetViews>
    <sheetView zoomScale="120" zoomScaleNormal="120" workbookViewId="0">
      <selection activeCell="P20" sqref="P20"/>
    </sheetView>
  </sheetViews>
  <sheetFormatPr defaultRowHeight="13"/>
  <cols>
    <col min="1" max="1" width="2.6328125" style="58" customWidth="1"/>
    <col min="2" max="2" width="6.6328125" style="58" customWidth="1"/>
    <col min="3" max="3" width="10" style="58" bestFit="1" customWidth="1"/>
    <col min="4" max="4" width="5.6328125" style="58" customWidth="1"/>
    <col min="5" max="5" width="10.453125" style="133" customWidth="1"/>
    <col min="6" max="6" width="5.6328125" style="58" customWidth="1"/>
    <col min="7" max="7" width="10.453125" style="133" customWidth="1"/>
    <col min="8" max="8" width="5.6328125" style="58" customWidth="1"/>
    <col min="9" max="9" width="8.6328125" style="133" customWidth="1"/>
    <col min="10" max="10" width="5.6328125" style="58" customWidth="1"/>
    <col min="11" max="11" width="8.6328125" style="133" customWidth="1"/>
    <col min="12" max="12" width="5.6328125" style="58" customWidth="1"/>
    <col min="13" max="13" width="8.6328125" style="133" customWidth="1"/>
    <col min="14" max="14" width="5.6328125" style="58" customWidth="1"/>
    <col min="15" max="15" width="8.6328125" style="133" customWidth="1"/>
    <col min="16" max="16" width="5.6328125" style="58" customWidth="1"/>
    <col min="17" max="17" width="8.6328125" style="58" customWidth="1"/>
    <col min="18" max="18" width="5.6328125" style="58" customWidth="1"/>
    <col min="19" max="19" width="8.6328125" style="58" customWidth="1"/>
    <col min="20" max="20" width="7.6328125" style="58" customWidth="1"/>
    <col min="21" max="256" width="8.7265625" style="58"/>
    <col min="257" max="257" width="2.6328125" style="58" customWidth="1"/>
    <col min="258" max="258" width="6.6328125" style="58" customWidth="1"/>
    <col min="259" max="259" width="10" style="58" bestFit="1" customWidth="1"/>
    <col min="260" max="260" width="5.6328125" style="58" customWidth="1"/>
    <col min="261" max="261" width="10.453125" style="58" customWidth="1"/>
    <col min="262" max="262" width="5.6328125" style="58" customWidth="1"/>
    <col min="263" max="263" width="10.453125" style="58" customWidth="1"/>
    <col min="264" max="264" width="5.6328125" style="58" customWidth="1"/>
    <col min="265" max="265" width="8.6328125" style="58" customWidth="1"/>
    <col min="266" max="266" width="5.6328125" style="58" customWidth="1"/>
    <col min="267" max="267" width="8.6328125" style="58" customWidth="1"/>
    <col min="268" max="268" width="5.6328125" style="58" customWidth="1"/>
    <col min="269" max="269" width="8.6328125" style="58" customWidth="1"/>
    <col min="270" max="270" width="5.6328125" style="58" customWidth="1"/>
    <col min="271" max="271" width="8.6328125" style="58" customWidth="1"/>
    <col min="272" max="272" width="5.6328125" style="58" customWidth="1"/>
    <col min="273" max="273" width="8.6328125" style="58" customWidth="1"/>
    <col min="274" max="274" width="5.6328125" style="58" customWidth="1"/>
    <col min="275" max="275" width="8.6328125" style="58" customWidth="1"/>
    <col min="276" max="276" width="7.6328125" style="58" customWidth="1"/>
    <col min="277" max="512" width="8.7265625" style="58"/>
    <col min="513" max="513" width="2.6328125" style="58" customWidth="1"/>
    <col min="514" max="514" width="6.6328125" style="58" customWidth="1"/>
    <col min="515" max="515" width="10" style="58" bestFit="1" customWidth="1"/>
    <col min="516" max="516" width="5.6328125" style="58" customWidth="1"/>
    <col min="517" max="517" width="10.453125" style="58" customWidth="1"/>
    <col min="518" max="518" width="5.6328125" style="58" customWidth="1"/>
    <col min="519" max="519" width="10.453125" style="58" customWidth="1"/>
    <col min="520" max="520" width="5.6328125" style="58" customWidth="1"/>
    <col min="521" max="521" width="8.6328125" style="58" customWidth="1"/>
    <col min="522" max="522" width="5.6328125" style="58" customWidth="1"/>
    <col min="523" max="523" width="8.6328125" style="58" customWidth="1"/>
    <col min="524" max="524" width="5.6328125" style="58" customWidth="1"/>
    <col min="525" max="525" width="8.6328125" style="58" customWidth="1"/>
    <col min="526" max="526" width="5.6328125" style="58" customWidth="1"/>
    <col min="527" max="527" width="8.6328125" style="58" customWidth="1"/>
    <col min="528" max="528" width="5.6328125" style="58" customWidth="1"/>
    <col min="529" max="529" width="8.6328125" style="58" customWidth="1"/>
    <col min="530" max="530" width="5.6328125" style="58" customWidth="1"/>
    <col min="531" max="531" width="8.6328125" style="58" customWidth="1"/>
    <col min="532" max="532" width="7.6328125" style="58" customWidth="1"/>
    <col min="533" max="768" width="8.7265625" style="58"/>
    <col min="769" max="769" width="2.6328125" style="58" customWidth="1"/>
    <col min="770" max="770" width="6.6328125" style="58" customWidth="1"/>
    <col min="771" max="771" width="10" style="58" bestFit="1" customWidth="1"/>
    <col min="772" max="772" width="5.6328125" style="58" customWidth="1"/>
    <col min="773" max="773" width="10.453125" style="58" customWidth="1"/>
    <col min="774" max="774" width="5.6328125" style="58" customWidth="1"/>
    <col min="775" max="775" width="10.453125" style="58" customWidth="1"/>
    <col min="776" max="776" width="5.6328125" style="58" customWidth="1"/>
    <col min="777" max="777" width="8.6328125" style="58" customWidth="1"/>
    <col min="778" max="778" width="5.6328125" style="58" customWidth="1"/>
    <col min="779" max="779" width="8.6328125" style="58" customWidth="1"/>
    <col min="780" max="780" width="5.6328125" style="58" customWidth="1"/>
    <col min="781" max="781" width="8.6328125" style="58" customWidth="1"/>
    <col min="782" max="782" width="5.6328125" style="58" customWidth="1"/>
    <col min="783" max="783" width="8.6328125" style="58" customWidth="1"/>
    <col min="784" max="784" width="5.6328125" style="58" customWidth="1"/>
    <col min="785" max="785" width="8.6328125" style="58" customWidth="1"/>
    <col min="786" max="786" width="5.6328125" style="58" customWidth="1"/>
    <col min="787" max="787" width="8.6328125" style="58" customWidth="1"/>
    <col min="788" max="788" width="7.6328125" style="58" customWidth="1"/>
    <col min="789" max="1024" width="8.7265625" style="58"/>
    <col min="1025" max="1025" width="2.6328125" style="58" customWidth="1"/>
    <col min="1026" max="1026" width="6.6328125" style="58" customWidth="1"/>
    <col min="1027" max="1027" width="10" style="58" bestFit="1" customWidth="1"/>
    <col min="1028" max="1028" width="5.6328125" style="58" customWidth="1"/>
    <col min="1029" max="1029" width="10.453125" style="58" customWidth="1"/>
    <col min="1030" max="1030" width="5.6328125" style="58" customWidth="1"/>
    <col min="1031" max="1031" width="10.453125" style="58" customWidth="1"/>
    <col min="1032" max="1032" width="5.6328125" style="58" customWidth="1"/>
    <col min="1033" max="1033" width="8.6328125" style="58" customWidth="1"/>
    <col min="1034" max="1034" width="5.6328125" style="58" customWidth="1"/>
    <col min="1035" max="1035" width="8.6328125" style="58" customWidth="1"/>
    <col min="1036" max="1036" width="5.6328125" style="58" customWidth="1"/>
    <col min="1037" max="1037" width="8.6328125" style="58" customWidth="1"/>
    <col min="1038" max="1038" width="5.6328125" style="58" customWidth="1"/>
    <col min="1039" max="1039" width="8.6328125" style="58" customWidth="1"/>
    <col min="1040" max="1040" width="5.6328125" style="58" customWidth="1"/>
    <col min="1041" max="1041" width="8.6328125" style="58" customWidth="1"/>
    <col min="1042" max="1042" width="5.6328125" style="58" customWidth="1"/>
    <col min="1043" max="1043" width="8.6328125" style="58" customWidth="1"/>
    <col min="1044" max="1044" width="7.6328125" style="58" customWidth="1"/>
    <col min="1045" max="1280" width="8.7265625" style="58"/>
    <col min="1281" max="1281" width="2.6328125" style="58" customWidth="1"/>
    <col min="1282" max="1282" width="6.6328125" style="58" customWidth="1"/>
    <col min="1283" max="1283" width="10" style="58" bestFit="1" customWidth="1"/>
    <col min="1284" max="1284" width="5.6328125" style="58" customWidth="1"/>
    <col min="1285" max="1285" width="10.453125" style="58" customWidth="1"/>
    <col min="1286" max="1286" width="5.6328125" style="58" customWidth="1"/>
    <col min="1287" max="1287" width="10.453125" style="58" customWidth="1"/>
    <col min="1288" max="1288" width="5.6328125" style="58" customWidth="1"/>
    <col min="1289" max="1289" width="8.6328125" style="58" customWidth="1"/>
    <col min="1290" max="1290" width="5.6328125" style="58" customWidth="1"/>
    <col min="1291" max="1291" width="8.6328125" style="58" customWidth="1"/>
    <col min="1292" max="1292" width="5.6328125" style="58" customWidth="1"/>
    <col min="1293" max="1293" width="8.6328125" style="58" customWidth="1"/>
    <col min="1294" max="1294" width="5.6328125" style="58" customWidth="1"/>
    <col min="1295" max="1295" width="8.6328125" style="58" customWidth="1"/>
    <col min="1296" max="1296" width="5.6328125" style="58" customWidth="1"/>
    <col min="1297" max="1297" width="8.6328125" style="58" customWidth="1"/>
    <col min="1298" max="1298" width="5.6328125" style="58" customWidth="1"/>
    <col min="1299" max="1299" width="8.6328125" style="58" customWidth="1"/>
    <col min="1300" max="1300" width="7.6328125" style="58" customWidth="1"/>
    <col min="1301" max="1536" width="8.7265625" style="58"/>
    <col min="1537" max="1537" width="2.6328125" style="58" customWidth="1"/>
    <col min="1538" max="1538" width="6.6328125" style="58" customWidth="1"/>
    <col min="1539" max="1539" width="10" style="58" bestFit="1" customWidth="1"/>
    <col min="1540" max="1540" width="5.6328125" style="58" customWidth="1"/>
    <col min="1541" max="1541" width="10.453125" style="58" customWidth="1"/>
    <col min="1542" max="1542" width="5.6328125" style="58" customWidth="1"/>
    <col min="1543" max="1543" width="10.453125" style="58" customWidth="1"/>
    <col min="1544" max="1544" width="5.6328125" style="58" customWidth="1"/>
    <col min="1545" max="1545" width="8.6328125" style="58" customWidth="1"/>
    <col min="1546" max="1546" width="5.6328125" style="58" customWidth="1"/>
    <col min="1547" max="1547" width="8.6328125" style="58" customWidth="1"/>
    <col min="1548" max="1548" width="5.6328125" style="58" customWidth="1"/>
    <col min="1549" max="1549" width="8.6328125" style="58" customWidth="1"/>
    <col min="1550" max="1550" width="5.6328125" style="58" customWidth="1"/>
    <col min="1551" max="1551" width="8.6328125" style="58" customWidth="1"/>
    <col min="1552" max="1552" width="5.6328125" style="58" customWidth="1"/>
    <col min="1553" max="1553" width="8.6328125" style="58" customWidth="1"/>
    <col min="1554" max="1554" width="5.6328125" style="58" customWidth="1"/>
    <col min="1555" max="1555" width="8.6328125" style="58" customWidth="1"/>
    <col min="1556" max="1556" width="7.6328125" style="58" customWidth="1"/>
    <col min="1557" max="1792" width="8.7265625" style="58"/>
    <col min="1793" max="1793" width="2.6328125" style="58" customWidth="1"/>
    <col min="1794" max="1794" width="6.6328125" style="58" customWidth="1"/>
    <col min="1795" max="1795" width="10" style="58" bestFit="1" customWidth="1"/>
    <col min="1796" max="1796" width="5.6328125" style="58" customWidth="1"/>
    <col min="1797" max="1797" width="10.453125" style="58" customWidth="1"/>
    <col min="1798" max="1798" width="5.6328125" style="58" customWidth="1"/>
    <col min="1799" max="1799" width="10.453125" style="58" customWidth="1"/>
    <col min="1800" max="1800" width="5.6328125" style="58" customWidth="1"/>
    <col min="1801" max="1801" width="8.6328125" style="58" customWidth="1"/>
    <col min="1802" max="1802" width="5.6328125" style="58" customWidth="1"/>
    <col min="1803" max="1803" width="8.6328125" style="58" customWidth="1"/>
    <col min="1804" max="1804" width="5.6328125" style="58" customWidth="1"/>
    <col min="1805" max="1805" width="8.6328125" style="58" customWidth="1"/>
    <col min="1806" max="1806" width="5.6328125" style="58" customWidth="1"/>
    <col min="1807" max="1807" width="8.6328125" style="58" customWidth="1"/>
    <col min="1808" max="1808" width="5.6328125" style="58" customWidth="1"/>
    <col min="1809" max="1809" width="8.6328125" style="58" customWidth="1"/>
    <col min="1810" max="1810" width="5.6328125" style="58" customWidth="1"/>
    <col min="1811" max="1811" width="8.6328125" style="58" customWidth="1"/>
    <col min="1812" max="1812" width="7.6328125" style="58" customWidth="1"/>
    <col min="1813" max="2048" width="8.7265625" style="58"/>
    <col min="2049" max="2049" width="2.6328125" style="58" customWidth="1"/>
    <col min="2050" max="2050" width="6.6328125" style="58" customWidth="1"/>
    <col min="2051" max="2051" width="10" style="58" bestFit="1" customWidth="1"/>
    <col min="2052" max="2052" width="5.6328125" style="58" customWidth="1"/>
    <col min="2053" max="2053" width="10.453125" style="58" customWidth="1"/>
    <col min="2054" max="2054" width="5.6328125" style="58" customWidth="1"/>
    <col min="2055" max="2055" width="10.453125" style="58" customWidth="1"/>
    <col min="2056" max="2056" width="5.6328125" style="58" customWidth="1"/>
    <col min="2057" max="2057" width="8.6328125" style="58" customWidth="1"/>
    <col min="2058" max="2058" width="5.6328125" style="58" customWidth="1"/>
    <col min="2059" max="2059" width="8.6328125" style="58" customWidth="1"/>
    <col min="2060" max="2060" width="5.6328125" style="58" customWidth="1"/>
    <col min="2061" max="2061" width="8.6328125" style="58" customWidth="1"/>
    <col min="2062" max="2062" width="5.6328125" style="58" customWidth="1"/>
    <col min="2063" max="2063" width="8.6328125" style="58" customWidth="1"/>
    <col min="2064" max="2064" width="5.6328125" style="58" customWidth="1"/>
    <col min="2065" max="2065" width="8.6328125" style="58" customWidth="1"/>
    <col min="2066" max="2066" width="5.6328125" style="58" customWidth="1"/>
    <col min="2067" max="2067" width="8.6328125" style="58" customWidth="1"/>
    <col min="2068" max="2068" width="7.6328125" style="58" customWidth="1"/>
    <col min="2069" max="2304" width="8.7265625" style="58"/>
    <col min="2305" max="2305" width="2.6328125" style="58" customWidth="1"/>
    <col min="2306" max="2306" width="6.6328125" style="58" customWidth="1"/>
    <col min="2307" max="2307" width="10" style="58" bestFit="1" customWidth="1"/>
    <col min="2308" max="2308" width="5.6328125" style="58" customWidth="1"/>
    <col min="2309" max="2309" width="10.453125" style="58" customWidth="1"/>
    <col min="2310" max="2310" width="5.6328125" style="58" customWidth="1"/>
    <col min="2311" max="2311" width="10.453125" style="58" customWidth="1"/>
    <col min="2312" max="2312" width="5.6328125" style="58" customWidth="1"/>
    <col min="2313" max="2313" width="8.6328125" style="58" customWidth="1"/>
    <col min="2314" max="2314" width="5.6328125" style="58" customWidth="1"/>
    <col min="2315" max="2315" width="8.6328125" style="58" customWidth="1"/>
    <col min="2316" max="2316" width="5.6328125" style="58" customWidth="1"/>
    <col min="2317" max="2317" width="8.6328125" style="58" customWidth="1"/>
    <col min="2318" max="2318" width="5.6328125" style="58" customWidth="1"/>
    <col min="2319" max="2319" width="8.6328125" style="58" customWidth="1"/>
    <col min="2320" max="2320" width="5.6328125" style="58" customWidth="1"/>
    <col min="2321" max="2321" width="8.6328125" style="58" customWidth="1"/>
    <col min="2322" max="2322" width="5.6328125" style="58" customWidth="1"/>
    <col min="2323" max="2323" width="8.6328125" style="58" customWidth="1"/>
    <col min="2324" max="2324" width="7.6328125" style="58" customWidth="1"/>
    <col min="2325" max="2560" width="8.7265625" style="58"/>
    <col min="2561" max="2561" width="2.6328125" style="58" customWidth="1"/>
    <col min="2562" max="2562" width="6.6328125" style="58" customWidth="1"/>
    <col min="2563" max="2563" width="10" style="58" bestFit="1" customWidth="1"/>
    <col min="2564" max="2564" width="5.6328125" style="58" customWidth="1"/>
    <col min="2565" max="2565" width="10.453125" style="58" customWidth="1"/>
    <col min="2566" max="2566" width="5.6328125" style="58" customWidth="1"/>
    <col min="2567" max="2567" width="10.453125" style="58" customWidth="1"/>
    <col min="2568" max="2568" width="5.6328125" style="58" customWidth="1"/>
    <col min="2569" max="2569" width="8.6328125" style="58" customWidth="1"/>
    <col min="2570" max="2570" width="5.6328125" style="58" customWidth="1"/>
    <col min="2571" max="2571" width="8.6328125" style="58" customWidth="1"/>
    <col min="2572" max="2572" width="5.6328125" style="58" customWidth="1"/>
    <col min="2573" max="2573" width="8.6328125" style="58" customWidth="1"/>
    <col min="2574" max="2574" width="5.6328125" style="58" customWidth="1"/>
    <col min="2575" max="2575" width="8.6328125" style="58" customWidth="1"/>
    <col min="2576" max="2576" width="5.6328125" style="58" customWidth="1"/>
    <col min="2577" max="2577" width="8.6328125" style="58" customWidth="1"/>
    <col min="2578" max="2578" width="5.6328125" style="58" customWidth="1"/>
    <col min="2579" max="2579" width="8.6328125" style="58" customWidth="1"/>
    <col min="2580" max="2580" width="7.6328125" style="58" customWidth="1"/>
    <col min="2581" max="2816" width="8.7265625" style="58"/>
    <col min="2817" max="2817" width="2.6328125" style="58" customWidth="1"/>
    <col min="2818" max="2818" width="6.6328125" style="58" customWidth="1"/>
    <col min="2819" max="2819" width="10" style="58" bestFit="1" customWidth="1"/>
    <col min="2820" max="2820" width="5.6328125" style="58" customWidth="1"/>
    <col min="2821" max="2821" width="10.453125" style="58" customWidth="1"/>
    <col min="2822" max="2822" width="5.6328125" style="58" customWidth="1"/>
    <col min="2823" max="2823" width="10.453125" style="58" customWidth="1"/>
    <col min="2824" max="2824" width="5.6328125" style="58" customWidth="1"/>
    <col min="2825" max="2825" width="8.6328125" style="58" customWidth="1"/>
    <col min="2826" max="2826" width="5.6328125" style="58" customWidth="1"/>
    <col min="2827" max="2827" width="8.6328125" style="58" customWidth="1"/>
    <col min="2828" max="2828" width="5.6328125" style="58" customWidth="1"/>
    <col min="2829" max="2829" width="8.6328125" style="58" customWidth="1"/>
    <col min="2830" max="2830" width="5.6328125" style="58" customWidth="1"/>
    <col min="2831" max="2831" width="8.6328125" style="58" customWidth="1"/>
    <col min="2832" max="2832" width="5.6328125" style="58" customWidth="1"/>
    <col min="2833" max="2833" width="8.6328125" style="58" customWidth="1"/>
    <col min="2834" max="2834" width="5.6328125" style="58" customWidth="1"/>
    <col min="2835" max="2835" width="8.6328125" style="58" customWidth="1"/>
    <col min="2836" max="2836" width="7.6328125" style="58" customWidth="1"/>
    <col min="2837" max="3072" width="8.7265625" style="58"/>
    <col min="3073" max="3073" width="2.6328125" style="58" customWidth="1"/>
    <col min="3074" max="3074" width="6.6328125" style="58" customWidth="1"/>
    <col min="3075" max="3075" width="10" style="58" bestFit="1" customWidth="1"/>
    <col min="3076" max="3076" width="5.6328125" style="58" customWidth="1"/>
    <col min="3077" max="3077" width="10.453125" style="58" customWidth="1"/>
    <col min="3078" max="3078" width="5.6328125" style="58" customWidth="1"/>
    <col min="3079" max="3079" width="10.453125" style="58" customWidth="1"/>
    <col min="3080" max="3080" width="5.6328125" style="58" customWidth="1"/>
    <col min="3081" max="3081" width="8.6328125" style="58" customWidth="1"/>
    <col min="3082" max="3082" width="5.6328125" style="58" customWidth="1"/>
    <col min="3083" max="3083" width="8.6328125" style="58" customWidth="1"/>
    <col min="3084" max="3084" width="5.6328125" style="58" customWidth="1"/>
    <col min="3085" max="3085" width="8.6328125" style="58" customWidth="1"/>
    <col min="3086" max="3086" width="5.6328125" style="58" customWidth="1"/>
    <col min="3087" max="3087" width="8.6328125" style="58" customWidth="1"/>
    <col min="3088" max="3088" width="5.6328125" style="58" customWidth="1"/>
    <col min="3089" max="3089" width="8.6328125" style="58" customWidth="1"/>
    <col min="3090" max="3090" width="5.6328125" style="58" customWidth="1"/>
    <col min="3091" max="3091" width="8.6328125" style="58" customWidth="1"/>
    <col min="3092" max="3092" width="7.6328125" style="58" customWidth="1"/>
    <col min="3093" max="3328" width="8.7265625" style="58"/>
    <col min="3329" max="3329" width="2.6328125" style="58" customWidth="1"/>
    <col min="3330" max="3330" width="6.6328125" style="58" customWidth="1"/>
    <col min="3331" max="3331" width="10" style="58" bestFit="1" customWidth="1"/>
    <col min="3332" max="3332" width="5.6328125" style="58" customWidth="1"/>
    <col min="3333" max="3333" width="10.453125" style="58" customWidth="1"/>
    <col min="3334" max="3334" width="5.6328125" style="58" customWidth="1"/>
    <col min="3335" max="3335" width="10.453125" style="58" customWidth="1"/>
    <col min="3336" max="3336" width="5.6328125" style="58" customWidth="1"/>
    <col min="3337" max="3337" width="8.6328125" style="58" customWidth="1"/>
    <col min="3338" max="3338" width="5.6328125" style="58" customWidth="1"/>
    <col min="3339" max="3339" width="8.6328125" style="58" customWidth="1"/>
    <col min="3340" max="3340" width="5.6328125" style="58" customWidth="1"/>
    <col min="3341" max="3341" width="8.6328125" style="58" customWidth="1"/>
    <col min="3342" max="3342" width="5.6328125" style="58" customWidth="1"/>
    <col min="3343" max="3343" width="8.6328125" style="58" customWidth="1"/>
    <col min="3344" max="3344" width="5.6328125" style="58" customWidth="1"/>
    <col min="3345" max="3345" width="8.6328125" style="58" customWidth="1"/>
    <col min="3346" max="3346" width="5.6328125" style="58" customWidth="1"/>
    <col min="3347" max="3347" width="8.6328125" style="58" customWidth="1"/>
    <col min="3348" max="3348" width="7.6328125" style="58" customWidth="1"/>
    <col min="3349" max="3584" width="8.7265625" style="58"/>
    <col min="3585" max="3585" width="2.6328125" style="58" customWidth="1"/>
    <col min="3586" max="3586" width="6.6328125" style="58" customWidth="1"/>
    <col min="3587" max="3587" width="10" style="58" bestFit="1" customWidth="1"/>
    <col min="3588" max="3588" width="5.6328125" style="58" customWidth="1"/>
    <col min="3589" max="3589" width="10.453125" style="58" customWidth="1"/>
    <col min="3590" max="3590" width="5.6328125" style="58" customWidth="1"/>
    <col min="3591" max="3591" width="10.453125" style="58" customWidth="1"/>
    <col min="3592" max="3592" width="5.6328125" style="58" customWidth="1"/>
    <col min="3593" max="3593" width="8.6328125" style="58" customWidth="1"/>
    <col min="3594" max="3594" width="5.6328125" style="58" customWidth="1"/>
    <col min="3595" max="3595" width="8.6328125" style="58" customWidth="1"/>
    <col min="3596" max="3596" width="5.6328125" style="58" customWidth="1"/>
    <col min="3597" max="3597" width="8.6328125" style="58" customWidth="1"/>
    <col min="3598" max="3598" width="5.6328125" style="58" customWidth="1"/>
    <col min="3599" max="3599" width="8.6328125" style="58" customWidth="1"/>
    <col min="3600" max="3600" width="5.6328125" style="58" customWidth="1"/>
    <col min="3601" max="3601" width="8.6328125" style="58" customWidth="1"/>
    <col min="3602" max="3602" width="5.6328125" style="58" customWidth="1"/>
    <col min="3603" max="3603" width="8.6328125" style="58" customWidth="1"/>
    <col min="3604" max="3604" width="7.6328125" style="58" customWidth="1"/>
    <col min="3605" max="3840" width="8.7265625" style="58"/>
    <col min="3841" max="3841" width="2.6328125" style="58" customWidth="1"/>
    <col min="3842" max="3842" width="6.6328125" style="58" customWidth="1"/>
    <col min="3843" max="3843" width="10" style="58" bestFit="1" customWidth="1"/>
    <col min="3844" max="3844" width="5.6328125" style="58" customWidth="1"/>
    <col min="3845" max="3845" width="10.453125" style="58" customWidth="1"/>
    <col min="3846" max="3846" width="5.6328125" style="58" customWidth="1"/>
    <col min="3847" max="3847" width="10.453125" style="58" customWidth="1"/>
    <col min="3848" max="3848" width="5.6328125" style="58" customWidth="1"/>
    <col min="3849" max="3849" width="8.6328125" style="58" customWidth="1"/>
    <col min="3850" max="3850" width="5.6328125" style="58" customWidth="1"/>
    <col min="3851" max="3851" width="8.6328125" style="58" customWidth="1"/>
    <col min="3852" max="3852" width="5.6328125" style="58" customWidth="1"/>
    <col min="3853" max="3853" width="8.6328125" style="58" customWidth="1"/>
    <col min="3854" max="3854" width="5.6328125" style="58" customWidth="1"/>
    <col min="3855" max="3855" width="8.6328125" style="58" customWidth="1"/>
    <col min="3856" max="3856" width="5.6328125" style="58" customWidth="1"/>
    <col min="3857" max="3857" width="8.6328125" style="58" customWidth="1"/>
    <col min="3858" max="3858" width="5.6328125" style="58" customWidth="1"/>
    <col min="3859" max="3859" width="8.6328125" style="58" customWidth="1"/>
    <col min="3860" max="3860" width="7.6328125" style="58" customWidth="1"/>
    <col min="3861" max="4096" width="8.7265625" style="58"/>
    <col min="4097" max="4097" width="2.6328125" style="58" customWidth="1"/>
    <col min="4098" max="4098" width="6.6328125" style="58" customWidth="1"/>
    <col min="4099" max="4099" width="10" style="58" bestFit="1" customWidth="1"/>
    <col min="4100" max="4100" width="5.6328125" style="58" customWidth="1"/>
    <col min="4101" max="4101" width="10.453125" style="58" customWidth="1"/>
    <col min="4102" max="4102" width="5.6328125" style="58" customWidth="1"/>
    <col min="4103" max="4103" width="10.453125" style="58" customWidth="1"/>
    <col min="4104" max="4104" width="5.6328125" style="58" customWidth="1"/>
    <col min="4105" max="4105" width="8.6328125" style="58" customWidth="1"/>
    <col min="4106" max="4106" width="5.6328125" style="58" customWidth="1"/>
    <col min="4107" max="4107" width="8.6328125" style="58" customWidth="1"/>
    <col min="4108" max="4108" width="5.6328125" style="58" customWidth="1"/>
    <col min="4109" max="4109" width="8.6328125" style="58" customWidth="1"/>
    <col min="4110" max="4110" width="5.6328125" style="58" customWidth="1"/>
    <col min="4111" max="4111" width="8.6328125" style="58" customWidth="1"/>
    <col min="4112" max="4112" width="5.6328125" style="58" customWidth="1"/>
    <col min="4113" max="4113" width="8.6328125" style="58" customWidth="1"/>
    <col min="4114" max="4114" width="5.6328125" style="58" customWidth="1"/>
    <col min="4115" max="4115" width="8.6328125" style="58" customWidth="1"/>
    <col min="4116" max="4116" width="7.6328125" style="58" customWidth="1"/>
    <col min="4117" max="4352" width="8.7265625" style="58"/>
    <col min="4353" max="4353" width="2.6328125" style="58" customWidth="1"/>
    <col min="4354" max="4354" width="6.6328125" style="58" customWidth="1"/>
    <col min="4355" max="4355" width="10" style="58" bestFit="1" customWidth="1"/>
    <col min="4356" max="4356" width="5.6328125" style="58" customWidth="1"/>
    <col min="4357" max="4357" width="10.453125" style="58" customWidth="1"/>
    <col min="4358" max="4358" width="5.6328125" style="58" customWidth="1"/>
    <col min="4359" max="4359" width="10.453125" style="58" customWidth="1"/>
    <col min="4360" max="4360" width="5.6328125" style="58" customWidth="1"/>
    <col min="4361" max="4361" width="8.6328125" style="58" customWidth="1"/>
    <col min="4362" max="4362" width="5.6328125" style="58" customWidth="1"/>
    <col min="4363" max="4363" width="8.6328125" style="58" customWidth="1"/>
    <col min="4364" max="4364" width="5.6328125" style="58" customWidth="1"/>
    <col min="4365" max="4365" width="8.6328125" style="58" customWidth="1"/>
    <col min="4366" max="4366" width="5.6328125" style="58" customWidth="1"/>
    <col min="4367" max="4367" width="8.6328125" style="58" customWidth="1"/>
    <col min="4368" max="4368" width="5.6328125" style="58" customWidth="1"/>
    <col min="4369" max="4369" width="8.6328125" style="58" customWidth="1"/>
    <col min="4370" max="4370" width="5.6328125" style="58" customWidth="1"/>
    <col min="4371" max="4371" width="8.6328125" style="58" customWidth="1"/>
    <col min="4372" max="4372" width="7.6328125" style="58" customWidth="1"/>
    <col min="4373" max="4608" width="8.7265625" style="58"/>
    <col min="4609" max="4609" width="2.6328125" style="58" customWidth="1"/>
    <col min="4610" max="4610" width="6.6328125" style="58" customWidth="1"/>
    <col min="4611" max="4611" width="10" style="58" bestFit="1" customWidth="1"/>
    <col min="4612" max="4612" width="5.6328125" style="58" customWidth="1"/>
    <col min="4613" max="4613" width="10.453125" style="58" customWidth="1"/>
    <col min="4614" max="4614" width="5.6328125" style="58" customWidth="1"/>
    <col min="4615" max="4615" width="10.453125" style="58" customWidth="1"/>
    <col min="4616" max="4616" width="5.6328125" style="58" customWidth="1"/>
    <col min="4617" max="4617" width="8.6328125" style="58" customWidth="1"/>
    <col min="4618" max="4618" width="5.6328125" style="58" customWidth="1"/>
    <col min="4619" max="4619" width="8.6328125" style="58" customWidth="1"/>
    <col min="4620" max="4620" width="5.6328125" style="58" customWidth="1"/>
    <col min="4621" max="4621" width="8.6328125" style="58" customWidth="1"/>
    <col min="4622" max="4622" width="5.6328125" style="58" customWidth="1"/>
    <col min="4623" max="4623" width="8.6328125" style="58" customWidth="1"/>
    <col min="4624" max="4624" width="5.6328125" style="58" customWidth="1"/>
    <col min="4625" max="4625" width="8.6328125" style="58" customWidth="1"/>
    <col min="4626" max="4626" width="5.6328125" style="58" customWidth="1"/>
    <col min="4627" max="4627" width="8.6328125" style="58" customWidth="1"/>
    <col min="4628" max="4628" width="7.6328125" style="58" customWidth="1"/>
    <col min="4629" max="4864" width="8.7265625" style="58"/>
    <col min="4865" max="4865" width="2.6328125" style="58" customWidth="1"/>
    <col min="4866" max="4866" width="6.6328125" style="58" customWidth="1"/>
    <col min="4867" max="4867" width="10" style="58" bestFit="1" customWidth="1"/>
    <col min="4868" max="4868" width="5.6328125" style="58" customWidth="1"/>
    <col min="4869" max="4869" width="10.453125" style="58" customWidth="1"/>
    <col min="4870" max="4870" width="5.6328125" style="58" customWidth="1"/>
    <col min="4871" max="4871" width="10.453125" style="58" customWidth="1"/>
    <col min="4872" max="4872" width="5.6328125" style="58" customWidth="1"/>
    <col min="4873" max="4873" width="8.6328125" style="58" customWidth="1"/>
    <col min="4874" max="4874" width="5.6328125" style="58" customWidth="1"/>
    <col min="4875" max="4875" width="8.6328125" style="58" customWidth="1"/>
    <col min="4876" max="4876" width="5.6328125" style="58" customWidth="1"/>
    <col min="4877" max="4877" width="8.6328125" style="58" customWidth="1"/>
    <col min="4878" max="4878" width="5.6328125" style="58" customWidth="1"/>
    <col min="4879" max="4879" width="8.6328125" style="58" customWidth="1"/>
    <col min="4880" max="4880" width="5.6328125" style="58" customWidth="1"/>
    <col min="4881" max="4881" width="8.6328125" style="58" customWidth="1"/>
    <col min="4882" max="4882" width="5.6328125" style="58" customWidth="1"/>
    <col min="4883" max="4883" width="8.6328125" style="58" customWidth="1"/>
    <col min="4884" max="4884" width="7.6328125" style="58" customWidth="1"/>
    <col min="4885" max="5120" width="8.7265625" style="58"/>
    <col min="5121" max="5121" width="2.6328125" style="58" customWidth="1"/>
    <col min="5122" max="5122" width="6.6328125" style="58" customWidth="1"/>
    <col min="5123" max="5123" width="10" style="58" bestFit="1" customWidth="1"/>
    <col min="5124" max="5124" width="5.6328125" style="58" customWidth="1"/>
    <col min="5125" max="5125" width="10.453125" style="58" customWidth="1"/>
    <col min="5126" max="5126" width="5.6328125" style="58" customWidth="1"/>
    <col min="5127" max="5127" width="10.453125" style="58" customWidth="1"/>
    <col min="5128" max="5128" width="5.6328125" style="58" customWidth="1"/>
    <col min="5129" max="5129" width="8.6328125" style="58" customWidth="1"/>
    <col min="5130" max="5130" width="5.6328125" style="58" customWidth="1"/>
    <col min="5131" max="5131" width="8.6328125" style="58" customWidth="1"/>
    <col min="5132" max="5132" width="5.6328125" style="58" customWidth="1"/>
    <col min="5133" max="5133" width="8.6328125" style="58" customWidth="1"/>
    <col min="5134" max="5134" width="5.6328125" style="58" customWidth="1"/>
    <col min="5135" max="5135" width="8.6328125" style="58" customWidth="1"/>
    <col min="5136" max="5136" width="5.6328125" style="58" customWidth="1"/>
    <col min="5137" max="5137" width="8.6328125" style="58" customWidth="1"/>
    <col min="5138" max="5138" width="5.6328125" style="58" customWidth="1"/>
    <col min="5139" max="5139" width="8.6328125" style="58" customWidth="1"/>
    <col min="5140" max="5140" width="7.6328125" style="58" customWidth="1"/>
    <col min="5141" max="5376" width="8.7265625" style="58"/>
    <col min="5377" max="5377" width="2.6328125" style="58" customWidth="1"/>
    <col min="5378" max="5378" width="6.6328125" style="58" customWidth="1"/>
    <col min="5379" max="5379" width="10" style="58" bestFit="1" customWidth="1"/>
    <col min="5380" max="5380" width="5.6328125" style="58" customWidth="1"/>
    <col min="5381" max="5381" width="10.453125" style="58" customWidth="1"/>
    <col min="5382" max="5382" width="5.6328125" style="58" customWidth="1"/>
    <col min="5383" max="5383" width="10.453125" style="58" customWidth="1"/>
    <col min="5384" max="5384" width="5.6328125" style="58" customWidth="1"/>
    <col min="5385" max="5385" width="8.6328125" style="58" customWidth="1"/>
    <col min="5386" max="5386" width="5.6328125" style="58" customWidth="1"/>
    <col min="5387" max="5387" width="8.6328125" style="58" customWidth="1"/>
    <col min="5388" max="5388" width="5.6328125" style="58" customWidth="1"/>
    <col min="5389" max="5389" width="8.6328125" style="58" customWidth="1"/>
    <col min="5390" max="5390" width="5.6328125" style="58" customWidth="1"/>
    <col min="5391" max="5391" width="8.6328125" style="58" customWidth="1"/>
    <col min="5392" max="5392" width="5.6328125" style="58" customWidth="1"/>
    <col min="5393" max="5393" width="8.6328125" style="58" customWidth="1"/>
    <col min="5394" max="5394" width="5.6328125" style="58" customWidth="1"/>
    <col min="5395" max="5395" width="8.6328125" style="58" customWidth="1"/>
    <col min="5396" max="5396" width="7.6328125" style="58" customWidth="1"/>
    <col min="5397" max="5632" width="8.7265625" style="58"/>
    <col min="5633" max="5633" width="2.6328125" style="58" customWidth="1"/>
    <col min="5634" max="5634" width="6.6328125" style="58" customWidth="1"/>
    <col min="5635" max="5635" width="10" style="58" bestFit="1" customWidth="1"/>
    <col min="5636" max="5636" width="5.6328125" style="58" customWidth="1"/>
    <col min="5637" max="5637" width="10.453125" style="58" customWidth="1"/>
    <col min="5638" max="5638" width="5.6328125" style="58" customWidth="1"/>
    <col min="5639" max="5639" width="10.453125" style="58" customWidth="1"/>
    <col min="5640" max="5640" width="5.6328125" style="58" customWidth="1"/>
    <col min="5641" max="5641" width="8.6328125" style="58" customWidth="1"/>
    <col min="5642" max="5642" width="5.6328125" style="58" customWidth="1"/>
    <col min="5643" max="5643" width="8.6328125" style="58" customWidth="1"/>
    <col min="5644" max="5644" width="5.6328125" style="58" customWidth="1"/>
    <col min="5645" max="5645" width="8.6328125" style="58" customWidth="1"/>
    <col min="5646" max="5646" width="5.6328125" style="58" customWidth="1"/>
    <col min="5647" max="5647" width="8.6328125" style="58" customWidth="1"/>
    <col min="5648" max="5648" width="5.6328125" style="58" customWidth="1"/>
    <col min="5649" max="5649" width="8.6328125" style="58" customWidth="1"/>
    <col min="5650" max="5650" width="5.6328125" style="58" customWidth="1"/>
    <col min="5651" max="5651" width="8.6328125" style="58" customWidth="1"/>
    <col min="5652" max="5652" width="7.6328125" style="58" customWidth="1"/>
    <col min="5653" max="5888" width="8.7265625" style="58"/>
    <col min="5889" max="5889" width="2.6328125" style="58" customWidth="1"/>
    <col min="5890" max="5890" width="6.6328125" style="58" customWidth="1"/>
    <col min="5891" max="5891" width="10" style="58" bestFit="1" customWidth="1"/>
    <col min="5892" max="5892" width="5.6328125" style="58" customWidth="1"/>
    <col min="5893" max="5893" width="10.453125" style="58" customWidth="1"/>
    <col min="5894" max="5894" width="5.6328125" style="58" customWidth="1"/>
    <col min="5895" max="5895" width="10.453125" style="58" customWidth="1"/>
    <col min="5896" max="5896" width="5.6328125" style="58" customWidth="1"/>
    <col min="5897" max="5897" width="8.6328125" style="58" customWidth="1"/>
    <col min="5898" max="5898" width="5.6328125" style="58" customWidth="1"/>
    <col min="5899" max="5899" width="8.6328125" style="58" customWidth="1"/>
    <col min="5900" max="5900" width="5.6328125" style="58" customWidth="1"/>
    <col min="5901" max="5901" width="8.6328125" style="58" customWidth="1"/>
    <col min="5902" max="5902" width="5.6328125" style="58" customWidth="1"/>
    <col min="5903" max="5903" width="8.6328125" style="58" customWidth="1"/>
    <col min="5904" max="5904" width="5.6328125" style="58" customWidth="1"/>
    <col min="5905" max="5905" width="8.6328125" style="58" customWidth="1"/>
    <col min="5906" max="5906" width="5.6328125" style="58" customWidth="1"/>
    <col min="5907" max="5907" width="8.6328125" style="58" customWidth="1"/>
    <col min="5908" max="5908" width="7.6328125" style="58" customWidth="1"/>
    <col min="5909" max="6144" width="8.7265625" style="58"/>
    <col min="6145" max="6145" width="2.6328125" style="58" customWidth="1"/>
    <col min="6146" max="6146" width="6.6328125" style="58" customWidth="1"/>
    <col min="6147" max="6147" width="10" style="58" bestFit="1" customWidth="1"/>
    <col min="6148" max="6148" width="5.6328125" style="58" customWidth="1"/>
    <col min="6149" max="6149" width="10.453125" style="58" customWidth="1"/>
    <col min="6150" max="6150" width="5.6328125" style="58" customWidth="1"/>
    <col min="6151" max="6151" width="10.453125" style="58" customWidth="1"/>
    <col min="6152" max="6152" width="5.6328125" style="58" customWidth="1"/>
    <col min="6153" max="6153" width="8.6328125" style="58" customWidth="1"/>
    <col min="6154" max="6154" width="5.6328125" style="58" customWidth="1"/>
    <col min="6155" max="6155" width="8.6328125" style="58" customWidth="1"/>
    <col min="6156" max="6156" width="5.6328125" style="58" customWidth="1"/>
    <col min="6157" max="6157" width="8.6328125" style="58" customWidth="1"/>
    <col min="6158" max="6158" width="5.6328125" style="58" customWidth="1"/>
    <col min="6159" max="6159" width="8.6328125" style="58" customWidth="1"/>
    <col min="6160" max="6160" width="5.6328125" style="58" customWidth="1"/>
    <col min="6161" max="6161" width="8.6328125" style="58" customWidth="1"/>
    <col min="6162" max="6162" width="5.6328125" style="58" customWidth="1"/>
    <col min="6163" max="6163" width="8.6328125" style="58" customWidth="1"/>
    <col min="6164" max="6164" width="7.6328125" style="58" customWidth="1"/>
    <col min="6165" max="6400" width="8.7265625" style="58"/>
    <col min="6401" max="6401" width="2.6328125" style="58" customWidth="1"/>
    <col min="6402" max="6402" width="6.6328125" style="58" customWidth="1"/>
    <col min="6403" max="6403" width="10" style="58" bestFit="1" customWidth="1"/>
    <col min="6404" max="6404" width="5.6328125" style="58" customWidth="1"/>
    <col min="6405" max="6405" width="10.453125" style="58" customWidth="1"/>
    <col min="6406" max="6406" width="5.6328125" style="58" customWidth="1"/>
    <col min="6407" max="6407" width="10.453125" style="58" customWidth="1"/>
    <col min="6408" max="6408" width="5.6328125" style="58" customWidth="1"/>
    <col min="6409" max="6409" width="8.6328125" style="58" customWidth="1"/>
    <col min="6410" max="6410" width="5.6328125" style="58" customWidth="1"/>
    <col min="6411" max="6411" width="8.6328125" style="58" customWidth="1"/>
    <col min="6412" max="6412" width="5.6328125" style="58" customWidth="1"/>
    <col min="6413" max="6413" width="8.6328125" style="58" customWidth="1"/>
    <col min="6414" max="6414" width="5.6328125" style="58" customWidth="1"/>
    <col min="6415" max="6415" width="8.6328125" style="58" customWidth="1"/>
    <col min="6416" max="6416" width="5.6328125" style="58" customWidth="1"/>
    <col min="6417" max="6417" width="8.6328125" style="58" customWidth="1"/>
    <col min="6418" max="6418" width="5.6328125" style="58" customWidth="1"/>
    <col min="6419" max="6419" width="8.6328125" style="58" customWidth="1"/>
    <col min="6420" max="6420" width="7.6328125" style="58" customWidth="1"/>
    <col min="6421" max="6656" width="8.7265625" style="58"/>
    <col min="6657" max="6657" width="2.6328125" style="58" customWidth="1"/>
    <col min="6658" max="6658" width="6.6328125" style="58" customWidth="1"/>
    <col min="6659" max="6659" width="10" style="58" bestFit="1" customWidth="1"/>
    <col min="6660" max="6660" width="5.6328125" style="58" customWidth="1"/>
    <col min="6661" max="6661" width="10.453125" style="58" customWidth="1"/>
    <col min="6662" max="6662" width="5.6328125" style="58" customWidth="1"/>
    <col min="6663" max="6663" width="10.453125" style="58" customWidth="1"/>
    <col min="6664" max="6664" width="5.6328125" style="58" customWidth="1"/>
    <col min="6665" max="6665" width="8.6328125" style="58" customWidth="1"/>
    <col min="6666" max="6666" width="5.6328125" style="58" customWidth="1"/>
    <col min="6667" max="6667" width="8.6328125" style="58" customWidth="1"/>
    <col min="6668" max="6668" width="5.6328125" style="58" customWidth="1"/>
    <col min="6669" max="6669" width="8.6328125" style="58" customWidth="1"/>
    <col min="6670" max="6670" width="5.6328125" style="58" customWidth="1"/>
    <col min="6671" max="6671" width="8.6328125" style="58" customWidth="1"/>
    <col min="6672" max="6672" width="5.6328125" style="58" customWidth="1"/>
    <col min="6673" max="6673" width="8.6328125" style="58" customWidth="1"/>
    <col min="6674" max="6674" width="5.6328125" style="58" customWidth="1"/>
    <col min="6675" max="6675" width="8.6328125" style="58" customWidth="1"/>
    <col min="6676" max="6676" width="7.6328125" style="58" customWidth="1"/>
    <col min="6677" max="6912" width="8.7265625" style="58"/>
    <col min="6913" max="6913" width="2.6328125" style="58" customWidth="1"/>
    <col min="6914" max="6914" width="6.6328125" style="58" customWidth="1"/>
    <col min="6915" max="6915" width="10" style="58" bestFit="1" customWidth="1"/>
    <col min="6916" max="6916" width="5.6328125" style="58" customWidth="1"/>
    <col min="6917" max="6917" width="10.453125" style="58" customWidth="1"/>
    <col min="6918" max="6918" width="5.6328125" style="58" customWidth="1"/>
    <col min="6919" max="6919" width="10.453125" style="58" customWidth="1"/>
    <col min="6920" max="6920" width="5.6328125" style="58" customWidth="1"/>
    <col min="6921" max="6921" width="8.6328125" style="58" customWidth="1"/>
    <col min="6922" max="6922" width="5.6328125" style="58" customWidth="1"/>
    <col min="6923" max="6923" width="8.6328125" style="58" customWidth="1"/>
    <col min="6924" max="6924" width="5.6328125" style="58" customWidth="1"/>
    <col min="6925" max="6925" width="8.6328125" style="58" customWidth="1"/>
    <col min="6926" max="6926" width="5.6328125" style="58" customWidth="1"/>
    <col min="6927" max="6927" width="8.6328125" style="58" customWidth="1"/>
    <col min="6928" max="6928" width="5.6328125" style="58" customWidth="1"/>
    <col min="6929" max="6929" width="8.6328125" style="58" customWidth="1"/>
    <col min="6930" max="6930" width="5.6328125" style="58" customWidth="1"/>
    <col min="6931" max="6931" width="8.6328125" style="58" customWidth="1"/>
    <col min="6932" max="6932" width="7.6328125" style="58" customWidth="1"/>
    <col min="6933" max="7168" width="8.7265625" style="58"/>
    <col min="7169" max="7169" width="2.6328125" style="58" customWidth="1"/>
    <col min="7170" max="7170" width="6.6328125" style="58" customWidth="1"/>
    <col min="7171" max="7171" width="10" style="58" bestFit="1" customWidth="1"/>
    <col min="7172" max="7172" width="5.6328125" style="58" customWidth="1"/>
    <col min="7173" max="7173" width="10.453125" style="58" customWidth="1"/>
    <col min="7174" max="7174" width="5.6328125" style="58" customWidth="1"/>
    <col min="7175" max="7175" width="10.453125" style="58" customWidth="1"/>
    <col min="7176" max="7176" width="5.6328125" style="58" customWidth="1"/>
    <col min="7177" max="7177" width="8.6328125" style="58" customWidth="1"/>
    <col min="7178" max="7178" width="5.6328125" style="58" customWidth="1"/>
    <col min="7179" max="7179" width="8.6328125" style="58" customWidth="1"/>
    <col min="7180" max="7180" width="5.6328125" style="58" customWidth="1"/>
    <col min="7181" max="7181" width="8.6328125" style="58" customWidth="1"/>
    <col min="7182" max="7182" width="5.6328125" style="58" customWidth="1"/>
    <col min="7183" max="7183" width="8.6328125" style="58" customWidth="1"/>
    <col min="7184" max="7184" width="5.6328125" style="58" customWidth="1"/>
    <col min="7185" max="7185" width="8.6328125" style="58" customWidth="1"/>
    <col min="7186" max="7186" width="5.6328125" style="58" customWidth="1"/>
    <col min="7187" max="7187" width="8.6328125" style="58" customWidth="1"/>
    <col min="7188" max="7188" width="7.6328125" style="58" customWidth="1"/>
    <col min="7189" max="7424" width="8.7265625" style="58"/>
    <col min="7425" max="7425" width="2.6328125" style="58" customWidth="1"/>
    <col min="7426" max="7426" width="6.6328125" style="58" customWidth="1"/>
    <col min="7427" max="7427" width="10" style="58" bestFit="1" customWidth="1"/>
    <col min="7428" max="7428" width="5.6328125" style="58" customWidth="1"/>
    <col min="7429" max="7429" width="10.453125" style="58" customWidth="1"/>
    <col min="7430" max="7430" width="5.6328125" style="58" customWidth="1"/>
    <col min="7431" max="7431" width="10.453125" style="58" customWidth="1"/>
    <col min="7432" max="7432" width="5.6328125" style="58" customWidth="1"/>
    <col min="7433" max="7433" width="8.6328125" style="58" customWidth="1"/>
    <col min="7434" max="7434" width="5.6328125" style="58" customWidth="1"/>
    <col min="7435" max="7435" width="8.6328125" style="58" customWidth="1"/>
    <col min="7436" max="7436" width="5.6328125" style="58" customWidth="1"/>
    <col min="7437" max="7437" width="8.6328125" style="58" customWidth="1"/>
    <col min="7438" max="7438" width="5.6328125" style="58" customWidth="1"/>
    <col min="7439" max="7439" width="8.6328125" style="58" customWidth="1"/>
    <col min="7440" max="7440" width="5.6328125" style="58" customWidth="1"/>
    <col min="7441" max="7441" width="8.6328125" style="58" customWidth="1"/>
    <col min="7442" max="7442" width="5.6328125" style="58" customWidth="1"/>
    <col min="7443" max="7443" width="8.6328125" style="58" customWidth="1"/>
    <col min="7444" max="7444" width="7.6328125" style="58" customWidth="1"/>
    <col min="7445" max="7680" width="8.7265625" style="58"/>
    <col min="7681" max="7681" width="2.6328125" style="58" customWidth="1"/>
    <col min="7682" max="7682" width="6.6328125" style="58" customWidth="1"/>
    <col min="7683" max="7683" width="10" style="58" bestFit="1" customWidth="1"/>
    <col min="7684" max="7684" width="5.6328125" style="58" customWidth="1"/>
    <col min="7685" max="7685" width="10.453125" style="58" customWidth="1"/>
    <col min="7686" max="7686" width="5.6328125" style="58" customWidth="1"/>
    <col min="7687" max="7687" width="10.453125" style="58" customWidth="1"/>
    <col min="7688" max="7688" width="5.6328125" style="58" customWidth="1"/>
    <col min="7689" max="7689" width="8.6328125" style="58" customWidth="1"/>
    <col min="7690" max="7690" width="5.6328125" style="58" customWidth="1"/>
    <col min="7691" max="7691" width="8.6328125" style="58" customWidth="1"/>
    <col min="7692" max="7692" width="5.6328125" style="58" customWidth="1"/>
    <col min="7693" max="7693" width="8.6328125" style="58" customWidth="1"/>
    <col min="7694" max="7694" width="5.6328125" style="58" customWidth="1"/>
    <col min="7695" max="7695" width="8.6328125" style="58" customWidth="1"/>
    <col min="7696" max="7696" width="5.6328125" style="58" customWidth="1"/>
    <col min="7697" max="7697" width="8.6328125" style="58" customWidth="1"/>
    <col min="7698" max="7698" width="5.6328125" style="58" customWidth="1"/>
    <col min="7699" max="7699" width="8.6328125" style="58" customWidth="1"/>
    <col min="7700" max="7700" width="7.6328125" style="58" customWidth="1"/>
    <col min="7701" max="7936" width="8.7265625" style="58"/>
    <col min="7937" max="7937" width="2.6328125" style="58" customWidth="1"/>
    <col min="7938" max="7938" width="6.6328125" style="58" customWidth="1"/>
    <col min="7939" max="7939" width="10" style="58" bestFit="1" customWidth="1"/>
    <col min="7940" max="7940" width="5.6328125" style="58" customWidth="1"/>
    <col min="7941" max="7941" width="10.453125" style="58" customWidth="1"/>
    <col min="7942" max="7942" width="5.6328125" style="58" customWidth="1"/>
    <col min="7943" max="7943" width="10.453125" style="58" customWidth="1"/>
    <col min="7944" max="7944" width="5.6328125" style="58" customWidth="1"/>
    <col min="7945" max="7945" width="8.6328125" style="58" customWidth="1"/>
    <col min="7946" max="7946" width="5.6328125" style="58" customWidth="1"/>
    <col min="7947" max="7947" width="8.6328125" style="58" customWidth="1"/>
    <col min="7948" max="7948" width="5.6328125" style="58" customWidth="1"/>
    <col min="7949" max="7949" width="8.6328125" style="58" customWidth="1"/>
    <col min="7950" max="7950" width="5.6328125" style="58" customWidth="1"/>
    <col min="7951" max="7951" width="8.6328125" style="58" customWidth="1"/>
    <col min="7952" max="7952" width="5.6328125" style="58" customWidth="1"/>
    <col min="7953" max="7953" width="8.6328125" style="58" customWidth="1"/>
    <col min="7954" max="7954" width="5.6328125" style="58" customWidth="1"/>
    <col min="7955" max="7955" width="8.6328125" style="58" customWidth="1"/>
    <col min="7956" max="7956" width="7.6328125" style="58" customWidth="1"/>
    <col min="7957" max="8192" width="8.7265625" style="58"/>
    <col min="8193" max="8193" width="2.6328125" style="58" customWidth="1"/>
    <col min="8194" max="8194" width="6.6328125" style="58" customWidth="1"/>
    <col min="8195" max="8195" width="10" style="58" bestFit="1" customWidth="1"/>
    <col min="8196" max="8196" width="5.6328125" style="58" customWidth="1"/>
    <col min="8197" max="8197" width="10.453125" style="58" customWidth="1"/>
    <col min="8198" max="8198" width="5.6328125" style="58" customWidth="1"/>
    <col min="8199" max="8199" width="10.453125" style="58" customWidth="1"/>
    <col min="8200" max="8200" width="5.6328125" style="58" customWidth="1"/>
    <col min="8201" max="8201" width="8.6328125" style="58" customWidth="1"/>
    <col min="8202" max="8202" width="5.6328125" style="58" customWidth="1"/>
    <col min="8203" max="8203" width="8.6328125" style="58" customWidth="1"/>
    <col min="8204" max="8204" width="5.6328125" style="58" customWidth="1"/>
    <col min="8205" max="8205" width="8.6328125" style="58" customWidth="1"/>
    <col min="8206" max="8206" width="5.6328125" style="58" customWidth="1"/>
    <col min="8207" max="8207" width="8.6328125" style="58" customWidth="1"/>
    <col min="8208" max="8208" width="5.6328125" style="58" customWidth="1"/>
    <col min="8209" max="8209" width="8.6328125" style="58" customWidth="1"/>
    <col min="8210" max="8210" width="5.6328125" style="58" customWidth="1"/>
    <col min="8211" max="8211" width="8.6328125" style="58" customWidth="1"/>
    <col min="8212" max="8212" width="7.6328125" style="58" customWidth="1"/>
    <col min="8213" max="8448" width="8.7265625" style="58"/>
    <col min="8449" max="8449" width="2.6328125" style="58" customWidth="1"/>
    <col min="8450" max="8450" width="6.6328125" style="58" customWidth="1"/>
    <col min="8451" max="8451" width="10" style="58" bestFit="1" customWidth="1"/>
    <col min="8452" max="8452" width="5.6328125" style="58" customWidth="1"/>
    <col min="8453" max="8453" width="10.453125" style="58" customWidth="1"/>
    <col min="8454" max="8454" width="5.6328125" style="58" customWidth="1"/>
    <col min="8455" max="8455" width="10.453125" style="58" customWidth="1"/>
    <col min="8456" max="8456" width="5.6328125" style="58" customWidth="1"/>
    <col min="8457" max="8457" width="8.6328125" style="58" customWidth="1"/>
    <col min="8458" max="8458" width="5.6328125" style="58" customWidth="1"/>
    <col min="8459" max="8459" width="8.6328125" style="58" customWidth="1"/>
    <col min="8460" max="8460" width="5.6328125" style="58" customWidth="1"/>
    <col min="8461" max="8461" width="8.6328125" style="58" customWidth="1"/>
    <col min="8462" max="8462" width="5.6328125" style="58" customWidth="1"/>
    <col min="8463" max="8463" width="8.6328125" style="58" customWidth="1"/>
    <col min="8464" max="8464" width="5.6328125" style="58" customWidth="1"/>
    <col min="8465" max="8465" width="8.6328125" style="58" customWidth="1"/>
    <col min="8466" max="8466" width="5.6328125" style="58" customWidth="1"/>
    <col min="8467" max="8467" width="8.6328125" style="58" customWidth="1"/>
    <col min="8468" max="8468" width="7.6328125" style="58" customWidth="1"/>
    <col min="8469" max="8704" width="8.7265625" style="58"/>
    <col min="8705" max="8705" width="2.6328125" style="58" customWidth="1"/>
    <col min="8706" max="8706" width="6.6328125" style="58" customWidth="1"/>
    <col min="8707" max="8707" width="10" style="58" bestFit="1" customWidth="1"/>
    <col min="8708" max="8708" width="5.6328125" style="58" customWidth="1"/>
    <col min="8709" max="8709" width="10.453125" style="58" customWidth="1"/>
    <col min="8710" max="8710" width="5.6328125" style="58" customWidth="1"/>
    <col min="8711" max="8711" width="10.453125" style="58" customWidth="1"/>
    <col min="8712" max="8712" width="5.6328125" style="58" customWidth="1"/>
    <col min="8713" max="8713" width="8.6328125" style="58" customWidth="1"/>
    <col min="8714" max="8714" width="5.6328125" style="58" customWidth="1"/>
    <col min="8715" max="8715" width="8.6328125" style="58" customWidth="1"/>
    <col min="8716" max="8716" width="5.6328125" style="58" customWidth="1"/>
    <col min="8717" max="8717" width="8.6328125" style="58" customWidth="1"/>
    <col min="8718" max="8718" width="5.6328125" style="58" customWidth="1"/>
    <col min="8719" max="8719" width="8.6328125" style="58" customWidth="1"/>
    <col min="8720" max="8720" width="5.6328125" style="58" customWidth="1"/>
    <col min="8721" max="8721" width="8.6328125" style="58" customWidth="1"/>
    <col min="8722" max="8722" width="5.6328125" style="58" customWidth="1"/>
    <col min="8723" max="8723" width="8.6328125" style="58" customWidth="1"/>
    <col min="8724" max="8724" width="7.6328125" style="58" customWidth="1"/>
    <col min="8725" max="8960" width="8.7265625" style="58"/>
    <col min="8961" max="8961" width="2.6328125" style="58" customWidth="1"/>
    <col min="8962" max="8962" width="6.6328125" style="58" customWidth="1"/>
    <col min="8963" max="8963" width="10" style="58" bestFit="1" customWidth="1"/>
    <col min="8964" max="8964" width="5.6328125" style="58" customWidth="1"/>
    <col min="8965" max="8965" width="10.453125" style="58" customWidth="1"/>
    <col min="8966" max="8966" width="5.6328125" style="58" customWidth="1"/>
    <col min="8967" max="8967" width="10.453125" style="58" customWidth="1"/>
    <col min="8968" max="8968" width="5.6328125" style="58" customWidth="1"/>
    <col min="8969" max="8969" width="8.6328125" style="58" customWidth="1"/>
    <col min="8970" max="8970" width="5.6328125" style="58" customWidth="1"/>
    <col min="8971" max="8971" width="8.6328125" style="58" customWidth="1"/>
    <col min="8972" max="8972" width="5.6328125" style="58" customWidth="1"/>
    <col min="8973" max="8973" width="8.6328125" style="58" customWidth="1"/>
    <col min="8974" max="8974" width="5.6328125" style="58" customWidth="1"/>
    <col min="8975" max="8975" width="8.6328125" style="58" customWidth="1"/>
    <col min="8976" max="8976" width="5.6328125" style="58" customWidth="1"/>
    <col min="8977" max="8977" width="8.6328125" style="58" customWidth="1"/>
    <col min="8978" max="8978" width="5.6328125" style="58" customWidth="1"/>
    <col min="8979" max="8979" width="8.6328125" style="58" customWidth="1"/>
    <col min="8980" max="8980" width="7.6328125" style="58" customWidth="1"/>
    <col min="8981" max="9216" width="8.7265625" style="58"/>
    <col min="9217" max="9217" width="2.6328125" style="58" customWidth="1"/>
    <col min="9218" max="9218" width="6.6328125" style="58" customWidth="1"/>
    <col min="9219" max="9219" width="10" style="58" bestFit="1" customWidth="1"/>
    <col min="9220" max="9220" width="5.6328125" style="58" customWidth="1"/>
    <col min="9221" max="9221" width="10.453125" style="58" customWidth="1"/>
    <col min="9222" max="9222" width="5.6328125" style="58" customWidth="1"/>
    <col min="9223" max="9223" width="10.453125" style="58" customWidth="1"/>
    <col min="9224" max="9224" width="5.6328125" style="58" customWidth="1"/>
    <col min="9225" max="9225" width="8.6328125" style="58" customWidth="1"/>
    <col min="9226" max="9226" width="5.6328125" style="58" customWidth="1"/>
    <col min="9227" max="9227" width="8.6328125" style="58" customWidth="1"/>
    <col min="9228" max="9228" width="5.6328125" style="58" customWidth="1"/>
    <col min="9229" max="9229" width="8.6328125" style="58" customWidth="1"/>
    <col min="9230" max="9230" width="5.6328125" style="58" customWidth="1"/>
    <col min="9231" max="9231" width="8.6328125" style="58" customWidth="1"/>
    <col min="9232" max="9232" width="5.6328125" style="58" customWidth="1"/>
    <col min="9233" max="9233" width="8.6328125" style="58" customWidth="1"/>
    <col min="9234" max="9234" width="5.6328125" style="58" customWidth="1"/>
    <col min="9235" max="9235" width="8.6328125" style="58" customWidth="1"/>
    <col min="9236" max="9236" width="7.6328125" style="58" customWidth="1"/>
    <col min="9237" max="9472" width="8.7265625" style="58"/>
    <col min="9473" max="9473" width="2.6328125" style="58" customWidth="1"/>
    <col min="9474" max="9474" width="6.6328125" style="58" customWidth="1"/>
    <col min="9475" max="9475" width="10" style="58" bestFit="1" customWidth="1"/>
    <col min="9476" max="9476" width="5.6328125" style="58" customWidth="1"/>
    <col min="9477" max="9477" width="10.453125" style="58" customWidth="1"/>
    <col min="9478" max="9478" width="5.6328125" style="58" customWidth="1"/>
    <col min="9479" max="9479" width="10.453125" style="58" customWidth="1"/>
    <col min="9480" max="9480" width="5.6328125" style="58" customWidth="1"/>
    <col min="9481" max="9481" width="8.6328125" style="58" customWidth="1"/>
    <col min="9482" max="9482" width="5.6328125" style="58" customWidth="1"/>
    <col min="9483" max="9483" width="8.6328125" style="58" customWidth="1"/>
    <col min="9484" max="9484" width="5.6328125" style="58" customWidth="1"/>
    <col min="9485" max="9485" width="8.6328125" style="58" customWidth="1"/>
    <col min="9486" max="9486" width="5.6328125" style="58" customWidth="1"/>
    <col min="9487" max="9487" width="8.6328125" style="58" customWidth="1"/>
    <col min="9488" max="9488" width="5.6328125" style="58" customWidth="1"/>
    <col min="9489" max="9489" width="8.6328125" style="58" customWidth="1"/>
    <col min="9490" max="9490" width="5.6328125" style="58" customWidth="1"/>
    <col min="9491" max="9491" width="8.6328125" style="58" customWidth="1"/>
    <col min="9492" max="9492" width="7.6328125" style="58" customWidth="1"/>
    <col min="9493" max="9728" width="8.7265625" style="58"/>
    <col min="9729" max="9729" width="2.6328125" style="58" customWidth="1"/>
    <col min="9730" max="9730" width="6.6328125" style="58" customWidth="1"/>
    <col min="9731" max="9731" width="10" style="58" bestFit="1" customWidth="1"/>
    <col min="9732" max="9732" width="5.6328125" style="58" customWidth="1"/>
    <col min="9733" max="9733" width="10.453125" style="58" customWidth="1"/>
    <col min="9734" max="9734" width="5.6328125" style="58" customWidth="1"/>
    <col min="9735" max="9735" width="10.453125" style="58" customWidth="1"/>
    <col min="9736" max="9736" width="5.6328125" style="58" customWidth="1"/>
    <col min="9737" max="9737" width="8.6328125" style="58" customWidth="1"/>
    <col min="9738" max="9738" width="5.6328125" style="58" customWidth="1"/>
    <col min="9739" max="9739" width="8.6328125" style="58" customWidth="1"/>
    <col min="9740" max="9740" width="5.6328125" style="58" customWidth="1"/>
    <col min="9741" max="9741" width="8.6328125" style="58" customWidth="1"/>
    <col min="9742" max="9742" width="5.6328125" style="58" customWidth="1"/>
    <col min="9743" max="9743" width="8.6328125" style="58" customWidth="1"/>
    <col min="9744" max="9744" width="5.6328125" style="58" customWidth="1"/>
    <col min="9745" max="9745" width="8.6328125" style="58" customWidth="1"/>
    <col min="9746" max="9746" width="5.6328125" style="58" customWidth="1"/>
    <col min="9747" max="9747" width="8.6328125" style="58" customWidth="1"/>
    <col min="9748" max="9748" width="7.6328125" style="58" customWidth="1"/>
    <col min="9749" max="9984" width="8.7265625" style="58"/>
    <col min="9985" max="9985" width="2.6328125" style="58" customWidth="1"/>
    <col min="9986" max="9986" width="6.6328125" style="58" customWidth="1"/>
    <col min="9987" max="9987" width="10" style="58" bestFit="1" customWidth="1"/>
    <col min="9988" max="9988" width="5.6328125" style="58" customWidth="1"/>
    <col min="9989" max="9989" width="10.453125" style="58" customWidth="1"/>
    <col min="9990" max="9990" width="5.6328125" style="58" customWidth="1"/>
    <col min="9991" max="9991" width="10.453125" style="58" customWidth="1"/>
    <col min="9992" max="9992" width="5.6328125" style="58" customWidth="1"/>
    <col min="9993" max="9993" width="8.6328125" style="58" customWidth="1"/>
    <col min="9994" max="9994" width="5.6328125" style="58" customWidth="1"/>
    <col min="9995" max="9995" width="8.6328125" style="58" customWidth="1"/>
    <col min="9996" max="9996" width="5.6328125" style="58" customWidth="1"/>
    <col min="9997" max="9997" width="8.6328125" style="58" customWidth="1"/>
    <col min="9998" max="9998" width="5.6328125" style="58" customWidth="1"/>
    <col min="9999" max="9999" width="8.6328125" style="58" customWidth="1"/>
    <col min="10000" max="10000" width="5.6328125" style="58" customWidth="1"/>
    <col min="10001" max="10001" width="8.6328125" style="58" customWidth="1"/>
    <col min="10002" max="10002" width="5.6328125" style="58" customWidth="1"/>
    <col min="10003" max="10003" width="8.6328125" style="58" customWidth="1"/>
    <col min="10004" max="10004" width="7.6328125" style="58" customWidth="1"/>
    <col min="10005" max="10240" width="8.7265625" style="58"/>
    <col min="10241" max="10241" width="2.6328125" style="58" customWidth="1"/>
    <col min="10242" max="10242" width="6.6328125" style="58" customWidth="1"/>
    <col min="10243" max="10243" width="10" style="58" bestFit="1" customWidth="1"/>
    <col min="10244" max="10244" width="5.6328125" style="58" customWidth="1"/>
    <col min="10245" max="10245" width="10.453125" style="58" customWidth="1"/>
    <col min="10246" max="10246" width="5.6328125" style="58" customWidth="1"/>
    <col min="10247" max="10247" width="10.453125" style="58" customWidth="1"/>
    <col min="10248" max="10248" width="5.6328125" style="58" customWidth="1"/>
    <col min="10249" max="10249" width="8.6328125" style="58" customWidth="1"/>
    <col min="10250" max="10250" width="5.6328125" style="58" customWidth="1"/>
    <col min="10251" max="10251" width="8.6328125" style="58" customWidth="1"/>
    <col min="10252" max="10252" width="5.6328125" style="58" customWidth="1"/>
    <col min="10253" max="10253" width="8.6328125" style="58" customWidth="1"/>
    <col min="10254" max="10254" width="5.6328125" style="58" customWidth="1"/>
    <col min="10255" max="10255" width="8.6328125" style="58" customWidth="1"/>
    <col min="10256" max="10256" width="5.6328125" style="58" customWidth="1"/>
    <col min="10257" max="10257" width="8.6328125" style="58" customWidth="1"/>
    <col min="10258" max="10258" width="5.6328125" style="58" customWidth="1"/>
    <col min="10259" max="10259" width="8.6328125" style="58" customWidth="1"/>
    <col min="10260" max="10260" width="7.6328125" style="58" customWidth="1"/>
    <col min="10261" max="10496" width="8.7265625" style="58"/>
    <col min="10497" max="10497" width="2.6328125" style="58" customWidth="1"/>
    <col min="10498" max="10498" width="6.6328125" style="58" customWidth="1"/>
    <col min="10499" max="10499" width="10" style="58" bestFit="1" customWidth="1"/>
    <col min="10500" max="10500" width="5.6328125" style="58" customWidth="1"/>
    <col min="10501" max="10501" width="10.453125" style="58" customWidth="1"/>
    <col min="10502" max="10502" width="5.6328125" style="58" customWidth="1"/>
    <col min="10503" max="10503" width="10.453125" style="58" customWidth="1"/>
    <col min="10504" max="10504" width="5.6328125" style="58" customWidth="1"/>
    <col min="10505" max="10505" width="8.6328125" style="58" customWidth="1"/>
    <col min="10506" max="10506" width="5.6328125" style="58" customWidth="1"/>
    <col min="10507" max="10507" width="8.6328125" style="58" customWidth="1"/>
    <col min="10508" max="10508" width="5.6328125" style="58" customWidth="1"/>
    <col min="10509" max="10509" width="8.6328125" style="58" customWidth="1"/>
    <col min="10510" max="10510" width="5.6328125" style="58" customWidth="1"/>
    <col min="10511" max="10511" width="8.6328125" style="58" customWidth="1"/>
    <col min="10512" max="10512" width="5.6328125" style="58" customWidth="1"/>
    <col min="10513" max="10513" width="8.6328125" style="58" customWidth="1"/>
    <col min="10514" max="10514" width="5.6328125" style="58" customWidth="1"/>
    <col min="10515" max="10515" width="8.6328125" style="58" customWidth="1"/>
    <col min="10516" max="10516" width="7.6328125" style="58" customWidth="1"/>
    <col min="10517" max="10752" width="8.7265625" style="58"/>
    <col min="10753" max="10753" width="2.6328125" style="58" customWidth="1"/>
    <col min="10754" max="10754" width="6.6328125" style="58" customWidth="1"/>
    <col min="10755" max="10755" width="10" style="58" bestFit="1" customWidth="1"/>
    <col min="10756" max="10756" width="5.6328125" style="58" customWidth="1"/>
    <col min="10757" max="10757" width="10.453125" style="58" customWidth="1"/>
    <col min="10758" max="10758" width="5.6328125" style="58" customWidth="1"/>
    <col min="10759" max="10759" width="10.453125" style="58" customWidth="1"/>
    <col min="10760" max="10760" width="5.6328125" style="58" customWidth="1"/>
    <col min="10761" max="10761" width="8.6328125" style="58" customWidth="1"/>
    <col min="10762" max="10762" width="5.6328125" style="58" customWidth="1"/>
    <col min="10763" max="10763" width="8.6328125" style="58" customWidth="1"/>
    <col min="10764" max="10764" width="5.6328125" style="58" customWidth="1"/>
    <col min="10765" max="10765" width="8.6328125" style="58" customWidth="1"/>
    <col min="10766" max="10766" width="5.6328125" style="58" customWidth="1"/>
    <col min="10767" max="10767" width="8.6328125" style="58" customWidth="1"/>
    <col min="10768" max="10768" width="5.6328125" style="58" customWidth="1"/>
    <col min="10769" max="10769" width="8.6328125" style="58" customWidth="1"/>
    <col min="10770" max="10770" width="5.6328125" style="58" customWidth="1"/>
    <col min="10771" max="10771" width="8.6328125" style="58" customWidth="1"/>
    <col min="10772" max="10772" width="7.6328125" style="58" customWidth="1"/>
    <col min="10773" max="11008" width="8.7265625" style="58"/>
    <col min="11009" max="11009" width="2.6328125" style="58" customWidth="1"/>
    <col min="11010" max="11010" width="6.6328125" style="58" customWidth="1"/>
    <col min="11011" max="11011" width="10" style="58" bestFit="1" customWidth="1"/>
    <col min="11012" max="11012" width="5.6328125" style="58" customWidth="1"/>
    <col min="11013" max="11013" width="10.453125" style="58" customWidth="1"/>
    <col min="11014" max="11014" width="5.6328125" style="58" customWidth="1"/>
    <col min="11015" max="11015" width="10.453125" style="58" customWidth="1"/>
    <col min="11016" max="11016" width="5.6328125" style="58" customWidth="1"/>
    <col min="11017" max="11017" width="8.6328125" style="58" customWidth="1"/>
    <col min="11018" max="11018" width="5.6328125" style="58" customWidth="1"/>
    <col min="11019" max="11019" width="8.6328125" style="58" customWidth="1"/>
    <col min="11020" max="11020" width="5.6328125" style="58" customWidth="1"/>
    <col min="11021" max="11021" width="8.6328125" style="58" customWidth="1"/>
    <col min="11022" max="11022" width="5.6328125" style="58" customWidth="1"/>
    <col min="11023" max="11023" width="8.6328125" style="58" customWidth="1"/>
    <col min="11024" max="11024" width="5.6328125" style="58" customWidth="1"/>
    <col min="11025" max="11025" width="8.6328125" style="58" customWidth="1"/>
    <col min="11026" max="11026" width="5.6328125" style="58" customWidth="1"/>
    <col min="11027" max="11027" width="8.6328125" style="58" customWidth="1"/>
    <col min="11028" max="11028" width="7.6328125" style="58" customWidth="1"/>
    <col min="11029" max="11264" width="8.7265625" style="58"/>
    <col min="11265" max="11265" width="2.6328125" style="58" customWidth="1"/>
    <col min="11266" max="11266" width="6.6328125" style="58" customWidth="1"/>
    <col min="11267" max="11267" width="10" style="58" bestFit="1" customWidth="1"/>
    <col min="11268" max="11268" width="5.6328125" style="58" customWidth="1"/>
    <col min="11269" max="11269" width="10.453125" style="58" customWidth="1"/>
    <col min="11270" max="11270" width="5.6328125" style="58" customWidth="1"/>
    <col min="11271" max="11271" width="10.453125" style="58" customWidth="1"/>
    <col min="11272" max="11272" width="5.6328125" style="58" customWidth="1"/>
    <col min="11273" max="11273" width="8.6328125" style="58" customWidth="1"/>
    <col min="11274" max="11274" width="5.6328125" style="58" customWidth="1"/>
    <col min="11275" max="11275" width="8.6328125" style="58" customWidth="1"/>
    <col min="11276" max="11276" width="5.6328125" style="58" customWidth="1"/>
    <col min="11277" max="11277" width="8.6328125" style="58" customWidth="1"/>
    <col min="11278" max="11278" width="5.6328125" style="58" customWidth="1"/>
    <col min="11279" max="11279" width="8.6328125" style="58" customWidth="1"/>
    <col min="11280" max="11280" width="5.6328125" style="58" customWidth="1"/>
    <col min="11281" max="11281" width="8.6328125" style="58" customWidth="1"/>
    <col min="11282" max="11282" width="5.6328125" style="58" customWidth="1"/>
    <col min="11283" max="11283" width="8.6328125" style="58" customWidth="1"/>
    <col min="11284" max="11284" width="7.6328125" style="58" customWidth="1"/>
    <col min="11285" max="11520" width="8.7265625" style="58"/>
    <col min="11521" max="11521" width="2.6328125" style="58" customWidth="1"/>
    <col min="11522" max="11522" width="6.6328125" style="58" customWidth="1"/>
    <col min="11523" max="11523" width="10" style="58" bestFit="1" customWidth="1"/>
    <col min="11524" max="11524" width="5.6328125" style="58" customWidth="1"/>
    <col min="11525" max="11525" width="10.453125" style="58" customWidth="1"/>
    <col min="11526" max="11526" width="5.6328125" style="58" customWidth="1"/>
    <col min="11527" max="11527" width="10.453125" style="58" customWidth="1"/>
    <col min="11528" max="11528" width="5.6328125" style="58" customWidth="1"/>
    <col min="11529" max="11529" width="8.6328125" style="58" customWidth="1"/>
    <col min="11530" max="11530" width="5.6328125" style="58" customWidth="1"/>
    <col min="11531" max="11531" width="8.6328125" style="58" customWidth="1"/>
    <col min="11532" max="11532" width="5.6328125" style="58" customWidth="1"/>
    <col min="11533" max="11533" width="8.6328125" style="58" customWidth="1"/>
    <col min="11534" max="11534" width="5.6328125" style="58" customWidth="1"/>
    <col min="11535" max="11535" width="8.6328125" style="58" customWidth="1"/>
    <col min="11536" max="11536" width="5.6328125" style="58" customWidth="1"/>
    <col min="11537" max="11537" width="8.6328125" style="58" customWidth="1"/>
    <col min="11538" max="11538" width="5.6328125" style="58" customWidth="1"/>
    <col min="11539" max="11539" width="8.6328125" style="58" customWidth="1"/>
    <col min="11540" max="11540" width="7.6328125" style="58" customWidth="1"/>
    <col min="11541" max="11776" width="8.7265625" style="58"/>
    <col min="11777" max="11777" width="2.6328125" style="58" customWidth="1"/>
    <col min="11778" max="11778" width="6.6328125" style="58" customWidth="1"/>
    <col min="11779" max="11779" width="10" style="58" bestFit="1" customWidth="1"/>
    <col min="11780" max="11780" width="5.6328125" style="58" customWidth="1"/>
    <col min="11781" max="11781" width="10.453125" style="58" customWidth="1"/>
    <col min="11782" max="11782" width="5.6328125" style="58" customWidth="1"/>
    <col min="11783" max="11783" width="10.453125" style="58" customWidth="1"/>
    <col min="11784" max="11784" width="5.6328125" style="58" customWidth="1"/>
    <col min="11785" max="11785" width="8.6328125" style="58" customWidth="1"/>
    <col min="11786" max="11786" width="5.6328125" style="58" customWidth="1"/>
    <col min="11787" max="11787" width="8.6328125" style="58" customWidth="1"/>
    <col min="11788" max="11788" width="5.6328125" style="58" customWidth="1"/>
    <col min="11789" max="11789" width="8.6328125" style="58" customWidth="1"/>
    <col min="11790" max="11790" width="5.6328125" style="58" customWidth="1"/>
    <col min="11791" max="11791" width="8.6328125" style="58" customWidth="1"/>
    <col min="11792" max="11792" width="5.6328125" style="58" customWidth="1"/>
    <col min="11793" max="11793" width="8.6328125" style="58" customWidth="1"/>
    <col min="11794" max="11794" width="5.6328125" style="58" customWidth="1"/>
    <col min="11795" max="11795" width="8.6328125" style="58" customWidth="1"/>
    <col min="11796" max="11796" width="7.6328125" style="58" customWidth="1"/>
    <col min="11797" max="12032" width="8.7265625" style="58"/>
    <col min="12033" max="12033" width="2.6328125" style="58" customWidth="1"/>
    <col min="12034" max="12034" width="6.6328125" style="58" customWidth="1"/>
    <col min="12035" max="12035" width="10" style="58" bestFit="1" customWidth="1"/>
    <col min="12036" max="12036" width="5.6328125" style="58" customWidth="1"/>
    <col min="12037" max="12037" width="10.453125" style="58" customWidth="1"/>
    <col min="12038" max="12038" width="5.6328125" style="58" customWidth="1"/>
    <col min="12039" max="12039" width="10.453125" style="58" customWidth="1"/>
    <col min="12040" max="12040" width="5.6328125" style="58" customWidth="1"/>
    <col min="12041" max="12041" width="8.6328125" style="58" customWidth="1"/>
    <col min="12042" max="12042" width="5.6328125" style="58" customWidth="1"/>
    <col min="12043" max="12043" width="8.6328125" style="58" customWidth="1"/>
    <col min="12044" max="12044" width="5.6328125" style="58" customWidth="1"/>
    <col min="12045" max="12045" width="8.6328125" style="58" customWidth="1"/>
    <col min="12046" max="12046" width="5.6328125" style="58" customWidth="1"/>
    <col min="12047" max="12047" width="8.6328125" style="58" customWidth="1"/>
    <col min="12048" max="12048" width="5.6328125" style="58" customWidth="1"/>
    <col min="12049" max="12049" width="8.6328125" style="58" customWidth="1"/>
    <col min="12050" max="12050" width="5.6328125" style="58" customWidth="1"/>
    <col min="12051" max="12051" width="8.6328125" style="58" customWidth="1"/>
    <col min="12052" max="12052" width="7.6328125" style="58" customWidth="1"/>
    <col min="12053" max="12288" width="8.7265625" style="58"/>
    <col min="12289" max="12289" width="2.6328125" style="58" customWidth="1"/>
    <col min="12290" max="12290" width="6.6328125" style="58" customWidth="1"/>
    <col min="12291" max="12291" width="10" style="58" bestFit="1" customWidth="1"/>
    <col min="12292" max="12292" width="5.6328125" style="58" customWidth="1"/>
    <col min="12293" max="12293" width="10.453125" style="58" customWidth="1"/>
    <col min="12294" max="12294" width="5.6328125" style="58" customWidth="1"/>
    <col min="12295" max="12295" width="10.453125" style="58" customWidth="1"/>
    <col min="12296" max="12296" width="5.6328125" style="58" customWidth="1"/>
    <col min="12297" max="12297" width="8.6328125" style="58" customWidth="1"/>
    <col min="12298" max="12298" width="5.6328125" style="58" customWidth="1"/>
    <col min="12299" max="12299" width="8.6328125" style="58" customWidth="1"/>
    <col min="12300" max="12300" width="5.6328125" style="58" customWidth="1"/>
    <col min="12301" max="12301" width="8.6328125" style="58" customWidth="1"/>
    <col min="12302" max="12302" width="5.6328125" style="58" customWidth="1"/>
    <col min="12303" max="12303" width="8.6328125" style="58" customWidth="1"/>
    <col min="12304" max="12304" width="5.6328125" style="58" customWidth="1"/>
    <col min="12305" max="12305" width="8.6328125" style="58" customWidth="1"/>
    <col min="12306" max="12306" width="5.6328125" style="58" customWidth="1"/>
    <col min="12307" max="12307" width="8.6328125" style="58" customWidth="1"/>
    <col min="12308" max="12308" width="7.6328125" style="58" customWidth="1"/>
    <col min="12309" max="12544" width="8.7265625" style="58"/>
    <col min="12545" max="12545" width="2.6328125" style="58" customWidth="1"/>
    <col min="12546" max="12546" width="6.6328125" style="58" customWidth="1"/>
    <col min="12547" max="12547" width="10" style="58" bestFit="1" customWidth="1"/>
    <col min="12548" max="12548" width="5.6328125" style="58" customWidth="1"/>
    <col min="12549" max="12549" width="10.453125" style="58" customWidth="1"/>
    <col min="12550" max="12550" width="5.6328125" style="58" customWidth="1"/>
    <col min="12551" max="12551" width="10.453125" style="58" customWidth="1"/>
    <col min="12552" max="12552" width="5.6328125" style="58" customWidth="1"/>
    <col min="12553" max="12553" width="8.6328125" style="58" customWidth="1"/>
    <col min="12554" max="12554" width="5.6328125" style="58" customWidth="1"/>
    <col min="12555" max="12555" width="8.6328125" style="58" customWidth="1"/>
    <col min="12556" max="12556" width="5.6328125" style="58" customWidth="1"/>
    <col min="12557" max="12557" width="8.6328125" style="58" customWidth="1"/>
    <col min="12558" max="12558" width="5.6328125" style="58" customWidth="1"/>
    <col min="12559" max="12559" width="8.6328125" style="58" customWidth="1"/>
    <col min="12560" max="12560" width="5.6328125" style="58" customWidth="1"/>
    <col min="12561" max="12561" width="8.6328125" style="58" customWidth="1"/>
    <col min="12562" max="12562" width="5.6328125" style="58" customWidth="1"/>
    <col min="12563" max="12563" width="8.6328125" style="58" customWidth="1"/>
    <col min="12564" max="12564" width="7.6328125" style="58" customWidth="1"/>
    <col min="12565" max="12800" width="8.7265625" style="58"/>
    <col min="12801" max="12801" width="2.6328125" style="58" customWidth="1"/>
    <col min="12802" max="12802" width="6.6328125" style="58" customWidth="1"/>
    <col min="12803" max="12803" width="10" style="58" bestFit="1" customWidth="1"/>
    <col min="12804" max="12804" width="5.6328125" style="58" customWidth="1"/>
    <col min="12805" max="12805" width="10.453125" style="58" customWidth="1"/>
    <col min="12806" max="12806" width="5.6328125" style="58" customWidth="1"/>
    <col min="12807" max="12807" width="10.453125" style="58" customWidth="1"/>
    <col min="12808" max="12808" width="5.6328125" style="58" customWidth="1"/>
    <col min="12809" max="12809" width="8.6328125" style="58" customWidth="1"/>
    <col min="12810" max="12810" width="5.6328125" style="58" customWidth="1"/>
    <col min="12811" max="12811" width="8.6328125" style="58" customWidth="1"/>
    <col min="12812" max="12812" width="5.6328125" style="58" customWidth="1"/>
    <col min="12813" max="12813" width="8.6328125" style="58" customWidth="1"/>
    <col min="12814" max="12814" width="5.6328125" style="58" customWidth="1"/>
    <col min="12815" max="12815" width="8.6328125" style="58" customWidth="1"/>
    <col min="12816" max="12816" width="5.6328125" style="58" customWidth="1"/>
    <col min="12817" max="12817" width="8.6328125" style="58" customWidth="1"/>
    <col min="12818" max="12818" width="5.6328125" style="58" customWidth="1"/>
    <col min="12819" max="12819" width="8.6328125" style="58" customWidth="1"/>
    <col min="12820" max="12820" width="7.6328125" style="58" customWidth="1"/>
    <col min="12821" max="13056" width="8.7265625" style="58"/>
    <col min="13057" max="13057" width="2.6328125" style="58" customWidth="1"/>
    <col min="13058" max="13058" width="6.6328125" style="58" customWidth="1"/>
    <col min="13059" max="13059" width="10" style="58" bestFit="1" customWidth="1"/>
    <col min="13060" max="13060" width="5.6328125" style="58" customWidth="1"/>
    <col min="13061" max="13061" width="10.453125" style="58" customWidth="1"/>
    <col min="13062" max="13062" width="5.6328125" style="58" customWidth="1"/>
    <col min="13063" max="13063" width="10.453125" style="58" customWidth="1"/>
    <col min="13064" max="13064" width="5.6328125" style="58" customWidth="1"/>
    <col min="13065" max="13065" width="8.6328125" style="58" customWidth="1"/>
    <col min="13066" max="13066" width="5.6328125" style="58" customWidth="1"/>
    <col min="13067" max="13067" width="8.6328125" style="58" customWidth="1"/>
    <col min="13068" max="13068" width="5.6328125" style="58" customWidth="1"/>
    <col min="13069" max="13069" width="8.6328125" style="58" customWidth="1"/>
    <col min="13070" max="13070" width="5.6328125" style="58" customWidth="1"/>
    <col min="13071" max="13071" width="8.6328125" style="58" customWidth="1"/>
    <col min="13072" max="13072" width="5.6328125" style="58" customWidth="1"/>
    <col min="13073" max="13073" width="8.6328125" style="58" customWidth="1"/>
    <col min="13074" max="13074" width="5.6328125" style="58" customWidth="1"/>
    <col min="13075" max="13075" width="8.6328125" style="58" customWidth="1"/>
    <col min="13076" max="13076" width="7.6328125" style="58" customWidth="1"/>
    <col min="13077" max="13312" width="8.7265625" style="58"/>
    <col min="13313" max="13313" width="2.6328125" style="58" customWidth="1"/>
    <col min="13314" max="13314" width="6.6328125" style="58" customWidth="1"/>
    <col min="13315" max="13315" width="10" style="58" bestFit="1" customWidth="1"/>
    <col min="13316" max="13316" width="5.6328125" style="58" customWidth="1"/>
    <col min="13317" max="13317" width="10.453125" style="58" customWidth="1"/>
    <col min="13318" max="13318" width="5.6328125" style="58" customWidth="1"/>
    <col min="13319" max="13319" width="10.453125" style="58" customWidth="1"/>
    <col min="13320" max="13320" width="5.6328125" style="58" customWidth="1"/>
    <col min="13321" max="13321" width="8.6328125" style="58" customWidth="1"/>
    <col min="13322" max="13322" width="5.6328125" style="58" customWidth="1"/>
    <col min="13323" max="13323" width="8.6328125" style="58" customWidth="1"/>
    <col min="13324" max="13324" width="5.6328125" style="58" customWidth="1"/>
    <col min="13325" max="13325" width="8.6328125" style="58" customWidth="1"/>
    <col min="13326" max="13326" width="5.6328125" style="58" customWidth="1"/>
    <col min="13327" max="13327" width="8.6328125" style="58" customWidth="1"/>
    <col min="13328" max="13328" width="5.6328125" style="58" customWidth="1"/>
    <col min="13329" max="13329" width="8.6328125" style="58" customWidth="1"/>
    <col min="13330" max="13330" width="5.6328125" style="58" customWidth="1"/>
    <col min="13331" max="13331" width="8.6328125" style="58" customWidth="1"/>
    <col min="13332" max="13332" width="7.6328125" style="58" customWidth="1"/>
    <col min="13333" max="13568" width="8.7265625" style="58"/>
    <col min="13569" max="13569" width="2.6328125" style="58" customWidth="1"/>
    <col min="13570" max="13570" width="6.6328125" style="58" customWidth="1"/>
    <col min="13571" max="13571" width="10" style="58" bestFit="1" customWidth="1"/>
    <col min="13572" max="13572" width="5.6328125" style="58" customWidth="1"/>
    <col min="13573" max="13573" width="10.453125" style="58" customWidth="1"/>
    <col min="13574" max="13574" width="5.6328125" style="58" customWidth="1"/>
    <col min="13575" max="13575" width="10.453125" style="58" customWidth="1"/>
    <col min="13576" max="13576" width="5.6328125" style="58" customWidth="1"/>
    <col min="13577" max="13577" width="8.6328125" style="58" customWidth="1"/>
    <col min="13578" max="13578" width="5.6328125" style="58" customWidth="1"/>
    <col min="13579" max="13579" width="8.6328125" style="58" customWidth="1"/>
    <col min="13580" max="13580" width="5.6328125" style="58" customWidth="1"/>
    <col min="13581" max="13581" width="8.6328125" style="58" customWidth="1"/>
    <col min="13582" max="13582" width="5.6328125" style="58" customWidth="1"/>
    <col min="13583" max="13583" width="8.6328125" style="58" customWidth="1"/>
    <col min="13584" max="13584" width="5.6328125" style="58" customWidth="1"/>
    <col min="13585" max="13585" width="8.6328125" style="58" customWidth="1"/>
    <col min="13586" max="13586" width="5.6328125" style="58" customWidth="1"/>
    <col min="13587" max="13587" width="8.6328125" style="58" customWidth="1"/>
    <col min="13588" max="13588" width="7.6328125" style="58" customWidth="1"/>
    <col min="13589" max="13824" width="8.7265625" style="58"/>
    <col min="13825" max="13825" width="2.6328125" style="58" customWidth="1"/>
    <col min="13826" max="13826" width="6.6328125" style="58" customWidth="1"/>
    <col min="13827" max="13827" width="10" style="58" bestFit="1" customWidth="1"/>
    <col min="13828" max="13828" width="5.6328125" style="58" customWidth="1"/>
    <col min="13829" max="13829" width="10.453125" style="58" customWidth="1"/>
    <col min="13830" max="13830" width="5.6328125" style="58" customWidth="1"/>
    <col min="13831" max="13831" width="10.453125" style="58" customWidth="1"/>
    <col min="13832" max="13832" width="5.6328125" style="58" customWidth="1"/>
    <col min="13833" max="13833" width="8.6328125" style="58" customWidth="1"/>
    <col min="13834" max="13834" width="5.6328125" style="58" customWidth="1"/>
    <col min="13835" max="13835" width="8.6328125" style="58" customWidth="1"/>
    <col min="13836" max="13836" width="5.6328125" style="58" customWidth="1"/>
    <col min="13837" max="13837" width="8.6328125" style="58" customWidth="1"/>
    <col min="13838" max="13838" width="5.6328125" style="58" customWidth="1"/>
    <col min="13839" max="13839" width="8.6328125" style="58" customWidth="1"/>
    <col min="13840" max="13840" width="5.6328125" style="58" customWidth="1"/>
    <col min="13841" max="13841" width="8.6328125" style="58" customWidth="1"/>
    <col min="13842" max="13842" width="5.6328125" style="58" customWidth="1"/>
    <col min="13843" max="13843" width="8.6328125" style="58" customWidth="1"/>
    <col min="13844" max="13844" width="7.6328125" style="58" customWidth="1"/>
    <col min="13845" max="14080" width="8.7265625" style="58"/>
    <col min="14081" max="14081" width="2.6328125" style="58" customWidth="1"/>
    <col min="14082" max="14082" width="6.6328125" style="58" customWidth="1"/>
    <col min="14083" max="14083" width="10" style="58" bestFit="1" customWidth="1"/>
    <col min="14084" max="14084" width="5.6328125" style="58" customWidth="1"/>
    <col min="14085" max="14085" width="10.453125" style="58" customWidth="1"/>
    <col min="14086" max="14086" width="5.6328125" style="58" customWidth="1"/>
    <col min="14087" max="14087" width="10.453125" style="58" customWidth="1"/>
    <col min="14088" max="14088" width="5.6328125" style="58" customWidth="1"/>
    <col min="14089" max="14089" width="8.6328125" style="58" customWidth="1"/>
    <col min="14090" max="14090" width="5.6328125" style="58" customWidth="1"/>
    <col min="14091" max="14091" width="8.6328125" style="58" customWidth="1"/>
    <col min="14092" max="14092" width="5.6328125" style="58" customWidth="1"/>
    <col min="14093" max="14093" width="8.6328125" style="58" customWidth="1"/>
    <col min="14094" max="14094" width="5.6328125" style="58" customWidth="1"/>
    <col min="14095" max="14095" width="8.6328125" style="58" customWidth="1"/>
    <col min="14096" max="14096" width="5.6328125" style="58" customWidth="1"/>
    <col min="14097" max="14097" width="8.6328125" style="58" customWidth="1"/>
    <col min="14098" max="14098" width="5.6328125" style="58" customWidth="1"/>
    <col min="14099" max="14099" width="8.6328125" style="58" customWidth="1"/>
    <col min="14100" max="14100" width="7.6328125" style="58" customWidth="1"/>
    <col min="14101" max="14336" width="8.7265625" style="58"/>
    <col min="14337" max="14337" width="2.6328125" style="58" customWidth="1"/>
    <col min="14338" max="14338" width="6.6328125" style="58" customWidth="1"/>
    <col min="14339" max="14339" width="10" style="58" bestFit="1" customWidth="1"/>
    <col min="14340" max="14340" width="5.6328125" style="58" customWidth="1"/>
    <col min="14341" max="14341" width="10.453125" style="58" customWidth="1"/>
    <col min="14342" max="14342" width="5.6328125" style="58" customWidth="1"/>
    <col min="14343" max="14343" width="10.453125" style="58" customWidth="1"/>
    <col min="14344" max="14344" width="5.6328125" style="58" customWidth="1"/>
    <col min="14345" max="14345" width="8.6328125" style="58" customWidth="1"/>
    <col min="14346" max="14346" width="5.6328125" style="58" customWidth="1"/>
    <col min="14347" max="14347" width="8.6328125" style="58" customWidth="1"/>
    <col min="14348" max="14348" width="5.6328125" style="58" customWidth="1"/>
    <col min="14349" max="14349" width="8.6328125" style="58" customWidth="1"/>
    <col min="14350" max="14350" width="5.6328125" style="58" customWidth="1"/>
    <col min="14351" max="14351" width="8.6328125" style="58" customWidth="1"/>
    <col min="14352" max="14352" width="5.6328125" style="58" customWidth="1"/>
    <col min="14353" max="14353" width="8.6328125" style="58" customWidth="1"/>
    <col min="14354" max="14354" width="5.6328125" style="58" customWidth="1"/>
    <col min="14355" max="14355" width="8.6328125" style="58" customWidth="1"/>
    <col min="14356" max="14356" width="7.6328125" style="58" customWidth="1"/>
    <col min="14357" max="14592" width="8.7265625" style="58"/>
    <col min="14593" max="14593" width="2.6328125" style="58" customWidth="1"/>
    <col min="14594" max="14594" width="6.6328125" style="58" customWidth="1"/>
    <col min="14595" max="14595" width="10" style="58" bestFit="1" customWidth="1"/>
    <col min="14596" max="14596" width="5.6328125" style="58" customWidth="1"/>
    <col min="14597" max="14597" width="10.453125" style="58" customWidth="1"/>
    <col min="14598" max="14598" width="5.6328125" style="58" customWidth="1"/>
    <col min="14599" max="14599" width="10.453125" style="58" customWidth="1"/>
    <col min="14600" max="14600" width="5.6328125" style="58" customWidth="1"/>
    <col min="14601" max="14601" width="8.6328125" style="58" customWidth="1"/>
    <col min="14602" max="14602" width="5.6328125" style="58" customWidth="1"/>
    <col min="14603" max="14603" width="8.6328125" style="58" customWidth="1"/>
    <col min="14604" max="14604" width="5.6328125" style="58" customWidth="1"/>
    <col min="14605" max="14605" width="8.6328125" style="58" customWidth="1"/>
    <col min="14606" max="14606" width="5.6328125" style="58" customWidth="1"/>
    <col min="14607" max="14607" width="8.6328125" style="58" customWidth="1"/>
    <col min="14608" max="14608" width="5.6328125" style="58" customWidth="1"/>
    <col min="14609" max="14609" width="8.6328125" style="58" customWidth="1"/>
    <col min="14610" max="14610" width="5.6328125" style="58" customWidth="1"/>
    <col min="14611" max="14611" width="8.6328125" style="58" customWidth="1"/>
    <col min="14612" max="14612" width="7.6328125" style="58" customWidth="1"/>
    <col min="14613" max="14848" width="8.7265625" style="58"/>
    <col min="14849" max="14849" width="2.6328125" style="58" customWidth="1"/>
    <col min="14850" max="14850" width="6.6328125" style="58" customWidth="1"/>
    <col min="14851" max="14851" width="10" style="58" bestFit="1" customWidth="1"/>
    <col min="14852" max="14852" width="5.6328125" style="58" customWidth="1"/>
    <col min="14853" max="14853" width="10.453125" style="58" customWidth="1"/>
    <col min="14854" max="14854" width="5.6328125" style="58" customWidth="1"/>
    <col min="14855" max="14855" width="10.453125" style="58" customWidth="1"/>
    <col min="14856" max="14856" width="5.6328125" style="58" customWidth="1"/>
    <col min="14857" max="14857" width="8.6328125" style="58" customWidth="1"/>
    <col min="14858" max="14858" width="5.6328125" style="58" customWidth="1"/>
    <col min="14859" max="14859" width="8.6328125" style="58" customWidth="1"/>
    <col min="14860" max="14860" width="5.6328125" style="58" customWidth="1"/>
    <col min="14861" max="14861" width="8.6328125" style="58" customWidth="1"/>
    <col min="14862" max="14862" width="5.6328125" style="58" customWidth="1"/>
    <col min="14863" max="14863" width="8.6328125" style="58" customWidth="1"/>
    <col min="14864" max="14864" width="5.6328125" style="58" customWidth="1"/>
    <col min="14865" max="14865" width="8.6328125" style="58" customWidth="1"/>
    <col min="14866" max="14866" width="5.6328125" style="58" customWidth="1"/>
    <col min="14867" max="14867" width="8.6328125" style="58" customWidth="1"/>
    <col min="14868" max="14868" width="7.6328125" style="58" customWidth="1"/>
    <col min="14869" max="15104" width="8.7265625" style="58"/>
    <col min="15105" max="15105" width="2.6328125" style="58" customWidth="1"/>
    <col min="15106" max="15106" width="6.6328125" style="58" customWidth="1"/>
    <col min="15107" max="15107" width="10" style="58" bestFit="1" customWidth="1"/>
    <col min="15108" max="15108" width="5.6328125" style="58" customWidth="1"/>
    <col min="15109" max="15109" width="10.453125" style="58" customWidth="1"/>
    <col min="15110" max="15110" width="5.6328125" style="58" customWidth="1"/>
    <col min="15111" max="15111" width="10.453125" style="58" customWidth="1"/>
    <col min="15112" max="15112" width="5.6328125" style="58" customWidth="1"/>
    <col min="15113" max="15113" width="8.6328125" style="58" customWidth="1"/>
    <col min="15114" max="15114" width="5.6328125" style="58" customWidth="1"/>
    <col min="15115" max="15115" width="8.6328125" style="58" customWidth="1"/>
    <col min="15116" max="15116" width="5.6328125" style="58" customWidth="1"/>
    <col min="15117" max="15117" width="8.6328125" style="58" customWidth="1"/>
    <col min="15118" max="15118" width="5.6328125" style="58" customWidth="1"/>
    <col min="15119" max="15119" width="8.6328125" style="58" customWidth="1"/>
    <col min="15120" max="15120" width="5.6328125" style="58" customWidth="1"/>
    <col min="15121" max="15121" width="8.6328125" style="58" customWidth="1"/>
    <col min="15122" max="15122" width="5.6328125" style="58" customWidth="1"/>
    <col min="15123" max="15123" width="8.6328125" style="58" customWidth="1"/>
    <col min="15124" max="15124" width="7.6328125" style="58" customWidth="1"/>
    <col min="15125" max="15360" width="8.7265625" style="58"/>
    <col min="15361" max="15361" width="2.6328125" style="58" customWidth="1"/>
    <col min="15362" max="15362" width="6.6328125" style="58" customWidth="1"/>
    <col min="15363" max="15363" width="10" style="58" bestFit="1" customWidth="1"/>
    <col min="15364" max="15364" width="5.6328125" style="58" customWidth="1"/>
    <col min="15365" max="15365" width="10.453125" style="58" customWidth="1"/>
    <col min="15366" max="15366" width="5.6328125" style="58" customWidth="1"/>
    <col min="15367" max="15367" width="10.453125" style="58" customWidth="1"/>
    <col min="15368" max="15368" width="5.6328125" style="58" customWidth="1"/>
    <col min="15369" max="15369" width="8.6328125" style="58" customWidth="1"/>
    <col min="15370" max="15370" width="5.6328125" style="58" customWidth="1"/>
    <col min="15371" max="15371" width="8.6328125" style="58" customWidth="1"/>
    <col min="15372" max="15372" width="5.6328125" style="58" customWidth="1"/>
    <col min="15373" max="15373" width="8.6328125" style="58" customWidth="1"/>
    <col min="15374" max="15374" width="5.6328125" style="58" customWidth="1"/>
    <col min="15375" max="15375" width="8.6328125" style="58" customWidth="1"/>
    <col min="15376" max="15376" width="5.6328125" style="58" customWidth="1"/>
    <col min="15377" max="15377" width="8.6328125" style="58" customWidth="1"/>
    <col min="15378" max="15378" width="5.6328125" style="58" customWidth="1"/>
    <col min="15379" max="15379" width="8.6328125" style="58" customWidth="1"/>
    <col min="15380" max="15380" width="7.6328125" style="58" customWidth="1"/>
    <col min="15381" max="15616" width="8.7265625" style="58"/>
    <col min="15617" max="15617" width="2.6328125" style="58" customWidth="1"/>
    <col min="15618" max="15618" width="6.6328125" style="58" customWidth="1"/>
    <col min="15619" max="15619" width="10" style="58" bestFit="1" customWidth="1"/>
    <col min="15620" max="15620" width="5.6328125" style="58" customWidth="1"/>
    <col min="15621" max="15621" width="10.453125" style="58" customWidth="1"/>
    <col min="15622" max="15622" width="5.6328125" style="58" customWidth="1"/>
    <col min="15623" max="15623" width="10.453125" style="58" customWidth="1"/>
    <col min="15624" max="15624" width="5.6328125" style="58" customWidth="1"/>
    <col min="15625" max="15625" width="8.6328125" style="58" customWidth="1"/>
    <col min="15626" max="15626" width="5.6328125" style="58" customWidth="1"/>
    <col min="15627" max="15627" width="8.6328125" style="58" customWidth="1"/>
    <col min="15628" max="15628" width="5.6328125" style="58" customWidth="1"/>
    <col min="15629" max="15629" width="8.6328125" style="58" customWidth="1"/>
    <col min="15630" max="15630" width="5.6328125" style="58" customWidth="1"/>
    <col min="15631" max="15631" width="8.6328125" style="58" customWidth="1"/>
    <col min="15632" max="15632" width="5.6328125" style="58" customWidth="1"/>
    <col min="15633" max="15633" width="8.6328125" style="58" customWidth="1"/>
    <col min="15634" max="15634" width="5.6328125" style="58" customWidth="1"/>
    <col min="15635" max="15635" width="8.6328125" style="58" customWidth="1"/>
    <col min="15636" max="15636" width="7.6328125" style="58" customWidth="1"/>
    <col min="15637" max="15872" width="8.7265625" style="58"/>
    <col min="15873" max="15873" width="2.6328125" style="58" customWidth="1"/>
    <col min="15874" max="15874" width="6.6328125" style="58" customWidth="1"/>
    <col min="15875" max="15875" width="10" style="58" bestFit="1" customWidth="1"/>
    <col min="15876" max="15876" width="5.6328125" style="58" customWidth="1"/>
    <col min="15877" max="15877" width="10.453125" style="58" customWidth="1"/>
    <col min="15878" max="15878" width="5.6328125" style="58" customWidth="1"/>
    <col min="15879" max="15879" width="10.453125" style="58" customWidth="1"/>
    <col min="15880" max="15880" width="5.6328125" style="58" customWidth="1"/>
    <col min="15881" max="15881" width="8.6328125" style="58" customWidth="1"/>
    <col min="15882" max="15882" width="5.6328125" style="58" customWidth="1"/>
    <col min="15883" max="15883" width="8.6328125" style="58" customWidth="1"/>
    <col min="15884" max="15884" width="5.6328125" style="58" customWidth="1"/>
    <col min="15885" max="15885" width="8.6328125" style="58" customWidth="1"/>
    <col min="15886" max="15886" width="5.6328125" style="58" customWidth="1"/>
    <col min="15887" max="15887" width="8.6328125" style="58" customWidth="1"/>
    <col min="15888" max="15888" width="5.6328125" style="58" customWidth="1"/>
    <col min="15889" max="15889" width="8.6328125" style="58" customWidth="1"/>
    <col min="15890" max="15890" width="5.6328125" style="58" customWidth="1"/>
    <col min="15891" max="15891" width="8.6328125" style="58" customWidth="1"/>
    <col min="15892" max="15892" width="7.6328125" style="58" customWidth="1"/>
    <col min="15893" max="16128" width="8.7265625" style="58"/>
    <col min="16129" max="16129" width="2.6328125" style="58" customWidth="1"/>
    <col min="16130" max="16130" width="6.6328125" style="58" customWidth="1"/>
    <col min="16131" max="16131" width="10" style="58" bestFit="1" customWidth="1"/>
    <col min="16132" max="16132" width="5.6328125" style="58" customWidth="1"/>
    <col min="16133" max="16133" width="10.453125" style="58" customWidth="1"/>
    <col min="16134" max="16134" width="5.6328125" style="58" customWidth="1"/>
    <col min="16135" max="16135" width="10.453125" style="58" customWidth="1"/>
    <col min="16136" max="16136" width="5.6328125" style="58" customWidth="1"/>
    <col min="16137" max="16137" width="8.6328125" style="58" customWidth="1"/>
    <col min="16138" max="16138" width="5.6328125" style="58" customWidth="1"/>
    <col min="16139" max="16139" width="8.6328125" style="58" customWidth="1"/>
    <col min="16140" max="16140" width="5.6328125" style="58" customWidth="1"/>
    <col min="16141" max="16141" width="8.6328125" style="58" customWidth="1"/>
    <col min="16142" max="16142" width="5.6328125" style="58" customWidth="1"/>
    <col min="16143" max="16143" width="8.6328125" style="58" customWidth="1"/>
    <col min="16144" max="16144" width="5.6328125" style="58" customWidth="1"/>
    <col min="16145" max="16145" width="8.6328125" style="58" customWidth="1"/>
    <col min="16146" max="16146" width="5.6328125" style="58" customWidth="1"/>
    <col min="16147" max="16147" width="8.6328125" style="58" customWidth="1"/>
    <col min="16148" max="16148" width="7.6328125" style="58" customWidth="1"/>
    <col min="16149" max="16384" width="8.7265625" style="58"/>
  </cols>
  <sheetData>
    <row r="1" spans="1:26" ht="13.5" customHeight="1">
      <c r="A1" s="423" t="s">
        <v>625</v>
      </c>
      <c r="B1" s="55"/>
      <c r="C1" s="55"/>
      <c r="D1" s="55"/>
      <c r="E1" s="286"/>
      <c r="F1" s="55"/>
      <c r="G1" s="286"/>
      <c r="H1" s="55"/>
      <c r="I1" s="286"/>
      <c r="J1" s="55"/>
      <c r="K1" s="286"/>
      <c r="L1" s="55"/>
      <c r="M1" s="286"/>
      <c r="N1" s="55"/>
      <c r="O1" s="286"/>
      <c r="P1" s="55"/>
      <c r="Q1" s="55"/>
      <c r="R1" s="55"/>
      <c r="S1" s="55"/>
      <c r="T1" s="55"/>
    </row>
    <row r="2" spans="1:26" ht="13.5" customHeight="1" thickBot="1">
      <c r="A2" s="55"/>
      <c r="B2" s="55"/>
      <c r="C2" s="55"/>
      <c r="D2" s="55"/>
      <c r="E2" s="286"/>
      <c r="F2" s="55"/>
      <c r="G2" s="286"/>
      <c r="H2" s="55"/>
      <c r="I2" s="286"/>
      <c r="J2" s="55"/>
      <c r="K2" s="286"/>
      <c r="L2" s="55"/>
      <c r="M2" s="286"/>
      <c r="N2" s="55"/>
      <c r="O2" s="286"/>
      <c r="P2" s="55"/>
      <c r="Q2" s="55"/>
      <c r="R2" s="55"/>
      <c r="S2" s="406"/>
      <c r="T2" s="60" t="s">
        <v>673</v>
      </c>
    </row>
    <row r="3" spans="1:26" ht="13.5" customHeight="1" thickTop="1">
      <c r="A3" s="731" t="s">
        <v>508</v>
      </c>
      <c r="B3" s="731"/>
      <c r="C3" s="731"/>
      <c r="D3" s="787" t="s">
        <v>509</v>
      </c>
      <c r="E3" s="745"/>
      <c r="F3" s="745"/>
      <c r="G3" s="745"/>
      <c r="H3" s="745"/>
      <c r="I3" s="745"/>
      <c r="J3" s="745"/>
      <c r="K3" s="745"/>
      <c r="L3" s="745"/>
      <c r="M3" s="745"/>
      <c r="N3" s="745"/>
      <c r="O3" s="746"/>
      <c r="P3" s="787" t="s">
        <v>510</v>
      </c>
      <c r="Q3" s="746"/>
      <c r="R3" s="787" t="s">
        <v>511</v>
      </c>
      <c r="S3" s="746"/>
      <c r="T3" s="501" t="s">
        <v>512</v>
      </c>
    </row>
    <row r="4" spans="1:26" ht="13.5" customHeight="1">
      <c r="A4" s="732"/>
      <c r="B4" s="732"/>
      <c r="C4" s="732"/>
      <c r="D4" s="727" t="s">
        <v>513</v>
      </c>
      <c r="E4" s="736"/>
      <c r="F4" s="727" t="s">
        <v>514</v>
      </c>
      <c r="G4" s="736"/>
      <c r="H4" s="788" t="s">
        <v>626</v>
      </c>
      <c r="I4" s="736"/>
      <c r="J4" s="727" t="s">
        <v>515</v>
      </c>
      <c r="K4" s="736"/>
      <c r="L4" s="727" t="s">
        <v>516</v>
      </c>
      <c r="M4" s="736"/>
      <c r="N4" s="727" t="s">
        <v>517</v>
      </c>
      <c r="O4" s="736"/>
      <c r="P4" s="727" t="s">
        <v>513</v>
      </c>
      <c r="Q4" s="736"/>
      <c r="R4" s="727" t="s">
        <v>517</v>
      </c>
      <c r="S4" s="736"/>
      <c r="T4" s="502" t="s">
        <v>518</v>
      </c>
    </row>
    <row r="5" spans="1:26" ht="13.5" customHeight="1">
      <c r="A5" s="733"/>
      <c r="B5" s="733"/>
      <c r="C5" s="733"/>
      <c r="D5" s="222" t="s">
        <v>519</v>
      </c>
      <c r="E5" s="503" t="s">
        <v>414</v>
      </c>
      <c r="F5" s="222" t="s">
        <v>519</v>
      </c>
      <c r="G5" s="503" t="s">
        <v>414</v>
      </c>
      <c r="H5" s="222" t="s">
        <v>519</v>
      </c>
      <c r="I5" s="503" t="s">
        <v>414</v>
      </c>
      <c r="J5" s="222" t="s">
        <v>519</v>
      </c>
      <c r="K5" s="503" t="s">
        <v>414</v>
      </c>
      <c r="L5" s="222" t="s">
        <v>519</v>
      </c>
      <c r="M5" s="503" t="s">
        <v>414</v>
      </c>
      <c r="N5" s="222" t="s">
        <v>519</v>
      </c>
      <c r="O5" s="503" t="s">
        <v>414</v>
      </c>
      <c r="P5" s="222" t="s">
        <v>519</v>
      </c>
      <c r="Q5" s="222" t="s">
        <v>414</v>
      </c>
      <c r="R5" s="222" t="s">
        <v>519</v>
      </c>
      <c r="S5" s="222" t="s">
        <v>414</v>
      </c>
      <c r="T5" s="504" t="s">
        <v>520</v>
      </c>
    </row>
    <row r="6" spans="1:26">
      <c r="A6" s="63"/>
      <c r="B6" s="63"/>
      <c r="C6" s="63"/>
      <c r="D6" s="505"/>
      <c r="E6" s="341"/>
      <c r="F6" s="42"/>
      <c r="G6" s="341"/>
      <c r="H6" s="42"/>
      <c r="I6" s="341"/>
      <c r="J6" s="42"/>
      <c r="K6" s="341"/>
      <c r="L6" s="42"/>
      <c r="M6" s="341"/>
      <c r="N6" s="42"/>
      <c r="O6" s="341"/>
      <c r="P6" s="42"/>
      <c r="Q6" s="42"/>
      <c r="R6" s="42"/>
      <c r="S6" s="42"/>
      <c r="T6" s="506"/>
    </row>
    <row r="7" spans="1:26" ht="13.5" customHeight="1">
      <c r="A7" s="507" t="s">
        <v>521</v>
      </c>
      <c r="B7" s="508"/>
      <c r="C7" s="509" t="s">
        <v>522</v>
      </c>
      <c r="D7" s="138">
        <v>63</v>
      </c>
      <c r="E7" s="138">
        <v>117320</v>
      </c>
      <c r="F7" s="138">
        <v>6</v>
      </c>
      <c r="G7" s="138">
        <v>102193</v>
      </c>
      <c r="H7" s="138">
        <v>5</v>
      </c>
      <c r="I7" s="138">
        <v>7455</v>
      </c>
      <c r="J7" s="138">
        <v>46</v>
      </c>
      <c r="K7" s="138">
        <v>6869</v>
      </c>
      <c r="L7" s="138">
        <v>2</v>
      </c>
      <c r="M7" s="138">
        <v>150</v>
      </c>
      <c r="N7" s="138">
        <v>4</v>
      </c>
      <c r="O7" s="138">
        <v>653</v>
      </c>
      <c r="P7" s="94">
        <v>0</v>
      </c>
      <c r="Q7" s="94">
        <v>0</v>
      </c>
      <c r="R7" s="94">
        <v>3</v>
      </c>
      <c r="S7" s="94">
        <v>239</v>
      </c>
      <c r="T7" s="510" t="s">
        <v>623</v>
      </c>
    </row>
    <row r="8" spans="1:26" ht="13.5" customHeight="1">
      <c r="A8" s="58" t="s">
        <v>328</v>
      </c>
      <c r="B8" s="508"/>
      <c r="C8" s="509" t="s">
        <v>523</v>
      </c>
      <c r="D8" s="138">
        <v>62</v>
      </c>
      <c r="E8" s="94">
        <v>117169</v>
      </c>
      <c r="F8" s="94">
        <v>6</v>
      </c>
      <c r="G8" s="94">
        <v>102193</v>
      </c>
      <c r="H8" s="94">
        <v>5</v>
      </c>
      <c r="I8" s="94">
        <v>7455</v>
      </c>
      <c r="J8" s="94">
        <v>45</v>
      </c>
      <c r="K8" s="94">
        <v>6718</v>
      </c>
      <c r="L8" s="94">
        <v>2</v>
      </c>
      <c r="M8" s="94">
        <v>150</v>
      </c>
      <c r="N8" s="94">
        <v>4</v>
      </c>
      <c r="O8" s="94">
        <v>653</v>
      </c>
      <c r="P8" s="94">
        <v>0</v>
      </c>
      <c r="Q8" s="94">
        <v>0</v>
      </c>
      <c r="R8" s="94">
        <v>3</v>
      </c>
      <c r="S8" s="94">
        <v>239</v>
      </c>
      <c r="T8" s="511" t="s">
        <v>506</v>
      </c>
    </row>
    <row r="9" spans="1:26" ht="13.5" customHeight="1">
      <c r="B9" s="508"/>
      <c r="C9" s="509" t="s">
        <v>627</v>
      </c>
      <c r="D9" s="119">
        <v>53</v>
      </c>
      <c r="E9" s="140">
        <v>116119</v>
      </c>
      <c r="F9" s="140">
        <v>6</v>
      </c>
      <c r="G9" s="140">
        <v>102193</v>
      </c>
      <c r="H9" s="140">
        <v>5</v>
      </c>
      <c r="I9" s="140">
        <v>7455</v>
      </c>
      <c r="J9" s="140">
        <v>42</v>
      </c>
      <c r="K9" s="138">
        <v>6659</v>
      </c>
      <c r="L9" s="94">
        <v>2</v>
      </c>
      <c r="M9" s="94">
        <v>150</v>
      </c>
      <c r="N9" s="94">
        <v>4</v>
      </c>
      <c r="O9" s="94">
        <v>653</v>
      </c>
      <c r="P9" s="94">
        <v>0</v>
      </c>
      <c r="Q9" s="94">
        <v>0</v>
      </c>
      <c r="R9" s="94">
        <v>3</v>
      </c>
      <c r="S9" s="94">
        <v>239</v>
      </c>
      <c r="T9" s="511" t="s">
        <v>628</v>
      </c>
    </row>
    <row r="10" spans="1:26" ht="13.5" customHeight="1">
      <c r="B10" s="519"/>
      <c r="C10" s="509" t="s">
        <v>629</v>
      </c>
      <c r="D10" s="119">
        <v>45</v>
      </c>
      <c r="E10" s="140">
        <v>64668</v>
      </c>
      <c r="F10" s="119">
        <v>5</v>
      </c>
      <c r="G10" s="140">
        <v>51399</v>
      </c>
      <c r="H10" s="119">
        <v>5</v>
      </c>
      <c r="I10" s="140">
        <v>7455</v>
      </c>
      <c r="J10" s="119">
        <v>36</v>
      </c>
      <c r="K10" s="140">
        <v>6042</v>
      </c>
      <c r="L10" s="119">
        <v>2</v>
      </c>
      <c r="M10" s="140">
        <v>150</v>
      </c>
      <c r="N10" s="119">
        <v>4</v>
      </c>
      <c r="O10" s="140">
        <v>702</v>
      </c>
      <c r="P10" s="94">
        <v>0</v>
      </c>
      <c r="Q10" s="94">
        <v>0</v>
      </c>
      <c r="R10" s="94">
        <v>3</v>
      </c>
      <c r="S10" s="94">
        <v>239</v>
      </c>
      <c r="T10" s="511">
        <v>3</v>
      </c>
    </row>
    <row r="11" spans="1:26" s="378" customFormat="1" ht="13.5" customHeight="1">
      <c r="C11" s="520" t="s">
        <v>666</v>
      </c>
      <c r="D11" s="521">
        <v>46</v>
      </c>
      <c r="E11" s="522">
        <v>64667</v>
      </c>
      <c r="F11" s="521">
        <v>5</v>
      </c>
      <c r="G11" s="522">
        <v>51399</v>
      </c>
      <c r="H11" s="521">
        <v>5</v>
      </c>
      <c r="I11" s="522">
        <v>7455</v>
      </c>
      <c r="J11" s="521">
        <v>37</v>
      </c>
      <c r="K11" s="522">
        <v>5948</v>
      </c>
      <c r="L11" s="521">
        <v>2</v>
      </c>
      <c r="M11" s="522">
        <v>150</v>
      </c>
      <c r="N11" s="521">
        <v>4</v>
      </c>
      <c r="O11" s="522">
        <v>702</v>
      </c>
      <c r="P11" s="94">
        <v>0</v>
      </c>
      <c r="Q11" s="94">
        <v>0</v>
      </c>
      <c r="R11" s="94">
        <v>3</v>
      </c>
      <c r="S11" s="94">
        <v>239</v>
      </c>
      <c r="T11" s="523">
        <v>4</v>
      </c>
      <c r="U11" s="524"/>
      <c r="V11" s="524"/>
      <c r="W11" s="524"/>
      <c r="X11" s="524"/>
      <c r="Y11" s="524"/>
      <c r="Z11" s="524"/>
    </row>
    <row r="12" spans="1:26">
      <c r="A12" s="63"/>
      <c r="B12" s="512"/>
      <c r="C12" s="63"/>
      <c r="D12" s="141"/>
      <c r="E12" s="96"/>
      <c r="F12" s="96"/>
      <c r="G12" s="96"/>
      <c r="H12" s="96"/>
      <c r="I12" s="96"/>
      <c r="J12" s="96"/>
      <c r="K12" s="96"/>
      <c r="L12" s="96"/>
      <c r="M12" s="96"/>
      <c r="N12" s="96"/>
      <c r="O12" s="96"/>
      <c r="P12" s="94"/>
      <c r="Q12" s="94"/>
      <c r="R12" s="94"/>
      <c r="S12" s="94"/>
      <c r="T12" s="513"/>
    </row>
    <row r="13" spans="1:26" ht="13.5" customHeight="1">
      <c r="A13" s="63"/>
      <c r="B13" s="104"/>
      <c r="C13" s="63"/>
      <c r="D13" s="141"/>
      <c r="E13" s="96"/>
      <c r="F13" s="96"/>
      <c r="G13" s="96"/>
      <c r="H13" s="786" t="s">
        <v>524</v>
      </c>
      <c r="I13" s="786"/>
      <c r="J13" s="142"/>
      <c r="K13" s="142"/>
      <c r="L13" s="142"/>
      <c r="M13" s="142"/>
      <c r="N13" s="142"/>
      <c r="O13" s="142"/>
      <c r="P13" s="94"/>
      <c r="Q13" s="94"/>
      <c r="R13" s="94"/>
      <c r="S13" s="94"/>
      <c r="T13" s="514"/>
    </row>
    <row r="14" spans="1:26" ht="13.5" customHeight="1">
      <c r="A14" s="784" t="s">
        <v>667</v>
      </c>
      <c r="B14" s="784"/>
      <c r="C14" s="784"/>
      <c r="D14" s="141">
        <v>0</v>
      </c>
      <c r="E14" s="96">
        <v>0</v>
      </c>
      <c r="F14" s="96">
        <v>0</v>
      </c>
      <c r="G14" s="96">
        <v>0</v>
      </c>
      <c r="H14" s="96">
        <v>0</v>
      </c>
      <c r="I14" s="96">
        <v>0</v>
      </c>
      <c r="J14" s="96">
        <v>0</v>
      </c>
      <c r="K14" s="96">
        <v>0</v>
      </c>
      <c r="L14" s="96">
        <v>0</v>
      </c>
      <c r="M14" s="96">
        <v>0</v>
      </c>
      <c r="N14" s="96">
        <v>0</v>
      </c>
      <c r="O14" s="96">
        <v>0</v>
      </c>
      <c r="P14" s="94">
        <v>0</v>
      </c>
      <c r="Q14" s="94">
        <v>0</v>
      </c>
      <c r="R14" s="94">
        <v>0</v>
      </c>
      <c r="S14" s="94">
        <v>0</v>
      </c>
      <c r="T14" s="525" t="s">
        <v>525</v>
      </c>
    </row>
    <row r="15" spans="1:26" ht="13.5" customHeight="1">
      <c r="A15" s="784" t="s">
        <v>668</v>
      </c>
      <c r="B15" s="784"/>
      <c r="C15" s="784"/>
      <c r="D15" s="141">
        <v>14</v>
      </c>
      <c r="E15" s="96">
        <v>1096</v>
      </c>
      <c r="F15" s="96">
        <v>1</v>
      </c>
      <c r="G15" s="96">
        <v>78</v>
      </c>
      <c r="H15" s="96">
        <v>0</v>
      </c>
      <c r="I15" s="96">
        <v>0</v>
      </c>
      <c r="J15" s="96">
        <v>13</v>
      </c>
      <c r="K15" s="96">
        <v>1038</v>
      </c>
      <c r="L15" s="96">
        <v>2</v>
      </c>
      <c r="M15" s="96">
        <v>150</v>
      </c>
      <c r="N15" s="96">
        <v>0</v>
      </c>
      <c r="O15" s="96">
        <v>0</v>
      </c>
      <c r="P15" s="94">
        <v>0</v>
      </c>
      <c r="Q15" s="94">
        <v>0</v>
      </c>
      <c r="R15" s="94">
        <v>2</v>
      </c>
      <c r="S15" s="94">
        <v>137</v>
      </c>
      <c r="T15" s="525" t="s">
        <v>526</v>
      </c>
    </row>
    <row r="16" spans="1:26" ht="13.5" customHeight="1">
      <c r="A16" s="784" t="s">
        <v>669</v>
      </c>
      <c r="B16" s="784"/>
      <c r="C16" s="784"/>
      <c r="D16" s="141">
        <v>17</v>
      </c>
      <c r="E16" s="96">
        <v>2632</v>
      </c>
      <c r="F16" s="96">
        <v>1</v>
      </c>
      <c r="G16" s="96">
        <v>131</v>
      </c>
      <c r="H16" s="96">
        <v>2</v>
      </c>
      <c r="I16" s="96">
        <v>371</v>
      </c>
      <c r="J16" s="96">
        <v>13</v>
      </c>
      <c r="K16" s="96">
        <v>1784</v>
      </c>
      <c r="L16" s="96">
        <v>0</v>
      </c>
      <c r="M16" s="96">
        <v>0</v>
      </c>
      <c r="N16" s="96">
        <v>4</v>
      </c>
      <c r="O16" s="96">
        <v>702</v>
      </c>
      <c r="P16" s="94">
        <v>0</v>
      </c>
      <c r="Q16" s="94">
        <v>0</v>
      </c>
      <c r="R16" s="94">
        <v>1</v>
      </c>
      <c r="S16" s="94">
        <v>102</v>
      </c>
      <c r="T16" s="525" t="s">
        <v>527</v>
      </c>
    </row>
    <row r="17" spans="1:20" ht="13.5" customHeight="1">
      <c r="A17" s="784" t="s">
        <v>670</v>
      </c>
      <c r="B17" s="784"/>
      <c r="C17" s="784"/>
      <c r="D17" s="141">
        <v>9</v>
      </c>
      <c r="E17" s="96">
        <v>2248</v>
      </c>
      <c r="F17" s="96">
        <v>1</v>
      </c>
      <c r="G17" s="96">
        <v>282</v>
      </c>
      <c r="H17" s="96">
        <v>0</v>
      </c>
      <c r="I17" s="96">
        <v>0</v>
      </c>
      <c r="J17" s="96">
        <v>10</v>
      </c>
      <c r="K17" s="96">
        <v>2427</v>
      </c>
      <c r="L17" s="96">
        <v>0</v>
      </c>
      <c r="M17" s="96">
        <v>0</v>
      </c>
      <c r="N17" s="96">
        <v>0</v>
      </c>
      <c r="O17" s="96">
        <v>0</v>
      </c>
      <c r="P17" s="94">
        <v>0</v>
      </c>
      <c r="Q17" s="94">
        <v>0</v>
      </c>
      <c r="R17" s="94">
        <v>0</v>
      </c>
      <c r="S17" s="94">
        <v>0</v>
      </c>
      <c r="T17" s="525" t="s">
        <v>528</v>
      </c>
    </row>
    <row r="18" spans="1:20" ht="13.5" customHeight="1">
      <c r="A18" s="785" t="s">
        <v>671</v>
      </c>
      <c r="B18" s="785"/>
      <c r="C18" s="785"/>
      <c r="D18" s="141">
        <v>6</v>
      </c>
      <c r="E18" s="96">
        <v>58691</v>
      </c>
      <c r="F18" s="96">
        <v>2</v>
      </c>
      <c r="G18" s="96">
        <v>50908</v>
      </c>
      <c r="H18" s="96">
        <v>3</v>
      </c>
      <c r="I18" s="96">
        <v>7084</v>
      </c>
      <c r="J18" s="96">
        <v>1</v>
      </c>
      <c r="K18" s="96">
        <v>699</v>
      </c>
      <c r="L18" s="96">
        <v>0</v>
      </c>
      <c r="M18" s="96">
        <v>0</v>
      </c>
      <c r="N18" s="96">
        <v>0</v>
      </c>
      <c r="O18" s="96">
        <v>0</v>
      </c>
      <c r="P18" s="94">
        <v>0</v>
      </c>
      <c r="Q18" s="94">
        <v>0</v>
      </c>
      <c r="R18" s="94">
        <v>0</v>
      </c>
      <c r="S18" s="94">
        <v>0</v>
      </c>
      <c r="T18" s="526" t="s">
        <v>529</v>
      </c>
    </row>
    <row r="19" spans="1:20">
      <c r="A19" s="481"/>
      <c r="B19" s="104"/>
      <c r="C19" s="63"/>
      <c r="D19" s="141"/>
      <c r="E19" s="96"/>
      <c r="F19" s="96"/>
      <c r="G19" s="96"/>
      <c r="H19" s="96"/>
      <c r="I19" s="96"/>
      <c r="J19" s="96"/>
      <c r="K19" s="96"/>
      <c r="L19" s="96"/>
      <c r="M19" s="96"/>
      <c r="N19" s="96"/>
      <c r="O19" s="96"/>
      <c r="P19" s="94"/>
      <c r="Q19" s="94"/>
      <c r="R19" s="94"/>
      <c r="S19" s="94"/>
      <c r="T19" s="515"/>
    </row>
    <row r="20" spans="1:20" s="378" customFormat="1" ht="13.5" customHeight="1">
      <c r="A20" s="377"/>
      <c r="B20" s="377"/>
      <c r="C20" s="377"/>
      <c r="D20" s="527"/>
      <c r="E20" s="96"/>
      <c r="F20" s="528"/>
      <c r="G20" s="528"/>
      <c r="H20" s="786" t="s">
        <v>530</v>
      </c>
      <c r="I20" s="786"/>
      <c r="J20" s="529"/>
      <c r="K20" s="529"/>
      <c r="L20" s="529"/>
      <c r="M20" s="529"/>
      <c r="N20" s="529"/>
      <c r="O20" s="529"/>
      <c r="P20" s="94"/>
      <c r="Q20" s="94"/>
      <c r="R20" s="94"/>
      <c r="S20" s="94"/>
      <c r="T20" s="530"/>
    </row>
    <row r="21" spans="1:20" ht="13.5" customHeight="1">
      <c r="A21" s="516">
        <v>1</v>
      </c>
      <c r="B21" s="720" t="s">
        <v>531</v>
      </c>
      <c r="C21" s="720"/>
      <c r="D21" s="141">
        <v>14</v>
      </c>
      <c r="E21" s="96">
        <v>3114</v>
      </c>
      <c r="F21" s="96">
        <v>1</v>
      </c>
      <c r="G21" s="96">
        <v>369</v>
      </c>
      <c r="H21" s="96">
        <v>0</v>
      </c>
      <c r="I21" s="96">
        <v>0</v>
      </c>
      <c r="J21" s="94">
        <v>19</v>
      </c>
      <c r="K21" s="94">
        <v>3607</v>
      </c>
      <c r="L21" s="96">
        <v>0</v>
      </c>
      <c r="M21" s="96">
        <v>0</v>
      </c>
      <c r="N21" s="94">
        <v>1</v>
      </c>
      <c r="O21" s="94">
        <v>125</v>
      </c>
      <c r="P21" s="94">
        <v>0</v>
      </c>
      <c r="Q21" s="94">
        <v>0</v>
      </c>
      <c r="R21" s="94">
        <v>0</v>
      </c>
      <c r="S21" s="94">
        <v>0</v>
      </c>
      <c r="T21" s="515">
        <v>1</v>
      </c>
    </row>
    <row r="22" spans="1:20" ht="13.5" customHeight="1">
      <c r="A22" s="516">
        <v>2</v>
      </c>
      <c r="B22" s="720" t="s">
        <v>59</v>
      </c>
      <c r="C22" s="720"/>
      <c r="D22" s="143">
        <v>2</v>
      </c>
      <c r="E22" s="74">
        <v>237</v>
      </c>
      <c r="F22" s="74"/>
      <c r="G22" s="74"/>
      <c r="H22" s="74"/>
      <c r="I22" s="74"/>
      <c r="J22" s="74">
        <v>2</v>
      </c>
      <c r="K22" s="74">
        <v>237</v>
      </c>
      <c r="L22" s="74"/>
      <c r="M22" s="74"/>
      <c r="N22" s="74"/>
      <c r="O22" s="74"/>
      <c r="P22" s="144"/>
      <c r="Q22" s="144"/>
      <c r="R22" s="144"/>
      <c r="S22" s="144"/>
      <c r="T22" s="515">
        <v>2</v>
      </c>
    </row>
    <row r="23" spans="1:20" ht="13.5" customHeight="1">
      <c r="A23" s="516">
        <v>3</v>
      </c>
      <c r="B23" s="720" t="s">
        <v>63</v>
      </c>
      <c r="C23" s="720"/>
      <c r="D23" s="143">
        <v>0</v>
      </c>
      <c r="E23" s="74">
        <v>0</v>
      </c>
      <c r="F23" s="74"/>
      <c r="G23" s="74"/>
      <c r="H23" s="74"/>
      <c r="I23" s="74"/>
      <c r="J23" s="144"/>
      <c r="K23" s="144"/>
      <c r="L23" s="74"/>
      <c r="M23" s="74"/>
      <c r="N23" s="74"/>
      <c r="O23" s="74"/>
      <c r="P23" s="144"/>
      <c r="Q23" s="144"/>
      <c r="R23" s="144"/>
      <c r="S23" s="144"/>
      <c r="T23" s="515">
        <v>3</v>
      </c>
    </row>
    <row r="24" spans="1:20" ht="13.5" customHeight="1">
      <c r="A24" s="516">
        <v>4</v>
      </c>
      <c r="B24" s="720" t="s">
        <v>58</v>
      </c>
      <c r="C24" s="720"/>
      <c r="D24" s="143">
        <v>15</v>
      </c>
      <c r="E24" s="74">
        <v>52005</v>
      </c>
      <c r="F24" s="74">
        <v>1</v>
      </c>
      <c r="G24" s="74">
        <v>50539</v>
      </c>
      <c r="H24" s="74"/>
      <c r="I24" s="74"/>
      <c r="J24" s="74">
        <v>9</v>
      </c>
      <c r="K24" s="74">
        <v>739</v>
      </c>
      <c r="L24" s="74">
        <v>2</v>
      </c>
      <c r="M24" s="74">
        <v>150</v>
      </c>
      <c r="N24" s="74">
        <v>3</v>
      </c>
      <c r="O24" s="74">
        <v>577</v>
      </c>
      <c r="P24" s="144"/>
      <c r="Q24" s="144"/>
      <c r="R24" s="144"/>
      <c r="S24" s="144"/>
      <c r="T24" s="515">
        <v>4</v>
      </c>
    </row>
    <row r="25" spans="1:20" ht="13.5" customHeight="1">
      <c r="A25" s="516">
        <v>5</v>
      </c>
      <c r="B25" s="720" t="s">
        <v>630</v>
      </c>
      <c r="C25" s="720"/>
      <c r="D25" s="143">
        <v>11</v>
      </c>
      <c r="E25" s="74">
        <v>8694</v>
      </c>
      <c r="F25" s="74">
        <v>2</v>
      </c>
      <c r="G25" s="74">
        <v>413</v>
      </c>
      <c r="H25" s="74">
        <v>4</v>
      </c>
      <c r="I25" s="74">
        <v>7257</v>
      </c>
      <c r="J25" s="74">
        <v>5</v>
      </c>
      <c r="K25" s="74">
        <v>1024</v>
      </c>
      <c r="L25" s="74"/>
      <c r="M25" s="74"/>
      <c r="N25" s="74"/>
      <c r="O25" s="74"/>
      <c r="P25" s="144"/>
      <c r="Q25" s="144"/>
      <c r="R25" s="144"/>
      <c r="S25" s="144"/>
      <c r="T25" s="515">
        <v>5</v>
      </c>
    </row>
    <row r="26" spans="1:20" ht="13.5" customHeight="1">
      <c r="A26" s="516">
        <v>6</v>
      </c>
      <c r="B26" s="720" t="s">
        <v>631</v>
      </c>
      <c r="C26" s="720"/>
      <c r="D26" s="143">
        <v>4</v>
      </c>
      <c r="E26" s="74">
        <v>617</v>
      </c>
      <c r="F26" s="74">
        <v>1</v>
      </c>
      <c r="G26" s="74">
        <v>78</v>
      </c>
      <c r="H26" s="74">
        <v>1</v>
      </c>
      <c r="I26" s="74">
        <v>198</v>
      </c>
      <c r="J26" s="74">
        <v>2</v>
      </c>
      <c r="K26" s="74">
        <v>341</v>
      </c>
      <c r="L26" s="74"/>
      <c r="M26" s="74"/>
      <c r="N26" s="74"/>
      <c r="O26" s="74"/>
      <c r="P26" s="144"/>
      <c r="Q26" s="144"/>
      <c r="R26" s="144"/>
      <c r="S26" s="144"/>
      <c r="T26" s="515">
        <v>6</v>
      </c>
    </row>
    <row r="27" spans="1:20">
      <c r="A27" s="98"/>
      <c r="B27" s="98"/>
      <c r="C27" s="98"/>
      <c r="D27" s="517" t="s">
        <v>532</v>
      </c>
      <c r="E27" s="293"/>
      <c r="F27" s="180"/>
      <c r="G27" s="293"/>
      <c r="H27" s="180"/>
      <c r="I27" s="293"/>
      <c r="J27" s="180"/>
      <c r="K27" s="293"/>
      <c r="L27" s="180"/>
      <c r="M27" s="293"/>
      <c r="N27" s="180"/>
      <c r="O27" s="293"/>
      <c r="P27" s="180"/>
      <c r="Q27" s="180"/>
      <c r="R27" s="180"/>
      <c r="S27" s="180"/>
      <c r="T27" s="518"/>
    </row>
    <row r="28" spans="1:20" ht="13.5" customHeight="1">
      <c r="A28" s="58" t="s">
        <v>76</v>
      </c>
      <c r="B28" s="104" t="s">
        <v>672</v>
      </c>
      <c r="C28" s="63"/>
      <c r="D28" s="63"/>
      <c r="E28" s="146"/>
      <c r="F28" s="63"/>
      <c r="G28" s="146"/>
      <c r="H28" s="63"/>
      <c r="I28" s="146"/>
      <c r="J28" s="63"/>
      <c r="K28" s="146"/>
      <c r="L28" s="63"/>
      <c r="M28" s="146"/>
      <c r="N28" s="63"/>
      <c r="O28" s="146"/>
      <c r="P28" s="63"/>
      <c r="Q28" s="63"/>
      <c r="R28" s="63"/>
      <c r="S28" s="63"/>
      <c r="T28" s="63"/>
    </row>
    <row r="29" spans="1:20" ht="13.5" customHeight="1">
      <c r="A29" s="104" t="s">
        <v>632</v>
      </c>
      <c r="B29" s="63"/>
      <c r="C29" s="63"/>
      <c r="D29" s="63"/>
      <c r="E29" s="146"/>
      <c r="F29" s="63"/>
      <c r="G29" s="146"/>
      <c r="H29" s="63"/>
      <c r="I29" s="146"/>
      <c r="J29" s="63"/>
      <c r="K29" s="146"/>
      <c r="L29" s="63"/>
      <c r="M29" s="146"/>
      <c r="N29" s="63"/>
      <c r="O29" s="146"/>
      <c r="P29" s="63"/>
      <c r="Q29" s="63"/>
      <c r="R29" s="63"/>
      <c r="S29" s="63"/>
      <c r="T29" s="63"/>
    </row>
    <row r="30" spans="1:20" ht="13.5" customHeight="1">
      <c r="A30" s="55"/>
      <c r="B30" s="55"/>
      <c r="C30" s="55"/>
      <c r="D30" s="55"/>
      <c r="E30" s="286"/>
      <c r="F30" s="55"/>
      <c r="G30" s="286"/>
      <c r="H30" s="55"/>
      <c r="I30" s="286"/>
      <c r="J30" s="55"/>
      <c r="K30" s="286"/>
      <c r="L30" s="55"/>
      <c r="M30" s="286"/>
      <c r="N30" s="55"/>
      <c r="O30" s="286"/>
      <c r="P30" s="55"/>
      <c r="Q30" s="55"/>
      <c r="R30" s="55"/>
      <c r="S30" s="55"/>
      <c r="T30" s="55"/>
    </row>
  </sheetData>
  <mergeCells count="25">
    <mergeCell ref="R4:S4"/>
    <mergeCell ref="H13:I13"/>
    <mergeCell ref="A14:C14"/>
    <mergeCell ref="A15:C15"/>
    <mergeCell ref="A16:C16"/>
    <mergeCell ref="A3:C5"/>
    <mergeCell ref="D3:O3"/>
    <mergeCell ref="P3:Q3"/>
    <mergeCell ref="R3:S3"/>
    <mergeCell ref="D4:E4"/>
    <mergeCell ref="F4:G4"/>
    <mergeCell ref="H4:I4"/>
    <mergeCell ref="J4:K4"/>
    <mergeCell ref="L4:M4"/>
    <mergeCell ref="N4:O4"/>
    <mergeCell ref="H20:I20"/>
    <mergeCell ref="B21:C21"/>
    <mergeCell ref="B22:C22"/>
    <mergeCell ref="B23:C23"/>
    <mergeCell ref="P4:Q4"/>
    <mergeCell ref="B24:C24"/>
    <mergeCell ref="B25:C25"/>
    <mergeCell ref="B26:C26"/>
    <mergeCell ref="A17:C17"/>
    <mergeCell ref="A18:C18"/>
  </mergeCells>
  <phoneticPr fontId="7"/>
  <printOptions horizontalCentered="1" verticalCentered="1"/>
  <pageMargins left="0.19685039370078741" right="0.19685039370078741" top="0.19685039370078741" bottom="0.19685039370078741" header="0.51181102362204722" footer="0.51181102362204722"/>
  <pageSetup paperSize="9" scale="70" orientation="portrait" blackAndWhite="1"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40"/>
  <sheetViews>
    <sheetView topLeftCell="A7" zoomScale="120" zoomScaleNormal="120" workbookViewId="0">
      <selection activeCell="A8" sqref="A8:O36"/>
    </sheetView>
  </sheetViews>
  <sheetFormatPr defaultColWidth="9" defaultRowHeight="13"/>
  <cols>
    <col min="1" max="1" width="3.6328125" style="184" customWidth="1"/>
    <col min="2" max="2" width="9.6328125" style="184" customWidth="1"/>
    <col min="3" max="3" width="1.90625" style="184" customWidth="1"/>
    <col min="4" max="4" width="9.6328125" style="184" customWidth="1"/>
    <col min="5" max="5" width="13.08984375" style="184" customWidth="1"/>
    <col min="6" max="6" width="9.6328125" style="184" bestFit="1" customWidth="1"/>
    <col min="7" max="7" width="13.08984375" style="184" customWidth="1"/>
    <col min="8" max="8" width="9.6328125" style="184" bestFit="1" customWidth="1"/>
    <col min="9" max="9" width="9.6328125" style="184" customWidth="1"/>
    <col min="10" max="10" width="8.6328125" style="184" customWidth="1"/>
    <col min="11" max="11" width="9.6328125" style="184" customWidth="1"/>
    <col min="12" max="12" width="8.6328125" style="184" customWidth="1"/>
    <col min="13" max="13" width="10.26953125" style="184" customWidth="1"/>
    <col min="14" max="14" width="10.36328125" style="184" customWidth="1"/>
    <col min="15" max="15" width="14.08984375" style="184" bestFit="1" customWidth="1"/>
    <col min="16" max="16384" width="9" style="184"/>
  </cols>
  <sheetData>
    <row r="1" spans="1:17" ht="13.5" customHeight="1">
      <c r="A1" s="29" t="s">
        <v>445</v>
      </c>
      <c r="B1" s="183"/>
      <c r="C1" s="183"/>
      <c r="D1" s="183"/>
      <c r="E1" s="183"/>
      <c r="F1" s="183"/>
      <c r="G1" s="183"/>
      <c r="H1" s="183"/>
      <c r="I1" s="183"/>
      <c r="J1" s="183"/>
      <c r="K1" s="183"/>
      <c r="L1" s="183"/>
      <c r="M1" s="183"/>
      <c r="N1" s="183"/>
      <c r="O1" s="183"/>
      <c r="P1" s="183"/>
    </row>
    <row r="2" spans="1:17" ht="13.5" customHeight="1">
      <c r="A2" s="33" t="s">
        <v>590</v>
      </c>
      <c r="B2" s="183"/>
      <c r="C2" s="183"/>
      <c r="D2" s="183"/>
      <c r="E2" s="183"/>
      <c r="F2" s="183"/>
      <c r="G2" s="183"/>
      <c r="H2" s="183"/>
      <c r="I2" s="183"/>
      <c r="J2" s="183"/>
      <c r="K2" s="183"/>
      <c r="L2" s="183"/>
      <c r="M2" s="183"/>
      <c r="N2" s="183"/>
      <c r="O2" s="183"/>
      <c r="P2" s="183"/>
    </row>
    <row r="3" spans="1:17" ht="13.5" customHeight="1" thickBot="1">
      <c r="A3" s="183"/>
      <c r="B3" s="183"/>
      <c r="C3" s="183"/>
      <c r="D3" s="183"/>
      <c r="E3" s="183"/>
      <c r="F3" s="183"/>
      <c r="G3" s="183"/>
      <c r="H3" s="183"/>
      <c r="I3" s="183"/>
      <c r="J3" s="183"/>
      <c r="K3" s="183"/>
      <c r="L3" s="183"/>
      <c r="M3" s="183"/>
      <c r="N3" s="185"/>
      <c r="O3" s="186" t="s">
        <v>635</v>
      </c>
      <c r="P3" s="183"/>
    </row>
    <row r="4" spans="1:17" ht="13.5" customHeight="1" thickTop="1">
      <c r="A4" s="789" t="s">
        <v>591</v>
      </c>
      <c r="B4" s="789"/>
      <c r="C4" s="790"/>
      <c r="D4" s="795" t="s">
        <v>446</v>
      </c>
      <c r="E4" s="796"/>
      <c r="F4" s="799" t="s">
        <v>447</v>
      </c>
      <c r="G4" s="800"/>
      <c r="H4" s="800"/>
      <c r="I4" s="800"/>
      <c r="J4" s="800"/>
      <c r="K4" s="800"/>
      <c r="L4" s="800"/>
      <c r="M4" s="801"/>
      <c r="N4" s="802" t="s">
        <v>448</v>
      </c>
      <c r="O4" s="795" t="s">
        <v>449</v>
      </c>
      <c r="P4" s="183"/>
    </row>
    <row r="5" spans="1:17" ht="13.5" customHeight="1">
      <c r="A5" s="791"/>
      <c r="B5" s="791"/>
      <c r="C5" s="792"/>
      <c r="D5" s="797"/>
      <c r="E5" s="798"/>
      <c r="F5" s="806" t="s">
        <v>450</v>
      </c>
      <c r="G5" s="807"/>
      <c r="H5" s="806" t="s">
        <v>451</v>
      </c>
      <c r="I5" s="807"/>
      <c r="J5" s="806" t="s">
        <v>452</v>
      </c>
      <c r="K5" s="807"/>
      <c r="L5" s="806" t="s">
        <v>453</v>
      </c>
      <c r="M5" s="807"/>
      <c r="N5" s="803"/>
      <c r="O5" s="805"/>
      <c r="P5" s="183"/>
    </row>
    <row r="6" spans="1:17" ht="13.5" customHeight="1">
      <c r="A6" s="793"/>
      <c r="B6" s="793"/>
      <c r="C6" s="794"/>
      <c r="D6" s="228" t="s">
        <v>454</v>
      </c>
      <c r="E6" s="228" t="s">
        <v>414</v>
      </c>
      <c r="F6" s="228" t="s">
        <v>454</v>
      </c>
      <c r="G6" s="228" t="s">
        <v>414</v>
      </c>
      <c r="H6" s="228" t="s">
        <v>454</v>
      </c>
      <c r="I6" s="228" t="s">
        <v>414</v>
      </c>
      <c r="J6" s="228" t="s">
        <v>454</v>
      </c>
      <c r="K6" s="228" t="s">
        <v>414</v>
      </c>
      <c r="L6" s="228" t="s">
        <v>454</v>
      </c>
      <c r="M6" s="228" t="s">
        <v>414</v>
      </c>
      <c r="N6" s="804"/>
      <c r="O6" s="797"/>
      <c r="P6" s="183"/>
    </row>
    <row r="7" spans="1:17" ht="13.5" customHeight="1">
      <c r="A7" s="187"/>
      <c r="B7" s="531"/>
      <c r="C7" s="532"/>
      <c r="D7" s="190"/>
      <c r="E7" s="190"/>
      <c r="F7" s="190"/>
      <c r="G7" s="190"/>
      <c r="H7" s="190"/>
      <c r="I7" s="190"/>
      <c r="J7" s="190"/>
      <c r="K7" s="190"/>
      <c r="L7" s="190"/>
      <c r="M7" s="190"/>
      <c r="N7" s="190"/>
      <c r="O7" s="190"/>
      <c r="P7" s="183"/>
    </row>
    <row r="8" spans="1:17" ht="13.5" customHeight="1">
      <c r="A8" s="191"/>
      <c r="B8" s="192" t="s">
        <v>674</v>
      </c>
      <c r="C8" s="193"/>
      <c r="D8" s="194">
        <v>33614</v>
      </c>
      <c r="E8" s="194">
        <v>14157463</v>
      </c>
      <c r="F8" s="194">
        <v>24283</v>
      </c>
      <c r="G8" s="194">
        <v>13636392</v>
      </c>
      <c r="H8" s="194">
        <v>7095</v>
      </c>
      <c r="I8" s="194">
        <v>63584</v>
      </c>
      <c r="J8" s="194">
        <v>177</v>
      </c>
      <c r="K8" s="194">
        <v>49195</v>
      </c>
      <c r="L8" s="194">
        <v>2059</v>
      </c>
      <c r="M8" s="194">
        <v>408292</v>
      </c>
      <c r="N8" s="195">
        <v>480784</v>
      </c>
      <c r="O8" s="195">
        <v>462108</v>
      </c>
      <c r="P8" s="183"/>
    </row>
    <row r="9" spans="1:17" ht="13.5" customHeight="1">
      <c r="A9" s="191"/>
      <c r="B9" s="192" t="s">
        <v>675</v>
      </c>
      <c r="C9" s="193"/>
      <c r="D9" s="194">
        <v>34367</v>
      </c>
      <c r="E9" s="194">
        <v>15048803</v>
      </c>
      <c r="F9" s="194">
        <v>25079</v>
      </c>
      <c r="G9" s="194">
        <v>14729325</v>
      </c>
      <c r="H9" s="194">
        <v>7268</v>
      </c>
      <c r="I9" s="194">
        <v>64196</v>
      </c>
      <c r="J9" s="194">
        <v>139</v>
      </c>
      <c r="K9" s="194">
        <v>28072</v>
      </c>
      <c r="L9" s="194">
        <v>1881</v>
      </c>
      <c r="M9" s="194">
        <v>227210</v>
      </c>
      <c r="N9" s="195">
        <v>483927</v>
      </c>
      <c r="O9" s="195">
        <v>468583</v>
      </c>
      <c r="P9" s="183"/>
    </row>
    <row r="10" spans="1:17" ht="13.5" customHeight="1">
      <c r="A10" s="191"/>
      <c r="B10" s="192">
        <v>2</v>
      </c>
      <c r="C10" s="193"/>
      <c r="D10" s="195">
        <v>32524</v>
      </c>
      <c r="E10" s="195">
        <v>14594548</v>
      </c>
      <c r="F10" s="195">
        <v>24134</v>
      </c>
      <c r="G10" s="195">
        <v>14103903</v>
      </c>
      <c r="H10" s="195">
        <v>6296</v>
      </c>
      <c r="I10" s="195">
        <v>65331</v>
      </c>
      <c r="J10" s="195">
        <v>138</v>
      </c>
      <c r="K10" s="195">
        <v>67132</v>
      </c>
      <c r="L10" s="195">
        <v>1956</v>
      </c>
      <c r="M10" s="195">
        <v>358182</v>
      </c>
      <c r="N10" s="195">
        <v>312268</v>
      </c>
      <c r="O10" s="195">
        <v>306079</v>
      </c>
      <c r="P10" s="183"/>
      <c r="Q10" s="195"/>
    </row>
    <row r="11" spans="1:17" ht="13.5" customHeight="1">
      <c r="A11" s="191"/>
      <c r="B11" s="192">
        <v>3</v>
      </c>
      <c r="C11" s="193"/>
      <c r="D11" s="195">
        <v>33402</v>
      </c>
      <c r="E11" s="195">
        <v>13995394</v>
      </c>
      <c r="F11" s="195">
        <v>23653</v>
      </c>
      <c r="G11" s="195">
        <v>13430294</v>
      </c>
      <c r="H11" s="195">
        <v>6834</v>
      </c>
      <c r="I11" s="195">
        <v>66301</v>
      </c>
      <c r="J11" s="195">
        <v>167</v>
      </c>
      <c r="K11" s="195">
        <v>40797</v>
      </c>
      <c r="L11" s="195">
        <v>2748</v>
      </c>
      <c r="M11" s="195">
        <v>458002</v>
      </c>
      <c r="N11" s="195">
        <v>328154</v>
      </c>
      <c r="O11" s="195">
        <v>317123</v>
      </c>
      <c r="P11" s="183"/>
    </row>
    <row r="12" spans="1:17" s="30" customFormat="1" ht="13.5" customHeight="1">
      <c r="A12" s="31"/>
      <c r="B12" s="34">
        <v>4</v>
      </c>
      <c r="C12" s="35"/>
      <c r="D12" s="32">
        <v>34052</v>
      </c>
      <c r="E12" s="32">
        <v>15702300</v>
      </c>
      <c r="F12" s="32">
        <v>24431</v>
      </c>
      <c r="G12" s="32">
        <v>14917363</v>
      </c>
      <c r="H12" s="32">
        <v>7104</v>
      </c>
      <c r="I12" s="32">
        <v>71385</v>
      </c>
      <c r="J12" s="32">
        <v>96</v>
      </c>
      <c r="K12" s="32">
        <v>26335</v>
      </c>
      <c r="L12" s="32">
        <v>2421</v>
      </c>
      <c r="M12" s="32">
        <v>687217</v>
      </c>
      <c r="N12" s="32">
        <v>373869</v>
      </c>
      <c r="O12" s="32">
        <v>359946</v>
      </c>
      <c r="P12" s="29"/>
    </row>
    <row r="13" spans="1:17" ht="13.5" customHeight="1">
      <c r="A13" s="196"/>
      <c r="B13" s="533"/>
      <c r="C13" s="534"/>
      <c r="D13" s="190"/>
      <c r="E13" s="190"/>
      <c r="F13" s="190"/>
      <c r="G13" s="190"/>
      <c r="H13" s="190"/>
      <c r="I13" s="190"/>
      <c r="J13" s="190"/>
      <c r="K13" s="190"/>
      <c r="L13" s="190"/>
      <c r="M13" s="190"/>
      <c r="N13" s="190"/>
      <c r="O13" s="190"/>
      <c r="P13" s="183"/>
    </row>
    <row r="14" spans="1:17" s="201" customFormat="1" ht="13.5" customHeight="1">
      <c r="A14" s="192">
        <v>1</v>
      </c>
      <c r="B14" s="197" t="s">
        <v>455</v>
      </c>
      <c r="C14" s="535"/>
      <c r="D14" s="199">
        <v>889</v>
      </c>
      <c r="E14" s="199">
        <v>1657048</v>
      </c>
      <c r="F14" s="199">
        <v>280</v>
      </c>
      <c r="G14" s="199">
        <v>1146614</v>
      </c>
      <c r="H14" s="199">
        <v>16</v>
      </c>
      <c r="I14" s="199">
        <v>11184</v>
      </c>
      <c r="J14" s="199">
        <v>31</v>
      </c>
      <c r="K14" s="199">
        <v>15701</v>
      </c>
      <c r="L14" s="199">
        <v>562</v>
      </c>
      <c r="M14" s="199">
        <v>483549</v>
      </c>
      <c r="N14" s="199">
        <v>0</v>
      </c>
      <c r="O14" s="199">
        <v>0</v>
      </c>
      <c r="P14" s="200"/>
    </row>
    <row r="15" spans="1:17" s="201" customFormat="1" ht="13.5" customHeight="1">
      <c r="A15" s="192">
        <v>2</v>
      </c>
      <c r="B15" s="197" t="s">
        <v>456</v>
      </c>
      <c r="C15" s="535"/>
      <c r="D15" s="199">
        <v>2398</v>
      </c>
      <c r="E15" s="199">
        <v>2779263</v>
      </c>
      <c r="F15" s="199">
        <v>2201</v>
      </c>
      <c r="G15" s="199">
        <v>2712937</v>
      </c>
      <c r="H15" s="199">
        <v>0</v>
      </c>
      <c r="I15" s="199">
        <v>0</v>
      </c>
      <c r="J15" s="199">
        <v>58</v>
      </c>
      <c r="K15" s="199">
        <v>8638</v>
      </c>
      <c r="L15" s="199">
        <v>139</v>
      </c>
      <c r="M15" s="199">
        <v>57688</v>
      </c>
      <c r="N15" s="199">
        <v>103166</v>
      </c>
      <c r="O15" s="199">
        <v>103588</v>
      </c>
      <c r="P15" s="200"/>
    </row>
    <row r="16" spans="1:17" s="201" customFormat="1" ht="13.5" customHeight="1">
      <c r="A16" s="192">
        <v>3</v>
      </c>
      <c r="B16" s="197" t="s">
        <v>457</v>
      </c>
      <c r="C16" s="535"/>
      <c r="D16" s="199">
        <v>460</v>
      </c>
      <c r="E16" s="199">
        <v>3030789</v>
      </c>
      <c r="F16" s="199">
        <v>304</v>
      </c>
      <c r="G16" s="199">
        <v>2994158</v>
      </c>
      <c r="H16" s="199">
        <v>0</v>
      </c>
      <c r="I16" s="199">
        <v>0</v>
      </c>
      <c r="J16" s="199">
        <v>0</v>
      </c>
      <c r="K16" s="199">
        <v>0</v>
      </c>
      <c r="L16" s="199">
        <v>156</v>
      </c>
      <c r="M16" s="199">
        <v>36631</v>
      </c>
      <c r="N16" s="199">
        <v>0</v>
      </c>
      <c r="O16" s="199">
        <v>0</v>
      </c>
      <c r="P16" s="200"/>
    </row>
    <row r="17" spans="1:16" s="201" customFormat="1" ht="13.5" customHeight="1">
      <c r="A17" s="192">
        <v>4</v>
      </c>
      <c r="B17" s="197" t="s">
        <v>458</v>
      </c>
      <c r="C17" s="535"/>
      <c r="D17" s="199">
        <v>145</v>
      </c>
      <c r="E17" s="199">
        <v>63840</v>
      </c>
      <c r="F17" s="199">
        <v>130</v>
      </c>
      <c r="G17" s="199">
        <v>57734</v>
      </c>
      <c r="H17" s="199">
        <v>0</v>
      </c>
      <c r="I17" s="199">
        <v>0</v>
      </c>
      <c r="J17" s="199">
        <v>0</v>
      </c>
      <c r="K17" s="199">
        <v>0</v>
      </c>
      <c r="L17" s="199">
        <v>15</v>
      </c>
      <c r="M17" s="199">
        <v>6106</v>
      </c>
      <c r="N17" s="199">
        <v>0</v>
      </c>
      <c r="O17" s="199">
        <v>0</v>
      </c>
    </row>
    <row r="18" spans="1:16" s="201" customFormat="1" ht="13.5" customHeight="1">
      <c r="A18" s="192">
        <v>5</v>
      </c>
      <c r="B18" s="197" t="s">
        <v>459</v>
      </c>
      <c r="C18" s="535"/>
      <c r="D18" s="199">
        <v>1641</v>
      </c>
      <c r="E18" s="199">
        <v>1568951</v>
      </c>
      <c r="F18" s="199">
        <v>862</v>
      </c>
      <c r="G18" s="199">
        <v>1557429</v>
      </c>
      <c r="H18" s="199">
        <v>20</v>
      </c>
      <c r="I18" s="199">
        <v>364</v>
      </c>
      <c r="J18" s="199">
        <v>5</v>
      </c>
      <c r="K18" s="199">
        <v>26</v>
      </c>
      <c r="L18" s="199">
        <v>754</v>
      </c>
      <c r="M18" s="199">
        <v>11132</v>
      </c>
      <c r="N18" s="199">
        <v>89435</v>
      </c>
      <c r="O18" s="199">
        <v>74004</v>
      </c>
    </row>
    <row r="19" spans="1:16" s="201" customFormat="1" ht="13.5" customHeight="1">
      <c r="A19" s="192"/>
      <c r="B19" s="197"/>
      <c r="C19" s="535"/>
      <c r="D19" s="199"/>
      <c r="E19" s="199"/>
      <c r="F19" s="199"/>
      <c r="G19" s="199"/>
      <c r="H19" s="199"/>
      <c r="I19" s="199"/>
      <c r="J19" s="199"/>
      <c r="K19" s="199"/>
      <c r="L19" s="199"/>
      <c r="M19" s="199"/>
      <c r="N19" s="199"/>
      <c r="O19" s="199"/>
    </row>
    <row r="20" spans="1:16" s="201" customFormat="1" ht="13.5" customHeight="1">
      <c r="A20" s="192">
        <v>6</v>
      </c>
      <c r="B20" s="197" t="s">
        <v>460</v>
      </c>
      <c r="C20" s="535"/>
      <c r="D20" s="199">
        <v>201</v>
      </c>
      <c r="E20" s="199">
        <v>176437</v>
      </c>
      <c r="F20" s="199">
        <v>151</v>
      </c>
      <c r="G20" s="199">
        <v>130720</v>
      </c>
      <c r="H20" s="199">
        <v>0</v>
      </c>
      <c r="I20" s="199">
        <v>0</v>
      </c>
      <c r="J20" s="199">
        <v>2</v>
      </c>
      <c r="K20" s="199">
        <v>1970</v>
      </c>
      <c r="L20" s="199">
        <v>48</v>
      </c>
      <c r="M20" s="199">
        <v>43747</v>
      </c>
      <c r="N20" s="199">
        <v>0</v>
      </c>
      <c r="O20" s="199">
        <v>0</v>
      </c>
    </row>
    <row r="21" spans="1:16" s="201" customFormat="1" ht="13.5" customHeight="1">
      <c r="A21" s="192">
        <v>7</v>
      </c>
      <c r="B21" s="197" t="s">
        <v>461</v>
      </c>
      <c r="C21" s="535"/>
      <c r="D21" s="199">
        <v>1797</v>
      </c>
      <c r="E21" s="199">
        <v>22120</v>
      </c>
      <c r="F21" s="199">
        <v>0</v>
      </c>
      <c r="G21" s="199">
        <v>0</v>
      </c>
      <c r="H21" s="199">
        <v>1780</v>
      </c>
      <c r="I21" s="199">
        <v>21800</v>
      </c>
      <c r="J21" s="199">
        <v>0</v>
      </c>
      <c r="K21" s="199">
        <v>0</v>
      </c>
      <c r="L21" s="199">
        <v>17</v>
      </c>
      <c r="M21" s="199">
        <v>320</v>
      </c>
      <c r="N21" s="199">
        <v>0</v>
      </c>
      <c r="O21" s="199">
        <v>0</v>
      </c>
    </row>
    <row r="22" spans="1:16" s="201" customFormat="1" ht="13.5" customHeight="1">
      <c r="A22" s="192">
        <v>8</v>
      </c>
      <c r="B22" s="197" t="s">
        <v>462</v>
      </c>
      <c r="C22" s="535"/>
      <c r="D22" s="199">
        <v>442</v>
      </c>
      <c r="E22" s="199">
        <v>141617</v>
      </c>
      <c r="F22" s="199">
        <v>358</v>
      </c>
      <c r="G22" s="199">
        <v>122278</v>
      </c>
      <c r="H22" s="199">
        <v>0</v>
      </c>
      <c r="I22" s="199">
        <v>0</v>
      </c>
      <c r="J22" s="199">
        <v>0</v>
      </c>
      <c r="K22" s="199">
        <v>0</v>
      </c>
      <c r="L22" s="199">
        <v>84</v>
      </c>
      <c r="M22" s="199">
        <v>19339</v>
      </c>
      <c r="N22" s="199">
        <v>0</v>
      </c>
      <c r="O22" s="199">
        <v>0</v>
      </c>
    </row>
    <row r="23" spans="1:16" s="201" customFormat="1" ht="13.5" customHeight="1">
      <c r="A23" s="192">
        <v>9</v>
      </c>
      <c r="B23" s="197" t="s">
        <v>463</v>
      </c>
      <c r="C23" s="535"/>
      <c r="D23" s="199">
        <v>340</v>
      </c>
      <c r="E23" s="199">
        <v>14743</v>
      </c>
      <c r="F23" s="199">
        <v>0</v>
      </c>
      <c r="G23" s="199">
        <v>0</v>
      </c>
      <c r="H23" s="199">
        <v>316</v>
      </c>
      <c r="I23" s="199">
        <v>3063</v>
      </c>
      <c r="J23" s="199">
        <v>0</v>
      </c>
      <c r="K23" s="199">
        <v>0</v>
      </c>
      <c r="L23" s="199">
        <v>24</v>
      </c>
      <c r="M23" s="199">
        <v>11680</v>
      </c>
      <c r="N23" s="199">
        <v>0</v>
      </c>
      <c r="O23" s="199">
        <v>0</v>
      </c>
    </row>
    <row r="24" spans="1:16" s="201" customFormat="1" ht="13.5" customHeight="1">
      <c r="A24" s="192">
        <v>10</v>
      </c>
      <c r="B24" s="197" t="s">
        <v>464</v>
      </c>
      <c r="C24" s="535"/>
      <c r="D24" s="199">
        <v>1671</v>
      </c>
      <c r="E24" s="199">
        <v>129290</v>
      </c>
      <c r="F24" s="199">
        <v>1671</v>
      </c>
      <c r="G24" s="199">
        <v>129290</v>
      </c>
      <c r="H24" s="199">
        <v>0</v>
      </c>
      <c r="I24" s="199">
        <v>0</v>
      </c>
      <c r="J24" s="199">
        <v>0</v>
      </c>
      <c r="K24" s="199">
        <v>0</v>
      </c>
      <c r="L24" s="199">
        <v>0</v>
      </c>
      <c r="M24" s="199">
        <v>0</v>
      </c>
      <c r="N24" s="199">
        <v>9980</v>
      </c>
      <c r="O24" s="199">
        <v>9980</v>
      </c>
    </row>
    <row r="25" spans="1:16" s="201" customFormat="1" ht="13.5" customHeight="1">
      <c r="A25" s="192"/>
      <c r="B25" s="197"/>
      <c r="C25" s="535"/>
      <c r="D25" s="199"/>
      <c r="E25" s="199"/>
      <c r="F25" s="199"/>
      <c r="G25" s="199"/>
      <c r="H25" s="199"/>
      <c r="I25" s="199"/>
      <c r="J25" s="199"/>
      <c r="K25" s="199"/>
      <c r="L25" s="199"/>
      <c r="M25" s="199"/>
      <c r="N25" s="199"/>
      <c r="O25" s="199"/>
    </row>
    <row r="26" spans="1:16" s="201" customFormat="1" ht="13.5" customHeight="1">
      <c r="A26" s="192">
        <v>11</v>
      </c>
      <c r="B26" s="197" t="s">
        <v>465</v>
      </c>
      <c r="C26" s="535"/>
      <c r="D26" s="199">
        <v>5</v>
      </c>
      <c r="E26" s="199">
        <v>980</v>
      </c>
      <c r="F26" s="199">
        <v>5</v>
      </c>
      <c r="G26" s="199">
        <v>980</v>
      </c>
      <c r="H26" s="199">
        <v>0</v>
      </c>
      <c r="I26" s="199">
        <v>0</v>
      </c>
      <c r="J26" s="199">
        <v>0</v>
      </c>
      <c r="K26" s="199">
        <v>0</v>
      </c>
      <c r="L26" s="199">
        <v>0</v>
      </c>
      <c r="M26" s="199">
        <v>0</v>
      </c>
      <c r="N26" s="199">
        <v>0</v>
      </c>
      <c r="O26" s="199">
        <v>0</v>
      </c>
    </row>
    <row r="27" spans="1:16" s="201" customFormat="1" ht="13.5" customHeight="1">
      <c r="A27" s="192">
        <v>12</v>
      </c>
      <c r="B27" s="197" t="s">
        <v>466</v>
      </c>
      <c r="C27" s="535"/>
      <c r="D27" s="199">
        <v>11205</v>
      </c>
      <c r="E27" s="199">
        <v>4054871</v>
      </c>
      <c r="F27" s="199">
        <v>10961</v>
      </c>
      <c r="G27" s="199">
        <v>4052719</v>
      </c>
      <c r="H27" s="199">
        <v>244</v>
      </c>
      <c r="I27" s="199">
        <v>2152</v>
      </c>
      <c r="J27" s="199">
        <v>0</v>
      </c>
      <c r="K27" s="199">
        <v>0</v>
      </c>
      <c r="L27" s="199">
        <v>0</v>
      </c>
      <c r="M27" s="199">
        <v>0</v>
      </c>
      <c r="N27" s="199">
        <v>128554</v>
      </c>
      <c r="O27" s="199">
        <v>128826</v>
      </c>
    </row>
    <row r="28" spans="1:16" s="201" customFormat="1" ht="13.5" customHeight="1">
      <c r="A28" s="192">
        <v>13</v>
      </c>
      <c r="B28" s="197" t="s">
        <v>467</v>
      </c>
      <c r="C28" s="535"/>
      <c r="D28" s="199">
        <v>5564</v>
      </c>
      <c r="E28" s="199">
        <v>1830885</v>
      </c>
      <c r="F28" s="199">
        <v>5493</v>
      </c>
      <c r="G28" s="199">
        <v>1829536</v>
      </c>
      <c r="H28" s="199">
        <v>0</v>
      </c>
      <c r="I28" s="199">
        <v>0</v>
      </c>
      <c r="J28" s="199">
        <v>0</v>
      </c>
      <c r="K28" s="199">
        <v>0</v>
      </c>
      <c r="L28" s="199">
        <v>71</v>
      </c>
      <c r="M28" s="199">
        <v>1349</v>
      </c>
      <c r="N28" s="199">
        <v>37633</v>
      </c>
      <c r="O28" s="199">
        <v>38838</v>
      </c>
      <c r="P28" s="184"/>
    </row>
    <row r="29" spans="1:16" s="201" customFormat="1" ht="13.5" customHeight="1">
      <c r="A29" s="192">
        <v>14</v>
      </c>
      <c r="B29" s="197" t="s">
        <v>468</v>
      </c>
      <c r="C29" s="535"/>
      <c r="D29" s="199">
        <v>107</v>
      </c>
      <c r="E29" s="199">
        <v>53232</v>
      </c>
      <c r="F29" s="199">
        <v>107</v>
      </c>
      <c r="G29" s="199">
        <v>53232</v>
      </c>
      <c r="H29" s="199">
        <v>0</v>
      </c>
      <c r="I29" s="199">
        <v>0</v>
      </c>
      <c r="J29" s="199">
        <v>0</v>
      </c>
      <c r="K29" s="199">
        <v>0</v>
      </c>
      <c r="L29" s="199">
        <v>0</v>
      </c>
      <c r="M29" s="199">
        <v>0</v>
      </c>
      <c r="N29" s="199">
        <v>0</v>
      </c>
      <c r="O29" s="199">
        <v>0</v>
      </c>
    </row>
    <row r="30" spans="1:16" s="201" customFormat="1" ht="13.5" customHeight="1">
      <c r="A30" s="192">
        <v>15</v>
      </c>
      <c r="B30" s="197" t="s">
        <v>469</v>
      </c>
      <c r="C30" s="535"/>
      <c r="D30" s="199">
        <v>269</v>
      </c>
      <c r="E30" s="199">
        <v>4445</v>
      </c>
      <c r="F30" s="199">
        <v>140</v>
      </c>
      <c r="G30" s="199">
        <v>1994</v>
      </c>
      <c r="H30" s="199">
        <v>129</v>
      </c>
      <c r="I30" s="199">
        <v>2451</v>
      </c>
      <c r="J30" s="199">
        <v>0</v>
      </c>
      <c r="K30" s="199">
        <v>0</v>
      </c>
      <c r="L30" s="199">
        <v>0</v>
      </c>
      <c r="M30" s="199">
        <v>0</v>
      </c>
      <c r="N30" s="199">
        <v>3908</v>
      </c>
      <c r="O30" s="199">
        <v>3908</v>
      </c>
    </row>
    <row r="31" spans="1:16" s="201" customFormat="1" ht="13.5" customHeight="1">
      <c r="A31" s="202"/>
      <c r="C31" s="535"/>
      <c r="D31" s="199"/>
      <c r="E31" s="199"/>
      <c r="F31" s="199"/>
      <c r="G31" s="199"/>
      <c r="H31" s="199"/>
      <c r="I31" s="199"/>
      <c r="J31" s="199"/>
      <c r="K31" s="199"/>
      <c r="L31" s="199"/>
      <c r="M31" s="199"/>
      <c r="N31" s="199"/>
      <c r="O31" s="199"/>
    </row>
    <row r="32" spans="1:16" s="201" customFormat="1" ht="13.5" customHeight="1">
      <c r="A32" s="192">
        <v>16</v>
      </c>
      <c r="B32" s="197" t="s">
        <v>470</v>
      </c>
      <c r="C32" s="535"/>
      <c r="D32" s="199">
        <v>80</v>
      </c>
      <c r="E32" s="199">
        <v>584</v>
      </c>
      <c r="F32" s="199">
        <v>0</v>
      </c>
      <c r="G32" s="199">
        <v>0</v>
      </c>
      <c r="H32" s="199">
        <v>80</v>
      </c>
      <c r="I32" s="199">
        <v>584</v>
      </c>
      <c r="J32" s="199">
        <v>0</v>
      </c>
      <c r="K32" s="199">
        <v>0</v>
      </c>
      <c r="L32" s="199">
        <v>0</v>
      </c>
      <c r="M32" s="199">
        <v>0</v>
      </c>
      <c r="N32" s="199">
        <v>0</v>
      </c>
      <c r="O32" s="199">
        <v>0</v>
      </c>
    </row>
    <row r="33" spans="1:24" s="201" customFormat="1" ht="13.5" customHeight="1">
      <c r="A33" s="192">
        <v>17</v>
      </c>
      <c r="B33" s="197" t="s">
        <v>471</v>
      </c>
      <c r="C33" s="535"/>
      <c r="D33" s="199">
        <v>3</v>
      </c>
      <c r="E33" s="199">
        <v>575</v>
      </c>
      <c r="F33" s="199">
        <v>3</v>
      </c>
      <c r="G33" s="199">
        <v>575</v>
      </c>
      <c r="H33" s="199">
        <v>0</v>
      </c>
      <c r="I33" s="199">
        <v>0</v>
      </c>
      <c r="J33" s="199">
        <v>0</v>
      </c>
      <c r="K33" s="199">
        <v>0</v>
      </c>
      <c r="L33" s="199">
        <v>0</v>
      </c>
      <c r="M33" s="199">
        <v>0</v>
      </c>
      <c r="N33" s="199">
        <v>0</v>
      </c>
      <c r="O33" s="199">
        <v>0</v>
      </c>
    </row>
    <row r="34" spans="1:24" s="201" customFormat="1" ht="13.5" customHeight="1">
      <c r="A34" s="192">
        <v>18</v>
      </c>
      <c r="B34" s="197" t="s">
        <v>472</v>
      </c>
      <c r="C34" s="535"/>
      <c r="D34" s="199">
        <v>0</v>
      </c>
      <c r="E34" s="199">
        <v>0</v>
      </c>
      <c r="F34" s="199">
        <v>0</v>
      </c>
      <c r="G34" s="199">
        <v>0</v>
      </c>
      <c r="H34" s="199">
        <v>0</v>
      </c>
      <c r="I34" s="199">
        <v>0</v>
      </c>
      <c r="J34" s="199">
        <v>0</v>
      </c>
      <c r="K34" s="199">
        <v>0</v>
      </c>
      <c r="L34" s="199">
        <v>0</v>
      </c>
      <c r="M34" s="199">
        <v>0</v>
      </c>
      <c r="N34" s="199">
        <v>0</v>
      </c>
      <c r="O34" s="199">
        <v>0</v>
      </c>
      <c r="P34" s="184"/>
    </row>
    <row r="35" spans="1:24" s="201" customFormat="1" ht="13.5" customHeight="1">
      <c r="A35" s="192">
        <v>19</v>
      </c>
      <c r="B35" s="197" t="s">
        <v>473</v>
      </c>
      <c r="C35" s="536"/>
      <c r="D35" s="199">
        <v>0</v>
      </c>
      <c r="E35" s="199">
        <v>0</v>
      </c>
      <c r="F35" s="203">
        <v>0</v>
      </c>
      <c r="G35" s="203">
        <v>0</v>
      </c>
      <c r="H35" s="203">
        <v>0</v>
      </c>
      <c r="I35" s="203">
        <v>0</v>
      </c>
      <c r="J35" s="203">
        <v>0</v>
      </c>
      <c r="K35" s="203">
        <v>0</v>
      </c>
      <c r="L35" s="203">
        <v>0</v>
      </c>
      <c r="M35" s="203">
        <v>0</v>
      </c>
      <c r="N35" s="203">
        <v>0</v>
      </c>
      <c r="O35" s="203">
        <v>0</v>
      </c>
      <c r="P35" s="204"/>
    </row>
    <row r="36" spans="1:24" s="201" customFormat="1" ht="13.5" customHeight="1">
      <c r="A36" s="192">
        <v>20</v>
      </c>
      <c r="B36" s="197" t="s">
        <v>474</v>
      </c>
      <c r="C36" s="536"/>
      <c r="D36" s="199">
        <v>0</v>
      </c>
      <c r="E36" s="199">
        <v>0</v>
      </c>
      <c r="F36" s="203">
        <v>0</v>
      </c>
      <c r="G36" s="203">
        <v>0</v>
      </c>
      <c r="H36" s="203">
        <v>0</v>
      </c>
      <c r="I36" s="203">
        <v>0</v>
      </c>
      <c r="J36" s="203">
        <v>0</v>
      </c>
      <c r="K36" s="203">
        <v>0</v>
      </c>
      <c r="L36" s="203">
        <v>0</v>
      </c>
      <c r="M36" s="203">
        <v>0</v>
      </c>
      <c r="N36" s="203">
        <v>0</v>
      </c>
      <c r="O36" s="203">
        <v>0</v>
      </c>
    </row>
    <row r="37" spans="1:24" s="201" customFormat="1" ht="13.5" customHeight="1">
      <c r="A37" s="205"/>
      <c r="B37" s="537"/>
      <c r="C37" s="538"/>
      <c r="D37" s="208"/>
      <c r="E37" s="208"/>
      <c r="F37" s="208"/>
      <c r="G37" s="208"/>
      <c r="H37" s="208"/>
      <c r="I37" s="208"/>
      <c r="J37" s="208"/>
      <c r="K37" s="208"/>
      <c r="L37" s="208"/>
      <c r="M37" s="208"/>
      <c r="N37" s="208"/>
      <c r="O37" s="208"/>
    </row>
    <row r="38" spans="1:24">
      <c r="A38" s="209" t="s">
        <v>592</v>
      </c>
      <c r="B38" s="200"/>
      <c r="C38" s="200"/>
      <c r="D38" s="200"/>
      <c r="E38" s="200"/>
      <c r="F38" s="200"/>
      <c r="G38" s="200"/>
      <c r="H38" s="200"/>
      <c r="I38" s="200"/>
      <c r="J38" s="200"/>
      <c r="K38" s="200"/>
      <c r="L38" s="200"/>
      <c r="M38" s="200"/>
      <c r="N38" s="200"/>
      <c r="O38" s="200"/>
      <c r="P38" s="36"/>
      <c r="Q38" s="36"/>
      <c r="R38" s="36"/>
      <c r="S38" s="36"/>
      <c r="T38" s="36"/>
      <c r="U38" s="36"/>
      <c r="V38" s="36"/>
      <c r="W38" s="36"/>
      <c r="X38" s="539"/>
    </row>
    <row r="39" spans="1:24">
      <c r="D39" s="210"/>
      <c r="E39" s="37"/>
      <c r="F39" s="36"/>
      <c r="G39" s="36"/>
      <c r="H39" s="36"/>
      <c r="I39" s="36"/>
      <c r="J39" s="36"/>
      <c r="K39" s="36"/>
      <c r="L39" s="36"/>
      <c r="M39" s="36"/>
      <c r="N39" s="36"/>
      <c r="O39" s="36"/>
      <c r="P39" s="36"/>
      <c r="Q39" s="36"/>
      <c r="R39" s="36"/>
      <c r="S39" s="36"/>
      <c r="T39" s="36"/>
      <c r="U39" s="36"/>
      <c r="V39" s="36"/>
      <c r="W39" s="36"/>
      <c r="X39" s="539"/>
    </row>
    <row r="40" spans="1:24">
      <c r="C40" s="184" t="s">
        <v>475</v>
      </c>
      <c r="D40" s="210"/>
      <c r="E40" s="37"/>
      <c r="F40" s="36"/>
      <c r="G40" s="36"/>
      <c r="H40" s="36"/>
      <c r="I40" s="36"/>
      <c r="J40" s="36"/>
      <c r="K40" s="36"/>
      <c r="L40" s="36"/>
      <c r="M40" s="36"/>
      <c r="N40" s="36"/>
      <c r="O40" s="36"/>
    </row>
  </sheetData>
  <mergeCells count="9">
    <mergeCell ref="A4:C6"/>
    <mergeCell ref="D4:E5"/>
    <mergeCell ref="F4:M4"/>
    <mergeCell ref="N4:N6"/>
    <mergeCell ref="O4:O6"/>
    <mergeCell ref="F5:G5"/>
    <mergeCell ref="H5:I5"/>
    <mergeCell ref="J5:K5"/>
    <mergeCell ref="L5:M5"/>
  </mergeCells>
  <phoneticPr fontId="7"/>
  <printOptions horizontalCentered="1" verticalCentered="1"/>
  <pageMargins left="0.19685039370078741" right="0.19685039370078741" top="0.19685039370078741" bottom="0.19685039370078741" header="0.51181102362204722" footer="0.51181102362204722"/>
  <pageSetup paperSize="9" orientation="portrait" blackAndWhite="1"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8"/>
  <sheetViews>
    <sheetView topLeftCell="A10" zoomScale="120" zoomScaleNormal="120" workbookViewId="0">
      <selection sqref="A1:XFD1048576"/>
    </sheetView>
  </sheetViews>
  <sheetFormatPr defaultColWidth="9" defaultRowHeight="13"/>
  <cols>
    <col min="1" max="1" width="3.6328125" style="201" customWidth="1"/>
    <col min="2" max="2" width="9.6328125" style="201" customWidth="1"/>
    <col min="3" max="3" width="2" style="201" customWidth="1"/>
    <col min="4" max="4" width="8.6328125" style="201" customWidth="1"/>
    <col min="5" max="5" width="12.6328125" style="201" customWidth="1"/>
    <col min="6" max="6" width="8.6328125" style="201" customWidth="1"/>
    <col min="7" max="7" width="12.6328125" style="201" customWidth="1"/>
    <col min="8" max="8" width="8.6328125" style="201" customWidth="1"/>
    <col min="9" max="9" width="9.6328125" style="201" customWidth="1"/>
    <col min="10" max="10" width="8.6328125" style="201" customWidth="1"/>
    <col min="11" max="11" width="9.6328125" style="201" customWidth="1"/>
    <col min="12" max="12" width="8.6328125" style="201" customWidth="1"/>
    <col min="13" max="13" width="10.6328125" style="201" customWidth="1"/>
    <col min="14" max="15" width="9.6328125" style="201" customWidth="1"/>
    <col min="16" max="16384" width="9" style="201"/>
  </cols>
  <sheetData>
    <row r="1" spans="1:16" ht="13.5" customHeight="1">
      <c r="A1" s="543"/>
      <c r="B1" s="200"/>
      <c r="C1" s="200"/>
      <c r="D1" s="200"/>
      <c r="E1" s="200"/>
      <c r="F1" s="200"/>
      <c r="G1" s="200"/>
      <c r="H1" s="200"/>
      <c r="I1" s="200"/>
      <c r="J1" s="200"/>
      <c r="K1" s="200"/>
      <c r="L1" s="200"/>
      <c r="M1" s="200"/>
      <c r="N1" s="200"/>
      <c r="O1" s="200"/>
      <c r="P1" s="200"/>
    </row>
    <row r="2" spans="1:16" ht="13.5" customHeight="1">
      <c r="A2" s="544"/>
      <c r="B2" s="200"/>
      <c r="C2" s="200"/>
      <c r="D2" s="200"/>
      <c r="E2" s="200"/>
      <c r="F2" s="200"/>
      <c r="G2" s="200"/>
      <c r="H2" s="200"/>
      <c r="I2" s="200"/>
      <c r="J2" s="200"/>
      <c r="K2" s="200"/>
      <c r="L2" s="200"/>
      <c r="M2" s="200"/>
      <c r="N2" s="200"/>
      <c r="O2" s="200"/>
      <c r="P2" s="200"/>
    </row>
    <row r="3" spans="1:16" ht="13.5" customHeight="1" thickBot="1">
      <c r="A3" s="200"/>
      <c r="B3" s="200"/>
      <c r="C3" s="200"/>
      <c r="D3" s="200"/>
      <c r="E3" s="200"/>
      <c r="F3" s="200"/>
      <c r="G3" s="200"/>
      <c r="H3" s="200"/>
      <c r="I3" s="200"/>
      <c r="J3" s="200"/>
      <c r="K3" s="200"/>
      <c r="L3" s="200"/>
      <c r="M3" s="200"/>
      <c r="N3" s="545"/>
      <c r="O3" s="186" t="s">
        <v>676</v>
      </c>
      <c r="P3" s="200"/>
    </row>
    <row r="4" spans="1:16" ht="13.5" customHeight="1" thickTop="1">
      <c r="A4" s="789" t="s">
        <v>476</v>
      </c>
      <c r="B4" s="789"/>
      <c r="C4" s="790"/>
      <c r="D4" s="808" t="s">
        <v>446</v>
      </c>
      <c r="E4" s="808"/>
      <c r="F4" s="810" t="s">
        <v>447</v>
      </c>
      <c r="G4" s="811"/>
      <c r="H4" s="811"/>
      <c r="I4" s="811"/>
      <c r="J4" s="811"/>
      <c r="K4" s="811"/>
      <c r="L4" s="811"/>
      <c r="M4" s="812"/>
      <c r="N4" s="813" t="s">
        <v>448</v>
      </c>
      <c r="O4" s="816" t="s">
        <v>449</v>
      </c>
      <c r="P4" s="200"/>
    </row>
    <row r="5" spans="1:16" ht="13.5" customHeight="1">
      <c r="A5" s="791"/>
      <c r="B5" s="791"/>
      <c r="C5" s="792"/>
      <c r="D5" s="809"/>
      <c r="E5" s="809"/>
      <c r="F5" s="809" t="s">
        <v>450</v>
      </c>
      <c r="G5" s="819"/>
      <c r="H5" s="809" t="s">
        <v>451</v>
      </c>
      <c r="I5" s="809"/>
      <c r="J5" s="809" t="s">
        <v>452</v>
      </c>
      <c r="K5" s="809"/>
      <c r="L5" s="809" t="s">
        <v>453</v>
      </c>
      <c r="M5" s="809"/>
      <c r="N5" s="814"/>
      <c r="O5" s="817"/>
      <c r="P5" s="200"/>
    </row>
    <row r="6" spans="1:16" ht="13.5" customHeight="1">
      <c r="A6" s="793"/>
      <c r="B6" s="793"/>
      <c r="C6" s="794"/>
      <c r="D6" s="546" t="s">
        <v>454</v>
      </c>
      <c r="E6" s="546" t="s">
        <v>414</v>
      </c>
      <c r="F6" s="546" t="s">
        <v>454</v>
      </c>
      <c r="G6" s="546" t="s">
        <v>414</v>
      </c>
      <c r="H6" s="546" t="s">
        <v>454</v>
      </c>
      <c r="I6" s="546" t="s">
        <v>414</v>
      </c>
      <c r="J6" s="546" t="s">
        <v>454</v>
      </c>
      <c r="K6" s="546" t="s">
        <v>414</v>
      </c>
      <c r="L6" s="546" t="s">
        <v>454</v>
      </c>
      <c r="M6" s="546" t="s">
        <v>414</v>
      </c>
      <c r="N6" s="815"/>
      <c r="O6" s="818"/>
      <c r="P6" s="200"/>
    </row>
    <row r="7" spans="1:16" ht="13.5" customHeight="1">
      <c r="A7" s="196"/>
      <c r="B7" s="188"/>
      <c r="C7" s="189"/>
      <c r="D7" s="547"/>
      <c r="E7" s="547"/>
      <c r="F7" s="547"/>
      <c r="G7" s="547"/>
      <c r="H7" s="547"/>
      <c r="I7" s="547"/>
      <c r="J7" s="547"/>
      <c r="K7" s="547"/>
      <c r="L7" s="547"/>
      <c r="M7" s="547"/>
      <c r="N7" s="547"/>
      <c r="O7" s="547"/>
      <c r="P7" s="200"/>
    </row>
    <row r="8" spans="1:16" ht="13.5" customHeight="1">
      <c r="A8" s="202"/>
      <c r="D8" s="548"/>
      <c r="P8" s="200"/>
    </row>
    <row r="9" spans="1:16" ht="13.5" customHeight="1">
      <c r="A9" s="192">
        <v>21</v>
      </c>
      <c r="B9" s="197" t="s">
        <v>477</v>
      </c>
      <c r="C9" s="549"/>
      <c r="D9" s="550">
        <f t="shared" ref="D9:E13" si="0">SUM(F9,H9,J9,L9)</f>
        <v>0</v>
      </c>
      <c r="E9" s="199">
        <f t="shared" si="0"/>
        <v>0</v>
      </c>
      <c r="F9" s="199">
        <v>0</v>
      </c>
      <c r="G9" s="199">
        <v>0</v>
      </c>
      <c r="H9" s="199">
        <v>0</v>
      </c>
      <c r="I9" s="199">
        <v>0</v>
      </c>
      <c r="J9" s="199">
        <v>0</v>
      </c>
      <c r="K9" s="199">
        <v>0</v>
      </c>
      <c r="L9" s="199">
        <v>0</v>
      </c>
      <c r="M9" s="199">
        <v>0</v>
      </c>
      <c r="N9" s="199">
        <v>0</v>
      </c>
      <c r="O9" s="199">
        <v>0</v>
      </c>
      <c r="P9" s="200"/>
    </row>
    <row r="10" spans="1:16" ht="13.5" customHeight="1">
      <c r="A10" s="192">
        <v>22</v>
      </c>
      <c r="B10" s="197" t="s">
        <v>478</v>
      </c>
      <c r="C10" s="198"/>
      <c r="D10" s="550">
        <f t="shared" si="0"/>
        <v>0</v>
      </c>
      <c r="E10" s="199">
        <f t="shared" si="0"/>
        <v>0</v>
      </c>
      <c r="F10" s="199">
        <v>0</v>
      </c>
      <c r="G10" s="199">
        <v>0</v>
      </c>
      <c r="H10" s="199">
        <v>0</v>
      </c>
      <c r="I10" s="199">
        <v>0</v>
      </c>
      <c r="J10" s="199">
        <v>0</v>
      </c>
      <c r="K10" s="199">
        <v>0</v>
      </c>
      <c r="L10" s="199">
        <v>0</v>
      </c>
      <c r="M10" s="199">
        <v>0</v>
      </c>
      <c r="N10" s="199">
        <v>0</v>
      </c>
      <c r="O10" s="199">
        <v>0</v>
      </c>
      <c r="P10" s="200"/>
    </row>
    <row r="11" spans="1:16" ht="13.5" customHeight="1">
      <c r="A11" s="192">
        <v>23</v>
      </c>
      <c r="B11" s="197" t="s">
        <v>479</v>
      </c>
      <c r="C11" s="198"/>
      <c r="D11" s="550">
        <f t="shared" si="0"/>
        <v>650</v>
      </c>
      <c r="E11" s="199">
        <f t="shared" si="0"/>
        <v>3250</v>
      </c>
      <c r="F11" s="199">
        <v>0</v>
      </c>
      <c r="G11" s="199">
        <v>0</v>
      </c>
      <c r="H11" s="199">
        <v>650</v>
      </c>
      <c r="I11" s="199">
        <v>3250</v>
      </c>
      <c r="J11" s="199">
        <v>0</v>
      </c>
      <c r="K11" s="199">
        <v>0</v>
      </c>
      <c r="L11" s="199">
        <v>0</v>
      </c>
      <c r="M11" s="199">
        <v>0</v>
      </c>
      <c r="N11" s="199">
        <v>0</v>
      </c>
      <c r="O11" s="199">
        <v>0</v>
      </c>
      <c r="P11" s="200"/>
    </row>
    <row r="12" spans="1:16" ht="13.5" customHeight="1">
      <c r="A12" s="192">
        <v>24</v>
      </c>
      <c r="B12" s="197" t="s">
        <v>480</v>
      </c>
      <c r="C12" s="198"/>
      <c r="D12" s="550">
        <f t="shared" si="0"/>
        <v>2</v>
      </c>
      <c r="E12" s="199">
        <f t="shared" si="0"/>
        <v>12</v>
      </c>
      <c r="F12" s="199">
        <v>0</v>
      </c>
      <c r="G12" s="199">
        <v>0</v>
      </c>
      <c r="H12" s="199">
        <v>2</v>
      </c>
      <c r="I12" s="199">
        <v>12</v>
      </c>
      <c r="J12" s="199">
        <v>0</v>
      </c>
      <c r="K12" s="199">
        <v>0</v>
      </c>
      <c r="L12" s="199">
        <v>0</v>
      </c>
      <c r="M12" s="199">
        <v>0</v>
      </c>
      <c r="N12" s="199">
        <v>0</v>
      </c>
      <c r="O12" s="199">
        <v>0</v>
      </c>
      <c r="P12" s="200"/>
    </row>
    <row r="13" spans="1:16" ht="13.5" customHeight="1">
      <c r="A13" s="192">
        <v>25</v>
      </c>
      <c r="B13" s="197" t="s">
        <v>481</v>
      </c>
      <c r="C13" s="198"/>
      <c r="D13" s="550">
        <f t="shared" si="0"/>
        <v>1403</v>
      </c>
      <c r="E13" s="199">
        <f t="shared" si="0"/>
        <v>9968</v>
      </c>
      <c r="F13" s="199">
        <v>8</v>
      </c>
      <c r="G13" s="199">
        <v>1852</v>
      </c>
      <c r="H13" s="199">
        <v>1392</v>
      </c>
      <c r="I13" s="199">
        <v>6960</v>
      </c>
      <c r="J13" s="199">
        <v>0</v>
      </c>
      <c r="K13" s="199">
        <v>0</v>
      </c>
      <c r="L13" s="199">
        <v>3</v>
      </c>
      <c r="M13" s="199">
        <v>1156</v>
      </c>
      <c r="N13" s="199">
        <v>0</v>
      </c>
      <c r="O13" s="199">
        <v>0</v>
      </c>
      <c r="P13" s="200"/>
    </row>
    <row r="14" spans="1:16" ht="13.5" customHeight="1">
      <c r="A14" s="192"/>
      <c r="B14" s="197"/>
      <c r="C14" s="198"/>
      <c r="D14" s="199"/>
      <c r="E14" s="199"/>
      <c r="F14" s="199"/>
      <c r="G14" s="199"/>
      <c r="H14" s="199"/>
      <c r="I14" s="199"/>
      <c r="J14" s="199"/>
      <c r="K14" s="199"/>
      <c r="L14" s="199"/>
      <c r="M14" s="199"/>
      <c r="N14" s="199"/>
      <c r="O14" s="199"/>
      <c r="P14" s="200"/>
    </row>
    <row r="15" spans="1:16" ht="13.5" customHeight="1">
      <c r="A15" s="192">
        <v>26</v>
      </c>
      <c r="B15" s="197" t="s">
        <v>482</v>
      </c>
      <c r="C15" s="198"/>
      <c r="D15" s="550">
        <f t="shared" ref="D15:E19" si="1">SUM(F15,H15,J15,L15)</f>
        <v>358</v>
      </c>
      <c r="E15" s="199">
        <f t="shared" si="1"/>
        <v>1795</v>
      </c>
      <c r="F15" s="199">
        <v>0</v>
      </c>
      <c r="G15" s="199">
        <v>0</v>
      </c>
      <c r="H15" s="199">
        <v>358</v>
      </c>
      <c r="I15" s="199">
        <v>1795</v>
      </c>
      <c r="J15" s="199">
        <v>0</v>
      </c>
      <c r="K15" s="199">
        <v>0</v>
      </c>
      <c r="L15" s="199">
        <v>0</v>
      </c>
      <c r="M15" s="199">
        <v>0</v>
      </c>
      <c r="N15" s="199">
        <v>0</v>
      </c>
      <c r="O15" s="199">
        <v>0</v>
      </c>
      <c r="P15" s="200"/>
    </row>
    <row r="16" spans="1:16" ht="13.5" customHeight="1">
      <c r="A16" s="192">
        <v>27</v>
      </c>
      <c r="B16" s="197" t="s">
        <v>483</v>
      </c>
      <c r="C16" s="198"/>
      <c r="D16" s="550">
        <f t="shared" si="1"/>
        <v>837</v>
      </c>
      <c r="E16" s="199">
        <f t="shared" si="1"/>
        <v>10111</v>
      </c>
      <c r="F16" s="199">
        <v>125</v>
      </c>
      <c r="G16" s="199">
        <v>1905</v>
      </c>
      <c r="H16" s="199">
        <v>703</v>
      </c>
      <c r="I16" s="199">
        <v>6753</v>
      </c>
      <c r="J16" s="199">
        <v>0</v>
      </c>
      <c r="K16" s="199">
        <v>0</v>
      </c>
      <c r="L16" s="199">
        <v>9</v>
      </c>
      <c r="M16" s="199">
        <v>1453</v>
      </c>
      <c r="N16" s="199">
        <v>0</v>
      </c>
      <c r="O16" s="199">
        <v>0</v>
      </c>
      <c r="P16" s="200"/>
    </row>
    <row r="17" spans="1:16" ht="13.5" customHeight="1">
      <c r="A17" s="192">
        <v>28</v>
      </c>
      <c r="B17" s="197" t="s">
        <v>484</v>
      </c>
      <c r="C17" s="198"/>
      <c r="D17" s="550">
        <f t="shared" si="1"/>
        <v>1205</v>
      </c>
      <c r="E17" s="199">
        <f t="shared" si="1"/>
        <v>52023</v>
      </c>
      <c r="F17" s="199">
        <v>338</v>
      </c>
      <c r="G17" s="199">
        <v>36928</v>
      </c>
      <c r="H17" s="199">
        <v>346</v>
      </c>
      <c r="I17" s="199">
        <v>2361</v>
      </c>
      <c r="J17" s="199">
        <v>0</v>
      </c>
      <c r="K17" s="199">
        <v>0</v>
      </c>
      <c r="L17" s="199">
        <v>521</v>
      </c>
      <c r="M17" s="199">
        <v>12734</v>
      </c>
      <c r="N17" s="199">
        <v>128</v>
      </c>
      <c r="O17" s="199">
        <v>132</v>
      </c>
      <c r="P17" s="200"/>
    </row>
    <row r="18" spans="1:16" ht="13.5" customHeight="1">
      <c r="A18" s="192">
        <v>29</v>
      </c>
      <c r="B18" s="197" t="s">
        <v>485</v>
      </c>
      <c r="C18" s="198"/>
      <c r="D18" s="550">
        <f t="shared" si="1"/>
        <v>87</v>
      </c>
      <c r="E18" s="199">
        <f t="shared" si="1"/>
        <v>702</v>
      </c>
      <c r="F18" s="199">
        <v>0</v>
      </c>
      <c r="G18" s="199">
        <v>0</v>
      </c>
      <c r="H18" s="199">
        <v>87</v>
      </c>
      <c r="I18" s="199">
        <v>702</v>
      </c>
      <c r="J18" s="199">
        <v>0</v>
      </c>
      <c r="K18" s="199">
        <v>0</v>
      </c>
      <c r="L18" s="199">
        <v>0</v>
      </c>
      <c r="M18" s="199">
        <v>0</v>
      </c>
      <c r="N18" s="199">
        <v>0</v>
      </c>
      <c r="O18" s="199">
        <v>0</v>
      </c>
      <c r="P18" s="200"/>
    </row>
    <row r="19" spans="1:16">
      <c r="A19" s="192">
        <v>30</v>
      </c>
      <c r="B19" s="197" t="s">
        <v>486</v>
      </c>
      <c r="C19" s="551"/>
      <c r="D19" s="550">
        <f t="shared" si="1"/>
        <v>10</v>
      </c>
      <c r="E19" s="199">
        <f t="shared" si="1"/>
        <v>179</v>
      </c>
      <c r="F19" s="201">
        <v>0</v>
      </c>
      <c r="G19" s="201">
        <v>0</v>
      </c>
      <c r="H19" s="201">
        <v>10</v>
      </c>
      <c r="I19" s="201">
        <v>179</v>
      </c>
      <c r="J19" s="201">
        <v>0</v>
      </c>
      <c r="K19" s="201">
        <v>0</v>
      </c>
      <c r="L19" s="201">
        <v>0</v>
      </c>
      <c r="M19" s="201">
        <v>0</v>
      </c>
      <c r="N19" s="201">
        <v>0</v>
      </c>
      <c r="O19" s="201">
        <v>0</v>
      </c>
    </row>
    <row r="20" spans="1:16" ht="13.5" customHeight="1">
      <c r="A20" s="192"/>
      <c r="B20" s="197"/>
      <c r="C20" s="198"/>
      <c r="D20" s="199"/>
      <c r="E20" s="199"/>
      <c r="F20" s="199"/>
      <c r="G20" s="199"/>
      <c r="H20" s="199"/>
      <c r="I20" s="199"/>
      <c r="J20" s="199"/>
      <c r="K20" s="199"/>
      <c r="L20" s="199"/>
      <c r="M20" s="199"/>
      <c r="N20" s="199"/>
      <c r="O20" s="199"/>
      <c r="P20" s="200"/>
    </row>
    <row r="21" spans="1:16" ht="13.5" customHeight="1">
      <c r="A21" s="192">
        <v>31</v>
      </c>
      <c r="B21" s="197" t="s">
        <v>487</v>
      </c>
      <c r="C21" s="198"/>
      <c r="D21" s="550">
        <f t="shared" ref="D21:E25" si="2">SUM(F21,H21,J21,L21)</f>
        <v>142</v>
      </c>
      <c r="E21" s="199">
        <f t="shared" si="2"/>
        <v>1104</v>
      </c>
      <c r="F21" s="199">
        <v>0</v>
      </c>
      <c r="G21" s="199">
        <v>0</v>
      </c>
      <c r="H21" s="199">
        <v>142</v>
      </c>
      <c r="I21" s="199">
        <v>1104</v>
      </c>
      <c r="J21" s="199">
        <v>0</v>
      </c>
      <c r="K21" s="199">
        <v>0</v>
      </c>
      <c r="L21" s="199">
        <v>0</v>
      </c>
      <c r="M21" s="199">
        <v>0</v>
      </c>
      <c r="N21" s="199">
        <v>0</v>
      </c>
      <c r="O21" s="199">
        <v>0</v>
      </c>
      <c r="P21" s="200"/>
    </row>
    <row r="22" spans="1:16" ht="13.5" customHeight="1">
      <c r="A22" s="192">
        <v>32</v>
      </c>
      <c r="B22" s="197" t="s">
        <v>488</v>
      </c>
      <c r="C22" s="198"/>
      <c r="D22" s="550">
        <f t="shared" si="2"/>
        <v>1868</v>
      </c>
      <c r="E22" s="199">
        <f t="shared" si="2"/>
        <v>91111</v>
      </c>
      <c r="F22" s="199">
        <v>1225</v>
      </c>
      <c r="G22" s="199">
        <v>85764</v>
      </c>
      <c r="H22" s="199">
        <v>625</v>
      </c>
      <c r="I22" s="199">
        <v>5014</v>
      </c>
      <c r="J22" s="199">
        <v>0</v>
      </c>
      <c r="K22" s="199">
        <v>0</v>
      </c>
      <c r="L22" s="199">
        <v>18</v>
      </c>
      <c r="M22" s="199">
        <v>333</v>
      </c>
      <c r="N22" s="199">
        <v>972</v>
      </c>
      <c r="O22" s="199">
        <v>558</v>
      </c>
      <c r="P22" s="200"/>
    </row>
    <row r="23" spans="1:16" ht="13.5" customHeight="1">
      <c r="A23" s="192">
        <v>33</v>
      </c>
      <c r="B23" s="197" t="s">
        <v>489</v>
      </c>
      <c r="C23" s="198"/>
      <c r="D23" s="550">
        <f t="shared" si="2"/>
        <v>128</v>
      </c>
      <c r="E23" s="199">
        <f t="shared" si="2"/>
        <v>979</v>
      </c>
      <c r="F23" s="199">
        <v>0</v>
      </c>
      <c r="G23" s="199">
        <v>0</v>
      </c>
      <c r="H23" s="199">
        <v>128</v>
      </c>
      <c r="I23" s="199">
        <v>979</v>
      </c>
      <c r="J23" s="199">
        <v>0</v>
      </c>
      <c r="K23" s="199">
        <v>0</v>
      </c>
      <c r="L23" s="199">
        <v>0</v>
      </c>
      <c r="M23" s="199">
        <v>0</v>
      </c>
      <c r="N23" s="199">
        <v>0</v>
      </c>
      <c r="O23" s="199">
        <v>0</v>
      </c>
      <c r="P23" s="200"/>
    </row>
    <row r="24" spans="1:16" ht="13.5" customHeight="1">
      <c r="A24" s="192">
        <v>34</v>
      </c>
      <c r="B24" s="197" t="s">
        <v>490</v>
      </c>
      <c r="C24" s="198"/>
      <c r="D24" s="550">
        <f t="shared" si="2"/>
        <v>29</v>
      </c>
      <c r="E24" s="199">
        <f t="shared" si="2"/>
        <v>187</v>
      </c>
      <c r="F24" s="199">
        <v>0</v>
      </c>
      <c r="G24" s="199">
        <v>0</v>
      </c>
      <c r="H24" s="199">
        <v>29</v>
      </c>
      <c r="I24" s="199">
        <v>187</v>
      </c>
      <c r="J24" s="199">
        <v>0</v>
      </c>
      <c r="K24" s="199">
        <v>0</v>
      </c>
      <c r="L24" s="199">
        <v>0</v>
      </c>
      <c r="M24" s="199">
        <v>0</v>
      </c>
      <c r="N24" s="199">
        <v>0</v>
      </c>
      <c r="O24" s="199">
        <v>0</v>
      </c>
      <c r="P24" s="200"/>
    </row>
    <row r="25" spans="1:16" ht="13.5" customHeight="1">
      <c r="A25" s="192">
        <v>35</v>
      </c>
      <c r="B25" s="197" t="s">
        <v>491</v>
      </c>
      <c r="C25" s="198"/>
      <c r="D25" s="550">
        <f t="shared" si="2"/>
        <v>116</v>
      </c>
      <c r="E25" s="199">
        <f t="shared" si="2"/>
        <v>1209</v>
      </c>
      <c r="F25" s="199">
        <v>69</v>
      </c>
      <c r="G25" s="199">
        <v>718</v>
      </c>
      <c r="H25" s="199">
        <v>47</v>
      </c>
      <c r="I25" s="199">
        <v>491</v>
      </c>
      <c r="J25" s="199">
        <v>0</v>
      </c>
      <c r="K25" s="199">
        <v>0</v>
      </c>
      <c r="L25" s="199">
        <v>0</v>
      </c>
      <c r="M25" s="199">
        <v>0</v>
      </c>
      <c r="N25" s="199">
        <v>93</v>
      </c>
      <c r="O25" s="199">
        <v>112</v>
      </c>
      <c r="P25" s="200"/>
    </row>
    <row r="26" spans="1:16" ht="13.5" customHeight="1">
      <c r="A26" s="192"/>
      <c r="B26" s="197"/>
      <c r="C26" s="198"/>
      <c r="D26" s="199"/>
      <c r="E26" s="199"/>
      <c r="F26" s="199"/>
      <c r="G26" s="199"/>
      <c r="H26" s="199"/>
      <c r="I26" s="199"/>
      <c r="J26" s="199"/>
      <c r="K26" s="199"/>
      <c r="L26" s="199"/>
      <c r="M26" s="199"/>
      <c r="N26" s="199"/>
      <c r="O26" s="199"/>
      <c r="P26" s="200"/>
    </row>
    <row r="27" spans="1:16" ht="13.5" customHeight="1">
      <c r="A27" s="552"/>
      <c r="B27" s="206"/>
      <c r="C27" s="207"/>
      <c r="D27" s="208"/>
      <c r="E27" s="208"/>
      <c r="F27" s="208"/>
      <c r="G27" s="208"/>
      <c r="H27" s="208"/>
      <c r="I27" s="208"/>
      <c r="J27" s="208"/>
      <c r="K27" s="208"/>
      <c r="L27" s="208"/>
      <c r="M27" s="208"/>
      <c r="N27" s="208"/>
      <c r="O27" s="208"/>
      <c r="P27" s="200"/>
    </row>
    <row r="28" spans="1:16" ht="13.5" customHeight="1">
      <c r="A28" s="209"/>
      <c r="B28" s="200"/>
      <c r="C28" s="200"/>
      <c r="D28" s="200"/>
      <c r="E28" s="200"/>
      <c r="F28" s="200"/>
      <c r="G28" s="200"/>
      <c r="H28" s="200"/>
      <c r="I28" s="200"/>
      <c r="J28" s="200"/>
      <c r="K28" s="200"/>
      <c r="L28" s="200"/>
      <c r="M28" s="200"/>
      <c r="N28" s="200"/>
      <c r="O28" s="200"/>
      <c r="P28" s="200"/>
    </row>
  </sheetData>
  <mergeCells count="9">
    <mergeCell ref="A4:C6"/>
    <mergeCell ref="D4:E5"/>
    <mergeCell ref="F4:M4"/>
    <mergeCell ref="N4:N6"/>
    <mergeCell ref="O4:O6"/>
    <mergeCell ref="F5:G5"/>
    <mergeCell ref="H5:I5"/>
    <mergeCell ref="J5:K5"/>
    <mergeCell ref="L5:M5"/>
  </mergeCells>
  <phoneticPr fontId="7"/>
  <printOptions horizontalCentered="1" verticalCentered="1"/>
  <pageMargins left="0.19685039370078741" right="0.19685039370078741" top="0.19685039370078741" bottom="0.19685039370078741" header="0.51181102362204722" footer="0.51181102362204722"/>
  <pageSetup paperSize="9" orientation="portrait" blackAndWhite="1"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45"/>
  <sheetViews>
    <sheetView topLeftCell="A10" zoomScale="120" zoomScaleNormal="120" workbookViewId="0">
      <selection activeCell="D12" sqref="D12"/>
    </sheetView>
  </sheetViews>
  <sheetFormatPr defaultColWidth="9" defaultRowHeight="13"/>
  <cols>
    <col min="1" max="1" width="4" style="94" customWidth="1"/>
    <col min="2" max="2" width="9.6328125" style="94" customWidth="1"/>
    <col min="3" max="3" width="0.90625" style="94" customWidth="1"/>
    <col min="4" max="4" width="12.6328125" style="94" customWidth="1"/>
    <col min="5" max="6" width="10.08984375" style="94" customWidth="1"/>
    <col min="7" max="7" width="12.6328125" style="94" customWidth="1"/>
    <col min="8" max="8" width="10.08984375" style="94" customWidth="1"/>
    <col min="9" max="9" width="10.7265625" style="94" customWidth="1"/>
    <col min="10" max="13" width="10.08984375" style="94" customWidth="1"/>
    <col min="14" max="14" width="12.6328125" style="94" customWidth="1"/>
    <col min="15" max="16" width="10.08984375" style="94" customWidth="1"/>
    <col min="17" max="17" width="12.6328125" style="94" customWidth="1"/>
    <col min="18" max="23" width="10.08984375" style="94" customWidth="1"/>
    <col min="24" max="24" width="6.6328125" style="94" customWidth="1"/>
    <col min="25" max="16384" width="9" style="94"/>
  </cols>
  <sheetData>
    <row r="1" spans="1:24" ht="13.5" customHeight="1">
      <c r="A1" s="543" t="s">
        <v>593</v>
      </c>
      <c r="B1" s="149"/>
      <c r="C1" s="149"/>
      <c r="D1" s="149"/>
      <c r="E1" s="149"/>
      <c r="F1" s="149"/>
      <c r="G1" s="149"/>
      <c r="H1" s="149"/>
      <c r="I1" s="149"/>
      <c r="J1" s="149"/>
      <c r="K1" s="149"/>
      <c r="L1" s="149"/>
      <c r="M1" s="149"/>
      <c r="N1" s="149"/>
      <c r="O1" s="149"/>
      <c r="P1" s="149"/>
      <c r="Q1" s="149"/>
      <c r="R1" s="149"/>
      <c r="S1" s="149"/>
      <c r="T1" s="149"/>
      <c r="U1" s="149"/>
      <c r="V1" s="149"/>
      <c r="W1" s="149"/>
      <c r="X1" s="149"/>
    </row>
    <row r="2" spans="1:24" ht="13.5" customHeight="1">
      <c r="A2" s="543" t="s">
        <v>594</v>
      </c>
      <c r="B2" s="149"/>
      <c r="C2" s="149"/>
      <c r="D2" s="149"/>
      <c r="E2" s="149"/>
      <c r="F2" s="149"/>
      <c r="G2" s="149"/>
      <c r="H2" s="149"/>
      <c r="I2" s="149"/>
      <c r="J2" s="149"/>
      <c r="K2" s="149"/>
      <c r="L2" s="149"/>
      <c r="M2" s="149"/>
      <c r="N2" s="149"/>
      <c r="O2" s="149"/>
      <c r="P2" s="149"/>
      <c r="Q2" s="149"/>
      <c r="R2" s="149"/>
      <c r="S2" s="149"/>
      <c r="T2" s="149"/>
      <c r="U2" s="149"/>
      <c r="V2" s="149"/>
      <c r="W2" s="149"/>
      <c r="X2" s="149"/>
    </row>
    <row r="3" spans="1:24" ht="13.5" customHeight="1" thickBot="1">
      <c r="A3" s="149"/>
      <c r="B3" s="149"/>
      <c r="C3" s="149"/>
      <c r="D3" s="149"/>
      <c r="E3" s="149"/>
      <c r="F3" s="149"/>
      <c r="G3" s="149"/>
      <c r="H3" s="149"/>
      <c r="I3" s="149"/>
      <c r="J3" s="149"/>
      <c r="K3" s="149"/>
      <c r="L3" s="149"/>
      <c r="M3" s="149"/>
      <c r="N3" s="149"/>
      <c r="O3" s="149"/>
      <c r="P3" s="149"/>
      <c r="Q3" s="149"/>
      <c r="R3" s="149"/>
      <c r="S3" s="149"/>
      <c r="T3" s="149"/>
      <c r="U3" s="149"/>
      <c r="V3" s="149"/>
      <c r="W3" s="149"/>
      <c r="X3" s="151" t="s">
        <v>595</v>
      </c>
    </row>
    <row r="4" spans="1:24" ht="18" customHeight="1" thickTop="1">
      <c r="A4" s="824" t="s">
        <v>492</v>
      </c>
      <c r="B4" s="824"/>
      <c r="C4" s="825"/>
      <c r="D4" s="830" t="s">
        <v>493</v>
      </c>
      <c r="E4" s="831"/>
      <c r="F4" s="831"/>
      <c r="G4" s="831"/>
      <c r="H4" s="831"/>
      <c r="I4" s="831"/>
      <c r="J4" s="831"/>
      <c r="K4" s="831"/>
      <c r="L4" s="831"/>
      <c r="M4" s="832"/>
      <c r="N4" s="152"/>
      <c r="O4" s="831" t="s">
        <v>494</v>
      </c>
      <c r="P4" s="831"/>
      <c r="Q4" s="831"/>
      <c r="R4" s="831"/>
      <c r="S4" s="831"/>
      <c r="T4" s="831"/>
      <c r="U4" s="831"/>
      <c r="V4" s="831"/>
      <c r="W4" s="832"/>
      <c r="X4" s="833" t="s">
        <v>495</v>
      </c>
    </row>
    <row r="5" spans="1:24" ht="13.5" customHeight="1">
      <c r="A5" s="826"/>
      <c r="B5" s="826"/>
      <c r="C5" s="827"/>
      <c r="D5" s="820" t="s">
        <v>496</v>
      </c>
      <c r="E5" s="820" t="s">
        <v>497</v>
      </c>
      <c r="F5" s="820" t="s">
        <v>498</v>
      </c>
      <c r="G5" s="820" t="s">
        <v>499</v>
      </c>
      <c r="H5" s="822" t="s">
        <v>500</v>
      </c>
      <c r="I5" s="822" t="s">
        <v>501</v>
      </c>
      <c r="J5" s="820" t="s">
        <v>502</v>
      </c>
      <c r="K5" s="820" t="s">
        <v>503</v>
      </c>
      <c r="L5" s="820" t="s">
        <v>504</v>
      </c>
      <c r="M5" s="822" t="s">
        <v>505</v>
      </c>
      <c r="N5" s="820" t="s">
        <v>496</v>
      </c>
      <c r="O5" s="820" t="s">
        <v>497</v>
      </c>
      <c r="P5" s="820" t="s">
        <v>498</v>
      </c>
      <c r="Q5" s="820" t="s">
        <v>499</v>
      </c>
      <c r="R5" s="822" t="s">
        <v>500</v>
      </c>
      <c r="S5" s="822" t="s">
        <v>501</v>
      </c>
      <c r="T5" s="820" t="s">
        <v>502</v>
      </c>
      <c r="U5" s="820" t="s">
        <v>503</v>
      </c>
      <c r="V5" s="820" t="s">
        <v>504</v>
      </c>
      <c r="W5" s="822" t="s">
        <v>505</v>
      </c>
      <c r="X5" s="834"/>
    </row>
    <row r="6" spans="1:24" ht="13.5" customHeight="1">
      <c r="A6" s="828"/>
      <c r="B6" s="828"/>
      <c r="C6" s="829"/>
      <c r="D6" s="821"/>
      <c r="E6" s="821"/>
      <c r="F6" s="821"/>
      <c r="G6" s="821"/>
      <c r="H6" s="823"/>
      <c r="I6" s="823"/>
      <c r="J6" s="821"/>
      <c r="K6" s="821"/>
      <c r="L6" s="821"/>
      <c r="M6" s="823"/>
      <c r="N6" s="821"/>
      <c r="O6" s="821"/>
      <c r="P6" s="821"/>
      <c r="Q6" s="821"/>
      <c r="R6" s="823"/>
      <c r="S6" s="823"/>
      <c r="T6" s="821"/>
      <c r="U6" s="821"/>
      <c r="V6" s="821"/>
      <c r="W6" s="823"/>
      <c r="X6" s="835"/>
    </row>
    <row r="7" spans="1:24" ht="7.5" customHeight="1">
      <c r="A7" s="153"/>
      <c r="B7" s="553"/>
      <c r="C7" s="554"/>
      <c r="D7" s="96"/>
      <c r="E7" s="96"/>
      <c r="F7" s="96"/>
      <c r="G7" s="96"/>
      <c r="H7" s="96"/>
      <c r="I7" s="96"/>
      <c r="J7" s="96"/>
      <c r="K7" s="96"/>
      <c r="L7" s="96"/>
      <c r="M7" s="96"/>
      <c r="N7" s="96"/>
      <c r="O7" s="96"/>
      <c r="P7" s="96"/>
      <c r="Q7" s="96"/>
      <c r="R7" s="96"/>
      <c r="S7" s="96"/>
      <c r="T7" s="96"/>
      <c r="U7" s="96"/>
      <c r="V7" s="96"/>
      <c r="W7" s="96"/>
      <c r="X7" s="555"/>
    </row>
    <row r="8" spans="1:24" ht="13.5" customHeight="1">
      <c r="B8" s="74" t="s">
        <v>674</v>
      </c>
      <c r="C8" s="154"/>
      <c r="D8" s="94">
        <v>3581792</v>
      </c>
      <c r="E8" s="94">
        <v>21668</v>
      </c>
      <c r="F8" s="94">
        <v>329026</v>
      </c>
      <c r="G8" s="94">
        <v>2745815</v>
      </c>
      <c r="H8" s="94">
        <v>30092</v>
      </c>
      <c r="I8" s="94">
        <v>361113</v>
      </c>
      <c r="J8" s="94">
        <v>37015</v>
      </c>
      <c r="K8" s="94">
        <v>7134</v>
      </c>
      <c r="L8" s="94">
        <v>48395</v>
      </c>
      <c r="M8" s="94">
        <v>1534</v>
      </c>
      <c r="N8" s="94">
        <v>675106</v>
      </c>
      <c r="O8" s="94">
        <v>5605</v>
      </c>
      <c r="P8" s="94">
        <v>19242</v>
      </c>
      <c r="Q8" s="94">
        <v>388916</v>
      </c>
      <c r="R8" s="94">
        <v>5740</v>
      </c>
      <c r="S8" s="94">
        <v>101832</v>
      </c>
      <c r="T8" s="94">
        <v>31950</v>
      </c>
      <c r="U8" s="94">
        <v>1680</v>
      </c>
      <c r="V8" s="94">
        <v>120141</v>
      </c>
      <c r="W8" s="94">
        <v>0</v>
      </c>
      <c r="X8" s="143" t="s">
        <v>677</v>
      </c>
    </row>
    <row r="9" spans="1:24" ht="13.5" customHeight="1">
      <c r="B9" s="74" t="s">
        <v>675</v>
      </c>
      <c r="C9" s="154"/>
      <c r="D9" s="94">
        <v>4181015</v>
      </c>
      <c r="E9" s="94">
        <v>22135</v>
      </c>
      <c r="F9" s="94">
        <v>312145</v>
      </c>
      <c r="G9" s="94">
        <v>3316521</v>
      </c>
      <c r="H9" s="94">
        <v>53564</v>
      </c>
      <c r="I9" s="94">
        <v>391377</v>
      </c>
      <c r="J9" s="94">
        <v>36900</v>
      </c>
      <c r="K9" s="94">
        <v>2869</v>
      </c>
      <c r="L9" s="94">
        <v>44236</v>
      </c>
      <c r="M9" s="94">
        <v>1268</v>
      </c>
      <c r="N9" s="94">
        <v>811041</v>
      </c>
      <c r="O9" s="94">
        <v>7846</v>
      </c>
      <c r="P9" s="94">
        <v>20432</v>
      </c>
      <c r="Q9" s="94">
        <v>423843</v>
      </c>
      <c r="R9" s="94">
        <v>7566</v>
      </c>
      <c r="S9" s="94">
        <v>110443</v>
      </c>
      <c r="T9" s="94">
        <v>36427</v>
      </c>
      <c r="U9" s="94">
        <v>1375</v>
      </c>
      <c r="V9" s="94">
        <v>203100</v>
      </c>
      <c r="W9" s="94">
        <v>9</v>
      </c>
      <c r="X9" s="155" t="s">
        <v>665</v>
      </c>
    </row>
    <row r="10" spans="1:24" s="524" customFormat="1" ht="13.5" customHeight="1">
      <c r="A10" s="94"/>
      <c r="B10" s="74">
        <v>2</v>
      </c>
      <c r="C10" s="154"/>
      <c r="D10" s="94">
        <v>3779904</v>
      </c>
      <c r="E10" s="94">
        <v>26160</v>
      </c>
      <c r="F10" s="94">
        <v>224864</v>
      </c>
      <c r="G10" s="94">
        <v>2999482</v>
      </c>
      <c r="H10" s="94">
        <v>50344</v>
      </c>
      <c r="I10" s="94">
        <v>383896</v>
      </c>
      <c r="J10" s="94">
        <v>35471</v>
      </c>
      <c r="K10" s="94">
        <v>2457</v>
      </c>
      <c r="L10" s="94">
        <v>56061</v>
      </c>
      <c r="M10" s="94">
        <v>1169</v>
      </c>
      <c r="N10" s="94">
        <v>785909</v>
      </c>
      <c r="O10" s="94">
        <v>7707</v>
      </c>
      <c r="P10" s="94">
        <v>23628</v>
      </c>
      <c r="Q10" s="94">
        <v>460655</v>
      </c>
      <c r="R10" s="94">
        <v>3361</v>
      </c>
      <c r="S10" s="94">
        <v>90420</v>
      </c>
      <c r="T10" s="94">
        <v>28552</v>
      </c>
      <c r="U10" s="94">
        <v>1291</v>
      </c>
      <c r="V10" s="94">
        <v>170288</v>
      </c>
      <c r="W10" s="94">
        <v>7</v>
      </c>
      <c r="X10" s="155" t="s">
        <v>628</v>
      </c>
    </row>
    <row r="11" spans="1:24" s="524" customFormat="1" ht="13.5" customHeight="1">
      <c r="A11" s="94"/>
      <c r="B11" s="74">
        <v>3</v>
      </c>
      <c r="C11" s="154"/>
      <c r="D11" s="94">
        <v>3512140</v>
      </c>
      <c r="E11" s="94">
        <v>21870</v>
      </c>
      <c r="F11" s="94">
        <v>239886</v>
      </c>
      <c r="G11" s="94">
        <v>2780728</v>
      </c>
      <c r="H11" s="94">
        <v>37919</v>
      </c>
      <c r="I11" s="94">
        <v>387557</v>
      </c>
      <c r="J11" s="94">
        <v>34437</v>
      </c>
      <c r="K11" s="94">
        <v>5523</v>
      </c>
      <c r="L11" s="94">
        <v>3095</v>
      </c>
      <c r="M11" s="94">
        <v>1125</v>
      </c>
      <c r="N11" s="94">
        <v>736381</v>
      </c>
      <c r="O11" s="94">
        <v>6502</v>
      </c>
      <c r="P11" s="94">
        <v>28754</v>
      </c>
      <c r="Q11" s="94">
        <v>433548</v>
      </c>
      <c r="R11" s="94">
        <v>4139</v>
      </c>
      <c r="S11" s="94">
        <v>240571</v>
      </c>
      <c r="T11" s="94">
        <v>17670</v>
      </c>
      <c r="U11" s="94">
        <v>1016</v>
      </c>
      <c r="V11" s="94">
        <v>4169</v>
      </c>
      <c r="W11" s="94">
        <v>12</v>
      </c>
      <c r="X11" s="155">
        <v>3</v>
      </c>
    </row>
    <row r="12" spans="1:24" s="524" customFormat="1" ht="13.5" customHeight="1">
      <c r="B12" s="251">
        <v>4</v>
      </c>
      <c r="C12" s="562"/>
      <c r="D12" s="524">
        <v>5415118</v>
      </c>
      <c r="E12" s="524">
        <v>21699</v>
      </c>
      <c r="F12" s="524">
        <v>344433</v>
      </c>
      <c r="G12" s="524">
        <v>4574887</v>
      </c>
      <c r="H12" s="524">
        <v>29988</v>
      </c>
      <c r="I12" s="524">
        <v>401697</v>
      </c>
      <c r="J12" s="524">
        <v>33486</v>
      </c>
      <c r="K12" s="524">
        <v>2505</v>
      </c>
      <c r="L12" s="524">
        <v>5296</v>
      </c>
      <c r="M12" s="524">
        <v>1127</v>
      </c>
      <c r="N12" s="524">
        <v>832294</v>
      </c>
      <c r="O12" s="524">
        <v>6373</v>
      </c>
      <c r="P12" s="524">
        <v>28440</v>
      </c>
      <c r="Q12" s="524">
        <v>461607</v>
      </c>
      <c r="R12" s="524">
        <v>11292</v>
      </c>
      <c r="S12" s="524">
        <v>298713</v>
      </c>
      <c r="T12" s="524">
        <v>21266</v>
      </c>
      <c r="U12" s="524">
        <v>896</v>
      </c>
      <c r="V12" s="524">
        <v>3695</v>
      </c>
      <c r="W12" s="524">
        <v>12</v>
      </c>
      <c r="X12" s="563">
        <v>4</v>
      </c>
    </row>
    <row r="13" spans="1:24" ht="13.5" customHeight="1">
      <c r="A13" s="128"/>
      <c r="B13" s="556"/>
      <c r="C13" s="557"/>
      <c r="D13" s="96"/>
      <c r="E13" s="528"/>
      <c r="F13" s="96"/>
      <c r="G13" s="96"/>
      <c r="H13" s="96"/>
      <c r="I13" s="96"/>
      <c r="J13" s="96"/>
      <c r="K13" s="96"/>
      <c r="L13" s="96"/>
      <c r="M13" s="96"/>
      <c r="N13" s="96"/>
      <c r="O13" s="96"/>
      <c r="P13" s="96"/>
      <c r="Q13" s="96"/>
      <c r="R13" s="96"/>
      <c r="S13" s="96"/>
      <c r="T13" s="96"/>
      <c r="U13" s="96"/>
      <c r="V13" s="96"/>
      <c r="W13" s="156"/>
      <c r="X13" s="74"/>
    </row>
    <row r="14" spans="1:24" ht="12.75" customHeight="1">
      <c r="A14" s="157">
        <v>1</v>
      </c>
      <c r="B14" s="158" t="s">
        <v>455</v>
      </c>
      <c r="C14" s="558"/>
      <c r="D14" s="74">
        <v>355077</v>
      </c>
      <c r="E14" s="74">
        <v>2484</v>
      </c>
      <c r="F14" s="74">
        <v>106682</v>
      </c>
      <c r="G14" s="74">
        <v>97884</v>
      </c>
      <c r="H14" s="74">
        <v>4863</v>
      </c>
      <c r="I14" s="74">
        <v>140069</v>
      </c>
      <c r="J14" s="74">
        <v>1256</v>
      </c>
      <c r="K14" s="74">
        <v>87</v>
      </c>
      <c r="L14" s="74">
        <v>1752</v>
      </c>
      <c r="M14" s="74">
        <v>0</v>
      </c>
      <c r="N14" s="74">
        <v>105131</v>
      </c>
      <c r="O14" s="74">
        <v>245</v>
      </c>
      <c r="P14" s="160">
        <v>5633</v>
      </c>
      <c r="Q14" s="144">
        <v>51769</v>
      </c>
      <c r="R14" s="144">
        <v>3070</v>
      </c>
      <c r="S14" s="144">
        <v>24456</v>
      </c>
      <c r="T14" s="144">
        <v>17983</v>
      </c>
      <c r="U14" s="144">
        <v>152</v>
      </c>
      <c r="V14" s="144">
        <v>1823</v>
      </c>
      <c r="W14" s="161">
        <v>0</v>
      </c>
      <c r="X14" s="94">
        <v>1</v>
      </c>
    </row>
    <row r="15" spans="1:24" ht="12.75" customHeight="1">
      <c r="A15" s="157">
        <v>2</v>
      </c>
      <c r="B15" s="158" t="s">
        <v>456</v>
      </c>
      <c r="C15" s="558"/>
      <c r="D15" s="74">
        <v>67267</v>
      </c>
      <c r="E15" s="74">
        <v>125</v>
      </c>
      <c r="F15" s="74">
        <v>319</v>
      </c>
      <c r="G15" s="74">
        <v>12490</v>
      </c>
      <c r="H15" s="74">
        <v>2657</v>
      </c>
      <c r="I15" s="74">
        <v>48402</v>
      </c>
      <c r="J15" s="74">
        <v>59</v>
      </c>
      <c r="K15" s="74">
        <v>1411</v>
      </c>
      <c r="L15" s="74">
        <v>700</v>
      </c>
      <c r="M15" s="74">
        <v>1104</v>
      </c>
      <c r="N15" s="74">
        <v>118718</v>
      </c>
      <c r="O15" s="74">
        <v>0</v>
      </c>
      <c r="P15" s="160">
        <v>22261</v>
      </c>
      <c r="Q15" s="144">
        <v>95196</v>
      </c>
      <c r="R15" s="144">
        <v>288</v>
      </c>
      <c r="S15" s="144">
        <v>0</v>
      </c>
      <c r="T15" s="144">
        <v>95</v>
      </c>
      <c r="U15" s="144">
        <v>159</v>
      </c>
      <c r="V15" s="144">
        <v>719</v>
      </c>
      <c r="W15" s="161">
        <v>0</v>
      </c>
      <c r="X15" s="94">
        <v>2</v>
      </c>
    </row>
    <row r="16" spans="1:24" ht="12.75" customHeight="1">
      <c r="A16" s="157">
        <v>3</v>
      </c>
      <c r="B16" s="158" t="s">
        <v>457</v>
      </c>
      <c r="C16" s="558"/>
      <c r="D16" s="74">
        <v>4013653</v>
      </c>
      <c r="E16" s="74">
        <v>0</v>
      </c>
      <c r="F16" s="74">
        <v>60000</v>
      </c>
      <c r="G16" s="74">
        <v>3900400</v>
      </c>
      <c r="H16" s="74">
        <v>0</v>
      </c>
      <c r="I16" s="74">
        <v>53253</v>
      </c>
      <c r="J16" s="74">
        <v>0</v>
      </c>
      <c r="K16" s="74">
        <v>0</v>
      </c>
      <c r="L16" s="74">
        <v>0</v>
      </c>
      <c r="M16" s="74">
        <v>0</v>
      </c>
      <c r="N16" s="74">
        <v>264916</v>
      </c>
      <c r="O16" s="74">
        <v>0</v>
      </c>
      <c r="P16" s="160">
        <v>0</v>
      </c>
      <c r="Q16" s="144">
        <v>83909</v>
      </c>
      <c r="R16" s="144">
        <v>6172</v>
      </c>
      <c r="S16" s="144">
        <v>174835</v>
      </c>
      <c r="T16" s="144">
        <v>0</v>
      </c>
      <c r="U16" s="144">
        <v>0</v>
      </c>
      <c r="V16" s="144">
        <v>0</v>
      </c>
      <c r="W16" s="161">
        <v>0</v>
      </c>
      <c r="X16" s="94">
        <v>3</v>
      </c>
    </row>
    <row r="17" spans="1:24" ht="12.75" customHeight="1">
      <c r="A17" s="157">
        <v>4</v>
      </c>
      <c r="B17" s="158" t="s">
        <v>458</v>
      </c>
      <c r="C17" s="558"/>
      <c r="D17" s="74">
        <v>85508</v>
      </c>
      <c r="E17" s="74">
        <v>0</v>
      </c>
      <c r="F17" s="74">
        <v>0</v>
      </c>
      <c r="G17" s="74">
        <v>49097</v>
      </c>
      <c r="H17" s="74">
        <v>0</v>
      </c>
      <c r="I17" s="74">
        <v>36411</v>
      </c>
      <c r="J17" s="74">
        <v>0</v>
      </c>
      <c r="K17" s="74">
        <v>0</v>
      </c>
      <c r="L17" s="74">
        <v>0</v>
      </c>
      <c r="M17" s="74">
        <v>0</v>
      </c>
      <c r="N17" s="74">
        <v>48493</v>
      </c>
      <c r="O17" s="74">
        <v>0</v>
      </c>
      <c r="P17" s="74">
        <v>0</v>
      </c>
      <c r="Q17" s="74">
        <v>48493</v>
      </c>
      <c r="R17" s="74">
        <v>0</v>
      </c>
      <c r="S17" s="74">
        <v>0</v>
      </c>
      <c r="T17" s="74">
        <v>0</v>
      </c>
      <c r="U17" s="74">
        <v>0</v>
      </c>
      <c r="V17" s="74">
        <v>0</v>
      </c>
      <c r="W17" s="161">
        <v>0</v>
      </c>
      <c r="X17" s="94">
        <v>4</v>
      </c>
    </row>
    <row r="18" spans="1:24" ht="12.75" customHeight="1">
      <c r="A18" s="157">
        <v>5</v>
      </c>
      <c r="B18" s="158" t="s">
        <v>459</v>
      </c>
      <c r="C18" s="558"/>
      <c r="D18" s="74">
        <v>1779</v>
      </c>
      <c r="E18" s="74">
        <v>737</v>
      </c>
      <c r="F18" s="74">
        <v>0</v>
      </c>
      <c r="G18" s="74">
        <v>0</v>
      </c>
      <c r="H18" s="74">
        <v>11</v>
      </c>
      <c r="I18" s="74">
        <v>0</v>
      </c>
      <c r="J18" s="74">
        <v>0</v>
      </c>
      <c r="K18" s="74">
        <v>8</v>
      </c>
      <c r="L18" s="74">
        <v>1015</v>
      </c>
      <c r="M18" s="74">
        <v>8</v>
      </c>
      <c r="N18" s="74">
        <v>172</v>
      </c>
      <c r="O18" s="74">
        <v>134</v>
      </c>
      <c r="P18" s="74">
        <v>0</v>
      </c>
      <c r="Q18" s="74">
        <v>0</v>
      </c>
      <c r="R18" s="74">
        <v>23</v>
      </c>
      <c r="S18" s="74">
        <v>0</v>
      </c>
      <c r="T18" s="74">
        <v>0</v>
      </c>
      <c r="U18" s="74">
        <v>3</v>
      </c>
      <c r="V18" s="144">
        <v>0</v>
      </c>
      <c r="W18" s="161">
        <v>12</v>
      </c>
      <c r="X18" s="94">
        <v>5</v>
      </c>
    </row>
    <row r="19" spans="1:24" ht="12.75" customHeight="1">
      <c r="A19" s="157"/>
      <c r="B19" s="158"/>
      <c r="C19" s="558"/>
      <c r="D19" s="74"/>
      <c r="E19" s="74"/>
      <c r="F19" s="74"/>
      <c r="G19" s="74"/>
      <c r="H19" s="74"/>
      <c r="I19" s="74"/>
      <c r="J19" s="74"/>
      <c r="K19" s="74"/>
      <c r="L19" s="74"/>
      <c r="M19" s="74"/>
      <c r="N19" s="74"/>
      <c r="O19" s="74"/>
      <c r="P19" s="74"/>
      <c r="Q19" s="74"/>
      <c r="R19" s="74"/>
      <c r="S19" s="74"/>
      <c r="T19" s="74"/>
      <c r="U19" s="74"/>
      <c r="V19" s="144"/>
      <c r="W19" s="161"/>
    </row>
    <row r="20" spans="1:24" ht="12.75" customHeight="1">
      <c r="A20" s="157">
        <v>6</v>
      </c>
      <c r="B20" s="158" t="s">
        <v>460</v>
      </c>
      <c r="C20" s="558"/>
      <c r="D20" s="74">
        <v>187239</v>
      </c>
      <c r="E20" s="74">
        <v>0</v>
      </c>
      <c r="F20" s="74">
        <v>0</v>
      </c>
      <c r="G20" s="74">
        <v>149020</v>
      </c>
      <c r="H20" s="74">
        <v>0</v>
      </c>
      <c r="I20" s="74">
        <v>38219</v>
      </c>
      <c r="J20" s="74">
        <v>0</v>
      </c>
      <c r="K20" s="74">
        <v>0</v>
      </c>
      <c r="L20" s="74">
        <v>0</v>
      </c>
      <c r="M20" s="74">
        <v>0</v>
      </c>
      <c r="N20" s="74">
        <v>49636</v>
      </c>
      <c r="O20" s="74">
        <v>0</v>
      </c>
      <c r="P20" s="144">
        <v>0</v>
      </c>
      <c r="Q20" s="144">
        <v>34170</v>
      </c>
      <c r="R20" s="144">
        <v>0</v>
      </c>
      <c r="S20" s="144">
        <v>15466</v>
      </c>
      <c r="T20" s="144">
        <v>0</v>
      </c>
      <c r="U20" s="144">
        <v>0</v>
      </c>
      <c r="V20" s="144">
        <v>0</v>
      </c>
      <c r="W20" s="161">
        <v>0</v>
      </c>
      <c r="X20" s="94">
        <v>6</v>
      </c>
    </row>
    <row r="21" spans="1:24" ht="12.75" customHeight="1">
      <c r="A21" s="157">
        <v>7</v>
      </c>
      <c r="B21" s="158" t="s">
        <v>461</v>
      </c>
      <c r="C21" s="558"/>
      <c r="D21" s="74">
        <v>680</v>
      </c>
      <c r="E21" s="74">
        <v>680</v>
      </c>
      <c r="F21" s="74">
        <v>0</v>
      </c>
      <c r="G21" s="74">
        <v>0</v>
      </c>
      <c r="H21" s="74">
        <v>0</v>
      </c>
      <c r="I21" s="74">
        <v>0</v>
      </c>
      <c r="J21" s="74">
        <v>0</v>
      </c>
      <c r="K21" s="74">
        <v>0</v>
      </c>
      <c r="L21" s="74">
        <v>0</v>
      </c>
      <c r="M21" s="74">
        <v>0</v>
      </c>
      <c r="N21" s="74">
        <v>0</v>
      </c>
      <c r="O21" s="74">
        <v>0</v>
      </c>
      <c r="P21" s="144">
        <v>0</v>
      </c>
      <c r="Q21" s="144">
        <v>0</v>
      </c>
      <c r="R21" s="144">
        <v>0</v>
      </c>
      <c r="S21" s="144">
        <v>0</v>
      </c>
      <c r="T21" s="144">
        <v>0</v>
      </c>
      <c r="U21" s="144">
        <v>0</v>
      </c>
      <c r="V21" s="144">
        <v>0</v>
      </c>
      <c r="W21" s="161">
        <v>0</v>
      </c>
      <c r="X21" s="94">
        <v>7</v>
      </c>
    </row>
    <row r="22" spans="1:24" ht="12.75" customHeight="1">
      <c r="A22" s="157">
        <v>8</v>
      </c>
      <c r="B22" s="158" t="s">
        <v>462</v>
      </c>
      <c r="C22" s="558"/>
      <c r="D22" s="74">
        <v>199054</v>
      </c>
      <c r="E22" s="74">
        <v>178</v>
      </c>
      <c r="F22" s="74">
        <v>168818</v>
      </c>
      <c r="G22" s="74">
        <v>0</v>
      </c>
      <c r="H22" s="74">
        <v>0</v>
      </c>
      <c r="I22" s="74">
        <v>30058</v>
      </c>
      <c r="J22" s="74">
        <v>0</v>
      </c>
      <c r="K22" s="74">
        <v>0</v>
      </c>
      <c r="L22" s="74">
        <v>0</v>
      </c>
      <c r="M22" s="74">
        <v>0</v>
      </c>
      <c r="N22" s="74">
        <v>100706</v>
      </c>
      <c r="O22" s="74">
        <v>0</v>
      </c>
      <c r="P22" s="144">
        <v>0</v>
      </c>
      <c r="Q22" s="144">
        <v>23230</v>
      </c>
      <c r="R22" s="144">
        <v>0</v>
      </c>
      <c r="S22" s="144">
        <v>77476</v>
      </c>
      <c r="T22" s="144">
        <v>0</v>
      </c>
      <c r="U22" s="144">
        <v>0</v>
      </c>
      <c r="V22" s="144">
        <v>0</v>
      </c>
      <c r="W22" s="161">
        <v>0</v>
      </c>
      <c r="X22" s="94">
        <v>8</v>
      </c>
    </row>
    <row r="23" spans="1:24" ht="12.75" customHeight="1">
      <c r="A23" s="157">
        <v>9</v>
      </c>
      <c r="B23" s="158" t="s">
        <v>463</v>
      </c>
      <c r="C23" s="558"/>
      <c r="D23" s="74">
        <v>316</v>
      </c>
      <c r="E23" s="74">
        <v>316</v>
      </c>
      <c r="F23" s="74">
        <v>0</v>
      </c>
      <c r="G23" s="74">
        <v>0</v>
      </c>
      <c r="H23" s="74">
        <v>0</v>
      </c>
      <c r="I23" s="74">
        <v>0</v>
      </c>
      <c r="J23" s="74">
        <v>0</v>
      </c>
      <c r="K23" s="74">
        <v>0</v>
      </c>
      <c r="L23" s="74">
        <v>0</v>
      </c>
      <c r="M23" s="74">
        <v>0</v>
      </c>
      <c r="N23" s="74">
        <v>3537</v>
      </c>
      <c r="O23" s="74">
        <v>0</v>
      </c>
      <c r="P23" s="144">
        <v>0</v>
      </c>
      <c r="Q23" s="144">
        <v>0</v>
      </c>
      <c r="R23" s="144">
        <v>0</v>
      </c>
      <c r="S23" s="144">
        <v>3537</v>
      </c>
      <c r="T23" s="144">
        <v>0</v>
      </c>
      <c r="U23" s="144">
        <v>0</v>
      </c>
      <c r="V23" s="144">
        <v>0</v>
      </c>
      <c r="W23" s="161">
        <v>0</v>
      </c>
      <c r="X23" s="94">
        <v>9</v>
      </c>
    </row>
    <row r="24" spans="1:24" ht="12.75" customHeight="1">
      <c r="A24" s="157">
        <v>10</v>
      </c>
      <c r="B24" s="158" t="s">
        <v>464</v>
      </c>
      <c r="C24" s="558"/>
      <c r="D24" s="74">
        <v>239929</v>
      </c>
      <c r="E24" s="74">
        <v>0</v>
      </c>
      <c r="F24" s="74">
        <v>8423</v>
      </c>
      <c r="G24" s="74">
        <v>197207</v>
      </c>
      <c r="H24" s="74">
        <v>1465</v>
      </c>
      <c r="I24" s="74">
        <v>30783</v>
      </c>
      <c r="J24" s="74">
        <v>0</v>
      </c>
      <c r="K24" s="74">
        <v>510</v>
      </c>
      <c r="L24" s="74">
        <v>1541</v>
      </c>
      <c r="M24" s="74">
        <v>0</v>
      </c>
      <c r="N24" s="74">
        <v>6167</v>
      </c>
      <c r="O24" s="74">
        <v>0</v>
      </c>
      <c r="P24" s="144">
        <v>546</v>
      </c>
      <c r="Q24" s="144">
        <v>10</v>
      </c>
      <c r="R24" s="144">
        <v>1566</v>
      </c>
      <c r="S24" s="144">
        <v>2920</v>
      </c>
      <c r="T24" s="144">
        <v>0</v>
      </c>
      <c r="U24" s="144">
        <v>560</v>
      </c>
      <c r="V24" s="144">
        <v>565</v>
      </c>
      <c r="W24" s="161">
        <v>0</v>
      </c>
      <c r="X24" s="94">
        <v>10</v>
      </c>
    </row>
    <row r="25" spans="1:24" ht="12.75" customHeight="1">
      <c r="A25" s="157"/>
      <c r="B25" s="158"/>
      <c r="C25" s="558"/>
      <c r="D25" s="74"/>
      <c r="E25" s="74"/>
      <c r="F25" s="74"/>
      <c r="G25" s="74"/>
      <c r="H25" s="74"/>
      <c r="I25" s="74"/>
      <c r="J25" s="74"/>
      <c r="K25" s="74"/>
      <c r="L25" s="74"/>
      <c r="M25" s="74"/>
      <c r="N25" s="74"/>
      <c r="O25" s="74"/>
      <c r="P25" s="144"/>
      <c r="Q25" s="144"/>
      <c r="R25" s="144"/>
      <c r="S25" s="144"/>
      <c r="T25" s="144"/>
      <c r="U25" s="144"/>
      <c r="V25" s="144"/>
      <c r="W25" s="161"/>
    </row>
    <row r="26" spans="1:24" ht="12.75" customHeight="1">
      <c r="A26" s="157">
        <v>11</v>
      </c>
      <c r="B26" s="158" t="s">
        <v>465</v>
      </c>
      <c r="C26" s="558"/>
      <c r="D26" s="74">
        <v>200</v>
      </c>
      <c r="E26" s="74">
        <v>0</v>
      </c>
      <c r="F26" s="74">
        <v>0</v>
      </c>
      <c r="G26" s="74">
        <v>0</v>
      </c>
      <c r="H26" s="74">
        <v>0</v>
      </c>
      <c r="I26" s="74">
        <v>200</v>
      </c>
      <c r="J26" s="74">
        <v>0</v>
      </c>
      <c r="K26" s="74">
        <v>0</v>
      </c>
      <c r="L26" s="74">
        <v>0</v>
      </c>
      <c r="M26" s="74">
        <v>0</v>
      </c>
      <c r="N26" s="74">
        <v>0</v>
      </c>
      <c r="O26" s="74">
        <v>0</v>
      </c>
      <c r="P26" s="144">
        <v>0</v>
      </c>
      <c r="Q26" s="144">
        <v>0</v>
      </c>
      <c r="R26" s="144">
        <v>0</v>
      </c>
      <c r="S26" s="144">
        <v>0</v>
      </c>
      <c r="T26" s="144">
        <v>0</v>
      </c>
      <c r="U26" s="144">
        <v>0</v>
      </c>
      <c r="V26" s="144">
        <v>0</v>
      </c>
      <c r="W26" s="161">
        <v>0</v>
      </c>
      <c r="X26" s="94">
        <v>11</v>
      </c>
    </row>
    <row r="27" spans="1:24" ht="12.75" customHeight="1">
      <c r="A27" s="157">
        <v>12</v>
      </c>
      <c r="B27" s="158" t="s">
        <v>466</v>
      </c>
      <c r="C27" s="558"/>
      <c r="D27" s="74">
        <v>62576</v>
      </c>
      <c r="E27" s="74">
        <v>15320</v>
      </c>
      <c r="F27" s="74">
        <v>180</v>
      </c>
      <c r="G27" s="74">
        <v>9380</v>
      </c>
      <c r="H27" s="74">
        <v>3666</v>
      </c>
      <c r="I27" s="74">
        <v>1628</v>
      </c>
      <c r="J27" s="74">
        <v>32171</v>
      </c>
      <c r="K27" s="74">
        <v>126</v>
      </c>
      <c r="L27" s="74">
        <v>90</v>
      </c>
      <c r="M27" s="74">
        <v>15</v>
      </c>
      <c r="N27" s="74">
        <v>8402</v>
      </c>
      <c r="O27" s="74">
        <v>5034</v>
      </c>
      <c r="P27" s="144">
        <v>0</v>
      </c>
      <c r="Q27" s="144">
        <v>0</v>
      </c>
      <c r="R27" s="144">
        <v>168</v>
      </c>
      <c r="S27" s="144">
        <v>0</v>
      </c>
      <c r="T27" s="144">
        <v>3188</v>
      </c>
      <c r="U27" s="144">
        <v>0</v>
      </c>
      <c r="V27" s="144">
        <v>12</v>
      </c>
      <c r="W27" s="161">
        <v>0</v>
      </c>
      <c r="X27" s="94">
        <v>12</v>
      </c>
    </row>
    <row r="28" spans="1:24" ht="12.75" customHeight="1">
      <c r="A28" s="157">
        <v>13</v>
      </c>
      <c r="B28" s="158" t="s">
        <v>467</v>
      </c>
      <c r="C28" s="558"/>
      <c r="D28" s="74">
        <v>8508</v>
      </c>
      <c r="E28" s="74">
        <v>316</v>
      </c>
      <c r="F28" s="74">
        <v>11</v>
      </c>
      <c r="G28" s="74">
        <v>6851</v>
      </c>
      <c r="H28" s="74">
        <v>155</v>
      </c>
      <c r="I28" s="74">
        <v>1175</v>
      </c>
      <c r="J28" s="74">
        <v>0</v>
      </c>
      <c r="K28" s="74">
        <v>0</v>
      </c>
      <c r="L28" s="74">
        <v>0</v>
      </c>
      <c r="M28" s="74">
        <v>0</v>
      </c>
      <c r="N28" s="74">
        <v>300</v>
      </c>
      <c r="O28" s="74">
        <v>114</v>
      </c>
      <c r="P28" s="144">
        <v>0</v>
      </c>
      <c r="Q28" s="144">
        <v>0</v>
      </c>
      <c r="R28" s="144">
        <v>5</v>
      </c>
      <c r="S28" s="144">
        <v>23</v>
      </c>
      <c r="T28" s="144">
        <v>0</v>
      </c>
      <c r="U28" s="144">
        <v>22</v>
      </c>
      <c r="V28" s="144">
        <v>136</v>
      </c>
      <c r="W28" s="161">
        <v>0</v>
      </c>
      <c r="X28" s="94">
        <v>13</v>
      </c>
    </row>
    <row r="29" spans="1:24" ht="12.75" customHeight="1">
      <c r="A29" s="157">
        <v>14</v>
      </c>
      <c r="B29" s="158" t="s">
        <v>468</v>
      </c>
      <c r="C29" s="558"/>
      <c r="D29" s="74">
        <v>26000</v>
      </c>
      <c r="E29" s="74">
        <v>0</v>
      </c>
      <c r="F29" s="74">
        <v>0</v>
      </c>
      <c r="G29" s="74">
        <v>26000</v>
      </c>
      <c r="H29" s="74">
        <v>0</v>
      </c>
      <c r="I29" s="74">
        <v>0</v>
      </c>
      <c r="J29" s="74">
        <v>0</v>
      </c>
      <c r="K29" s="74">
        <v>0</v>
      </c>
      <c r="L29" s="74">
        <v>0</v>
      </c>
      <c r="M29" s="74">
        <v>0</v>
      </c>
      <c r="N29" s="74">
        <v>124830</v>
      </c>
      <c r="O29" s="74">
        <v>0</v>
      </c>
      <c r="P29" s="144">
        <v>0</v>
      </c>
      <c r="Q29" s="144">
        <v>124830</v>
      </c>
      <c r="R29" s="144">
        <v>0</v>
      </c>
      <c r="S29" s="144">
        <v>0</v>
      </c>
      <c r="T29" s="144">
        <v>0</v>
      </c>
      <c r="U29" s="144">
        <v>0</v>
      </c>
      <c r="V29" s="144">
        <v>0</v>
      </c>
      <c r="W29" s="161">
        <v>0</v>
      </c>
      <c r="X29" s="94">
        <v>14</v>
      </c>
    </row>
    <row r="30" spans="1:24" ht="12.75" customHeight="1">
      <c r="A30" s="157">
        <v>15</v>
      </c>
      <c r="B30" s="158" t="s">
        <v>469</v>
      </c>
      <c r="C30" s="558"/>
      <c r="D30" s="74">
        <v>781</v>
      </c>
      <c r="E30" s="74">
        <v>781</v>
      </c>
      <c r="F30" s="74">
        <v>0</v>
      </c>
      <c r="G30" s="74">
        <v>0</v>
      </c>
      <c r="H30" s="74">
        <v>0</v>
      </c>
      <c r="I30" s="74">
        <v>0</v>
      </c>
      <c r="J30" s="74">
        <v>0</v>
      </c>
      <c r="K30" s="74">
        <v>0</v>
      </c>
      <c r="L30" s="74">
        <v>0</v>
      </c>
      <c r="M30" s="74">
        <v>0</v>
      </c>
      <c r="N30" s="74">
        <v>0</v>
      </c>
      <c r="O30" s="74">
        <v>0</v>
      </c>
      <c r="P30" s="144">
        <v>0</v>
      </c>
      <c r="Q30" s="144">
        <v>0</v>
      </c>
      <c r="R30" s="144">
        <v>0</v>
      </c>
      <c r="S30" s="144">
        <v>0</v>
      </c>
      <c r="T30" s="144">
        <v>0</v>
      </c>
      <c r="U30" s="144">
        <v>0</v>
      </c>
      <c r="V30" s="144">
        <v>0</v>
      </c>
      <c r="W30" s="161">
        <v>0</v>
      </c>
      <c r="X30" s="94">
        <v>15</v>
      </c>
    </row>
    <row r="31" spans="1:24" ht="12.75" customHeight="1">
      <c r="A31" s="157"/>
      <c r="B31" s="158"/>
      <c r="C31" s="558"/>
      <c r="D31" s="74"/>
      <c r="E31" s="74"/>
      <c r="F31" s="74"/>
      <c r="G31" s="74"/>
      <c r="H31" s="74"/>
      <c r="I31" s="74"/>
      <c r="J31" s="74"/>
      <c r="K31" s="74"/>
      <c r="L31" s="74"/>
      <c r="M31" s="74"/>
      <c r="N31" s="74"/>
      <c r="O31" s="74"/>
      <c r="P31" s="144"/>
      <c r="Q31" s="144"/>
      <c r="R31" s="144"/>
      <c r="S31" s="144"/>
      <c r="T31" s="144"/>
      <c r="U31" s="144"/>
      <c r="V31" s="144"/>
      <c r="W31" s="161"/>
    </row>
    <row r="32" spans="1:24" ht="12.75" customHeight="1">
      <c r="A32" s="157">
        <v>16</v>
      </c>
      <c r="B32" s="158" t="s">
        <v>470</v>
      </c>
      <c r="C32" s="558"/>
      <c r="D32" s="74">
        <v>0</v>
      </c>
      <c r="E32" s="74">
        <v>0</v>
      </c>
      <c r="F32" s="74">
        <v>0</v>
      </c>
      <c r="G32" s="74">
        <v>0</v>
      </c>
      <c r="H32" s="74">
        <v>0</v>
      </c>
      <c r="I32" s="74">
        <v>0</v>
      </c>
      <c r="J32" s="74">
        <v>0</v>
      </c>
      <c r="K32" s="74">
        <v>0</v>
      </c>
      <c r="L32" s="74">
        <v>0</v>
      </c>
      <c r="M32" s="74">
        <v>0</v>
      </c>
      <c r="N32" s="74">
        <v>0</v>
      </c>
      <c r="O32" s="74">
        <v>0</v>
      </c>
      <c r="P32" s="144">
        <v>0</v>
      </c>
      <c r="Q32" s="144">
        <v>0</v>
      </c>
      <c r="R32" s="144">
        <v>0</v>
      </c>
      <c r="S32" s="144">
        <v>0</v>
      </c>
      <c r="T32" s="144">
        <v>0</v>
      </c>
      <c r="U32" s="144">
        <v>0</v>
      </c>
      <c r="V32" s="144">
        <v>0</v>
      </c>
      <c r="W32" s="161">
        <v>0</v>
      </c>
      <c r="X32" s="94">
        <v>16</v>
      </c>
    </row>
    <row r="33" spans="1:24" ht="12.75" customHeight="1">
      <c r="A33" s="157">
        <v>17</v>
      </c>
      <c r="B33" s="158" t="s">
        <v>471</v>
      </c>
      <c r="C33" s="558"/>
      <c r="D33" s="74">
        <v>140</v>
      </c>
      <c r="E33" s="74">
        <v>0</v>
      </c>
      <c r="F33" s="74">
        <v>0</v>
      </c>
      <c r="G33" s="74">
        <v>0</v>
      </c>
      <c r="H33" s="74">
        <v>0</v>
      </c>
      <c r="I33" s="74">
        <v>140</v>
      </c>
      <c r="J33" s="74">
        <v>0</v>
      </c>
      <c r="K33" s="74">
        <v>0</v>
      </c>
      <c r="L33" s="74">
        <v>0</v>
      </c>
      <c r="M33" s="74">
        <v>0</v>
      </c>
      <c r="N33" s="74">
        <v>0</v>
      </c>
      <c r="O33" s="74">
        <v>0</v>
      </c>
      <c r="P33" s="144">
        <v>0</v>
      </c>
      <c r="Q33" s="144">
        <v>0</v>
      </c>
      <c r="R33" s="144">
        <v>0</v>
      </c>
      <c r="S33" s="144">
        <v>0</v>
      </c>
      <c r="T33" s="144">
        <v>0</v>
      </c>
      <c r="U33" s="144">
        <v>0</v>
      </c>
      <c r="V33" s="144">
        <v>0</v>
      </c>
      <c r="W33" s="161">
        <v>0</v>
      </c>
      <c r="X33" s="94">
        <v>17</v>
      </c>
    </row>
    <row r="34" spans="1:24" ht="12.75" customHeight="1">
      <c r="A34" s="157">
        <v>18</v>
      </c>
      <c r="B34" s="158" t="s">
        <v>472</v>
      </c>
      <c r="C34" s="558"/>
      <c r="D34" s="74">
        <v>5</v>
      </c>
      <c r="E34" s="74">
        <v>5</v>
      </c>
      <c r="F34" s="74">
        <v>0</v>
      </c>
      <c r="G34" s="74">
        <v>0</v>
      </c>
      <c r="H34" s="74">
        <v>0</v>
      </c>
      <c r="I34" s="74">
        <v>0</v>
      </c>
      <c r="J34" s="74">
        <v>0</v>
      </c>
      <c r="K34" s="74">
        <v>0</v>
      </c>
      <c r="L34" s="74">
        <v>0</v>
      </c>
      <c r="M34" s="74">
        <v>0</v>
      </c>
      <c r="N34" s="74">
        <v>0</v>
      </c>
      <c r="O34" s="74">
        <v>0</v>
      </c>
      <c r="P34" s="144">
        <v>0</v>
      </c>
      <c r="Q34" s="144">
        <v>0</v>
      </c>
      <c r="R34" s="144">
        <v>0</v>
      </c>
      <c r="S34" s="144">
        <v>0</v>
      </c>
      <c r="T34" s="144">
        <v>0</v>
      </c>
      <c r="U34" s="144">
        <v>0</v>
      </c>
      <c r="V34" s="144">
        <v>0</v>
      </c>
      <c r="W34" s="161">
        <v>0</v>
      </c>
      <c r="X34" s="94">
        <v>18</v>
      </c>
    </row>
    <row r="35" spans="1:24" ht="12.75" customHeight="1">
      <c r="A35" s="157">
        <v>19</v>
      </c>
      <c r="B35" s="158" t="s">
        <v>473</v>
      </c>
      <c r="C35" s="558"/>
      <c r="D35" s="74">
        <v>0</v>
      </c>
      <c r="E35" s="74">
        <v>0</v>
      </c>
      <c r="F35" s="74">
        <v>0</v>
      </c>
      <c r="G35" s="74">
        <v>0</v>
      </c>
      <c r="H35" s="74">
        <v>0</v>
      </c>
      <c r="I35" s="74">
        <v>0</v>
      </c>
      <c r="J35" s="74">
        <v>0</v>
      </c>
      <c r="K35" s="74">
        <v>0</v>
      </c>
      <c r="L35" s="74">
        <v>0</v>
      </c>
      <c r="M35" s="74">
        <v>0</v>
      </c>
      <c r="N35" s="74">
        <v>0</v>
      </c>
      <c r="O35" s="74">
        <v>0</v>
      </c>
      <c r="P35" s="144">
        <v>0</v>
      </c>
      <c r="Q35" s="144">
        <v>0</v>
      </c>
      <c r="R35" s="144">
        <v>0</v>
      </c>
      <c r="S35" s="144">
        <v>0</v>
      </c>
      <c r="T35" s="144">
        <v>0</v>
      </c>
      <c r="U35" s="144">
        <v>0</v>
      </c>
      <c r="V35" s="144">
        <v>0</v>
      </c>
      <c r="W35" s="161">
        <v>0</v>
      </c>
      <c r="X35" s="94">
        <v>19</v>
      </c>
    </row>
    <row r="36" spans="1:24" ht="12.75" customHeight="1">
      <c r="A36" s="157">
        <v>20</v>
      </c>
      <c r="B36" s="158" t="s">
        <v>474</v>
      </c>
      <c r="C36" s="558"/>
      <c r="D36" s="74">
        <v>4</v>
      </c>
      <c r="E36" s="74">
        <v>4</v>
      </c>
      <c r="F36" s="74">
        <v>0</v>
      </c>
      <c r="G36" s="74">
        <v>0</v>
      </c>
      <c r="H36" s="74">
        <v>0</v>
      </c>
      <c r="I36" s="74">
        <v>0</v>
      </c>
      <c r="J36" s="74">
        <v>0</v>
      </c>
      <c r="K36" s="74">
        <v>0</v>
      </c>
      <c r="L36" s="74">
        <v>0</v>
      </c>
      <c r="M36" s="74">
        <v>0</v>
      </c>
      <c r="N36" s="74">
        <v>0</v>
      </c>
      <c r="O36" s="74">
        <v>0</v>
      </c>
      <c r="P36" s="74">
        <v>0</v>
      </c>
      <c r="Q36" s="74">
        <v>0</v>
      </c>
      <c r="R36" s="74">
        <v>0</v>
      </c>
      <c r="S36" s="74">
        <v>0</v>
      </c>
      <c r="T36" s="74">
        <v>0</v>
      </c>
      <c r="U36" s="74">
        <v>0</v>
      </c>
      <c r="V36" s="74">
        <v>0</v>
      </c>
      <c r="W36" s="161">
        <v>0</v>
      </c>
      <c r="X36" s="94">
        <v>20</v>
      </c>
    </row>
    <row r="37" spans="1:24" ht="12.75" customHeight="1">
      <c r="A37" s="157"/>
      <c r="B37" s="158"/>
      <c r="C37" s="558"/>
      <c r="D37" s="74"/>
      <c r="E37" s="74"/>
      <c r="F37" s="74"/>
      <c r="G37" s="74"/>
      <c r="H37" s="74"/>
      <c r="I37" s="74"/>
      <c r="J37" s="74"/>
      <c r="K37" s="74"/>
      <c r="L37" s="74"/>
      <c r="M37" s="74"/>
      <c r="N37" s="74"/>
      <c r="O37" s="74"/>
      <c r="P37" s="144"/>
      <c r="Q37" s="144"/>
      <c r="R37" s="144"/>
      <c r="S37" s="144"/>
      <c r="T37" s="144"/>
      <c r="U37" s="144"/>
      <c r="V37" s="144"/>
      <c r="W37" s="161"/>
    </row>
    <row r="38" spans="1:24" ht="12.75" customHeight="1">
      <c r="A38" s="157">
        <v>21</v>
      </c>
      <c r="B38" s="158" t="s">
        <v>477</v>
      </c>
      <c r="C38" s="558"/>
      <c r="D38" s="74">
        <v>10</v>
      </c>
      <c r="E38" s="74">
        <v>10</v>
      </c>
      <c r="F38" s="74">
        <v>0</v>
      </c>
      <c r="G38" s="74">
        <v>0</v>
      </c>
      <c r="H38" s="74">
        <v>0</v>
      </c>
      <c r="I38" s="74">
        <v>0</v>
      </c>
      <c r="J38" s="74">
        <v>0</v>
      </c>
      <c r="K38" s="74">
        <v>0</v>
      </c>
      <c r="L38" s="74">
        <v>0</v>
      </c>
      <c r="M38" s="74">
        <v>0</v>
      </c>
      <c r="N38" s="74">
        <v>0</v>
      </c>
      <c r="O38" s="74">
        <v>0</v>
      </c>
      <c r="P38" s="74">
        <v>0</v>
      </c>
      <c r="Q38" s="144">
        <v>0</v>
      </c>
      <c r="R38" s="144">
        <v>0</v>
      </c>
      <c r="S38" s="144">
        <v>0</v>
      </c>
      <c r="T38" s="144">
        <v>0</v>
      </c>
      <c r="U38" s="144">
        <v>0</v>
      </c>
      <c r="V38" s="144">
        <v>0</v>
      </c>
      <c r="W38" s="161">
        <v>0</v>
      </c>
      <c r="X38" s="94">
        <v>21</v>
      </c>
    </row>
    <row r="39" spans="1:24" ht="12.75" customHeight="1">
      <c r="A39" s="157">
        <v>22</v>
      </c>
      <c r="B39" s="158" t="s">
        <v>478</v>
      </c>
      <c r="C39" s="558"/>
      <c r="D39" s="74">
        <v>3</v>
      </c>
      <c r="E39" s="74">
        <v>3</v>
      </c>
      <c r="F39" s="74">
        <v>0</v>
      </c>
      <c r="G39" s="74">
        <v>0</v>
      </c>
      <c r="H39" s="74">
        <v>0</v>
      </c>
      <c r="I39" s="74">
        <v>0</v>
      </c>
      <c r="J39" s="74">
        <v>0</v>
      </c>
      <c r="K39" s="74">
        <v>0</v>
      </c>
      <c r="L39" s="74">
        <v>0</v>
      </c>
      <c r="M39" s="74">
        <v>0</v>
      </c>
      <c r="N39" s="74">
        <v>0</v>
      </c>
      <c r="O39" s="74">
        <v>0</v>
      </c>
      <c r="P39" s="144">
        <v>0</v>
      </c>
      <c r="Q39" s="144">
        <v>0</v>
      </c>
      <c r="R39" s="144">
        <v>0</v>
      </c>
      <c r="S39" s="144">
        <v>0</v>
      </c>
      <c r="T39" s="144">
        <v>0</v>
      </c>
      <c r="U39" s="144">
        <v>0</v>
      </c>
      <c r="V39" s="144">
        <v>0</v>
      </c>
      <c r="W39" s="161">
        <v>0</v>
      </c>
      <c r="X39" s="94">
        <v>22</v>
      </c>
    </row>
    <row r="40" spans="1:24" ht="12.75" customHeight="1">
      <c r="A40" s="157">
        <v>23</v>
      </c>
      <c r="B40" s="158" t="s">
        <v>479</v>
      </c>
      <c r="C40" s="558"/>
      <c r="D40" s="74">
        <v>43</v>
      </c>
      <c r="E40" s="74">
        <v>43</v>
      </c>
      <c r="F40" s="74">
        <v>0</v>
      </c>
      <c r="G40" s="74">
        <v>0</v>
      </c>
      <c r="H40" s="74">
        <v>0</v>
      </c>
      <c r="I40" s="74">
        <v>0</v>
      </c>
      <c r="J40" s="74">
        <v>0</v>
      </c>
      <c r="K40" s="74">
        <v>0</v>
      </c>
      <c r="L40" s="74">
        <v>0</v>
      </c>
      <c r="M40" s="74">
        <v>0</v>
      </c>
      <c r="N40" s="74">
        <v>43</v>
      </c>
      <c r="O40" s="74">
        <v>43</v>
      </c>
      <c r="P40" s="74">
        <v>0</v>
      </c>
      <c r="Q40" s="74">
        <v>0</v>
      </c>
      <c r="R40" s="74">
        <v>0</v>
      </c>
      <c r="S40" s="74">
        <v>0</v>
      </c>
      <c r="T40" s="74">
        <v>0</v>
      </c>
      <c r="U40" s="74">
        <v>0</v>
      </c>
      <c r="V40" s="74">
        <v>0</v>
      </c>
      <c r="W40" s="154">
        <v>0</v>
      </c>
      <c r="X40" s="94">
        <v>23</v>
      </c>
    </row>
    <row r="41" spans="1:24" ht="12.75" customHeight="1">
      <c r="A41" s="157">
        <v>24</v>
      </c>
      <c r="B41" s="158" t="s">
        <v>480</v>
      </c>
      <c r="C41" s="558"/>
      <c r="D41" s="74">
        <v>0</v>
      </c>
      <c r="E41" s="74">
        <v>0</v>
      </c>
      <c r="F41" s="74">
        <v>0</v>
      </c>
      <c r="G41" s="74">
        <v>0</v>
      </c>
      <c r="H41" s="74">
        <v>0</v>
      </c>
      <c r="I41" s="74">
        <v>0</v>
      </c>
      <c r="J41" s="74">
        <v>0</v>
      </c>
      <c r="K41" s="74">
        <v>0</v>
      </c>
      <c r="L41" s="74">
        <v>0</v>
      </c>
      <c r="M41" s="74">
        <v>0</v>
      </c>
      <c r="N41" s="74">
        <v>0</v>
      </c>
      <c r="O41" s="74">
        <v>0</v>
      </c>
      <c r="P41" s="144">
        <v>0</v>
      </c>
      <c r="Q41" s="144">
        <v>0</v>
      </c>
      <c r="R41" s="144">
        <v>0</v>
      </c>
      <c r="S41" s="144">
        <v>0</v>
      </c>
      <c r="T41" s="144">
        <v>0</v>
      </c>
      <c r="U41" s="144">
        <v>0</v>
      </c>
      <c r="V41" s="144">
        <v>0</v>
      </c>
      <c r="W41" s="161">
        <v>0</v>
      </c>
      <c r="X41" s="94">
        <v>24</v>
      </c>
    </row>
    <row r="42" spans="1:24" ht="12.75" customHeight="1">
      <c r="A42" s="157">
        <v>25</v>
      </c>
      <c r="B42" s="158" t="s">
        <v>481</v>
      </c>
      <c r="C42" s="558"/>
      <c r="D42" s="74">
        <v>231</v>
      </c>
      <c r="E42" s="74">
        <v>27</v>
      </c>
      <c r="F42" s="74">
        <v>0</v>
      </c>
      <c r="G42" s="74">
        <v>204</v>
      </c>
      <c r="H42" s="74">
        <v>0</v>
      </c>
      <c r="I42" s="74">
        <v>0</v>
      </c>
      <c r="J42" s="74">
        <v>0</v>
      </c>
      <c r="K42" s="74">
        <v>0</v>
      </c>
      <c r="L42" s="74">
        <v>0</v>
      </c>
      <c r="M42" s="74">
        <v>0</v>
      </c>
      <c r="N42" s="74">
        <v>177</v>
      </c>
      <c r="O42" s="74">
        <v>177</v>
      </c>
      <c r="P42" s="144">
        <v>0</v>
      </c>
      <c r="Q42" s="144">
        <v>0</v>
      </c>
      <c r="R42" s="144">
        <v>0</v>
      </c>
      <c r="S42" s="144">
        <v>0</v>
      </c>
      <c r="T42" s="144">
        <v>0</v>
      </c>
      <c r="U42" s="144">
        <v>0</v>
      </c>
      <c r="V42" s="144">
        <v>0</v>
      </c>
      <c r="W42" s="161">
        <v>0</v>
      </c>
      <c r="X42" s="94">
        <v>25</v>
      </c>
    </row>
    <row r="43" spans="1:24" ht="13.5" customHeight="1">
      <c r="A43" s="162"/>
      <c r="B43" s="163"/>
      <c r="C43" s="559"/>
      <c r="D43" s="101"/>
      <c r="E43" s="101"/>
      <c r="F43" s="101"/>
      <c r="G43" s="101"/>
      <c r="H43" s="101"/>
      <c r="I43" s="101"/>
      <c r="J43" s="101"/>
      <c r="K43" s="101"/>
      <c r="L43" s="101"/>
      <c r="M43" s="101"/>
      <c r="N43" s="101"/>
      <c r="O43" s="101"/>
      <c r="P43" s="101"/>
      <c r="Q43" s="101"/>
      <c r="R43" s="101"/>
      <c r="S43" s="101"/>
      <c r="T43" s="101"/>
      <c r="U43" s="101"/>
      <c r="V43" s="101"/>
      <c r="W43" s="164"/>
      <c r="X43" s="560"/>
    </row>
    <row r="44" spans="1:24" ht="13.5" customHeight="1">
      <c r="A44" s="150"/>
      <c r="C44" s="149"/>
      <c r="D44" s="96"/>
      <c r="E44" s="96"/>
      <c r="F44" s="166"/>
      <c r="G44" s="166"/>
      <c r="H44" s="166"/>
      <c r="I44" s="166"/>
      <c r="J44" s="166"/>
      <c r="K44" s="166"/>
      <c r="L44" s="166"/>
      <c r="M44" s="166"/>
      <c r="N44" s="166"/>
      <c r="O44" s="166"/>
      <c r="P44" s="166"/>
      <c r="Q44" s="166"/>
      <c r="R44" s="166"/>
      <c r="S44" s="166"/>
      <c r="T44" s="166"/>
      <c r="U44" s="166"/>
      <c r="V44" s="166"/>
      <c r="W44" s="166"/>
      <c r="X44" s="157"/>
    </row>
    <row r="45" spans="1:24">
      <c r="E45" s="138"/>
      <c r="F45" s="138"/>
      <c r="G45" s="138"/>
      <c r="H45" s="138"/>
      <c r="I45" s="138"/>
      <c r="J45" s="138"/>
      <c r="K45" s="138"/>
      <c r="L45" s="138"/>
      <c r="M45" s="138"/>
      <c r="N45" s="138"/>
      <c r="O45" s="138"/>
      <c r="P45" s="138"/>
      <c r="Q45" s="138"/>
      <c r="R45" s="138"/>
      <c r="S45" s="138"/>
      <c r="T45" s="138"/>
      <c r="U45" s="138"/>
      <c r="V45" s="138"/>
      <c r="W45" s="138"/>
      <c r="X45" s="138"/>
    </row>
  </sheetData>
  <mergeCells count="24">
    <mergeCell ref="O5:O6"/>
    <mergeCell ref="A4:C6"/>
    <mergeCell ref="D4:M4"/>
    <mergeCell ref="O4:W4"/>
    <mergeCell ref="X4:X6"/>
    <mergeCell ref="D5:D6"/>
    <mergeCell ref="E5:E6"/>
    <mergeCell ref="F5:F6"/>
    <mergeCell ref="G5:G6"/>
    <mergeCell ref="H5:H6"/>
    <mergeCell ref="I5:I6"/>
    <mergeCell ref="J5:J6"/>
    <mergeCell ref="K5:K6"/>
    <mergeCell ref="L5:L6"/>
    <mergeCell ref="M5:M6"/>
    <mergeCell ref="N5:N6"/>
    <mergeCell ref="V5:V6"/>
    <mergeCell ref="W5:W6"/>
    <mergeCell ref="P5:P6"/>
    <mergeCell ref="Q5:Q6"/>
    <mergeCell ref="R5:R6"/>
    <mergeCell ref="S5:S6"/>
    <mergeCell ref="T5:T6"/>
    <mergeCell ref="U5:U6"/>
  </mergeCells>
  <phoneticPr fontId="7"/>
  <printOptions horizontalCentered="1" verticalCentered="1"/>
  <pageMargins left="0.19685039370078741" right="0.19685039370078741" top="0.98425196850393704" bottom="0.19685039370078741" header="0.51181102362204722" footer="0.51181102362204722"/>
  <pageSetup paperSize="9" scale="61" orientation="portrait" blackAndWhite="1"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1"/>
  <sheetViews>
    <sheetView zoomScale="120" zoomScaleNormal="120" workbookViewId="0">
      <selection sqref="A1:XFD1048576"/>
    </sheetView>
  </sheetViews>
  <sheetFormatPr defaultRowHeight="13"/>
  <cols>
    <col min="1" max="1" width="3.6328125" style="58" customWidth="1"/>
    <col min="2" max="2" width="9.6328125" style="58" customWidth="1"/>
    <col min="3" max="3" width="2.36328125" style="58" customWidth="1"/>
    <col min="4" max="23" width="10.08984375" style="58" customWidth="1"/>
    <col min="24" max="24" width="6.6328125" style="58" customWidth="1"/>
    <col min="25" max="16384" width="8.7265625" style="58"/>
  </cols>
  <sheetData>
    <row r="1" spans="1:24" ht="13.5" customHeight="1">
      <c r="A1" s="564" t="s">
        <v>593</v>
      </c>
      <c r="B1" s="55"/>
      <c r="C1" s="55"/>
      <c r="D1" s="55"/>
      <c r="E1" s="55"/>
      <c r="F1" s="55"/>
      <c r="G1" s="55"/>
      <c r="H1" s="55"/>
      <c r="I1" s="55"/>
      <c r="J1" s="55"/>
      <c r="K1" s="55"/>
      <c r="L1" s="55"/>
      <c r="M1" s="55"/>
      <c r="N1" s="55"/>
      <c r="O1" s="55"/>
      <c r="P1" s="55"/>
      <c r="Q1" s="55"/>
      <c r="R1" s="55"/>
      <c r="S1" s="55"/>
      <c r="T1" s="55"/>
      <c r="U1" s="55"/>
      <c r="V1" s="55"/>
      <c r="W1" s="55"/>
      <c r="X1" s="55"/>
    </row>
    <row r="2" spans="1:24" ht="13.5" customHeight="1">
      <c r="A2" s="564" t="s">
        <v>596</v>
      </c>
      <c r="B2" s="55"/>
      <c r="C2" s="55"/>
      <c r="D2" s="55"/>
      <c r="E2" s="55"/>
      <c r="F2" s="55"/>
      <c r="G2" s="55"/>
      <c r="H2" s="55"/>
      <c r="I2" s="55"/>
      <c r="J2" s="55"/>
      <c r="K2" s="55"/>
      <c r="L2" s="55"/>
      <c r="M2" s="55"/>
      <c r="N2" s="55"/>
      <c r="O2" s="55"/>
      <c r="P2" s="55"/>
      <c r="Q2" s="55"/>
      <c r="R2" s="55"/>
      <c r="S2" s="55"/>
      <c r="T2" s="55"/>
      <c r="U2" s="55"/>
      <c r="V2" s="55"/>
      <c r="W2" s="55"/>
      <c r="X2" s="55"/>
    </row>
    <row r="3" spans="1:24" ht="13.5" customHeight="1" thickBot="1">
      <c r="A3" s="55"/>
      <c r="B3" s="55"/>
      <c r="C3" s="55"/>
      <c r="D3" s="55"/>
      <c r="E3" s="55"/>
      <c r="F3" s="55"/>
      <c r="G3" s="55"/>
      <c r="H3" s="55"/>
      <c r="I3" s="55"/>
      <c r="J3" s="55"/>
      <c r="K3" s="55"/>
      <c r="L3" s="55"/>
      <c r="M3" s="55"/>
      <c r="N3" s="55"/>
      <c r="O3" s="55"/>
      <c r="P3" s="55"/>
      <c r="Q3" s="55"/>
      <c r="R3" s="55"/>
      <c r="S3" s="55"/>
      <c r="T3" s="55"/>
      <c r="U3" s="55"/>
      <c r="V3" s="55"/>
      <c r="W3" s="55"/>
      <c r="X3" s="407" t="s">
        <v>595</v>
      </c>
    </row>
    <row r="4" spans="1:24" ht="13.5" customHeight="1" thickTop="1">
      <c r="A4" s="731" t="s">
        <v>476</v>
      </c>
      <c r="B4" s="731"/>
      <c r="C4" s="837"/>
      <c r="D4" s="744" t="s">
        <v>493</v>
      </c>
      <c r="E4" s="745"/>
      <c r="F4" s="745"/>
      <c r="G4" s="745"/>
      <c r="H4" s="745"/>
      <c r="I4" s="745"/>
      <c r="J4" s="745"/>
      <c r="K4" s="745"/>
      <c r="L4" s="745"/>
      <c r="M4" s="746"/>
      <c r="N4" s="561"/>
      <c r="O4" s="840" t="s">
        <v>494</v>
      </c>
      <c r="P4" s="745"/>
      <c r="Q4" s="745"/>
      <c r="R4" s="745"/>
      <c r="S4" s="745"/>
      <c r="T4" s="745"/>
      <c r="U4" s="745"/>
      <c r="V4" s="745"/>
      <c r="W4" s="746"/>
      <c r="X4" s="731" t="s">
        <v>507</v>
      </c>
    </row>
    <row r="5" spans="1:24" ht="13.5" customHeight="1">
      <c r="A5" s="732"/>
      <c r="B5" s="732"/>
      <c r="C5" s="838"/>
      <c r="D5" s="741" t="s">
        <v>496</v>
      </c>
      <c r="E5" s="741" t="s">
        <v>497</v>
      </c>
      <c r="F5" s="741" t="s">
        <v>498</v>
      </c>
      <c r="G5" s="741" t="s">
        <v>499</v>
      </c>
      <c r="H5" s="738" t="s">
        <v>500</v>
      </c>
      <c r="I5" s="738" t="s">
        <v>501</v>
      </c>
      <c r="J5" s="741" t="s">
        <v>502</v>
      </c>
      <c r="K5" s="741" t="s">
        <v>503</v>
      </c>
      <c r="L5" s="741" t="s">
        <v>504</v>
      </c>
      <c r="M5" s="738" t="s">
        <v>505</v>
      </c>
      <c r="N5" s="741" t="s">
        <v>496</v>
      </c>
      <c r="O5" s="741" t="s">
        <v>497</v>
      </c>
      <c r="P5" s="741" t="s">
        <v>498</v>
      </c>
      <c r="Q5" s="741" t="s">
        <v>499</v>
      </c>
      <c r="R5" s="738" t="s">
        <v>500</v>
      </c>
      <c r="S5" s="738" t="s">
        <v>501</v>
      </c>
      <c r="T5" s="741" t="s">
        <v>502</v>
      </c>
      <c r="U5" s="741" t="s">
        <v>503</v>
      </c>
      <c r="V5" s="741" t="s">
        <v>504</v>
      </c>
      <c r="W5" s="738" t="s">
        <v>505</v>
      </c>
      <c r="X5" s="732"/>
    </row>
    <row r="6" spans="1:24" ht="13.5" customHeight="1">
      <c r="A6" s="733"/>
      <c r="B6" s="733"/>
      <c r="C6" s="839"/>
      <c r="D6" s="740"/>
      <c r="E6" s="740"/>
      <c r="F6" s="740"/>
      <c r="G6" s="740"/>
      <c r="H6" s="836"/>
      <c r="I6" s="836"/>
      <c r="J6" s="740"/>
      <c r="K6" s="740"/>
      <c r="L6" s="740"/>
      <c r="M6" s="836"/>
      <c r="N6" s="740"/>
      <c r="O6" s="740"/>
      <c r="P6" s="740"/>
      <c r="Q6" s="740"/>
      <c r="R6" s="836"/>
      <c r="S6" s="836"/>
      <c r="T6" s="740"/>
      <c r="U6" s="740"/>
      <c r="V6" s="740"/>
      <c r="W6" s="836"/>
      <c r="X6" s="733"/>
    </row>
    <row r="7" spans="1:24" s="94" customFormat="1" ht="13.5" customHeight="1">
      <c r="A7" s="516"/>
      <c r="B7" s="148"/>
      <c r="C7" s="565"/>
      <c r="E7" s="96"/>
      <c r="F7" s="96"/>
      <c r="G7" s="96"/>
      <c r="H7" s="96"/>
      <c r="I7" s="96"/>
      <c r="J7" s="96"/>
      <c r="K7" s="96"/>
      <c r="L7" s="96"/>
      <c r="M7" s="96"/>
      <c r="O7" s="96"/>
      <c r="P7" s="96"/>
      <c r="Q7" s="96"/>
      <c r="R7" s="96"/>
      <c r="S7" s="96"/>
      <c r="T7" s="96"/>
      <c r="U7" s="96"/>
      <c r="V7" s="96"/>
      <c r="W7" s="96"/>
      <c r="X7" s="566"/>
    </row>
    <row r="8" spans="1:24" s="94" customFormat="1" ht="13.5" customHeight="1">
      <c r="A8" s="516">
        <v>26</v>
      </c>
      <c r="B8" s="148" t="s">
        <v>482</v>
      </c>
      <c r="C8" s="159"/>
      <c r="D8" s="144">
        <f t="shared" ref="D8:D18" si="0">SUM(E8:M8)</f>
        <v>1</v>
      </c>
      <c r="E8" s="74">
        <v>1</v>
      </c>
      <c r="F8" s="74">
        <v>0</v>
      </c>
      <c r="G8" s="74">
        <v>0</v>
      </c>
      <c r="H8" s="74">
        <v>0</v>
      </c>
      <c r="I8" s="74">
        <v>0</v>
      </c>
      <c r="J8" s="74">
        <v>0</v>
      </c>
      <c r="K8" s="74">
        <v>0</v>
      </c>
      <c r="L8" s="74">
        <v>0</v>
      </c>
      <c r="M8" s="74">
        <v>0</v>
      </c>
      <c r="N8" s="144">
        <f t="shared" ref="N8:N18" si="1">SUM(O8:W8)</f>
        <v>2</v>
      </c>
      <c r="O8" s="74">
        <v>2</v>
      </c>
      <c r="P8" s="74">
        <v>0</v>
      </c>
      <c r="Q8" s="74">
        <v>0</v>
      </c>
      <c r="R8" s="74">
        <v>0</v>
      </c>
      <c r="S8" s="74">
        <v>0</v>
      </c>
      <c r="T8" s="74">
        <v>0</v>
      </c>
      <c r="U8" s="74">
        <v>0</v>
      </c>
      <c r="V8" s="74">
        <v>0</v>
      </c>
      <c r="W8" s="74">
        <v>0</v>
      </c>
      <c r="X8" s="79">
        <v>26</v>
      </c>
    </row>
    <row r="9" spans="1:24" s="94" customFormat="1" ht="13.5" customHeight="1">
      <c r="A9" s="516">
        <v>27</v>
      </c>
      <c r="B9" s="148" t="s">
        <v>483</v>
      </c>
      <c r="C9" s="159"/>
      <c r="D9" s="144">
        <f t="shared" si="0"/>
        <v>484</v>
      </c>
      <c r="E9" s="74">
        <v>484</v>
      </c>
      <c r="F9" s="74">
        <v>0</v>
      </c>
      <c r="G9" s="74">
        <v>0</v>
      </c>
      <c r="H9" s="74">
        <v>0</v>
      </c>
      <c r="I9" s="74">
        <v>0</v>
      </c>
      <c r="J9" s="74">
        <v>0</v>
      </c>
      <c r="K9" s="74">
        <v>0</v>
      </c>
      <c r="L9" s="74">
        <v>0</v>
      </c>
      <c r="M9" s="74">
        <v>0</v>
      </c>
      <c r="N9" s="144">
        <f t="shared" si="1"/>
        <v>75</v>
      </c>
      <c r="O9" s="74">
        <v>75</v>
      </c>
      <c r="P9" s="74">
        <v>0</v>
      </c>
      <c r="Q9" s="74">
        <v>0</v>
      </c>
      <c r="R9" s="74">
        <v>0</v>
      </c>
      <c r="S9" s="74">
        <v>0</v>
      </c>
      <c r="T9" s="74">
        <v>0</v>
      </c>
      <c r="U9" s="74">
        <v>0</v>
      </c>
      <c r="V9" s="74">
        <v>0</v>
      </c>
      <c r="W9" s="74">
        <v>0</v>
      </c>
      <c r="X9" s="79">
        <v>27</v>
      </c>
    </row>
    <row r="10" spans="1:24" s="94" customFormat="1" ht="13.5" customHeight="1">
      <c r="A10" s="516">
        <v>28</v>
      </c>
      <c r="B10" s="148" t="s">
        <v>484</v>
      </c>
      <c r="C10" s="159"/>
      <c r="D10" s="144">
        <f t="shared" si="0"/>
        <v>142762</v>
      </c>
      <c r="E10" s="74">
        <v>106</v>
      </c>
      <c r="F10" s="74">
        <v>0</v>
      </c>
      <c r="G10" s="74">
        <v>105198</v>
      </c>
      <c r="H10" s="74">
        <v>17161</v>
      </c>
      <c r="I10" s="74">
        <v>19736</v>
      </c>
      <c r="J10" s="74">
        <v>0</v>
      </c>
      <c r="K10" s="74">
        <v>363</v>
      </c>
      <c r="L10" s="74">
        <v>198</v>
      </c>
      <c r="M10" s="74">
        <v>0</v>
      </c>
      <c r="N10" s="144">
        <f t="shared" si="1"/>
        <v>804</v>
      </c>
      <c r="O10" s="74">
        <v>364</v>
      </c>
      <c r="P10" s="74">
        <v>0</v>
      </c>
      <c r="Q10" s="74">
        <v>0</v>
      </c>
      <c r="R10" s="74">
        <v>0</v>
      </c>
      <c r="S10" s="74">
        <v>0</v>
      </c>
      <c r="T10" s="74">
        <v>0</v>
      </c>
      <c r="U10" s="74">
        <v>0</v>
      </c>
      <c r="V10" s="74">
        <v>440</v>
      </c>
      <c r="W10" s="74">
        <v>0</v>
      </c>
      <c r="X10" s="79">
        <v>28</v>
      </c>
    </row>
    <row r="11" spans="1:24" s="94" customFormat="1" ht="13.5" customHeight="1">
      <c r="A11" s="516">
        <v>29</v>
      </c>
      <c r="B11" s="148" t="s">
        <v>485</v>
      </c>
      <c r="C11" s="159"/>
      <c r="D11" s="144">
        <f t="shared" si="0"/>
        <v>382</v>
      </c>
      <c r="E11" s="74">
        <v>24</v>
      </c>
      <c r="F11" s="74">
        <v>0</v>
      </c>
      <c r="G11" s="74">
        <v>358</v>
      </c>
      <c r="H11" s="74">
        <v>0</v>
      </c>
      <c r="I11" s="74">
        <v>0</v>
      </c>
      <c r="J11" s="74">
        <v>0</v>
      </c>
      <c r="K11" s="74">
        <v>0</v>
      </c>
      <c r="L11" s="74">
        <v>0</v>
      </c>
      <c r="M11" s="74">
        <v>0</v>
      </c>
      <c r="N11" s="144">
        <f t="shared" si="1"/>
        <v>0</v>
      </c>
      <c r="O11" s="74">
        <v>0</v>
      </c>
      <c r="P11" s="74">
        <v>0</v>
      </c>
      <c r="Q11" s="74">
        <v>0</v>
      </c>
      <c r="R11" s="74">
        <v>0</v>
      </c>
      <c r="S11" s="74">
        <v>0</v>
      </c>
      <c r="T11" s="74">
        <v>0</v>
      </c>
      <c r="U11" s="74">
        <v>0</v>
      </c>
      <c r="V11" s="74">
        <v>0</v>
      </c>
      <c r="W11" s="74">
        <v>0</v>
      </c>
      <c r="X11" s="79">
        <v>29</v>
      </c>
    </row>
    <row r="12" spans="1:24" s="94" customFormat="1" ht="13.5" customHeight="1">
      <c r="A12" s="516">
        <v>30</v>
      </c>
      <c r="B12" s="148" t="s">
        <v>486</v>
      </c>
      <c r="C12" s="159"/>
      <c r="D12" s="144">
        <f t="shared" si="0"/>
        <v>0</v>
      </c>
      <c r="E12" s="74">
        <v>0</v>
      </c>
      <c r="F12" s="74">
        <v>0</v>
      </c>
      <c r="G12" s="74">
        <v>0</v>
      </c>
      <c r="H12" s="74">
        <v>0</v>
      </c>
      <c r="I12" s="74">
        <v>0</v>
      </c>
      <c r="J12" s="74">
        <v>0</v>
      </c>
      <c r="K12" s="74">
        <v>0</v>
      </c>
      <c r="L12" s="74">
        <v>0</v>
      </c>
      <c r="M12" s="74">
        <v>0</v>
      </c>
      <c r="N12" s="144">
        <f t="shared" si="1"/>
        <v>0</v>
      </c>
      <c r="O12" s="74">
        <v>0</v>
      </c>
      <c r="P12" s="74">
        <v>0</v>
      </c>
      <c r="Q12" s="74">
        <v>0</v>
      </c>
      <c r="R12" s="74">
        <v>0</v>
      </c>
      <c r="S12" s="74">
        <v>0</v>
      </c>
      <c r="T12" s="74">
        <v>0</v>
      </c>
      <c r="U12" s="74">
        <v>0</v>
      </c>
      <c r="V12" s="74">
        <v>0</v>
      </c>
      <c r="W12" s="74">
        <v>0</v>
      </c>
      <c r="X12" s="79">
        <v>30</v>
      </c>
    </row>
    <row r="13" spans="1:24" s="94" customFormat="1" ht="13.5" customHeight="1">
      <c r="A13" s="516"/>
      <c r="B13" s="148"/>
      <c r="C13" s="159"/>
      <c r="D13" s="144"/>
      <c r="E13" s="74"/>
      <c r="F13" s="74"/>
      <c r="G13" s="74"/>
      <c r="H13" s="74"/>
      <c r="I13" s="74"/>
      <c r="J13" s="74"/>
      <c r="K13" s="74"/>
      <c r="L13" s="74"/>
      <c r="M13" s="74"/>
      <c r="N13" s="144"/>
      <c r="O13" s="74"/>
      <c r="P13" s="74"/>
      <c r="Q13" s="74"/>
      <c r="R13" s="74"/>
      <c r="S13" s="74"/>
      <c r="T13" s="74"/>
      <c r="U13" s="74"/>
      <c r="V13" s="74"/>
      <c r="W13" s="74"/>
      <c r="X13" s="566"/>
    </row>
    <row r="14" spans="1:24" s="94" customFormat="1" ht="13.5" customHeight="1">
      <c r="A14" s="516">
        <v>31</v>
      </c>
      <c r="B14" s="148" t="s">
        <v>487</v>
      </c>
      <c r="C14" s="159"/>
      <c r="D14" s="144">
        <f t="shared" si="0"/>
        <v>0</v>
      </c>
      <c r="E14" s="74">
        <v>0</v>
      </c>
      <c r="F14" s="74">
        <v>0</v>
      </c>
      <c r="G14" s="74">
        <v>0</v>
      </c>
      <c r="H14" s="74">
        <v>0</v>
      </c>
      <c r="I14" s="74">
        <v>0</v>
      </c>
      <c r="J14" s="74">
        <v>0</v>
      </c>
      <c r="K14" s="74">
        <v>0</v>
      </c>
      <c r="L14" s="74">
        <v>0</v>
      </c>
      <c r="M14" s="74">
        <v>0</v>
      </c>
      <c r="N14" s="144">
        <f t="shared" si="1"/>
        <v>31</v>
      </c>
      <c r="O14" s="74">
        <v>31</v>
      </c>
      <c r="P14" s="74">
        <v>0</v>
      </c>
      <c r="Q14" s="74">
        <v>0</v>
      </c>
      <c r="R14" s="74">
        <v>0</v>
      </c>
      <c r="S14" s="74">
        <v>0</v>
      </c>
      <c r="T14" s="74">
        <v>0</v>
      </c>
      <c r="U14" s="74">
        <v>0</v>
      </c>
      <c r="V14" s="74">
        <v>0</v>
      </c>
      <c r="W14" s="74">
        <v>0</v>
      </c>
      <c r="X14" s="79">
        <v>31</v>
      </c>
    </row>
    <row r="15" spans="1:24" s="94" customFormat="1" ht="13.5" customHeight="1">
      <c r="A15" s="516">
        <v>32</v>
      </c>
      <c r="B15" s="148" t="s">
        <v>488</v>
      </c>
      <c r="C15" s="159"/>
      <c r="D15" s="144">
        <f t="shared" si="0"/>
        <v>22486</v>
      </c>
      <c r="E15" s="74">
        <v>55</v>
      </c>
      <c r="F15" s="74">
        <v>0</v>
      </c>
      <c r="G15" s="74">
        <v>20798</v>
      </c>
      <c r="H15" s="74">
        <v>10</v>
      </c>
      <c r="I15" s="74">
        <v>1623</v>
      </c>
      <c r="J15" s="74">
        <v>0</v>
      </c>
      <c r="K15" s="74">
        <v>0</v>
      </c>
      <c r="L15" s="74">
        <v>0</v>
      </c>
      <c r="M15" s="74">
        <v>0</v>
      </c>
      <c r="N15" s="144">
        <f t="shared" si="1"/>
        <v>88</v>
      </c>
      <c r="O15" s="74">
        <v>88</v>
      </c>
      <c r="P15" s="74">
        <v>0</v>
      </c>
      <c r="Q15" s="74">
        <v>0</v>
      </c>
      <c r="R15" s="74">
        <v>0</v>
      </c>
      <c r="S15" s="74">
        <v>0</v>
      </c>
      <c r="T15" s="74">
        <v>0</v>
      </c>
      <c r="U15" s="74">
        <v>0</v>
      </c>
      <c r="V15" s="74">
        <v>0</v>
      </c>
      <c r="W15" s="74">
        <v>0</v>
      </c>
      <c r="X15" s="79">
        <v>32</v>
      </c>
    </row>
    <row r="16" spans="1:24" s="94" customFormat="1" ht="13.5" customHeight="1">
      <c r="A16" s="516">
        <v>33</v>
      </c>
      <c r="B16" s="148" t="s">
        <v>489</v>
      </c>
      <c r="C16" s="159"/>
      <c r="D16" s="144">
        <f t="shared" si="0"/>
        <v>0</v>
      </c>
      <c r="E16" s="74">
        <v>0</v>
      </c>
      <c r="F16" s="74">
        <v>0</v>
      </c>
      <c r="G16" s="74">
        <v>0</v>
      </c>
      <c r="H16" s="74">
        <v>0</v>
      </c>
      <c r="I16" s="74">
        <v>0</v>
      </c>
      <c r="J16" s="74">
        <v>0</v>
      </c>
      <c r="K16" s="74">
        <v>0</v>
      </c>
      <c r="L16" s="74">
        <v>0</v>
      </c>
      <c r="M16" s="74">
        <v>0</v>
      </c>
      <c r="N16" s="144">
        <f t="shared" si="1"/>
        <v>56</v>
      </c>
      <c r="O16" s="74">
        <v>56</v>
      </c>
      <c r="P16" s="74">
        <v>0</v>
      </c>
      <c r="Q16" s="74">
        <v>0</v>
      </c>
      <c r="R16" s="74">
        <v>0</v>
      </c>
      <c r="S16" s="74">
        <v>0</v>
      </c>
      <c r="T16" s="74">
        <v>0</v>
      </c>
      <c r="U16" s="74">
        <v>0</v>
      </c>
      <c r="V16" s="74">
        <v>0</v>
      </c>
      <c r="W16" s="74">
        <v>0</v>
      </c>
      <c r="X16" s="79">
        <v>33</v>
      </c>
    </row>
    <row r="17" spans="1:24" s="94" customFormat="1" ht="13.5" customHeight="1">
      <c r="A17" s="516">
        <v>34</v>
      </c>
      <c r="B17" s="148" t="s">
        <v>490</v>
      </c>
      <c r="C17" s="159"/>
      <c r="D17" s="144">
        <f t="shared" si="0"/>
        <v>0</v>
      </c>
      <c r="E17" s="74">
        <v>0</v>
      </c>
      <c r="F17" s="74">
        <v>0</v>
      </c>
      <c r="G17" s="74">
        <v>0</v>
      </c>
      <c r="H17" s="74">
        <v>0</v>
      </c>
      <c r="I17" s="74">
        <v>0</v>
      </c>
      <c r="J17" s="74">
        <v>0</v>
      </c>
      <c r="K17" s="74">
        <v>0</v>
      </c>
      <c r="L17" s="74">
        <v>0</v>
      </c>
      <c r="M17" s="74">
        <v>0</v>
      </c>
      <c r="N17" s="144">
        <f t="shared" si="1"/>
        <v>10</v>
      </c>
      <c r="O17" s="74">
        <v>10</v>
      </c>
      <c r="P17" s="74">
        <v>0</v>
      </c>
      <c r="Q17" s="74">
        <v>0</v>
      </c>
      <c r="R17" s="74">
        <v>0</v>
      </c>
      <c r="S17" s="74">
        <v>0</v>
      </c>
      <c r="T17" s="74">
        <v>0</v>
      </c>
      <c r="U17" s="74">
        <v>0</v>
      </c>
      <c r="V17" s="74">
        <v>0</v>
      </c>
      <c r="W17" s="74">
        <v>0</v>
      </c>
      <c r="X17" s="79">
        <v>34</v>
      </c>
    </row>
    <row r="18" spans="1:24" s="94" customFormat="1" ht="13.5" customHeight="1">
      <c r="A18" s="516">
        <v>35</v>
      </c>
      <c r="B18" s="148" t="s">
        <v>491</v>
      </c>
      <c r="C18" s="159"/>
      <c r="D18" s="144">
        <f t="shared" si="0"/>
        <v>0</v>
      </c>
      <c r="E18" s="74">
        <v>0</v>
      </c>
      <c r="F18" s="74">
        <v>0</v>
      </c>
      <c r="G18" s="74">
        <v>0</v>
      </c>
      <c r="H18" s="74">
        <v>0</v>
      </c>
      <c r="I18" s="74">
        <v>0</v>
      </c>
      <c r="J18" s="74">
        <v>0</v>
      </c>
      <c r="K18" s="74">
        <v>0</v>
      </c>
      <c r="L18" s="74">
        <v>0</v>
      </c>
      <c r="M18" s="74">
        <v>0</v>
      </c>
      <c r="N18" s="144">
        <f t="shared" si="1"/>
        <v>0</v>
      </c>
      <c r="O18" s="74">
        <v>0</v>
      </c>
      <c r="P18" s="74">
        <v>0</v>
      </c>
      <c r="Q18" s="74">
        <v>0</v>
      </c>
      <c r="R18" s="74">
        <v>0</v>
      </c>
      <c r="S18" s="74">
        <v>0</v>
      </c>
      <c r="T18" s="74">
        <v>0</v>
      </c>
      <c r="U18" s="74">
        <v>0</v>
      </c>
      <c r="V18" s="74">
        <v>0</v>
      </c>
      <c r="W18" s="74">
        <v>0</v>
      </c>
      <c r="X18" s="79">
        <v>35</v>
      </c>
    </row>
    <row r="19" spans="1:24" s="94" customFormat="1" ht="13.5" customHeight="1">
      <c r="A19" s="516"/>
      <c r="B19" s="148"/>
      <c r="C19" s="159"/>
      <c r="D19" s="96"/>
      <c r="E19" s="96"/>
      <c r="F19" s="96"/>
      <c r="G19" s="96"/>
      <c r="H19" s="96"/>
      <c r="I19" s="96"/>
      <c r="J19" s="96"/>
      <c r="K19" s="96"/>
      <c r="L19" s="96"/>
      <c r="M19" s="96"/>
      <c r="N19" s="96"/>
      <c r="O19" s="96"/>
      <c r="P19" s="96"/>
      <c r="Q19" s="96"/>
      <c r="R19" s="96"/>
      <c r="S19" s="96"/>
      <c r="T19" s="96"/>
      <c r="U19" s="96"/>
      <c r="V19" s="96"/>
      <c r="W19" s="96"/>
      <c r="X19" s="566"/>
    </row>
    <row r="20" spans="1:24" s="94" customFormat="1">
      <c r="A20" s="542"/>
      <c r="B20" s="541"/>
      <c r="C20" s="567"/>
      <c r="D20" s="568"/>
      <c r="E20" s="101"/>
      <c r="F20" s="101"/>
      <c r="G20" s="101"/>
      <c r="H20" s="101"/>
      <c r="I20" s="101"/>
      <c r="J20" s="101"/>
      <c r="K20" s="101"/>
      <c r="L20" s="101"/>
      <c r="M20" s="101"/>
      <c r="N20" s="101"/>
      <c r="O20" s="101"/>
      <c r="P20" s="101"/>
      <c r="Q20" s="101"/>
      <c r="R20" s="101"/>
      <c r="S20" s="101"/>
      <c r="T20" s="101"/>
      <c r="U20" s="101"/>
      <c r="V20" s="101"/>
      <c r="W20" s="101"/>
      <c r="X20" s="165"/>
    </row>
    <row r="21" spans="1:24" ht="13.5" customHeight="1">
      <c r="A21" s="569"/>
      <c r="B21" s="55"/>
      <c r="C21" s="55"/>
      <c r="D21" s="55"/>
      <c r="E21" s="55"/>
      <c r="F21" s="55"/>
      <c r="G21" s="55"/>
      <c r="H21" s="55"/>
      <c r="I21" s="55"/>
      <c r="J21" s="55"/>
      <c r="K21" s="55"/>
      <c r="L21" s="55"/>
      <c r="M21" s="55"/>
      <c r="N21" s="55"/>
      <c r="O21" s="55"/>
      <c r="P21" s="55"/>
      <c r="Q21" s="55"/>
      <c r="R21" s="55"/>
      <c r="S21" s="55"/>
      <c r="T21" s="55"/>
      <c r="U21" s="55"/>
      <c r="V21" s="55"/>
      <c r="W21" s="55"/>
      <c r="X21" s="55"/>
    </row>
  </sheetData>
  <mergeCells count="24">
    <mergeCell ref="O5:O6"/>
    <mergeCell ref="A4:C6"/>
    <mergeCell ref="D4:M4"/>
    <mergeCell ref="O4:W4"/>
    <mergeCell ref="X4:X6"/>
    <mergeCell ref="D5:D6"/>
    <mergeCell ref="E5:E6"/>
    <mergeCell ref="F5:F6"/>
    <mergeCell ref="G5:G6"/>
    <mergeCell ref="H5:H6"/>
    <mergeCell ref="I5:I6"/>
    <mergeCell ref="J5:J6"/>
    <mergeCell ref="K5:K6"/>
    <mergeCell ref="L5:L6"/>
    <mergeCell ref="M5:M6"/>
    <mergeCell ref="N5:N6"/>
    <mergeCell ref="V5:V6"/>
    <mergeCell ref="W5:W6"/>
    <mergeCell ref="P5:P6"/>
    <mergeCell ref="Q5:Q6"/>
    <mergeCell ref="R5:R6"/>
    <mergeCell ref="S5:S6"/>
    <mergeCell ref="T5:T6"/>
    <mergeCell ref="U5:U6"/>
  </mergeCells>
  <phoneticPr fontId="7"/>
  <printOptions horizontalCentered="1" verticalCentered="1"/>
  <pageMargins left="0.19685039370078741" right="0.19685039370078741" top="0.19685039370078741" bottom="0.19685039370078741" header="0.51181102362204722" footer="0.51181102362204722"/>
  <pageSetup paperSize="9" scale="65" orientation="portrait" blackAndWhite="1"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31"/>
  <sheetViews>
    <sheetView zoomScale="120" zoomScaleNormal="120" workbookViewId="0">
      <selection sqref="A1:XFD1048576"/>
    </sheetView>
  </sheetViews>
  <sheetFormatPr defaultColWidth="9" defaultRowHeight="13"/>
  <cols>
    <col min="1" max="1" width="9" style="58"/>
    <col min="2" max="3" width="10.7265625" style="58" bestFit="1" customWidth="1"/>
    <col min="4" max="7" width="9.453125" style="58" bestFit="1" customWidth="1"/>
    <col min="8" max="9" width="9.26953125" style="58" bestFit="1" customWidth="1"/>
    <col min="10" max="11" width="9.08984375" style="58" bestFit="1" customWidth="1"/>
    <col min="12" max="13" width="9.08984375" style="58" customWidth="1"/>
    <col min="14" max="25" width="9" style="58"/>
    <col min="26" max="26" width="8.08984375" style="58" bestFit="1" customWidth="1"/>
    <col min="27" max="16384" width="9" style="58"/>
  </cols>
  <sheetData>
    <row r="1" spans="1:28">
      <c r="A1" s="375" t="s">
        <v>423</v>
      </c>
      <c r="B1" s="375"/>
      <c r="C1" s="375"/>
      <c r="D1" s="375"/>
      <c r="E1" s="375"/>
      <c r="F1" s="375"/>
      <c r="G1" s="375"/>
      <c r="Z1" s="375"/>
    </row>
    <row r="2" spans="1:28" ht="13.5" thickBot="1">
      <c r="A2" s="55"/>
      <c r="B2" s="55"/>
      <c r="C2" s="55"/>
      <c r="D2" s="55"/>
      <c r="E2" s="55"/>
      <c r="F2" s="55"/>
      <c r="G2" s="55"/>
      <c r="AB2" s="60" t="s">
        <v>424</v>
      </c>
    </row>
    <row r="3" spans="1:28" ht="13.5" customHeight="1" thickTop="1">
      <c r="A3" s="837" t="s">
        <v>425</v>
      </c>
      <c r="B3" s="841" t="s">
        <v>426</v>
      </c>
      <c r="C3" s="842"/>
      <c r="D3" s="842"/>
      <c r="E3" s="842"/>
      <c r="F3" s="842"/>
      <c r="G3" s="842"/>
      <c r="H3" s="842"/>
      <c r="I3" s="842"/>
      <c r="J3" s="842"/>
      <c r="K3" s="842"/>
      <c r="L3" s="842"/>
      <c r="M3" s="842"/>
      <c r="N3" s="842"/>
      <c r="O3" s="842"/>
      <c r="P3" s="842"/>
      <c r="Q3" s="842"/>
      <c r="R3" s="842"/>
      <c r="S3" s="843"/>
      <c r="T3" s="844" t="s">
        <v>427</v>
      </c>
      <c r="U3" s="845"/>
      <c r="V3" s="845"/>
      <c r="W3" s="846"/>
      <c r="X3" s="847" t="s">
        <v>428</v>
      </c>
      <c r="Y3" s="848"/>
      <c r="Z3" s="848"/>
      <c r="AA3" s="849"/>
      <c r="AB3" s="850" t="s">
        <v>429</v>
      </c>
    </row>
    <row r="4" spans="1:28">
      <c r="A4" s="838"/>
      <c r="B4" s="737" t="s">
        <v>430</v>
      </c>
      <c r="C4" s="736"/>
      <c r="D4" s="737" t="s">
        <v>431</v>
      </c>
      <c r="E4" s="736"/>
      <c r="F4" s="727" t="s">
        <v>432</v>
      </c>
      <c r="G4" s="853"/>
      <c r="H4" s="737" t="s">
        <v>433</v>
      </c>
      <c r="I4" s="736"/>
      <c r="J4" s="737" t="s">
        <v>683</v>
      </c>
      <c r="K4" s="736"/>
      <c r="L4" s="737" t="s">
        <v>597</v>
      </c>
      <c r="M4" s="736"/>
      <c r="N4" s="737" t="s">
        <v>684</v>
      </c>
      <c r="O4" s="736"/>
      <c r="P4" s="737" t="s">
        <v>685</v>
      </c>
      <c r="Q4" s="736"/>
      <c r="R4" s="737" t="s">
        <v>686</v>
      </c>
      <c r="S4" s="736"/>
      <c r="T4" s="737" t="s">
        <v>434</v>
      </c>
      <c r="U4" s="736"/>
      <c r="V4" s="737" t="s">
        <v>435</v>
      </c>
      <c r="W4" s="736"/>
      <c r="X4" s="737" t="s">
        <v>431</v>
      </c>
      <c r="Y4" s="736"/>
      <c r="Z4" s="727" t="s">
        <v>436</v>
      </c>
      <c r="AA4" s="853"/>
      <c r="AB4" s="851"/>
    </row>
    <row r="5" spans="1:28">
      <c r="A5" s="839"/>
      <c r="B5" s="222" t="s">
        <v>437</v>
      </c>
      <c r="C5" s="222" t="s">
        <v>438</v>
      </c>
      <c r="D5" s="222" t="s">
        <v>437</v>
      </c>
      <c r="E5" s="222" t="s">
        <v>438</v>
      </c>
      <c r="F5" s="222" t="s">
        <v>437</v>
      </c>
      <c r="G5" s="222" t="s">
        <v>438</v>
      </c>
      <c r="H5" s="222" t="s">
        <v>437</v>
      </c>
      <c r="I5" s="222" t="s">
        <v>438</v>
      </c>
      <c r="J5" s="222" t="s">
        <v>437</v>
      </c>
      <c r="K5" s="222" t="s">
        <v>438</v>
      </c>
      <c r="L5" s="222" t="s">
        <v>439</v>
      </c>
      <c r="M5" s="222" t="s">
        <v>440</v>
      </c>
      <c r="N5" s="222" t="s">
        <v>439</v>
      </c>
      <c r="O5" s="222" t="s">
        <v>440</v>
      </c>
      <c r="P5" s="222" t="s">
        <v>439</v>
      </c>
      <c r="Q5" s="222" t="s">
        <v>440</v>
      </c>
      <c r="R5" s="222" t="s">
        <v>439</v>
      </c>
      <c r="S5" s="222" t="s">
        <v>440</v>
      </c>
      <c r="T5" s="222" t="s">
        <v>437</v>
      </c>
      <c r="U5" s="222" t="s">
        <v>438</v>
      </c>
      <c r="V5" s="222" t="s">
        <v>437</v>
      </c>
      <c r="W5" s="222" t="s">
        <v>438</v>
      </c>
      <c r="X5" s="222" t="s">
        <v>437</v>
      </c>
      <c r="Y5" s="222" t="s">
        <v>438</v>
      </c>
      <c r="Z5" s="222" t="s">
        <v>437</v>
      </c>
      <c r="AA5" s="222" t="s">
        <v>438</v>
      </c>
      <c r="AB5" s="852"/>
    </row>
    <row r="6" spans="1:28">
      <c r="A6" s="570"/>
      <c r="B6" s="420"/>
      <c r="C6" s="420"/>
      <c r="D6" s="420"/>
      <c r="E6" s="420"/>
      <c r="F6" s="420"/>
      <c r="G6" s="420"/>
      <c r="H6" s="420"/>
      <c r="I6" s="420"/>
      <c r="J6" s="42"/>
      <c r="K6" s="42"/>
      <c r="L6" s="42"/>
      <c r="M6" s="42"/>
      <c r="N6" s="42"/>
      <c r="O6" s="42"/>
      <c r="P6" s="42"/>
      <c r="Q6" s="42"/>
      <c r="R6" s="42"/>
      <c r="S6" s="42"/>
      <c r="V6" s="42"/>
      <c r="W6" s="42"/>
      <c r="X6" s="420"/>
      <c r="Y6" s="420"/>
      <c r="Z6" s="420"/>
      <c r="AA6" s="420"/>
      <c r="AB6" s="64"/>
    </row>
    <row r="7" spans="1:28">
      <c r="A7" s="90" t="s">
        <v>678</v>
      </c>
      <c r="B7" s="571">
        <v>311455</v>
      </c>
      <c r="C7" s="571">
        <v>312749</v>
      </c>
      <c r="D7" s="571">
        <v>82194</v>
      </c>
      <c r="E7" s="571">
        <v>83116</v>
      </c>
      <c r="F7" s="571">
        <v>18930</v>
      </c>
      <c r="G7" s="571">
        <v>19543</v>
      </c>
      <c r="H7" s="571">
        <v>9870</v>
      </c>
      <c r="I7" s="571">
        <v>9721</v>
      </c>
      <c r="J7" s="571">
        <v>2598</v>
      </c>
      <c r="K7" s="571">
        <v>2647</v>
      </c>
      <c r="L7" s="571">
        <v>42143</v>
      </c>
      <c r="M7" s="571">
        <v>41613</v>
      </c>
      <c r="N7" s="572">
        <v>19700</v>
      </c>
      <c r="O7" s="572">
        <v>19201</v>
      </c>
      <c r="P7" s="572">
        <v>18351</v>
      </c>
      <c r="Q7" s="572">
        <v>18976</v>
      </c>
      <c r="R7" s="572">
        <v>0</v>
      </c>
      <c r="S7" s="572">
        <v>0</v>
      </c>
      <c r="T7" s="571">
        <v>74782</v>
      </c>
      <c r="U7" s="571">
        <v>72051</v>
      </c>
      <c r="V7" s="571">
        <v>1076</v>
      </c>
      <c r="W7" s="571">
        <v>1109</v>
      </c>
      <c r="X7" s="571">
        <v>18265</v>
      </c>
      <c r="Y7" s="571">
        <v>18729</v>
      </c>
      <c r="Z7" s="571">
        <v>9721</v>
      </c>
      <c r="AA7" s="571">
        <v>9870</v>
      </c>
      <c r="AB7" s="573" t="s">
        <v>679</v>
      </c>
    </row>
    <row r="8" spans="1:28">
      <c r="A8" s="540" t="s">
        <v>441</v>
      </c>
      <c r="B8" s="571">
        <v>297940</v>
      </c>
      <c r="C8" s="571">
        <v>298727</v>
      </c>
      <c r="D8" s="571">
        <v>78195</v>
      </c>
      <c r="E8" s="571">
        <v>79373</v>
      </c>
      <c r="F8" s="571">
        <v>20852</v>
      </c>
      <c r="G8" s="571">
        <v>21063</v>
      </c>
      <c r="H8" s="571">
        <v>10713</v>
      </c>
      <c r="I8" s="571">
        <v>10743</v>
      </c>
      <c r="J8" s="571">
        <v>2683</v>
      </c>
      <c r="K8" s="571">
        <v>2696</v>
      </c>
      <c r="L8" s="571">
        <v>41629</v>
      </c>
      <c r="M8" s="571">
        <v>41667</v>
      </c>
      <c r="N8" s="572">
        <v>20811</v>
      </c>
      <c r="O8" s="572">
        <v>20902</v>
      </c>
      <c r="P8" s="572">
        <v>18543</v>
      </c>
      <c r="Q8" s="572">
        <v>19989</v>
      </c>
      <c r="R8" s="572">
        <v>5405</v>
      </c>
      <c r="S8" s="572">
        <v>5236</v>
      </c>
      <c r="T8" s="571">
        <v>71987</v>
      </c>
      <c r="U8" s="571">
        <v>68702</v>
      </c>
      <c r="V8" s="571">
        <v>923</v>
      </c>
      <c r="W8" s="571">
        <v>1002</v>
      </c>
      <c r="X8" s="571">
        <v>18705</v>
      </c>
      <c r="Y8" s="571">
        <v>19077</v>
      </c>
      <c r="Z8" s="571">
        <v>10743</v>
      </c>
      <c r="AA8" s="571">
        <v>10713</v>
      </c>
      <c r="AB8" s="574" t="s">
        <v>442</v>
      </c>
    </row>
    <row r="9" spans="1:28">
      <c r="A9" s="575">
        <v>2</v>
      </c>
      <c r="B9" s="50">
        <v>84560</v>
      </c>
      <c r="C9" s="50">
        <v>85317</v>
      </c>
      <c r="D9" s="50">
        <v>21555</v>
      </c>
      <c r="E9" s="50">
        <v>22560</v>
      </c>
      <c r="F9" s="50">
        <v>8451</v>
      </c>
      <c r="G9" s="50">
        <v>7633</v>
      </c>
      <c r="H9" s="50">
        <v>7174</v>
      </c>
      <c r="I9" s="50">
        <v>7361</v>
      </c>
      <c r="J9" s="167">
        <v>795</v>
      </c>
      <c r="K9" s="167">
        <v>769</v>
      </c>
      <c r="L9" s="167">
        <v>14834</v>
      </c>
      <c r="M9" s="167">
        <v>14711</v>
      </c>
      <c r="N9" s="572">
        <v>9786</v>
      </c>
      <c r="O9" s="572">
        <v>9605</v>
      </c>
      <c r="P9" s="572">
        <v>5844</v>
      </c>
      <c r="Q9" s="572">
        <v>6293</v>
      </c>
      <c r="R9" s="572">
        <v>0</v>
      </c>
      <c r="S9" s="572">
        <v>0</v>
      </c>
      <c r="T9" s="50">
        <v>11284</v>
      </c>
      <c r="U9" s="50">
        <v>13053</v>
      </c>
      <c r="V9" s="50">
        <v>116</v>
      </c>
      <c r="W9" s="50">
        <v>132</v>
      </c>
      <c r="X9" s="50">
        <v>4582</v>
      </c>
      <c r="Y9" s="50">
        <v>4695</v>
      </c>
      <c r="Z9" s="50">
        <v>7361</v>
      </c>
      <c r="AA9" s="50">
        <v>7174</v>
      </c>
      <c r="AB9" s="574">
        <v>2</v>
      </c>
    </row>
    <row r="10" spans="1:28">
      <c r="A10" s="575">
        <v>3</v>
      </c>
      <c r="B10" s="50">
        <v>127822</v>
      </c>
      <c r="C10" s="50">
        <v>127035</v>
      </c>
      <c r="D10" s="50">
        <v>28909</v>
      </c>
      <c r="E10" s="50">
        <v>29407</v>
      </c>
      <c r="F10" s="50">
        <v>13089</v>
      </c>
      <c r="G10" s="50">
        <v>12460</v>
      </c>
      <c r="H10" s="50">
        <v>8849</v>
      </c>
      <c r="I10" s="50">
        <v>8324</v>
      </c>
      <c r="J10" s="167">
        <v>584</v>
      </c>
      <c r="K10" s="167">
        <v>618</v>
      </c>
      <c r="L10" s="167">
        <v>21875</v>
      </c>
      <c r="M10" s="167">
        <v>21632</v>
      </c>
      <c r="N10" s="167">
        <v>8864</v>
      </c>
      <c r="O10" s="167">
        <v>8740</v>
      </c>
      <c r="P10" s="167">
        <v>6823</v>
      </c>
      <c r="Q10" s="167">
        <v>7229</v>
      </c>
      <c r="R10" s="572">
        <v>0</v>
      </c>
      <c r="S10" s="572">
        <v>0</v>
      </c>
      <c r="T10" s="50">
        <v>17052</v>
      </c>
      <c r="U10" s="50">
        <v>19120</v>
      </c>
      <c r="V10" s="50">
        <v>232</v>
      </c>
      <c r="W10" s="50">
        <v>195</v>
      </c>
      <c r="X10" s="50">
        <v>7757</v>
      </c>
      <c r="Y10" s="50">
        <v>7364</v>
      </c>
      <c r="Z10" s="50">
        <v>8234</v>
      </c>
      <c r="AA10" s="50">
        <v>8849</v>
      </c>
      <c r="AB10" s="574">
        <v>3</v>
      </c>
    </row>
    <row r="11" spans="1:28">
      <c r="A11" s="378">
        <v>4</v>
      </c>
      <c r="B11" s="281">
        <v>243186</v>
      </c>
      <c r="C11" s="282">
        <v>245184</v>
      </c>
      <c r="D11" s="282">
        <v>64259</v>
      </c>
      <c r="E11" s="282">
        <v>64074</v>
      </c>
      <c r="F11" s="282">
        <v>20064</v>
      </c>
      <c r="G11" s="282">
        <v>19134</v>
      </c>
      <c r="H11" s="282">
        <v>11338</v>
      </c>
      <c r="I11" s="282">
        <v>11021</v>
      </c>
      <c r="J11" s="591">
        <v>2333</v>
      </c>
      <c r="K11" s="591">
        <v>2376</v>
      </c>
      <c r="L11" s="591">
        <v>37315</v>
      </c>
      <c r="M11" s="591">
        <v>37117</v>
      </c>
      <c r="N11" s="591">
        <v>17616</v>
      </c>
      <c r="O11" s="591">
        <v>17721</v>
      </c>
      <c r="P11" s="591">
        <v>14706</v>
      </c>
      <c r="Q11" s="591">
        <v>15939</v>
      </c>
      <c r="R11" s="592">
        <v>0</v>
      </c>
      <c r="S11" s="592">
        <v>0</v>
      </c>
      <c r="T11" s="282">
        <v>52465</v>
      </c>
      <c r="U11" s="282">
        <v>52986</v>
      </c>
      <c r="V11" s="591">
        <v>299</v>
      </c>
      <c r="W11" s="591">
        <v>324</v>
      </c>
      <c r="X11" s="282">
        <v>16313</v>
      </c>
      <c r="Y11" s="282">
        <v>16070</v>
      </c>
      <c r="Z11" s="282">
        <v>11021</v>
      </c>
      <c r="AA11" s="282">
        <v>11338</v>
      </c>
      <c r="AB11" s="593">
        <v>4</v>
      </c>
    </row>
    <row r="12" spans="1:28">
      <c r="A12" s="71"/>
      <c r="B12" s="50"/>
      <c r="C12" s="50"/>
      <c r="D12" s="50"/>
      <c r="E12" s="50"/>
      <c r="F12" s="50"/>
      <c r="G12" s="50"/>
      <c r="H12" s="50"/>
      <c r="I12" s="50"/>
      <c r="J12" s="50"/>
      <c r="K12" s="50"/>
      <c r="L12" s="50"/>
      <c r="M12" s="50"/>
      <c r="N12" s="50"/>
      <c r="O12" s="50"/>
      <c r="P12" s="50"/>
      <c r="Q12" s="50"/>
      <c r="R12" s="50"/>
      <c r="S12" s="50"/>
      <c r="T12" s="50"/>
      <c r="U12" s="50"/>
      <c r="V12" s="50"/>
      <c r="W12" s="50"/>
      <c r="X12" s="50"/>
      <c r="Y12" s="50"/>
      <c r="Z12" s="50"/>
      <c r="AA12" s="50"/>
      <c r="AB12" s="290"/>
    </row>
    <row r="13" spans="1:28">
      <c r="A13" s="576" t="s">
        <v>680</v>
      </c>
      <c r="B13" s="578">
        <v>13328</v>
      </c>
      <c r="C13" s="579">
        <v>14855</v>
      </c>
      <c r="D13" s="579">
        <v>3262</v>
      </c>
      <c r="E13" s="579">
        <v>3557</v>
      </c>
      <c r="F13" s="579">
        <v>1553</v>
      </c>
      <c r="G13" s="579">
        <v>1408</v>
      </c>
      <c r="H13" s="579">
        <v>748</v>
      </c>
      <c r="I13" s="579">
        <v>688</v>
      </c>
      <c r="J13" s="592">
        <v>0</v>
      </c>
      <c r="K13" s="592">
        <v>0</v>
      </c>
      <c r="L13" s="579">
        <v>2386</v>
      </c>
      <c r="M13" s="579">
        <v>2502</v>
      </c>
      <c r="N13" s="579">
        <v>994</v>
      </c>
      <c r="O13" s="579">
        <v>1097</v>
      </c>
      <c r="P13" s="579">
        <v>828</v>
      </c>
      <c r="Q13" s="579">
        <v>857</v>
      </c>
      <c r="R13" s="592">
        <v>0</v>
      </c>
      <c r="S13" s="592">
        <v>0</v>
      </c>
      <c r="T13" s="580">
        <v>2414</v>
      </c>
      <c r="U13" s="580">
        <v>3096</v>
      </c>
      <c r="V13" s="592">
        <v>0</v>
      </c>
      <c r="W13" s="592">
        <v>0</v>
      </c>
      <c r="X13" s="580">
        <v>815</v>
      </c>
      <c r="Y13" s="580">
        <v>777</v>
      </c>
      <c r="Z13" s="580">
        <v>688</v>
      </c>
      <c r="AA13" s="589">
        <v>748</v>
      </c>
      <c r="AB13" s="576" t="s">
        <v>681</v>
      </c>
    </row>
    <row r="14" spans="1:28">
      <c r="A14" s="577">
        <v>5</v>
      </c>
      <c r="B14" s="578">
        <v>18929</v>
      </c>
      <c r="C14" s="579">
        <v>17510</v>
      </c>
      <c r="D14" s="579">
        <v>4829</v>
      </c>
      <c r="E14" s="579">
        <v>4706</v>
      </c>
      <c r="F14" s="579">
        <v>1589</v>
      </c>
      <c r="G14" s="579">
        <v>1480</v>
      </c>
      <c r="H14" s="579">
        <v>963</v>
      </c>
      <c r="I14" s="579">
        <v>920</v>
      </c>
      <c r="J14" s="592">
        <v>0</v>
      </c>
      <c r="K14" s="592">
        <v>0</v>
      </c>
      <c r="L14" s="579">
        <v>3132</v>
      </c>
      <c r="M14" s="579">
        <v>3014</v>
      </c>
      <c r="N14" s="579">
        <v>1481</v>
      </c>
      <c r="O14" s="579">
        <v>1435</v>
      </c>
      <c r="P14" s="579">
        <v>1045</v>
      </c>
      <c r="Q14" s="579">
        <v>1093</v>
      </c>
      <c r="R14" s="592">
        <v>0</v>
      </c>
      <c r="S14" s="592">
        <v>0</v>
      </c>
      <c r="T14" s="580">
        <v>4675</v>
      </c>
      <c r="U14" s="580">
        <v>4357</v>
      </c>
      <c r="V14" s="592">
        <v>0</v>
      </c>
      <c r="W14" s="592">
        <v>0</v>
      </c>
      <c r="X14" s="580">
        <v>1358</v>
      </c>
      <c r="Y14" s="580">
        <v>1243</v>
      </c>
      <c r="Z14" s="580">
        <v>920</v>
      </c>
      <c r="AA14" s="589">
        <v>963</v>
      </c>
      <c r="AB14" s="576" t="s">
        <v>443</v>
      </c>
    </row>
    <row r="15" spans="1:28">
      <c r="A15" s="68">
        <v>6</v>
      </c>
      <c r="B15" s="578">
        <v>16435</v>
      </c>
      <c r="C15" s="579">
        <v>15942</v>
      </c>
      <c r="D15" s="579">
        <v>4460</v>
      </c>
      <c r="E15" s="579">
        <v>4384</v>
      </c>
      <c r="F15" s="579">
        <v>1284</v>
      </c>
      <c r="G15" s="579">
        <v>1321</v>
      </c>
      <c r="H15" s="579">
        <v>892</v>
      </c>
      <c r="I15" s="579">
        <v>860</v>
      </c>
      <c r="J15" s="592">
        <v>0</v>
      </c>
      <c r="K15" s="592">
        <v>0</v>
      </c>
      <c r="L15" s="579">
        <v>2711</v>
      </c>
      <c r="M15" s="579">
        <v>2570</v>
      </c>
      <c r="N15" s="579">
        <v>1210</v>
      </c>
      <c r="O15" s="579">
        <v>1158</v>
      </c>
      <c r="P15" s="579">
        <v>862</v>
      </c>
      <c r="Q15" s="579">
        <v>877</v>
      </c>
      <c r="R15" s="592">
        <v>0</v>
      </c>
      <c r="S15" s="592">
        <v>0</v>
      </c>
      <c r="T15" s="580">
        <v>3609</v>
      </c>
      <c r="U15" s="580">
        <v>3728</v>
      </c>
      <c r="V15" s="592">
        <v>0</v>
      </c>
      <c r="W15" s="592">
        <v>0</v>
      </c>
      <c r="X15" s="580">
        <v>1252</v>
      </c>
      <c r="Y15" s="580">
        <v>1320</v>
      </c>
      <c r="Z15" s="580">
        <v>860</v>
      </c>
      <c r="AA15" s="589">
        <v>892</v>
      </c>
      <c r="AB15" s="576">
        <v>6</v>
      </c>
    </row>
    <row r="16" spans="1:28">
      <c r="A16" s="68">
        <v>7</v>
      </c>
      <c r="B16" s="578">
        <v>17273</v>
      </c>
      <c r="C16" s="579">
        <v>17731</v>
      </c>
      <c r="D16" s="579">
        <v>4318</v>
      </c>
      <c r="E16" s="579">
        <v>4428</v>
      </c>
      <c r="F16" s="579">
        <v>1198</v>
      </c>
      <c r="G16" s="579">
        <v>1110</v>
      </c>
      <c r="H16" s="579">
        <v>891</v>
      </c>
      <c r="I16" s="579">
        <v>794</v>
      </c>
      <c r="J16" s="592">
        <v>0</v>
      </c>
      <c r="K16" s="592">
        <v>0</v>
      </c>
      <c r="L16" s="579">
        <v>2705</v>
      </c>
      <c r="M16" s="579">
        <v>2744</v>
      </c>
      <c r="N16" s="579">
        <v>1143</v>
      </c>
      <c r="O16" s="579">
        <v>1193</v>
      </c>
      <c r="P16" s="579">
        <v>929</v>
      </c>
      <c r="Q16" s="579">
        <v>971</v>
      </c>
      <c r="R16" s="592">
        <v>0</v>
      </c>
      <c r="S16" s="592">
        <v>0</v>
      </c>
      <c r="T16" s="580">
        <v>3223</v>
      </c>
      <c r="U16" s="580">
        <v>3440</v>
      </c>
      <c r="V16" s="592">
        <v>0</v>
      </c>
      <c r="W16" s="592">
        <v>0</v>
      </c>
      <c r="X16" s="580">
        <v>1317</v>
      </c>
      <c r="Y16" s="580">
        <v>1388</v>
      </c>
      <c r="Z16" s="580">
        <v>794</v>
      </c>
      <c r="AA16" s="589">
        <v>891</v>
      </c>
      <c r="AB16" s="576">
        <v>7</v>
      </c>
    </row>
    <row r="17" spans="1:28">
      <c r="A17" s="68">
        <v>8</v>
      </c>
      <c r="B17" s="578">
        <v>22566</v>
      </c>
      <c r="C17" s="579">
        <v>21935</v>
      </c>
      <c r="D17" s="579">
        <v>4360</v>
      </c>
      <c r="E17" s="579">
        <v>4437</v>
      </c>
      <c r="F17" s="579">
        <v>1297</v>
      </c>
      <c r="G17" s="579">
        <v>1194</v>
      </c>
      <c r="H17" s="579">
        <v>1050</v>
      </c>
      <c r="I17" s="579">
        <v>998</v>
      </c>
      <c r="J17" s="579">
        <v>2333</v>
      </c>
      <c r="K17" s="579">
        <v>2376</v>
      </c>
      <c r="L17" s="579">
        <v>3056</v>
      </c>
      <c r="M17" s="579">
        <v>3041</v>
      </c>
      <c r="N17" s="579">
        <v>1567</v>
      </c>
      <c r="O17" s="579">
        <v>1538</v>
      </c>
      <c r="P17" s="579">
        <v>1492</v>
      </c>
      <c r="Q17" s="579">
        <v>1584</v>
      </c>
      <c r="R17" s="592">
        <v>0</v>
      </c>
      <c r="S17" s="592">
        <v>0</v>
      </c>
      <c r="T17" s="580">
        <v>4974</v>
      </c>
      <c r="U17" s="580">
        <v>4836</v>
      </c>
      <c r="V17" s="579">
        <v>299</v>
      </c>
      <c r="W17" s="579">
        <v>324</v>
      </c>
      <c r="X17" s="580">
        <v>2592</v>
      </c>
      <c r="Y17" s="580">
        <v>2483</v>
      </c>
      <c r="Z17" s="580">
        <v>998</v>
      </c>
      <c r="AA17" s="589">
        <v>1050</v>
      </c>
      <c r="AB17" s="576">
        <v>8</v>
      </c>
    </row>
    <row r="18" spans="1:28">
      <c r="A18" s="68">
        <v>9</v>
      </c>
      <c r="B18" s="578">
        <v>18965</v>
      </c>
      <c r="C18" s="579">
        <v>19067</v>
      </c>
      <c r="D18" s="579">
        <v>4733</v>
      </c>
      <c r="E18" s="579">
        <v>4564</v>
      </c>
      <c r="F18" s="579">
        <v>1353</v>
      </c>
      <c r="G18" s="579">
        <v>1242</v>
      </c>
      <c r="H18" s="579">
        <v>922</v>
      </c>
      <c r="I18" s="579">
        <v>866</v>
      </c>
      <c r="J18" s="592">
        <v>0</v>
      </c>
      <c r="K18" s="592">
        <v>0</v>
      </c>
      <c r="L18" s="579">
        <v>2726</v>
      </c>
      <c r="M18" s="579">
        <v>2672</v>
      </c>
      <c r="N18" s="579">
        <v>1048</v>
      </c>
      <c r="O18" s="579">
        <v>1090</v>
      </c>
      <c r="P18" s="579">
        <v>1113</v>
      </c>
      <c r="Q18" s="579">
        <v>1247</v>
      </c>
      <c r="R18" s="592">
        <v>0</v>
      </c>
      <c r="S18" s="592">
        <v>0</v>
      </c>
      <c r="T18" s="580">
        <v>3972</v>
      </c>
      <c r="U18" s="580">
        <v>4060</v>
      </c>
      <c r="V18" s="592">
        <v>0</v>
      </c>
      <c r="W18" s="592">
        <v>0</v>
      </c>
      <c r="X18" s="580">
        <v>1395</v>
      </c>
      <c r="Y18" s="580">
        <v>1298</v>
      </c>
      <c r="Z18" s="580">
        <v>866</v>
      </c>
      <c r="AA18" s="589">
        <v>922</v>
      </c>
      <c r="AB18" s="576">
        <v>9</v>
      </c>
    </row>
    <row r="19" spans="1:28">
      <c r="A19" s="68">
        <v>10</v>
      </c>
      <c r="B19" s="578">
        <v>25176</v>
      </c>
      <c r="C19" s="579">
        <v>26256</v>
      </c>
      <c r="D19" s="579">
        <v>6889</v>
      </c>
      <c r="E19" s="579">
        <v>6957</v>
      </c>
      <c r="F19" s="579">
        <v>2063</v>
      </c>
      <c r="G19" s="579">
        <v>2047</v>
      </c>
      <c r="H19" s="579">
        <v>1104</v>
      </c>
      <c r="I19" s="579">
        <v>1012</v>
      </c>
      <c r="J19" s="592">
        <v>0</v>
      </c>
      <c r="K19" s="592">
        <v>0</v>
      </c>
      <c r="L19" s="579">
        <v>3721</v>
      </c>
      <c r="M19" s="579">
        <v>3798</v>
      </c>
      <c r="N19" s="579">
        <v>1843</v>
      </c>
      <c r="O19" s="579">
        <v>1901</v>
      </c>
      <c r="P19" s="579">
        <v>1335</v>
      </c>
      <c r="Q19" s="579">
        <v>1441</v>
      </c>
      <c r="R19" s="592">
        <v>0</v>
      </c>
      <c r="S19" s="592">
        <v>0</v>
      </c>
      <c r="T19" s="580">
        <v>4874</v>
      </c>
      <c r="U19" s="580">
        <v>4856</v>
      </c>
      <c r="V19" s="592">
        <v>0</v>
      </c>
      <c r="W19" s="592">
        <v>0</v>
      </c>
      <c r="X19" s="580">
        <v>1695</v>
      </c>
      <c r="Y19" s="580">
        <v>1726</v>
      </c>
      <c r="Z19" s="580">
        <v>1012</v>
      </c>
      <c r="AA19" s="589">
        <v>1104</v>
      </c>
      <c r="AB19" s="576">
        <v>10</v>
      </c>
    </row>
    <row r="20" spans="1:28">
      <c r="A20" s="68">
        <v>11</v>
      </c>
      <c r="B20" s="578">
        <v>29240</v>
      </c>
      <c r="C20" s="579">
        <v>29721</v>
      </c>
      <c r="D20" s="579">
        <v>7448</v>
      </c>
      <c r="E20" s="579">
        <v>7375</v>
      </c>
      <c r="F20" s="579">
        <v>2443</v>
      </c>
      <c r="G20" s="579">
        <v>2365</v>
      </c>
      <c r="H20" s="579">
        <v>1060</v>
      </c>
      <c r="I20" s="579">
        <v>1036</v>
      </c>
      <c r="J20" s="592">
        <v>0</v>
      </c>
      <c r="K20" s="592">
        <v>0</v>
      </c>
      <c r="L20" s="579">
        <v>3949</v>
      </c>
      <c r="M20" s="579">
        <v>3998</v>
      </c>
      <c r="N20" s="579">
        <v>2017</v>
      </c>
      <c r="O20" s="579">
        <v>2077</v>
      </c>
      <c r="P20" s="579">
        <v>1694</v>
      </c>
      <c r="Q20" s="579">
        <v>1892</v>
      </c>
      <c r="R20" s="592">
        <v>0</v>
      </c>
      <c r="S20" s="592">
        <v>0</v>
      </c>
      <c r="T20" s="579">
        <v>5094</v>
      </c>
      <c r="U20" s="579">
        <v>5049</v>
      </c>
      <c r="V20" s="592">
        <v>0</v>
      </c>
      <c r="W20" s="592">
        <v>0</v>
      </c>
      <c r="X20" s="579">
        <v>1514</v>
      </c>
      <c r="Y20" s="579">
        <v>1489</v>
      </c>
      <c r="Z20" s="579">
        <v>1036</v>
      </c>
      <c r="AA20" s="590">
        <v>1060</v>
      </c>
      <c r="AB20" s="576">
        <v>11</v>
      </c>
    </row>
    <row r="21" spans="1:28">
      <c r="A21" s="68">
        <v>12</v>
      </c>
      <c r="B21" s="578">
        <v>21150</v>
      </c>
      <c r="C21" s="579">
        <v>23332</v>
      </c>
      <c r="D21" s="579">
        <v>5787</v>
      </c>
      <c r="E21" s="579">
        <v>6246</v>
      </c>
      <c r="F21" s="579">
        <v>1797</v>
      </c>
      <c r="G21" s="579">
        <v>1701</v>
      </c>
      <c r="H21" s="579">
        <v>888</v>
      </c>
      <c r="I21" s="579">
        <v>940</v>
      </c>
      <c r="J21" s="592">
        <v>0</v>
      </c>
      <c r="K21" s="592">
        <v>0</v>
      </c>
      <c r="L21" s="579">
        <v>3367</v>
      </c>
      <c r="M21" s="579">
        <v>3510</v>
      </c>
      <c r="N21" s="579">
        <v>1720</v>
      </c>
      <c r="O21" s="579">
        <v>1706</v>
      </c>
      <c r="P21" s="579">
        <v>1298</v>
      </c>
      <c r="Q21" s="579">
        <v>1431</v>
      </c>
      <c r="R21" s="592">
        <v>0</v>
      </c>
      <c r="S21" s="592">
        <v>0</v>
      </c>
      <c r="T21" s="579">
        <v>4754</v>
      </c>
      <c r="U21" s="579">
        <v>5755</v>
      </c>
      <c r="V21" s="592">
        <v>0</v>
      </c>
      <c r="W21" s="592">
        <v>0</v>
      </c>
      <c r="X21" s="579">
        <v>1088</v>
      </c>
      <c r="Y21" s="579">
        <v>1131</v>
      </c>
      <c r="Z21" s="579">
        <v>940</v>
      </c>
      <c r="AA21" s="590">
        <v>888</v>
      </c>
      <c r="AB21" s="576">
        <v>12</v>
      </c>
    </row>
    <row r="22" spans="1:28">
      <c r="A22" s="577">
        <v>5.0999999999999996</v>
      </c>
      <c r="B22" s="578">
        <v>17927</v>
      </c>
      <c r="C22" s="579">
        <v>15406</v>
      </c>
      <c r="D22" s="579">
        <v>5443</v>
      </c>
      <c r="E22" s="579">
        <v>4820</v>
      </c>
      <c r="F22" s="579">
        <v>1663</v>
      </c>
      <c r="G22" s="579">
        <v>1453</v>
      </c>
      <c r="H22" s="579">
        <v>881</v>
      </c>
      <c r="I22" s="579">
        <v>927</v>
      </c>
      <c r="J22" s="592">
        <v>0</v>
      </c>
      <c r="K22" s="592">
        <v>0</v>
      </c>
      <c r="L22" s="579">
        <v>2628</v>
      </c>
      <c r="M22" s="579">
        <v>2349</v>
      </c>
      <c r="N22" s="579">
        <v>1109</v>
      </c>
      <c r="O22" s="579">
        <v>1045</v>
      </c>
      <c r="P22" s="579">
        <v>980</v>
      </c>
      <c r="Q22" s="579">
        <v>1072</v>
      </c>
      <c r="R22" s="592">
        <v>0</v>
      </c>
      <c r="S22" s="592">
        <v>0</v>
      </c>
      <c r="T22" s="579">
        <v>5170</v>
      </c>
      <c r="U22" s="579">
        <v>3909</v>
      </c>
      <c r="V22" s="592">
        <v>0</v>
      </c>
      <c r="W22" s="592">
        <v>0</v>
      </c>
      <c r="X22" s="579">
        <v>895</v>
      </c>
      <c r="Y22" s="579">
        <v>792</v>
      </c>
      <c r="Z22" s="579">
        <v>927</v>
      </c>
      <c r="AA22" s="590">
        <v>881</v>
      </c>
      <c r="AB22" s="576" t="s">
        <v>682</v>
      </c>
    </row>
    <row r="23" spans="1:28">
      <c r="A23" s="68">
        <v>2</v>
      </c>
      <c r="B23" s="578">
        <v>17739</v>
      </c>
      <c r="C23" s="579">
        <v>18065</v>
      </c>
      <c r="D23" s="579">
        <v>5322</v>
      </c>
      <c r="E23" s="579">
        <v>5188</v>
      </c>
      <c r="F23" s="579">
        <v>1681</v>
      </c>
      <c r="G23" s="579">
        <v>1654</v>
      </c>
      <c r="H23" s="579">
        <v>872</v>
      </c>
      <c r="I23" s="579">
        <v>949</v>
      </c>
      <c r="J23" s="592">
        <v>0</v>
      </c>
      <c r="K23" s="592">
        <v>0</v>
      </c>
      <c r="L23" s="579">
        <v>2823</v>
      </c>
      <c r="M23" s="579">
        <v>2774</v>
      </c>
      <c r="N23" s="579">
        <v>1391</v>
      </c>
      <c r="O23" s="579">
        <v>1422</v>
      </c>
      <c r="P23" s="579">
        <v>1167</v>
      </c>
      <c r="Q23" s="579">
        <v>1319</v>
      </c>
      <c r="R23" s="592">
        <v>0</v>
      </c>
      <c r="S23" s="592">
        <v>0</v>
      </c>
      <c r="T23" s="594">
        <v>4202</v>
      </c>
      <c r="U23" s="594">
        <v>4454</v>
      </c>
      <c r="V23" s="592">
        <v>0</v>
      </c>
      <c r="W23" s="592">
        <v>0</v>
      </c>
      <c r="X23" s="579">
        <v>756</v>
      </c>
      <c r="Y23" s="579">
        <v>845</v>
      </c>
      <c r="Z23" s="579">
        <v>949</v>
      </c>
      <c r="AA23" s="590">
        <v>872</v>
      </c>
      <c r="AB23" s="576">
        <v>2</v>
      </c>
    </row>
    <row r="24" spans="1:28">
      <c r="A24" s="68">
        <v>3</v>
      </c>
      <c r="B24" s="578">
        <v>24458</v>
      </c>
      <c r="C24" s="579">
        <v>25364</v>
      </c>
      <c r="D24" s="579">
        <v>7408</v>
      </c>
      <c r="E24" s="579">
        <v>7412</v>
      </c>
      <c r="F24" s="579">
        <v>2143</v>
      </c>
      <c r="G24" s="579">
        <v>2159</v>
      </c>
      <c r="H24" s="579">
        <v>1067</v>
      </c>
      <c r="I24" s="579">
        <v>1031</v>
      </c>
      <c r="J24" s="592">
        <v>0</v>
      </c>
      <c r="K24" s="592">
        <v>0</v>
      </c>
      <c r="L24" s="579">
        <v>4111</v>
      </c>
      <c r="M24" s="579">
        <v>4145</v>
      </c>
      <c r="N24" s="579">
        <v>2093</v>
      </c>
      <c r="O24" s="579">
        <v>2059</v>
      </c>
      <c r="P24" s="579">
        <v>1963</v>
      </c>
      <c r="Q24" s="579">
        <v>2155</v>
      </c>
      <c r="R24" s="592">
        <v>0</v>
      </c>
      <c r="S24" s="592">
        <v>0</v>
      </c>
      <c r="T24" s="579">
        <v>5504</v>
      </c>
      <c r="U24" s="579">
        <v>5446</v>
      </c>
      <c r="V24" s="592">
        <v>0</v>
      </c>
      <c r="W24" s="592">
        <v>0</v>
      </c>
      <c r="X24" s="579">
        <v>1636</v>
      </c>
      <c r="Y24" s="579">
        <v>1578</v>
      </c>
      <c r="Z24" s="579">
        <v>1031</v>
      </c>
      <c r="AA24" s="590">
        <v>1067</v>
      </c>
      <c r="AB24" s="576">
        <v>3</v>
      </c>
    </row>
    <row r="25" spans="1:28">
      <c r="A25" s="581"/>
      <c r="B25" s="582"/>
      <c r="C25" s="582"/>
      <c r="D25" s="582"/>
      <c r="E25" s="582"/>
      <c r="F25" s="582"/>
      <c r="G25" s="582"/>
      <c r="H25" s="583"/>
      <c r="I25" s="583"/>
      <c r="J25" s="583"/>
      <c r="K25" s="584"/>
      <c r="L25" s="584"/>
      <c r="M25" s="584"/>
      <c r="N25" s="584"/>
      <c r="O25" s="584"/>
      <c r="P25" s="584"/>
      <c r="Q25" s="584"/>
      <c r="R25" s="584"/>
      <c r="S25" s="584"/>
      <c r="T25" s="582"/>
      <c r="U25" s="582"/>
      <c r="V25" s="582"/>
      <c r="W25" s="582"/>
      <c r="X25" s="582"/>
      <c r="Y25" s="582"/>
      <c r="Z25" s="582"/>
      <c r="AA25" s="585"/>
      <c r="AB25" s="584"/>
    </row>
    <row r="26" spans="1:28">
      <c r="A26" s="58" t="s">
        <v>598</v>
      </c>
      <c r="E26" s="586"/>
    </row>
    <row r="27" spans="1:28">
      <c r="A27" s="587" t="s">
        <v>599</v>
      </c>
    </row>
    <row r="28" spans="1:28">
      <c r="A28" s="588" t="s">
        <v>687</v>
      </c>
    </row>
    <row r="29" spans="1:28">
      <c r="A29" s="588" t="s">
        <v>688</v>
      </c>
      <c r="B29" s="68"/>
      <c r="C29" s="68"/>
    </row>
    <row r="30" spans="1:28">
      <c r="A30" s="588" t="s">
        <v>689</v>
      </c>
      <c r="B30" s="68"/>
      <c r="C30" s="68"/>
    </row>
    <row r="31" spans="1:28">
      <c r="A31" s="58" t="s">
        <v>444</v>
      </c>
    </row>
  </sheetData>
  <mergeCells count="18">
    <mergeCell ref="T4:U4"/>
    <mergeCell ref="V4:W4"/>
    <mergeCell ref="A3:A5"/>
    <mergeCell ref="B3:S3"/>
    <mergeCell ref="T3:W3"/>
    <mergeCell ref="X3:AA3"/>
    <mergeCell ref="AB3:AB5"/>
    <mergeCell ref="B4:C4"/>
    <mergeCell ref="D4:E4"/>
    <mergeCell ref="F4:G4"/>
    <mergeCell ref="H4:I4"/>
    <mergeCell ref="J4:K4"/>
    <mergeCell ref="X4:Y4"/>
    <mergeCell ref="Z4:AA4"/>
    <mergeCell ref="L4:M4"/>
    <mergeCell ref="N4:O4"/>
    <mergeCell ref="P4:Q4"/>
    <mergeCell ref="R4:S4"/>
  </mergeCells>
  <phoneticPr fontId="7"/>
  <printOptions horizontalCentered="1" verticalCentered="1"/>
  <pageMargins left="0.39370078740157483" right="0.39370078740157483" top="0.98425196850393704" bottom="0.98425196850393704" header="0.51181102362204722" footer="0.51181102362204722"/>
  <pageSetup paperSize="9" scale="75" orientation="portrait" blackAndWhite="1"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6"/>
  <sheetViews>
    <sheetView zoomScale="120" zoomScaleNormal="120" workbookViewId="0">
      <selection sqref="A1:XFD1048576"/>
    </sheetView>
  </sheetViews>
  <sheetFormatPr defaultColWidth="9" defaultRowHeight="13"/>
  <cols>
    <col min="1" max="1" width="4.453125" style="595" customWidth="1"/>
    <col min="2" max="2" width="3.6328125" style="58" customWidth="1"/>
    <col min="3" max="4" width="11.6328125" style="58" customWidth="1"/>
    <col min="5" max="5" width="9.6328125" style="58" customWidth="1"/>
    <col min="6" max="6" width="7.6328125" style="58" customWidth="1"/>
    <col min="7" max="11" width="9.6328125" style="58" customWidth="1"/>
    <col min="12" max="12" width="5.90625" style="58" bestFit="1" customWidth="1"/>
    <col min="13" max="16384" width="9" style="58"/>
  </cols>
  <sheetData>
    <row r="1" spans="1:12" ht="13.5" customHeight="1">
      <c r="A1" s="596" t="s">
        <v>405</v>
      </c>
      <c r="B1" s="55"/>
      <c r="C1" s="55"/>
      <c r="D1" s="55"/>
      <c r="E1" s="55"/>
      <c r="F1" s="55"/>
      <c r="G1" s="55"/>
      <c r="H1" s="55"/>
      <c r="I1" s="55"/>
      <c r="J1" s="55"/>
      <c r="K1" s="55"/>
    </row>
    <row r="2" spans="1:12" ht="13.5" customHeight="1" thickBot="1">
      <c r="A2" s="597"/>
      <c r="B2" s="55"/>
      <c r="C2" s="55"/>
      <c r="D2" s="55"/>
      <c r="E2" s="55"/>
      <c r="F2" s="55"/>
      <c r="G2" s="55"/>
      <c r="H2" s="55"/>
      <c r="I2" s="55"/>
      <c r="J2" s="55"/>
      <c r="K2" s="55"/>
    </row>
    <row r="3" spans="1:12" ht="13.5" customHeight="1" thickTop="1">
      <c r="A3" s="755" t="s">
        <v>318</v>
      </c>
      <c r="B3" s="858"/>
      <c r="C3" s="854" t="s">
        <v>406</v>
      </c>
      <c r="D3" s="802" t="s">
        <v>407</v>
      </c>
      <c r="E3" s="728" t="s">
        <v>408</v>
      </c>
      <c r="F3" s="744" t="s">
        <v>409</v>
      </c>
      <c r="G3" s="862"/>
      <c r="H3" s="728" t="s">
        <v>410</v>
      </c>
      <c r="I3" s="854" t="s">
        <v>411</v>
      </c>
      <c r="J3" s="787" t="s">
        <v>412</v>
      </c>
      <c r="K3" s="746"/>
      <c r="L3" s="855" t="s">
        <v>318</v>
      </c>
    </row>
    <row r="4" spans="1:12" ht="13.5" customHeight="1">
      <c r="A4" s="859"/>
      <c r="B4" s="860"/>
      <c r="C4" s="739"/>
      <c r="D4" s="803"/>
      <c r="E4" s="729"/>
      <c r="F4" s="741" t="s">
        <v>413</v>
      </c>
      <c r="G4" s="741" t="s">
        <v>414</v>
      </c>
      <c r="H4" s="729"/>
      <c r="I4" s="739"/>
      <c r="J4" s="741" t="s">
        <v>415</v>
      </c>
      <c r="K4" s="738" t="s">
        <v>416</v>
      </c>
      <c r="L4" s="856"/>
    </row>
    <row r="5" spans="1:12" ht="13.5" customHeight="1">
      <c r="A5" s="756"/>
      <c r="B5" s="861"/>
      <c r="C5" s="740"/>
      <c r="D5" s="804"/>
      <c r="E5" s="730"/>
      <c r="F5" s="740"/>
      <c r="G5" s="740"/>
      <c r="H5" s="730"/>
      <c r="I5" s="740"/>
      <c r="J5" s="740"/>
      <c r="K5" s="730"/>
      <c r="L5" s="857"/>
    </row>
    <row r="6" spans="1:12" ht="13.5" customHeight="1">
      <c r="A6" s="598"/>
      <c r="B6" s="570"/>
      <c r="C6" s="63"/>
      <c r="D6" s="63"/>
      <c r="E6" s="599" t="s">
        <v>417</v>
      </c>
      <c r="F6" s="600"/>
      <c r="G6" s="599" t="s">
        <v>418</v>
      </c>
      <c r="H6" s="600"/>
      <c r="I6" s="599" t="s">
        <v>419</v>
      </c>
      <c r="J6" s="599" t="s">
        <v>419</v>
      </c>
      <c r="K6" s="599" t="s">
        <v>420</v>
      </c>
      <c r="L6" s="173"/>
    </row>
    <row r="7" spans="1:12" ht="13.5" customHeight="1">
      <c r="A7" s="104" t="s">
        <v>150</v>
      </c>
      <c r="B7" s="601">
        <v>30</v>
      </c>
      <c r="C7" s="42">
        <v>8</v>
      </c>
      <c r="D7" s="42">
        <v>8</v>
      </c>
      <c r="E7" s="42">
        <v>261.26</v>
      </c>
      <c r="F7" s="42">
        <v>23</v>
      </c>
      <c r="G7" s="42">
        <v>7677.25</v>
      </c>
      <c r="H7" s="42">
        <v>19921</v>
      </c>
      <c r="I7" s="42">
        <v>3759</v>
      </c>
      <c r="J7" s="42">
        <v>634851</v>
      </c>
      <c r="K7" s="42">
        <v>69325</v>
      </c>
      <c r="L7" s="76" t="s">
        <v>620</v>
      </c>
    </row>
    <row r="8" spans="1:12" s="604" customFormat="1" ht="13.5" customHeight="1">
      <c r="A8" s="602" t="s">
        <v>328</v>
      </c>
      <c r="B8" s="603" t="s">
        <v>329</v>
      </c>
      <c r="C8" s="42">
        <v>8</v>
      </c>
      <c r="D8" s="42">
        <v>8</v>
      </c>
      <c r="E8" s="42">
        <v>261.26</v>
      </c>
      <c r="F8" s="42">
        <v>23</v>
      </c>
      <c r="G8" s="42">
        <v>7677.25</v>
      </c>
      <c r="H8" s="42">
        <v>18542</v>
      </c>
      <c r="I8" s="42">
        <v>3759</v>
      </c>
      <c r="J8" s="42">
        <v>629151</v>
      </c>
      <c r="K8" s="42">
        <v>70470</v>
      </c>
      <c r="L8" s="79" t="s">
        <v>421</v>
      </c>
    </row>
    <row r="9" spans="1:12" s="604" customFormat="1" ht="13.5" customHeight="1">
      <c r="A9" s="602"/>
      <c r="B9" s="601">
        <v>2</v>
      </c>
      <c r="C9" s="42">
        <v>8</v>
      </c>
      <c r="D9" s="42">
        <v>8</v>
      </c>
      <c r="E9" s="42">
        <v>261.26</v>
      </c>
      <c r="F9" s="42">
        <v>23</v>
      </c>
      <c r="G9" s="42">
        <v>7677.25</v>
      </c>
      <c r="H9" s="42">
        <v>18343</v>
      </c>
      <c r="I9" s="42">
        <v>3759</v>
      </c>
      <c r="J9" s="42">
        <v>453579</v>
      </c>
      <c r="K9" s="42">
        <v>66475</v>
      </c>
      <c r="L9" s="79">
        <v>2</v>
      </c>
    </row>
    <row r="10" spans="1:12" s="604" customFormat="1" ht="13.5" customHeight="1">
      <c r="A10" s="602"/>
      <c r="B10" s="603">
        <v>3</v>
      </c>
      <c r="C10" s="604">
        <v>8</v>
      </c>
      <c r="D10" s="604">
        <v>8</v>
      </c>
      <c r="E10" s="604">
        <v>261.26</v>
      </c>
      <c r="F10" s="604">
        <v>23</v>
      </c>
      <c r="G10" s="604">
        <v>7677.25</v>
      </c>
      <c r="H10" s="604">
        <v>19042</v>
      </c>
      <c r="I10" s="604">
        <v>3759</v>
      </c>
      <c r="J10" s="604">
        <v>427357</v>
      </c>
      <c r="K10" s="604">
        <v>62810</v>
      </c>
      <c r="L10" s="79">
        <v>3</v>
      </c>
    </row>
    <row r="11" spans="1:12" s="605" customFormat="1" ht="13.5" customHeight="1">
      <c r="B11" s="606">
        <v>4</v>
      </c>
      <c r="C11" s="605">
        <v>8</v>
      </c>
      <c r="D11" s="605">
        <v>8</v>
      </c>
      <c r="E11" s="605">
        <v>261</v>
      </c>
      <c r="F11" s="605">
        <v>21</v>
      </c>
      <c r="G11" s="605">
        <v>7772</v>
      </c>
      <c r="H11" s="605">
        <v>19081</v>
      </c>
      <c r="I11" s="605">
        <v>3644</v>
      </c>
      <c r="J11" s="605">
        <v>511985</v>
      </c>
      <c r="K11" s="605">
        <v>67285</v>
      </c>
      <c r="L11" s="607">
        <v>4</v>
      </c>
    </row>
    <row r="12" spans="1:12" ht="13.5" customHeight="1">
      <c r="A12" s="608"/>
      <c r="B12" s="99"/>
      <c r="C12" s="179"/>
      <c r="D12" s="98"/>
      <c r="E12" s="98"/>
      <c r="F12" s="98"/>
      <c r="G12" s="609"/>
      <c r="H12" s="417"/>
      <c r="I12" s="417"/>
      <c r="J12" s="98"/>
      <c r="K12" s="99"/>
      <c r="L12" s="98"/>
    </row>
    <row r="13" spans="1:12" ht="13.5" customHeight="1">
      <c r="A13" s="104" t="s">
        <v>633</v>
      </c>
      <c r="B13" s="63"/>
      <c r="C13" s="63"/>
      <c r="D13" s="63"/>
      <c r="E13" s="63"/>
      <c r="F13" s="63"/>
      <c r="G13" s="63"/>
      <c r="H13" s="63"/>
      <c r="I13" s="63"/>
      <c r="J13" s="63"/>
      <c r="K13" s="63"/>
    </row>
    <row r="14" spans="1:12" s="184" customFormat="1" ht="13.5" customHeight="1">
      <c r="A14" s="610" t="s">
        <v>422</v>
      </c>
      <c r="B14" s="385"/>
      <c r="C14" s="611"/>
      <c r="D14" s="611"/>
      <c r="E14" s="611"/>
      <c r="F14" s="611"/>
      <c r="G14" s="611"/>
      <c r="H14" s="611"/>
      <c r="I14" s="611"/>
      <c r="J14" s="611"/>
      <c r="K14" s="611"/>
    </row>
    <row r="15" spans="1:12" ht="13.5" customHeight="1"/>
    <row r="16" spans="1:12" ht="13.5" customHeight="1"/>
  </sheetData>
  <mergeCells count="13">
    <mergeCell ref="A3:B5"/>
    <mergeCell ref="C3:C5"/>
    <mergeCell ref="D3:D5"/>
    <mergeCell ref="E3:E5"/>
    <mergeCell ref="F3:G3"/>
    <mergeCell ref="I3:I5"/>
    <mergeCell ref="J3:K3"/>
    <mergeCell ref="L3:L5"/>
    <mergeCell ref="F4:F5"/>
    <mergeCell ref="G4:G5"/>
    <mergeCell ref="J4:J5"/>
    <mergeCell ref="K4:K5"/>
    <mergeCell ref="H3:H5"/>
  </mergeCells>
  <phoneticPr fontId="7"/>
  <printOptions horizontalCentered="1" verticalCentered="1"/>
  <pageMargins left="0.19685039370078741" right="0.19685039370078741" top="0.19685039370078741" bottom="0.19685039370078741" header="0.51181102362204722" footer="0.51181102362204722"/>
  <pageSetup paperSize="9" scale="142" orientation="portrait" blackAndWhite="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1"/>
  <sheetViews>
    <sheetView zoomScale="120" zoomScaleNormal="120" workbookViewId="0">
      <selection sqref="A1:XFD1048576"/>
    </sheetView>
  </sheetViews>
  <sheetFormatPr defaultRowHeight="13"/>
  <cols>
    <col min="1" max="1" width="2.6328125" style="51" customWidth="1"/>
    <col min="2" max="2" width="12.6328125" style="51" customWidth="1"/>
    <col min="3" max="3" width="0.90625" style="51" customWidth="1"/>
    <col min="4" max="4" width="10.6328125" style="51" customWidth="1"/>
    <col min="5" max="5" width="2.6328125" style="51" customWidth="1"/>
    <col min="6" max="6" width="10.6328125" style="51" customWidth="1"/>
    <col min="7" max="7" width="0.90625" style="51" customWidth="1"/>
    <col min="8" max="8" width="8.6328125" style="51" customWidth="1"/>
    <col min="9" max="9" width="10" style="51" customWidth="1"/>
    <col min="10" max="10" width="10.36328125" style="51" customWidth="1"/>
    <col min="11" max="11" width="8.6328125" style="51" customWidth="1"/>
    <col min="12" max="16384" width="8.7265625" style="51"/>
  </cols>
  <sheetData>
    <row r="1" spans="1:11" ht="13.5" customHeight="1">
      <c r="A1" s="230" t="s">
        <v>610</v>
      </c>
      <c r="B1"/>
      <c r="C1"/>
      <c r="D1"/>
      <c r="E1"/>
      <c r="F1"/>
      <c r="G1"/>
      <c r="H1"/>
      <c r="I1"/>
      <c r="J1"/>
      <c r="K1"/>
    </row>
    <row r="2" spans="1:11" ht="13.5" customHeight="1" thickBot="1">
      <c r="A2"/>
      <c r="B2"/>
      <c r="C2"/>
      <c r="D2"/>
      <c r="E2"/>
      <c r="F2"/>
      <c r="G2"/>
      <c r="H2"/>
      <c r="I2"/>
      <c r="J2"/>
      <c r="K2" s="231" t="s">
        <v>636</v>
      </c>
    </row>
    <row r="3" spans="1:11" ht="13.5" customHeight="1" thickTop="1">
      <c r="A3" s="650" t="s">
        <v>330</v>
      </c>
      <c r="B3" s="650"/>
      <c r="C3" s="652" t="s">
        <v>331</v>
      </c>
      <c r="D3" s="652"/>
      <c r="E3" s="652"/>
      <c r="F3" s="652"/>
      <c r="G3" s="652"/>
      <c r="H3" s="654" t="s">
        <v>332</v>
      </c>
      <c r="I3" s="655"/>
      <c r="J3" s="656"/>
      <c r="K3" s="657" t="s">
        <v>333</v>
      </c>
    </row>
    <row r="4" spans="1:11" ht="7.5" customHeight="1">
      <c r="A4" s="649"/>
      <c r="B4" s="649"/>
      <c r="C4" s="653"/>
      <c r="D4" s="653"/>
      <c r="E4" s="653"/>
      <c r="F4" s="653"/>
      <c r="G4" s="653"/>
      <c r="H4" s="660" t="s">
        <v>334</v>
      </c>
      <c r="I4" s="232"/>
      <c r="J4" s="233"/>
      <c r="K4" s="658"/>
    </row>
    <row r="5" spans="1:11" ht="13.5" customHeight="1">
      <c r="A5" s="649"/>
      <c r="B5" s="649"/>
      <c r="C5" s="653"/>
      <c r="D5" s="653"/>
      <c r="E5" s="653"/>
      <c r="F5" s="653"/>
      <c r="G5" s="653"/>
      <c r="H5" s="653"/>
      <c r="I5" s="661" t="s">
        <v>335</v>
      </c>
      <c r="J5" s="661" t="s">
        <v>336</v>
      </c>
      <c r="K5" s="658"/>
    </row>
    <row r="6" spans="1:11" ht="13.5" customHeight="1">
      <c r="A6" s="651"/>
      <c r="B6" s="651"/>
      <c r="C6" s="653"/>
      <c r="D6" s="653"/>
      <c r="E6" s="653"/>
      <c r="F6" s="653"/>
      <c r="G6" s="653"/>
      <c r="H6" s="653"/>
      <c r="I6" s="662"/>
      <c r="J6" s="662"/>
      <c r="K6" s="659"/>
    </row>
    <row r="7" spans="1:11" ht="13.5" customHeight="1">
      <c r="A7" s="118"/>
      <c r="B7" s="234"/>
      <c r="C7" s="117"/>
      <c r="D7" s="117"/>
      <c r="E7" s="117"/>
      <c r="F7" s="117"/>
      <c r="G7" s="117"/>
      <c r="H7" s="235" t="s">
        <v>209</v>
      </c>
      <c r="I7" s="236" t="s">
        <v>209</v>
      </c>
      <c r="J7" s="236" t="s">
        <v>209</v>
      </c>
      <c r="K7" s="118"/>
    </row>
    <row r="8" spans="1:11" s="245" customFormat="1" ht="13.5" customHeight="1">
      <c r="A8" s="237">
        <v>1</v>
      </c>
      <c r="B8" s="238" t="s">
        <v>337</v>
      </c>
      <c r="C8" s="239"/>
      <c r="D8" s="239"/>
      <c r="E8" s="240"/>
      <c r="F8" s="240"/>
      <c r="G8" s="240"/>
      <c r="H8" s="241">
        <v>339.09999999999997</v>
      </c>
      <c r="I8" s="242">
        <v>339.09999999999997</v>
      </c>
      <c r="J8" s="243">
        <v>0</v>
      </c>
      <c r="K8" s="244">
        <v>94</v>
      </c>
    </row>
    <row r="9" spans="1:11" s="245" customFormat="1" ht="13.5" customHeight="1">
      <c r="A9" s="240"/>
      <c r="B9" s="246"/>
      <c r="C9" s="240"/>
      <c r="D9" s="240"/>
      <c r="E9" s="240"/>
      <c r="F9" s="240"/>
      <c r="G9" s="240"/>
      <c r="H9" s="648" t="s">
        <v>338</v>
      </c>
      <c r="I9" s="649"/>
      <c r="J9" s="649"/>
      <c r="K9" s="649"/>
    </row>
    <row r="10" spans="1:11" s="245" customFormat="1" ht="13.5" customHeight="1">
      <c r="A10" s="237">
        <v>2</v>
      </c>
      <c r="B10" s="247" t="s">
        <v>339</v>
      </c>
      <c r="C10" s="239"/>
      <c r="D10" s="239"/>
      <c r="E10" s="240"/>
      <c r="F10" s="240"/>
      <c r="G10" s="240"/>
      <c r="H10" s="241">
        <v>296.89999999999998</v>
      </c>
      <c r="I10" s="242">
        <v>296.89999999999998</v>
      </c>
      <c r="J10" s="243">
        <v>0</v>
      </c>
      <c r="K10" s="244">
        <v>68</v>
      </c>
    </row>
    <row r="11" spans="1:11" ht="14.25" customHeight="1">
      <c r="A11" s="117"/>
      <c r="B11" s="248" t="s">
        <v>340</v>
      </c>
      <c r="C11" s="127"/>
      <c r="D11" s="249" t="s">
        <v>341</v>
      </c>
      <c r="E11" s="250" t="s">
        <v>342</v>
      </c>
      <c r="F11" s="249" t="s">
        <v>343</v>
      </c>
      <c r="G11" s="127"/>
      <c r="H11" s="38">
        <v>196.2</v>
      </c>
      <c r="I11" s="39">
        <v>196.2</v>
      </c>
      <c r="J11" s="251">
        <v>0</v>
      </c>
      <c r="K11" s="40">
        <v>46</v>
      </c>
    </row>
    <row r="12" spans="1:11" ht="13.5" customHeight="1">
      <c r="A12" s="117"/>
      <c r="B12" s="248" t="s">
        <v>344</v>
      </c>
      <c r="C12" s="127"/>
      <c r="D12" s="249" t="s">
        <v>345</v>
      </c>
      <c r="E12" s="250" t="s">
        <v>342</v>
      </c>
      <c r="F12" s="249" t="s">
        <v>346</v>
      </c>
      <c r="G12" s="127"/>
      <c r="H12" s="38">
        <v>69.7</v>
      </c>
      <c r="I12" s="39">
        <v>69.7</v>
      </c>
      <c r="J12" s="243"/>
      <c r="K12" s="40">
        <v>15</v>
      </c>
    </row>
    <row r="13" spans="1:11" ht="13.5" customHeight="1">
      <c r="A13" s="117"/>
      <c r="B13" s="248" t="s">
        <v>347</v>
      </c>
      <c r="C13" s="252"/>
      <c r="D13" s="249" t="s">
        <v>348</v>
      </c>
      <c r="E13" s="250" t="s">
        <v>342</v>
      </c>
      <c r="F13" s="249" t="s">
        <v>349</v>
      </c>
      <c r="G13" s="127"/>
      <c r="H13" s="38">
        <v>31</v>
      </c>
      <c r="I13" s="39">
        <v>31</v>
      </c>
      <c r="J13" s="243"/>
      <c r="K13" s="40">
        <v>7</v>
      </c>
    </row>
    <row r="14" spans="1:11" s="245" customFormat="1" ht="13.5" customHeight="1">
      <c r="A14" s="237">
        <v>6</v>
      </c>
      <c r="B14" s="247" t="s">
        <v>321</v>
      </c>
      <c r="C14" s="253"/>
      <c r="D14" s="254"/>
      <c r="E14" s="250"/>
      <c r="F14" s="255"/>
      <c r="G14" s="240"/>
      <c r="H14" s="241">
        <v>42.2</v>
      </c>
      <c r="I14" s="242">
        <v>42.2</v>
      </c>
      <c r="J14" s="243">
        <v>0</v>
      </c>
      <c r="K14" s="244">
        <v>26</v>
      </c>
    </row>
    <row r="15" spans="1:11" ht="22">
      <c r="A15" s="117"/>
      <c r="B15" s="248" t="s">
        <v>350</v>
      </c>
      <c r="C15" s="252"/>
      <c r="D15" s="249" t="s">
        <v>351</v>
      </c>
      <c r="E15" s="250" t="s">
        <v>342</v>
      </c>
      <c r="F15" s="249" t="s">
        <v>352</v>
      </c>
      <c r="G15" s="127"/>
      <c r="H15" s="38">
        <v>33.9</v>
      </c>
      <c r="I15" s="39">
        <v>33.9</v>
      </c>
      <c r="J15" s="243" t="s">
        <v>637</v>
      </c>
      <c r="K15" s="40">
        <v>22</v>
      </c>
    </row>
    <row r="16" spans="1:11">
      <c r="A16" s="117"/>
      <c r="B16" s="248" t="s">
        <v>353</v>
      </c>
      <c r="C16" s="252"/>
      <c r="D16" s="249" t="s">
        <v>354</v>
      </c>
      <c r="E16" s="250" t="s">
        <v>342</v>
      </c>
      <c r="F16" s="249" t="s">
        <v>355</v>
      </c>
      <c r="G16" s="256"/>
      <c r="H16" s="38">
        <v>8.3000000000000007</v>
      </c>
      <c r="I16" s="39">
        <v>8.3000000000000007</v>
      </c>
      <c r="J16" s="243" t="s">
        <v>637</v>
      </c>
      <c r="K16" s="40">
        <v>4</v>
      </c>
    </row>
    <row r="17" spans="1:11" ht="7.5" customHeight="1">
      <c r="A17" s="120"/>
      <c r="B17" s="257"/>
      <c r="C17" s="258"/>
      <c r="D17" s="120"/>
      <c r="E17" s="120"/>
      <c r="F17" s="120"/>
      <c r="G17" s="120"/>
      <c r="H17" s="259"/>
      <c r="I17" s="123"/>
      <c r="J17" s="123"/>
      <c r="K17" s="120"/>
    </row>
    <row r="18" spans="1:11" ht="13.5" customHeight="1">
      <c r="A18" s="229"/>
      <c r="B18" s="52"/>
      <c r="C18" s="117"/>
      <c r="D18" s="117"/>
      <c r="E18" s="117"/>
      <c r="F18" s="117"/>
      <c r="G18" s="117"/>
      <c r="H18" s="125"/>
      <c r="I18" s="125"/>
      <c r="J18" s="125"/>
      <c r="K18" s="117"/>
    </row>
    <row r="19" spans="1:11" ht="13.5" customHeight="1">
      <c r="A19" s="229"/>
      <c r="K19" s="117"/>
    </row>
    <row r="20" spans="1:11" ht="13.5" customHeight="1">
      <c r="A20" s="260"/>
      <c r="B20" s="261"/>
      <c r="C20" s="261"/>
      <c r="D20" s="261"/>
      <c r="E20" s="261"/>
      <c r="F20" s="261"/>
      <c r="G20" s="261"/>
      <c r="H20" s="261"/>
      <c r="I20" s="261"/>
      <c r="J20" s="261"/>
      <c r="K20" s="261"/>
    </row>
    <row r="21" spans="1:11">
      <c r="B21" s="262" t="s">
        <v>611</v>
      </c>
      <c r="C21" s="261"/>
      <c r="D21" s="261"/>
      <c r="E21" s="261"/>
      <c r="F21" s="261"/>
      <c r="G21" s="261"/>
      <c r="H21" s="261"/>
      <c r="I21" s="261"/>
      <c r="J21" s="261"/>
      <c r="K21" s="261"/>
    </row>
  </sheetData>
  <mergeCells count="8">
    <mergeCell ref="H9:K9"/>
    <mergeCell ref="A3:B6"/>
    <mergeCell ref="C3:G6"/>
    <mergeCell ref="H3:J3"/>
    <mergeCell ref="K3:K6"/>
    <mergeCell ref="H4:H6"/>
    <mergeCell ref="I5:I6"/>
    <mergeCell ref="J5:J6"/>
  </mergeCells>
  <phoneticPr fontId="7"/>
  <printOptions horizontalCentered="1" verticalCentered="1"/>
  <pageMargins left="0.19685039370078741" right="0.19685039370078741" top="0.19685039370078741" bottom="0.19685039370078741" header="0.51181102362204722" footer="0.51181102362204722"/>
  <pageSetup paperSize="9" scale="140" orientation="portrait" blackAndWhite="1"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2"/>
  <sheetViews>
    <sheetView zoomScale="120" zoomScaleNormal="120" workbookViewId="0">
      <selection sqref="A1:XFD1048576"/>
    </sheetView>
  </sheetViews>
  <sheetFormatPr defaultRowHeight="13"/>
  <cols>
    <col min="1" max="1" width="4.6328125" style="213" customWidth="1"/>
    <col min="2" max="3" width="10.6328125" style="213" customWidth="1"/>
    <col min="4" max="6" width="12.08984375" style="213" customWidth="1"/>
    <col min="7" max="7" width="12.08984375" style="220" customWidth="1"/>
    <col min="8" max="8" width="12.08984375" style="213" customWidth="1"/>
    <col min="9" max="9" width="12.08984375" style="220" customWidth="1"/>
    <col min="10" max="11" width="12.08984375" style="213" customWidth="1"/>
    <col min="12" max="256" width="8.7265625" style="213"/>
    <col min="257" max="257" width="4.6328125" style="213" customWidth="1"/>
    <col min="258" max="259" width="10.6328125" style="213" customWidth="1"/>
    <col min="260" max="267" width="12.08984375" style="213" customWidth="1"/>
    <col min="268" max="512" width="8.7265625" style="213"/>
    <col min="513" max="513" width="4.6328125" style="213" customWidth="1"/>
    <col min="514" max="515" width="10.6328125" style="213" customWidth="1"/>
    <col min="516" max="523" width="12.08984375" style="213" customWidth="1"/>
    <col min="524" max="768" width="8.7265625" style="213"/>
    <col min="769" max="769" width="4.6328125" style="213" customWidth="1"/>
    <col min="770" max="771" width="10.6328125" style="213" customWidth="1"/>
    <col min="772" max="779" width="12.08984375" style="213" customWidth="1"/>
    <col min="780" max="1024" width="8.7265625" style="213"/>
    <col min="1025" max="1025" width="4.6328125" style="213" customWidth="1"/>
    <col min="1026" max="1027" width="10.6328125" style="213" customWidth="1"/>
    <col min="1028" max="1035" width="12.08984375" style="213" customWidth="1"/>
    <col min="1036" max="1280" width="8.7265625" style="213"/>
    <col min="1281" max="1281" width="4.6328125" style="213" customWidth="1"/>
    <col min="1282" max="1283" width="10.6328125" style="213" customWidth="1"/>
    <col min="1284" max="1291" width="12.08984375" style="213" customWidth="1"/>
    <col min="1292" max="1536" width="8.7265625" style="213"/>
    <col min="1537" max="1537" width="4.6328125" style="213" customWidth="1"/>
    <col min="1538" max="1539" width="10.6328125" style="213" customWidth="1"/>
    <col min="1540" max="1547" width="12.08984375" style="213" customWidth="1"/>
    <col min="1548" max="1792" width="8.7265625" style="213"/>
    <col min="1793" max="1793" width="4.6328125" style="213" customWidth="1"/>
    <col min="1794" max="1795" width="10.6328125" style="213" customWidth="1"/>
    <col min="1796" max="1803" width="12.08984375" style="213" customWidth="1"/>
    <col min="1804" max="2048" width="8.7265625" style="213"/>
    <col min="2049" max="2049" width="4.6328125" style="213" customWidth="1"/>
    <col min="2050" max="2051" width="10.6328125" style="213" customWidth="1"/>
    <col min="2052" max="2059" width="12.08984375" style="213" customWidth="1"/>
    <col min="2060" max="2304" width="8.7265625" style="213"/>
    <col min="2305" max="2305" width="4.6328125" style="213" customWidth="1"/>
    <col min="2306" max="2307" width="10.6328125" style="213" customWidth="1"/>
    <col min="2308" max="2315" width="12.08984375" style="213" customWidth="1"/>
    <col min="2316" max="2560" width="8.7265625" style="213"/>
    <col min="2561" max="2561" width="4.6328125" style="213" customWidth="1"/>
    <col min="2562" max="2563" width="10.6328125" style="213" customWidth="1"/>
    <col min="2564" max="2571" width="12.08984375" style="213" customWidth="1"/>
    <col min="2572" max="2816" width="8.7265625" style="213"/>
    <col min="2817" max="2817" width="4.6328125" style="213" customWidth="1"/>
    <col min="2818" max="2819" width="10.6328125" style="213" customWidth="1"/>
    <col min="2820" max="2827" width="12.08984375" style="213" customWidth="1"/>
    <col min="2828" max="3072" width="8.7265625" style="213"/>
    <col min="3073" max="3073" width="4.6328125" style="213" customWidth="1"/>
    <col min="3074" max="3075" width="10.6328125" style="213" customWidth="1"/>
    <col min="3076" max="3083" width="12.08984375" style="213" customWidth="1"/>
    <col min="3084" max="3328" width="8.7265625" style="213"/>
    <col min="3329" max="3329" width="4.6328125" style="213" customWidth="1"/>
    <col min="3330" max="3331" width="10.6328125" style="213" customWidth="1"/>
    <col min="3332" max="3339" width="12.08984375" style="213" customWidth="1"/>
    <col min="3340" max="3584" width="8.7265625" style="213"/>
    <col min="3585" max="3585" width="4.6328125" style="213" customWidth="1"/>
    <col min="3586" max="3587" width="10.6328125" style="213" customWidth="1"/>
    <col min="3588" max="3595" width="12.08984375" style="213" customWidth="1"/>
    <col min="3596" max="3840" width="8.7265625" style="213"/>
    <col min="3841" max="3841" width="4.6328125" style="213" customWidth="1"/>
    <col min="3842" max="3843" width="10.6328125" style="213" customWidth="1"/>
    <col min="3844" max="3851" width="12.08984375" style="213" customWidth="1"/>
    <col min="3852" max="4096" width="8.7265625" style="213"/>
    <col min="4097" max="4097" width="4.6328125" style="213" customWidth="1"/>
    <col min="4098" max="4099" width="10.6328125" style="213" customWidth="1"/>
    <col min="4100" max="4107" width="12.08984375" style="213" customWidth="1"/>
    <col min="4108" max="4352" width="8.7265625" style="213"/>
    <col min="4353" max="4353" width="4.6328125" style="213" customWidth="1"/>
    <col min="4354" max="4355" width="10.6328125" style="213" customWidth="1"/>
    <col min="4356" max="4363" width="12.08984375" style="213" customWidth="1"/>
    <col min="4364" max="4608" width="8.7265625" style="213"/>
    <col min="4609" max="4609" width="4.6328125" style="213" customWidth="1"/>
    <col min="4610" max="4611" width="10.6328125" style="213" customWidth="1"/>
    <col min="4612" max="4619" width="12.08984375" style="213" customWidth="1"/>
    <col min="4620" max="4864" width="8.7265625" style="213"/>
    <col min="4865" max="4865" width="4.6328125" style="213" customWidth="1"/>
    <col min="4866" max="4867" width="10.6328125" style="213" customWidth="1"/>
    <col min="4868" max="4875" width="12.08984375" style="213" customWidth="1"/>
    <col min="4876" max="5120" width="8.7265625" style="213"/>
    <col min="5121" max="5121" width="4.6328125" style="213" customWidth="1"/>
    <col min="5122" max="5123" width="10.6328125" style="213" customWidth="1"/>
    <col min="5124" max="5131" width="12.08984375" style="213" customWidth="1"/>
    <col min="5132" max="5376" width="8.7265625" style="213"/>
    <col min="5377" max="5377" width="4.6328125" style="213" customWidth="1"/>
    <col min="5378" max="5379" width="10.6328125" style="213" customWidth="1"/>
    <col min="5380" max="5387" width="12.08984375" style="213" customWidth="1"/>
    <col min="5388" max="5632" width="8.7265625" style="213"/>
    <col min="5633" max="5633" width="4.6328125" style="213" customWidth="1"/>
    <col min="5634" max="5635" width="10.6328125" style="213" customWidth="1"/>
    <col min="5636" max="5643" width="12.08984375" style="213" customWidth="1"/>
    <col min="5644" max="5888" width="8.7265625" style="213"/>
    <col min="5889" max="5889" width="4.6328125" style="213" customWidth="1"/>
    <col min="5890" max="5891" width="10.6328125" style="213" customWidth="1"/>
    <col min="5892" max="5899" width="12.08984375" style="213" customWidth="1"/>
    <col min="5900" max="6144" width="8.7265625" style="213"/>
    <col min="6145" max="6145" width="4.6328125" style="213" customWidth="1"/>
    <col min="6146" max="6147" width="10.6328125" style="213" customWidth="1"/>
    <col min="6148" max="6155" width="12.08984375" style="213" customWidth="1"/>
    <col min="6156" max="6400" width="8.7265625" style="213"/>
    <col min="6401" max="6401" width="4.6328125" style="213" customWidth="1"/>
    <col min="6402" max="6403" width="10.6328125" style="213" customWidth="1"/>
    <col min="6404" max="6411" width="12.08984375" style="213" customWidth="1"/>
    <col min="6412" max="6656" width="8.7265625" style="213"/>
    <col min="6657" max="6657" width="4.6328125" style="213" customWidth="1"/>
    <col min="6658" max="6659" width="10.6328125" style="213" customWidth="1"/>
    <col min="6660" max="6667" width="12.08984375" style="213" customWidth="1"/>
    <col min="6668" max="6912" width="8.7265625" style="213"/>
    <col min="6913" max="6913" width="4.6328125" style="213" customWidth="1"/>
    <col min="6914" max="6915" width="10.6328125" style="213" customWidth="1"/>
    <col min="6916" max="6923" width="12.08984375" style="213" customWidth="1"/>
    <col min="6924" max="7168" width="8.7265625" style="213"/>
    <col min="7169" max="7169" width="4.6328125" style="213" customWidth="1"/>
    <col min="7170" max="7171" width="10.6328125" style="213" customWidth="1"/>
    <col min="7172" max="7179" width="12.08984375" style="213" customWidth="1"/>
    <col min="7180" max="7424" width="8.7265625" style="213"/>
    <col min="7425" max="7425" width="4.6328125" style="213" customWidth="1"/>
    <col min="7426" max="7427" width="10.6328125" style="213" customWidth="1"/>
    <col min="7428" max="7435" width="12.08984375" style="213" customWidth="1"/>
    <col min="7436" max="7680" width="8.7265625" style="213"/>
    <col min="7681" max="7681" width="4.6328125" style="213" customWidth="1"/>
    <col min="7682" max="7683" width="10.6328125" style="213" customWidth="1"/>
    <col min="7684" max="7691" width="12.08984375" style="213" customWidth="1"/>
    <col min="7692" max="7936" width="8.7265625" style="213"/>
    <col min="7937" max="7937" width="4.6328125" style="213" customWidth="1"/>
    <col min="7938" max="7939" width="10.6328125" style="213" customWidth="1"/>
    <col min="7940" max="7947" width="12.08984375" style="213" customWidth="1"/>
    <col min="7948" max="8192" width="8.7265625" style="213"/>
    <col min="8193" max="8193" width="4.6328125" style="213" customWidth="1"/>
    <col min="8194" max="8195" width="10.6328125" style="213" customWidth="1"/>
    <col min="8196" max="8203" width="12.08984375" style="213" customWidth="1"/>
    <col min="8204" max="8448" width="8.7265625" style="213"/>
    <col min="8449" max="8449" width="4.6328125" style="213" customWidth="1"/>
    <col min="8450" max="8451" width="10.6328125" style="213" customWidth="1"/>
    <col min="8452" max="8459" width="12.08984375" style="213" customWidth="1"/>
    <col min="8460" max="8704" width="8.7265625" style="213"/>
    <col min="8705" max="8705" width="4.6328125" style="213" customWidth="1"/>
    <col min="8706" max="8707" width="10.6328125" style="213" customWidth="1"/>
    <col min="8708" max="8715" width="12.08984375" style="213" customWidth="1"/>
    <col min="8716" max="8960" width="8.7265625" style="213"/>
    <col min="8961" max="8961" width="4.6328125" style="213" customWidth="1"/>
    <col min="8962" max="8963" width="10.6328125" style="213" customWidth="1"/>
    <col min="8964" max="8971" width="12.08984375" style="213" customWidth="1"/>
    <col min="8972" max="9216" width="8.7265625" style="213"/>
    <col min="9217" max="9217" width="4.6328125" style="213" customWidth="1"/>
    <col min="9218" max="9219" width="10.6328125" style="213" customWidth="1"/>
    <col min="9220" max="9227" width="12.08984375" style="213" customWidth="1"/>
    <col min="9228" max="9472" width="8.7265625" style="213"/>
    <col min="9473" max="9473" width="4.6328125" style="213" customWidth="1"/>
    <col min="9474" max="9475" width="10.6328125" style="213" customWidth="1"/>
    <col min="9476" max="9483" width="12.08984375" style="213" customWidth="1"/>
    <col min="9484" max="9728" width="8.7265625" style="213"/>
    <col min="9729" max="9729" width="4.6328125" style="213" customWidth="1"/>
    <col min="9730" max="9731" width="10.6328125" style="213" customWidth="1"/>
    <col min="9732" max="9739" width="12.08984375" style="213" customWidth="1"/>
    <col min="9740" max="9984" width="8.7265625" style="213"/>
    <col min="9985" max="9985" width="4.6328125" style="213" customWidth="1"/>
    <col min="9986" max="9987" width="10.6328125" style="213" customWidth="1"/>
    <col min="9988" max="9995" width="12.08984375" style="213" customWidth="1"/>
    <col min="9996" max="10240" width="8.7265625" style="213"/>
    <col min="10241" max="10241" width="4.6328125" style="213" customWidth="1"/>
    <col min="10242" max="10243" width="10.6328125" style="213" customWidth="1"/>
    <col min="10244" max="10251" width="12.08984375" style="213" customWidth="1"/>
    <col min="10252" max="10496" width="8.7265625" style="213"/>
    <col min="10497" max="10497" width="4.6328125" style="213" customWidth="1"/>
    <col min="10498" max="10499" width="10.6328125" style="213" customWidth="1"/>
    <col min="10500" max="10507" width="12.08984375" style="213" customWidth="1"/>
    <col min="10508" max="10752" width="8.7265625" style="213"/>
    <col min="10753" max="10753" width="4.6328125" style="213" customWidth="1"/>
    <col min="10754" max="10755" width="10.6328125" style="213" customWidth="1"/>
    <col min="10756" max="10763" width="12.08984375" style="213" customWidth="1"/>
    <col min="10764" max="11008" width="8.7265625" style="213"/>
    <col min="11009" max="11009" width="4.6328125" style="213" customWidth="1"/>
    <col min="11010" max="11011" width="10.6328125" style="213" customWidth="1"/>
    <col min="11012" max="11019" width="12.08984375" style="213" customWidth="1"/>
    <col min="11020" max="11264" width="8.7265625" style="213"/>
    <col min="11265" max="11265" width="4.6328125" style="213" customWidth="1"/>
    <col min="11266" max="11267" width="10.6328125" style="213" customWidth="1"/>
    <col min="11268" max="11275" width="12.08984375" style="213" customWidth="1"/>
    <col min="11276" max="11520" width="8.7265625" style="213"/>
    <col min="11521" max="11521" width="4.6328125" style="213" customWidth="1"/>
    <col min="11522" max="11523" width="10.6328125" style="213" customWidth="1"/>
    <col min="11524" max="11531" width="12.08984375" style="213" customWidth="1"/>
    <col min="11532" max="11776" width="8.7265625" style="213"/>
    <col min="11777" max="11777" width="4.6328125" style="213" customWidth="1"/>
    <col min="11778" max="11779" width="10.6328125" style="213" customWidth="1"/>
    <col min="11780" max="11787" width="12.08984375" style="213" customWidth="1"/>
    <col min="11788" max="12032" width="8.7265625" style="213"/>
    <col min="12033" max="12033" width="4.6328125" style="213" customWidth="1"/>
    <col min="12034" max="12035" width="10.6328125" style="213" customWidth="1"/>
    <col min="12036" max="12043" width="12.08984375" style="213" customWidth="1"/>
    <col min="12044" max="12288" width="8.7265625" style="213"/>
    <col min="12289" max="12289" width="4.6328125" style="213" customWidth="1"/>
    <col min="12290" max="12291" width="10.6328125" style="213" customWidth="1"/>
    <col min="12292" max="12299" width="12.08984375" style="213" customWidth="1"/>
    <col min="12300" max="12544" width="8.7265625" style="213"/>
    <col min="12545" max="12545" width="4.6328125" style="213" customWidth="1"/>
    <col min="12546" max="12547" width="10.6328125" style="213" customWidth="1"/>
    <col min="12548" max="12555" width="12.08984375" style="213" customWidth="1"/>
    <col min="12556" max="12800" width="8.7265625" style="213"/>
    <col min="12801" max="12801" width="4.6328125" style="213" customWidth="1"/>
    <col min="12802" max="12803" width="10.6328125" style="213" customWidth="1"/>
    <col min="12804" max="12811" width="12.08984375" style="213" customWidth="1"/>
    <col min="12812" max="13056" width="8.7265625" style="213"/>
    <col min="13057" max="13057" width="4.6328125" style="213" customWidth="1"/>
    <col min="13058" max="13059" width="10.6328125" style="213" customWidth="1"/>
    <col min="13060" max="13067" width="12.08984375" style="213" customWidth="1"/>
    <col min="13068" max="13312" width="8.7265625" style="213"/>
    <col min="13313" max="13313" width="4.6328125" style="213" customWidth="1"/>
    <col min="13314" max="13315" width="10.6328125" style="213" customWidth="1"/>
    <col min="13316" max="13323" width="12.08984375" style="213" customWidth="1"/>
    <col min="13324" max="13568" width="8.7265625" style="213"/>
    <col min="13569" max="13569" width="4.6328125" style="213" customWidth="1"/>
    <col min="13570" max="13571" width="10.6328125" style="213" customWidth="1"/>
    <col min="13572" max="13579" width="12.08984375" style="213" customWidth="1"/>
    <col min="13580" max="13824" width="8.7265625" style="213"/>
    <col min="13825" max="13825" width="4.6328125" style="213" customWidth="1"/>
    <col min="13826" max="13827" width="10.6328125" style="213" customWidth="1"/>
    <col min="13828" max="13835" width="12.08984375" style="213" customWidth="1"/>
    <col min="13836" max="14080" width="8.7265625" style="213"/>
    <col min="14081" max="14081" width="4.6328125" style="213" customWidth="1"/>
    <col min="14082" max="14083" width="10.6328125" style="213" customWidth="1"/>
    <col min="14084" max="14091" width="12.08984375" style="213" customWidth="1"/>
    <col min="14092" max="14336" width="8.7265625" style="213"/>
    <col min="14337" max="14337" width="4.6328125" style="213" customWidth="1"/>
    <col min="14338" max="14339" width="10.6328125" style="213" customWidth="1"/>
    <col min="14340" max="14347" width="12.08984375" style="213" customWidth="1"/>
    <col min="14348" max="14592" width="8.7265625" style="213"/>
    <col min="14593" max="14593" width="4.6328125" style="213" customWidth="1"/>
    <col min="14594" max="14595" width="10.6328125" style="213" customWidth="1"/>
    <col min="14596" max="14603" width="12.08984375" style="213" customWidth="1"/>
    <col min="14604" max="14848" width="8.7265625" style="213"/>
    <col min="14849" max="14849" width="4.6328125" style="213" customWidth="1"/>
    <col min="14850" max="14851" width="10.6328125" style="213" customWidth="1"/>
    <col min="14852" max="14859" width="12.08984375" style="213" customWidth="1"/>
    <col min="14860" max="15104" width="8.7265625" style="213"/>
    <col min="15105" max="15105" width="4.6328125" style="213" customWidth="1"/>
    <col min="15106" max="15107" width="10.6328125" style="213" customWidth="1"/>
    <col min="15108" max="15115" width="12.08984375" style="213" customWidth="1"/>
    <col min="15116" max="15360" width="8.7265625" style="213"/>
    <col min="15361" max="15361" width="4.6328125" style="213" customWidth="1"/>
    <col min="15362" max="15363" width="10.6328125" style="213" customWidth="1"/>
    <col min="15364" max="15371" width="12.08984375" style="213" customWidth="1"/>
    <col min="15372" max="15616" width="8.7265625" style="213"/>
    <col min="15617" max="15617" width="4.6328125" style="213" customWidth="1"/>
    <col min="15618" max="15619" width="10.6328125" style="213" customWidth="1"/>
    <col min="15620" max="15627" width="12.08984375" style="213" customWidth="1"/>
    <col min="15628" max="15872" width="8.7265625" style="213"/>
    <col min="15873" max="15873" width="4.6328125" style="213" customWidth="1"/>
    <col min="15874" max="15875" width="10.6328125" style="213" customWidth="1"/>
    <col min="15876" max="15883" width="12.08984375" style="213" customWidth="1"/>
    <col min="15884" max="16128" width="8.7265625" style="213"/>
    <col min="16129" max="16129" width="4.6328125" style="213" customWidth="1"/>
    <col min="16130" max="16131" width="10.6328125" style="213" customWidth="1"/>
    <col min="16132" max="16139" width="12.08984375" style="213" customWidth="1"/>
    <col min="16140" max="16384" width="8.7265625" style="213"/>
  </cols>
  <sheetData>
    <row r="1" spans="1:11" ht="13.5" customHeight="1">
      <c r="A1" s="445" t="s">
        <v>395</v>
      </c>
      <c r="B1" s="446"/>
      <c r="C1" s="446"/>
      <c r="D1" s="446"/>
      <c r="E1" s="446"/>
      <c r="F1" s="446"/>
      <c r="G1" s="625"/>
      <c r="H1" s="446"/>
      <c r="I1" s="625"/>
      <c r="J1" s="446"/>
    </row>
    <row r="2" spans="1:11" ht="13.5" customHeight="1" thickBot="1">
      <c r="A2" s="446"/>
      <c r="B2" s="446"/>
      <c r="C2" s="446"/>
      <c r="D2" s="446"/>
      <c r="E2" s="446"/>
      <c r="F2" s="446"/>
      <c r="G2" s="625"/>
      <c r="H2" s="446"/>
      <c r="I2" s="626"/>
      <c r="J2" s="446"/>
      <c r="K2" s="214" t="s">
        <v>690</v>
      </c>
    </row>
    <row r="3" spans="1:11" ht="13.5" customHeight="1" thickTop="1">
      <c r="A3" s="759" t="s">
        <v>396</v>
      </c>
      <c r="B3" s="759"/>
      <c r="C3" s="865" t="s">
        <v>691</v>
      </c>
      <c r="D3" s="868" t="s">
        <v>397</v>
      </c>
      <c r="E3" s="765"/>
      <c r="F3" s="765"/>
      <c r="G3" s="766"/>
      <c r="H3" s="869" t="s">
        <v>692</v>
      </c>
      <c r="I3" s="870"/>
      <c r="J3" s="868" t="s">
        <v>693</v>
      </c>
      <c r="K3" s="765"/>
    </row>
    <row r="4" spans="1:11" ht="8.25" customHeight="1">
      <c r="A4" s="760"/>
      <c r="B4" s="760"/>
      <c r="C4" s="866"/>
      <c r="D4" s="871" t="s">
        <v>99</v>
      </c>
      <c r="E4" s="627"/>
      <c r="F4" s="628"/>
      <c r="G4" s="873" t="s">
        <v>694</v>
      </c>
      <c r="H4" s="875" t="s">
        <v>695</v>
      </c>
      <c r="I4" s="877" t="s">
        <v>696</v>
      </c>
      <c r="J4" s="879" t="s">
        <v>697</v>
      </c>
      <c r="K4" s="863" t="s">
        <v>698</v>
      </c>
    </row>
    <row r="5" spans="1:11" ht="22.5" customHeight="1">
      <c r="A5" s="761"/>
      <c r="B5" s="761"/>
      <c r="C5" s="867"/>
      <c r="D5" s="872"/>
      <c r="E5" s="612" t="s">
        <v>398</v>
      </c>
      <c r="F5" s="612" t="s">
        <v>399</v>
      </c>
      <c r="G5" s="874"/>
      <c r="H5" s="876"/>
      <c r="I5" s="878"/>
      <c r="J5" s="880"/>
      <c r="K5" s="864"/>
    </row>
    <row r="6" spans="1:11" ht="13.5" customHeight="1">
      <c r="A6" s="629"/>
      <c r="B6" s="630"/>
      <c r="C6" s="450"/>
      <c r="D6" s="631"/>
      <c r="E6" s="631"/>
      <c r="F6" s="631"/>
      <c r="G6" s="632"/>
      <c r="H6" s="631"/>
      <c r="I6" s="632"/>
      <c r="J6" s="450"/>
    </row>
    <row r="7" spans="1:11" ht="13.5" customHeight="1">
      <c r="A7" s="633" t="s">
        <v>150</v>
      </c>
      <c r="B7" s="466" t="s">
        <v>389</v>
      </c>
      <c r="C7" s="634">
        <v>674974</v>
      </c>
      <c r="D7" s="221">
        <v>131738</v>
      </c>
      <c r="E7" s="221">
        <v>131738</v>
      </c>
      <c r="F7" s="613" t="s">
        <v>212</v>
      </c>
      <c r="G7" s="215">
        <v>19.5</v>
      </c>
      <c r="H7" s="212">
        <v>1446</v>
      </c>
      <c r="I7" s="215">
        <v>2.1</v>
      </c>
      <c r="J7" s="194">
        <v>668989</v>
      </c>
      <c r="K7" s="614">
        <v>99.1</v>
      </c>
    </row>
    <row r="8" spans="1:11" ht="13.5" customHeight="1">
      <c r="A8" s="450" t="s">
        <v>699</v>
      </c>
      <c r="B8" s="466" t="s">
        <v>390</v>
      </c>
      <c r="C8" s="635">
        <v>668162</v>
      </c>
      <c r="D8" s="615">
        <v>123012</v>
      </c>
      <c r="E8" s="615">
        <v>123012</v>
      </c>
      <c r="F8" s="613" t="s">
        <v>212</v>
      </c>
      <c r="G8" s="616">
        <v>18.399999999999999</v>
      </c>
      <c r="H8" s="636">
        <v>1443</v>
      </c>
      <c r="I8" s="616">
        <v>2.2000000000000002</v>
      </c>
      <c r="J8" s="194">
        <v>656392</v>
      </c>
      <c r="K8" s="614">
        <v>98.2</v>
      </c>
    </row>
    <row r="9" spans="1:11" ht="13.5" customHeight="1">
      <c r="A9" s="450"/>
      <c r="B9" s="466" t="s">
        <v>401</v>
      </c>
      <c r="C9" s="635">
        <v>666494</v>
      </c>
      <c r="D9" s="194">
        <v>113602</v>
      </c>
      <c r="E9" s="194">
        <v>113602</v>
      </c>
      <c r="F9" s="613" t="s">
        <v>212</v>
      </c>
      <c r="G9" s="215">
        <v>17</v>
      </c>
      <c r="H9" s="194">
        <v>1401</v>
      </c>
      <c r="I9" s="216">
        <v>2.1</v>
      </c>
      <c r="J9" s="194">
        <v>668657</v>
      </c>
      <c r="K9" s="617">
        <v>100.32</v>
      </c>
    </row>
    <row r="10" spans="1:11" ht="13.5" customHeight="1">
      <c r="A10" s="450"/>
      <c r="B10" s="466" t="s">
        <v>655</v>
      </c>
      <c r="C10" s="635">
        <v>659098</v>
      </c>
      <c r="D10" s="613">
        <v>106465</v>
      </c>
      <c r="E10" s="613">
        <v>106465</v>
      </c>
      <c r="F10" s="613" t="s">
        <v>212</v>
      </c>
      <c r="G10" s="637">
        <v>16.2</v>
      </c>
      <c r="H10" s="613">
        <v>1270</v>
      </c>
      <c r="I10" s="637">
        <v>1.9</v>
      </c>
      <c r="J10" s="613">
        <v>674865</v>
      </c>
      <c r="K10" s="637">
        <v>102.4</v>
      </c>
    </row>
    <row r="11" spans="1:11" s="378" customFormat="1" ht="13.5" customHeight="1">
      <c r="A11" s="377"/>
      <c r="B11" s="618" t="s">
        <v>700</v>
      </c>
      <c r="C11" s="619">
        <v>650900</v>
      </c>
      <c r="D11" s="620">
        <v>99328</v>
      </c>
      <c r="E11" s="620">
        <v>99328</v>
      </c>
      <c r="F11" s="621" t="s">
        <v>212</v>
      </c>
      <c r="G11" s="622">
        <v>15.3</v>
      </c>
      <c r="H11" s="620">
        <v>1103</v>
      </c>
      <c r="I11" s="623">
        <v>1.7</v>
      </c>
      <c r="J11" s="620">
        <v>670606</v>
      </c>
      <c r="K11" s="623">
        <v>103</v>
      </c>
    </row>
    <row r="12" spans="1:11" ht="13.5" customHeight="1">
      <c r="A12" s="475"/>
      <c r="B12" s="638"/>
      <c r="C12" s="639"/>
      <c r="D12" s="640"/>
      <c r="E12" s="640"/>
      <c r="F12" s="640"/>
      <c r="G12" s="641"/>
      <c r="H12" s="640"/>
      <c r="I12" s="624"/>
      <c r="J12" s="217"/>
      <c r="K12" s="217"/>
    </row>
    <row r="13" spans="1:11" ht="13.5" customHeight="1">
      <c r="A13" s="213" t="s">
        <v>76</v>
      </c>
      <c r="B13" s="479" t="s">
        <v>402</v>
      </c>
      <c r="C13" s="479"/>
      <c r="D13" s="450"/>
      <c r="E13" s="450"/>
      <c r="F13" s="450"/>
      <c r="G13" s="642"/>
      <c r="H13" s="450"/>
      <c r="I13" s="642"/>
      <c r="J13" s="450"/>
    </row>
    <row r="14" spans="1:11" ht="13.5" customHeight="1">
      <c r="B14" s="643" t="s">
        <v>403</v>
      </c>
      <c r="C14" s="643"/>
      <c r="D14" s="450"/>
      <c r="E14" s="450"/>
      <c r="F14" s="450"/>
      <c r="G14" s="642"/>
      <c r="H14" s="450"/>
      <c r="I14" s="642"/>
      <c r="J14" s="450"/>
    </row>
    <row r="15" spans="1:11" ht="13.5" customHeight="1">
      <c r="A15" s="479" t="s">
        <v>404</v>
      </c>
      <c r="B15" s="446"/>
      <c r="C15" s="446"/>
      <c r="D15" s="446"/>
      <c r="E15" s="446"/>
      <c r="F15" s="446"/>
      <c r="G15" s="625"/>
      <c r="H15" s="446"/>
      <c r="I15" s="625"/>
      <c r="J15" s="446"/>
    </row>
    <row r="18" spans="2:11">
      <c r="B18" s="218"/>
      <c r="C18" s="218"/>
      <c r="D18" s="219"/>
      <c r="K18" s="221"/>
    </row>
    <row r="21" spans="2:11">
      <c r="D21" s="221"/>
    </row>
    <row r="22" spans="2:11">
      <c r="K22" s="221"/>
    </row>
  </sheetData>
  <mergeCells count="11">
    <mergeCell ref="K4:K5"/>
    <mergeCell ref="A3:B5"/>
    <mergeCell ref="C3:C5"/>
    <mergeCell ref="D3:G3"/>
    <mergeCell ref="H3:I3"/>
    <mergeCell ref="J3:K3"/>
    <mergeCell ref="D4:D5"/>
    <mergeCell ref="G4:G5"/>
    <mergeCell ref="H4:H5"/>
    <mergeCell ref="I4:I5"/>
    <mergeCell ref="J4:J5"/>
  </mergeCells>
  <phoneticPr fontId="7"/>
  <printOptions horizontalCentered="1" verticalCentered="1"/>
  <pageMargins left="0.19685039370078741" right="0.19685039370078741" top="0.19685039370078741" bottom="0.19685039370078741" header="0.51181102362204722" footer="0.51181102362204722"/>
  <pageSetup paperSize="9" scale="113" orientation="portrait" blackAndWhite="1"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
  <sheetViews>
    <sheetView topLeftCell="A13" zoomScale="120" zoomScaleNormal="120" workbookViewId="0">
      <selection sqref="A1:XFD1048576"/>
    </sheetView>
  </sheetViews>
  <sheetFormatPr defaultColWidth="9" defaultRowHeight="13"/>
  <cols>
    <col min="1" max="1" width="5.08984375" style="58" customWidth="1"/>
    <col min="2" max="2" width="10.6328125" style="58" customWidth="1"/>
    <col min="3" max="3" width="10" style="58" customWidth="1"/>
    <col min="4" max="9" width="7.6328125" style="58" customWidth="1"/>
    <col min="10" max="16384" width="9" style="58"/>
  </cols>
  <sheetData>
    <row r="1" spans="1:9" ht="13.5" customHeight="1">
      <c r="A1" s="423" t="s">
        <v>566</v>
      </c>
      <c r="B1" s="55"/>
      <c r="C1" s="55"/>
      <c r="D1" s="55"/>
      <c r="E1" s="55"/>
      <c r="F1" s="55"/>
      <c r="G1" s="55"/>
      <c r="H1" s="55"/>
      <c r="I1" s="55"/>
    </row>
    <row r="2" spans="1:9" ht="13.5" customHeight="1" thickBot="1">
      <c r="A2" s="55"/>
      <c r="B2" s="55"/>
      <c r="C2" s="55"/>
      <c r="D2" s="55"/>
      <c r="E2" s="55"/>
      <c r="F2" s="55"/>
      <c r="G2" s="55"/>
      <c r="H2" s="55"/>
      <c r="I2" s="60" t="s">
        <v>567</v>
      </c>
    </row>
    <row r="3" spans="1:9" ht="18" customHeight="1" thickTop="1">
      <c r="A3" s="731" t="s">
        <v>568</v>
      </c>
      <c r="B3" s="731"/>
      <c r="C3" s="728" t="s">
        <v>569</v>
      </c>
      <c r="D3" s="855" t="s">
        <v>570</v>
      </c>
      <c r="E3" s="881"/>
      <c r="F3" s="882"/>
      <c r="G3" s="855" t="s">
        <v>571</v>
      </c>
      <c r="H3" s="745"/>
      <c r="I3" s="745"/>
    </row>
    <row r="4" spans="1:9" ht="14.25" customHeight="1">
      <c r="A4" s="732"/>
      <c r="B4" s="732"/>
      <c r="C4" s="729"/>
      <c r="D4" s="168"/>
      <c r="E4" s="169"/>
      <c r="F4" s="170"/>
      <c r="G4" s="168"/>
      <c r="H4" s="171"/>
      <c r="I4" s="171"/>
    </row>
    <row r="5" spans="1:9" ht="13.5" customHeight="1">
      <c r="A5" s="732"/>
      <c r="B5" s="732"/>
      <c r="C5" s="729"/>
      <c r="D5" s="740" t="s">
        <v>572</v>
      </c>
      <c r="E5" s="723" t="s">
        <v>573</v>
      </c>
      <c r="F5" s="723" t="s">
        <v>574</v>
      </c>
      <c r="G5" s="740" t="s">
        <v>572</v>
      </c>
      <c r="H5" s="723" t="s">
        <v>573</v>
      </c>
      <c r="I5" s="726" t="s">
        <v>574</v>
      </c>
    </row>
    <row r="6" spans="1:9" ht="13.5" customHeight="1">
      <c r="A6" s="732"/>
      <c r="B6" s="732"/>
      <c r="C6" s="729"/>
      <c r="D6" s="722"/>
      <c r="E6" s="722"/>
      <c r="F6" s="723"/>
      <c r="G6" s="722"/>
      <c r="H6" s="722"/>
      <c r="I6" s="726"/>
    </row>
    <row r="7" spans="1:9" ht="13.5" customHeight="1">
      <c r="A7" s="732"/>
      <c r="B7" s="732"/>
      <c r="C7" s="729"/>
      <c r="D7" s="722"/>
      <c r="E7" s="722"/>
      <c r="F7" s="723"/>
      <c r="G7" s="722"/>
      <c r="H7" s="722"/>
      <c r="I7" s="726"/>
    </row>
    <row r="8" spans="1:9" ht="13.5" customHeight="1">
      <c r="A8" s="733"/>
      <c r="B8" s="733"/>
      <c r="C8" s="730"/>
      <c r="D8" s="722"/>
      <c r="E8" s="722"/>
      <c r="F8" s="723"/>
      <c r="G8" s="722"/>
      <c r="H8" s="722"/>
      <c r="I8" s="726"/>
    </row>
    <row r="9" spans="1:9" ht="7.5" customHeight="1">
      <c r="A9" s="172"/>
      <c r="B9" s="172"/>
      <c r="C9" s="173"/>
      <c r="D9" s="174"/>
      <c r="E9" s="174"/>
      <c r="F9" s="174"/>
      <c r="G9" s="174"/>
      <c r="H9" s="174"/>
      <c r="I9" s="174"/>
    </row>
    <row r="10" spans="1:9" ht="13.5" customHeight="1">
      <c r="A10" s="69" t="s">
        <v>150</v>
      </c>
      <c r="B10" s="175" t="s">
        <v>575</v>
      </c>
      <c r="C10" s="49">
        <v>376</v>
      </c>
      <c r="D10" s="50">
        <v>367</v>
      </c>
      <c r="E10" s="167">
        <v>257</v>
      </c>
      <c r="F10" s="50">
        <v>110</v>
      </c>
      <c r="G10" s="50">
        <v>9</v>
      </c>
      <c r="H10" s="167" t="s">
        <v>212</v>
      </c>
      <c r="I10" s="167">
        <v>9</v>
      </c>
    </row>
    <row r="11" spans="1:9" ht="13.5" customHeight="1">
      <c r="A11" s="69" t="s">
        <v>400</v>
      </c>
      <c r="B11" s="175" t="s">
        <v>576</v>
      </c>
      <c r="C11" s="49">
        <v>374</v>
      </c>
      <c r="D11" s="50">
        <v>366</v>
      </c>
      <c r="E11" s="167">
        <v>257</v>
      </c>
      <c r="F11" s="50">
        <v>109</v>
      </c>
      <c r="G11" s="50">
        <v>8</v>
      </c>
      <c r="H11" s="167" t="s">
        <v>212</v>
      </c>
      <c r="I11" s="167">
        <v>8</v>
      </c>
    </row>
    <row r="12" spans="1:9" ht="13.5" customHeight="1">
      <c r="A12" s="69"/>
      <c r="B12" s="175" t="s">
        <v>634</v>
      </c>
      <c r="C12" s="49">
        <v>374</v>
      </c>
      <c r="D12" s="50">
        <v>365</v>
      </c>
      <c r="E12" s="167">
        <v>257</v>
      </c>
      <c r="F12" s="50">
        <v>108</v>
      </c>
      <c r="G12" s="50">
        <v>9</v>
      </c>
      <c r="H12" s="167" t="s">
        <v>212</v>
      </c>
      <c r="I12" s="167">
        <v>9</v>
      </c>
    </row>
    <row r="13" spans="1:9" ht="13.5" customHeight="1">
      <c r="A13" s="69"/>
      <c r="B13" s="175" t="s">
        <v>701</v>
      </c>
      <c r="C13" s="49">
        <v>373</v>
      </c>
      <c r="D13" s="50">
        <v>363</v>
      </c>
      <c r="E13" s="50">
        <v>257</v>
      </c>
      <c r="F13" s="50">
        <v>106</v>
      </c>
      <c r="G13" s="50">
        <v>10</v>
      </c>
      <c r="H13" s="167" t="s">
        <v>212</v>
      </c>
      <c r="I13" s="50">
        <v>10</v>
      </c>
    </row>
    <row r="14" spans="1:9" s="378" customFormat="1" ht="13.5" customHeight="1">
      <c r="B14" s="645" t="s">
        <v>702</v>
      </c>
      <c r="C14" s="281">
        <v>372</v>
      </c>
      <c r="D14" s="282">
        <v>358</v>
      </c>
      <c r="E14" s="282">
        <v>257</v>
      </c>
      <c r="F14" s="282">
        <v>101</v>
      </c>
      <c r="G14" s="646">
        <v>14</v>
      </c>
      <c r="H14" s="647" t="s">
        <v>212</v>
      </c>
      <c r="I14" s="647">
        <v>14</v>
      </c>
    </row>
    <row r="15" spans="1:9" ht="13.5" customHeight="1">
      <c r="A15" s="63"/>
      <c r="B15" s="63"/>
      <c r="C15" s="173"/>
      <c r="D15" s="40"/>
      <c r="E15" s="40"/>
      <c r="F15" s="40"/>
      <c r="G15" s="40"/>
      <c r="H15" s="40"/>
      <c r="I15" s="40"/>
    </row>
    <row r="16" spans="1:9" ht="13.5" customHeight="1">
      <c r="A16" s="87">
        <v>201</v>
      </c>
      <c r="B16" s="176" t="s">
        <v>57</v>
      </c>
      <c r="C16" s="177">
        <v>57</v>
      </c>
      <c r="D16" s="167">
        <v>55</v>
      </c>
      <c r="E16" s="167">
        <v>43</v>
      </c>
      <c r="F16" s="167">
        <v>12</v>
      </c>
      <c r="G16" s="178">
        <v>2</v>
      </c>
      <c r="H16" s="647" t="s">
        <v>212</v>
      </c>
      <c r="I16" s="167">
        <v>2</v>
      </c>
    </row>
    <row r="17" spans="1:9" ht="13.5" customHeight="1">
      <c r="A17" s="87">
        <v>202</v>
      </c>
      <c r="B17" s="176" t="s">
        <v>577</v>
      </c>
      <c r="C17" s="177">
        <v>35</v>
      </c>
      <c r="D17" s="167">
        <v>33</v>
      </c>
      <c r="E17" s="167">
        <v>24</v>
      </c>
      <c r="F17" s="167">
        <v>9</v>
      </c>
      <c r="G17" s="178">
        <v>2</v>
      </c>
      <c r="H17" s="647" t="s">
        <v>212</v>
      </c>
      <c r="I17" s="178">
        <v>2</v>
      </c>
    </row>
    <row r="18" spans="1:9" ht="13.5" customHeight="1">
      <c r="A18" s="87">
        <v>203</v>
      </c>
      <c r="B18" s="176" t="s">
        <v>578</v>
      </c>
      <c r="C18" s="177">
        <v>72</v>
      </c>
      <c r="D18" s="167">
        <v>69</v>
      </c>
      <c r="E18" s="167">
        <v>39</v>
      </c>
      <c r="F18" s="167">
        <v>30</v>
      </c>
      <c r="G18" s="178">
        <v>3</v>
      </c>
      <c r="H18" s="647" t="s">
        <v>212</v>
      </c>
      <c r="I18" s="167">
        <v>3</v>
      </c>
    </row>
    <row r="19" spans="1:9" ht="13.5" customHeight="1">
      <c r="A19" s="87">
        <v>204</v>
      </c>
      <c r="B19" s="176" t="s">
        <v>579</v>
      </c>
      <c r="C19" s="177">
        <v>34</v>
      </c>
      <c r="D19" s="167">
        <v>32</v>
      </c>
      <c r="E19" s="167">
        <v>19</v>
      </c>
      <c r="F19" s="167">
        <v>13</v>
      </c>
      <c r="G19" s="178">
        <v>2</v>
      </c>
      <c r="H19" s="647" t="s">
        <v>212</v>
      </c>
      <c r="I19" s="178">
        <v>2</v>
      </c>
    </row>
    <row r="20" spans="1:9" ht="13.5" customHeight="1">
      <c r="A20" s="87">
        <v>205</v>
      </c>
      <c r="B20" s="176" t="s">
        <v>580</v>
      </c>
      <c r="C20" s="177">
        <v>30</v>
      </c>
      <c r="D20" s="167">
        <v>30</v>
      </c>
      <c r="E20" s="167">
        <v>25</v>
      </c>
      <c r="F20" s="167">
        <v>5</v>
      </c>
      <c r="G20" s="644">
        <v>0</v>
      </c>
      <c r="H20" s="647" t="s">
        <v>212</v>
      </c>
      <c r="I20" s="644">
        <v>0</v>
      </c>
    </row>
    <row r="21" spans="1:9" ht="13.5" customHeight="1">
      <c r="A21" s="87">
        <v>206</v>
      </c>
      <c r="B21" s="176" t="s">
        <v>581</v>
      </c>
      <c r="C21" s="177">
        <v>17</v>
      </c>
      <c r="D21" s="167">
        <v>16</v>
      </c>
      <c r="E21" s="167">
        <v>12</v>
      </c>
      <c r="F21" s="167">
        <v>4</v>
      </c>
      <c r="G21" s="178">
        <v>1</v>
      </c>
      <c r="H21" s="647" t="s">
        <v>212</v>
      </c>
      <c r="I21" s="167">
        <v>1</v>
      </c>
    </row>
    <row r="22" spans="1:9" ht="13.5" customHeight="1">
      <c r="A22" s="87">
        <v>207</v>
      </c>
      <c r="B22" s="176" t="s">
        <v>582</v>
      </c>
      <c r="C22" s="177">
        <v>21</v>
      </c>
      <c r="D22" s="167">
        <v>20</v>
      </c>
      <c r="E22" s="167">
        <v>15</v>
      </c>
      <c r="F22" s="167">
        <v>5</v>
      </c>
      <c r="G22" s="178">
        <v>1</v>
      </c>
      <c r="H22" s="647" t="s">
        <v>212</v>
      </c>
      <c r="I22" s="178">
        <v>1</v>
      </c>
    </row>
    <row r="23" spans="1:9" ht="13.5" customHeight="1">
      <c r="A23" s="87">
        <v>209</v>
      </c>
      <c r="B23" s="176" t="s">
        <v>583</v>
      </c>
      <c r="C23" s="177">
        <v>24</v>
      </c>
      <c r="D23" s="167">
        <v>24</v>
      </c>
      <c r="E23" s="167">
        <v>18</v>
      </c>
      <c r="F23" s="644">
        <v>6</v>
      </c>
      <c r="G23" s="644">
        <v>0</v>
      </c>
      <c r="H23" s="647" t="s">
        <v>212</v>
      </c>
      <c r="I23" s="644">
        <v>0</v>
      </c>
    </row>
    <row r="24" spans="1:9" ht="13.5" customHeight="1">
      <c r="A24" s="82">
        <v>340</v>
      </c>
      <c r="B24" s="176" t="s">
        <v>584</v>
      </c>
      <c r="C24" s="177">
        <v>10</v>
      </c>
      <c r="D24" s="167">
        <v>10</v>
      </c>
      <c r="E24" s="144">
        <v>9</v>
      </c>
      <c r="F24" s="167">
        <v>1</v>
      </c>
      <c r="G24" s="644">
        <v>0</v>
      </c>
      <c r="H24" s="647" t="s">
        <v>212</v>
      </c>
      <c r="I24" s="644">
        <v>0</v>
      </c>
    </row>
    <row r="25" spans="1:9" ht="13.5" customHeight="1">
      <c r="A25" s="82">
        <v>380</v>
      </c>
      <c r="B25" s="176" t="s">
        <v>585</v>
      </c>
      <c r="C25" s="177">
        <v>6</v>
      </c>
      <c r="D25" s="167">
        <v>6</v>
      </c>
      <c r="E25" s="144">
        <v>5</v>
      </c>
      <c r="F25" s="167">
        <v>1</v>
      </c>
      <c r="G25" s="644">
        <v>0</v>
      </c>
      <c r="H25" s="647" t="s">
        <v>212</v>
      </c>
      <c r="I25" s="644">
        <v>0</v>
      </c>
    </row>
    <row r="26" spans="1:9" ht="13.5" customHeight="1">
      <c r="A26" s="82">
        <v>440</v>
      </c>
      <c r="B26" s="176" t="s">
        <v>586</v>
      </c>
      <c r="C26" s="177">
        <v>27</v>
      </c>
      <c r="D26" s="167">
        <v>27</v>
      </c>
      <c r="E26" s="144">
        <v>22</v>
      </c>
      <c r="F26" s="167">
        <v>5</v>
      </c>
      <c r="G26" s="644">
        <v>0</v>
      </c>
      <c r="H26" s="647" t="s">
        <v>212</v>
      </c>
      <c r="I26" s="644">
        <v>0</v>
      </c>
    </row>
    <row r="27" spans="1:9" ht="13.5" customHeight="1">
      <c r="A27" s="82">
        <v>500</v>
      </c>
      <c r="B27" s="176" t="s">
        <v>587</v>
      </c>
      <c r="C27" s="177">
        <v>13</v>
      </c>
      <c r="D27" s="167">
        <v>12</v>
      </c>
      <c r="E27" s="144">
        <v>11</v>
      </c>
      <c r="F27" s="167">
        <v>1</v>
      </c>
      <c r="G27" s="178">
        <v>1</v>
      </c>
      <c r="H27" s="647" t="s">
        <v>212</v>
      </c>
      <c r="I27" s="178">
        <v>1</v>
      </c>
    </row>
    <row r="28" spans="1:9" ht="13.5" customHeight="1">
      <c r="A28" s="82">
        <v>520</v>
      </c>
      <c r="B28" s="176" t="s">
        <v>588</v>
      </c>
      <c r="C28" s="177">
        <v>26</v>
      </c>
      <c r="D28" s="167">
        <v>24</v>
      </c>
      <c r="E28" s="144">
        <v>15</v>
      </c>
      <c r="F28" s="167">
        <v>9</v>
      </c>
      <c r="G28" s="178">
        <v>2</v>
      </c>
      <c r="H28" s="647" t="s">
        <v>212</v>
      </c>
      <c r="I28" s="167">
        <v>2</v>
      </c>
    </row>
    <row r="29" spans="1:9" ht="7.5" customHeight="1">
      <c r="A29" s="98"/>
      <c r="B29" s="99"/>
      <c r="C29" s="179"/>
      <c r="D29" s="180"/>
      <c r="E29" s="180"/>
      <c r="F29" s="180"/>
      <c r="G29" s="181"/>
      <c r="H29" s="180"/>
      <c r="I29" s="180"/>
    </row>
    <row r="30" spans="1:9" ht="13.5" customHeight="1">
      <c r="A30" s="104" t="s">
        <v>589</v>
      </c>
      <c r="B30" s="63"/>
      <c r="C30" s="63"/>
      <c r="D30" s="42"/>
      <c r="E30" s="42"/>
      <c r="F30" s="42"/>
      <c r="G30" s="42"/>
      <c r="H30" s="42"/>
      <c r="I30" s="42"/>
    </row>
    <row r="31" spans="1:9" ht="13.5" customHeight="1">
      <c r="B31" s="63"/>
      <c r="C31" s="63"/>
      <c r="D31" s="63"/>
      <c r="E31" s="63"/>
      <c r="F31" s="63"/>
      <c r="G31" s="63"/>
      <c r="H31" s="63"/>
      <c r="I31" s="63"/>
    </row>
    <row r="32" spans="1:9" ht="13.5" customHeight="1">
      <c r="D32" s="182"/>
      <c r="G32" s="182"/>
    </row>
  </sheetData>
  <mergeCells count="10">
    <mergeCell ref="A3:B8"/>
    <mergeCell ref="C3:C8"/>
    <mergeCell ref="D3:F3"/>
    <mergeCell ref="G3:I3"/>
    <mergeCell ref="D5:D8"/>
    <mergeCell ref="E5:E8"/>
    <mergeCell ref="F5:F8"/>
    <mergeCell ref="G5:G8"/>
    <mergeCell ref="H5:H8"/>
    <mergeCell ref="I5:I8"/>
  </mergeCells>
  <phoneticPr fontId="7"/>
  <printOptions horizontalCentered="1" verticalCentered="1"/>
  <pageMargins left="0.59055118110236227" right="0.19685039370078741" top="0.19685039370078741" bottom="0.19685039370078741" header="0.51181102362204722" footer="0.51181102362204722"/>
  <pageSetup paperSize="9" scale="120" orientation="portrait" blackAndWhite="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zoomScale="120" zoomScaleNormal="120" workbookViewId="0">
      <selection sqref="A1:XFD1048576"/>
    </sheetView>
  </sheetViews>
  <sheetFormatPr defaultRowHeight="13"/>
  <cols>
    <col min="1" max="1" width="3.6328125" style="229" customWidth="1"/>
    <col min="2" max="2" width="12.6328125" style="51" customWidth="1"/>
    <col min="3" max="9" width="12.08984375" style="51" customWidth="1"/>
    <col min="10" max="10" width="24.7265625" style="51" customWidth="1"/>
    <col min="11" max="16384" width="8.7265625" style="51"/>
  </cols>
  <sheetData>
    <row r="1" spans="1:10" ht="13.5" customHeight="1" thickBot="1">
      <c r="A1" s="230"/>
      <c r="B1"/>
      <c r="C1"/>
      <c r="D1"/>
      <c r="E1"/>
      <c r="F1"/>
      <c r="G1"/>
      <c r="H1"/>
      <c r="I1" s="231" t="s">
        <v>636</v>
      </c>
    </row>
    <row r="2" spans="1:10" ht="13.5" customHeight="1" thickTop="1">
      <c r="A2" s="650" t="s">
        <v>330</v>
      </c>
      <c r="B2" s="665"/>
      <c r="C2" s="668" t="s">
        <v>356</v>
      </c>
      <c r="D2" s="654" t="s">
        <v>357</v>
      </c>
      <c r="E2" s="671"/>
      <c r="F2" s="654" t="s">
        <v>358</v>
      </c>
      <c r="G2" s="671"/>
      <c r="H2" s="672" t="s">
        <v>359</v>
      </c>
      <c r="I2" s="674" t="s">
        <v>360</v>
      </c>
    </row>
    <row r="3" spans="1:10" ht="13.5" customHeight="1">
      <c r="A3" s="649"/>
      <c r="B3" s="666"/>
      <c r="C3" s="669"/>
      <c r="D3" s="677" t="s">
        <v>361</v>
      </c>
      <c r="E3" s="677" t="s">
        <v>362</v>
      </c>
      <c r="F3" s="677" t="s">
        <v>361</v>
      </c>
      <c r="G3" s="677" t="s">
        <v>362</v>
      </c>
      <c r="H3" s="673"/>
      <c r="I3" s="675"/>
    </row>
    <row r="4" spans="1:10" ht="13.5" customHeight="1">
      <c r="A4" s="651"/>
      <c r="B4" s="667"/>
      <c r="C4" s="670"/>
      <c r="D4" s="678"/>
      <c r="E4" s="678"/>
      <c r="F4" s="678"/>
      <c r="G4" s="678"/>
      <c r="H4" s="662"/>
      <c r="I4" s="676"/>
    </row>
    <row r="5" spans="1:10" ht="13.5" customHeight="1">
      <c r="A5" s="263"/>
      <c r="B5" s="117"/>
      <c r="C5" s="126"/>
      <c r="D5" s="117"/>
      <c r="E5" s="115" t="s">
        <v>363</v>
      </c>
      <c r="F5" s="117"/>
      <c r="G5" s="115" t="s">
        <v>363</v>
      </c>
      <c r="H5" s="117"/>
      <c r="I5" s="117"/>
    </row>
    <row r="6" spans="1:10" ht="13.5" customHeight="1">
      <c r="A6" s="230">
        <v>1</v>
      </c>
      <c r="B6" s="238" t="s">
        <v>337</v>
      </c>
      <c r="C6" s="264">
        <v>0</v>
      </c>
      <c r="D6" s="265">
        <v>92</v>
      </c>
      <c r="E6" s="265">
        <v>25548</v>
      </c>
      <c r="F6" s="265">
        <v>774</v>
      </c>
      <c r="G6" s="265">
        <v>13821</v>
      </c>
      <c r="H6" s="265">
        <v>113</v>
      </c>
      <c r="I6" s="265">
        <v>456</v>
      </c>
    </row>
    <row r="7" spans="1:10" s="245" customFormat="1" ht="13.5" customHeight="1">
      <c r="A7" s="266"/>
      <c r="B7" s="246"/>
      <c r="C7" s="663" t="s">
        <v>338</v>
      </c>
      <c r="D7" s="664"/>
      <c r="E7" s="664"/>
      <c r="F7" s="664"/>
      <c r="G7" s="664"/>
      <c r="H7" s="664"/>
      <c r="I7" s="664"/>
    </row>
    <row r="8" spans="1:10" ht="13.5" customHeight="1">
      <c r="A8" s="230">
        <v>2</v>
      </c>
      <c r="B8" s="247" t="s">
        <v>364</v>
      </c>
      <c r="C8" s="267">
        <v>0</v>
      </c>
      <c r="D8" s="268">
        <v>92</v>
      </c>
      <c r="E8" s="268">
        <v>25548</v>
      </c>
      <c r="F8" s="268">
        <v>677</v>
      </c>
      <c r="G8" s="268">
        <v>12608</v>
      </c>
      <c r="H8" s="268">
        <v>107</v>
      </c>
      <c r="I8" s="268">
        <v>315</v>
      </c>
      <c r="J8" s="41"/>
    </row>
    <row r="9" spans="1:10" s="245" customFormat="1" ht="13.5" customHeight="1">
      <c r="A9" s="263"/>
      <c r="B9" s="269" t="s">
        <v>365</v>
      </c>
      <c r="C9" s="42">
        <v>0</v>
      </c>
      <c r="D9" s="42">
        <v>57</v>
      </c>
      <c r="E9" s="42">
        <v>15336</v>
      </c>
      <c r="F9" s="42">
        <v>499</v>
      </c>
      <c r="G9" s="42">
        <v>10280</v>
      </c>
      <c r="H9" s="42">
        <v>81</v>
      </c>
      <c r="I9" s="42">
        <v>215</v>
      </c>
      <c r="J9" s="51"/>
    </row>
    <row r="10" spans="1:10" s="245" customFormat="1" ht="13.5" customHeight="1">
      <c r="A10" s="263"/>
      <c r="B10" s="269" t="s">
        <v>344</v>
      </c>
      <c r="C10" s="42">
        <v>0</v>
      </c>
      <c r="D10" s="43">
        <v>21</v>
      </c>
      <c r="E10" s="43">
        <v>5956</v>
      </c>
      <c r="F10" s="43">
        <v>101</v>
      </c>
      <c r="G10" s="43">
        <v>1431</v>
      </c>
      <c r="H10" s="43">
        <v>20</v>
      </c>
      <c r="I10" s="43">
        <v>69</v>
      </c>
      <c r="J10" s="51"/>
    </row>
    <row r="11" spans="1:10" ht="13.5" customHeight="1">
      <c r="A11" s="263"/>
      <c r="B11" s="269" t="s">
        <v>347</v>
      </c>
      <c r="C11" s="42">
        <v>0</v>
      </c>
      <c r="D11" s="44">
        <v>14</v>
      </c>
      <c r="E11" s="43">
        <v>4256</v>
      </c>
      <c r="F11" s="43">
        <v>77</v>
      </c>
      <c r="G11" s="43">
        <v>897</v>
      </c>
      <c r="H11" s="43">
        <v>6</v>
      </c>
      <c r="I11" s="43">
        <v>31</v>
      </c>
    </row>
    <row r="12" spans="1:10" ht="13.5" customHeight="1">
      <c r="A12" s="230">
        <v>6</v>
      </c>
      <c r="B12" s="247" t="s">
        <v>321</v>
      </c>
      <c r="C12" s="42">
        <v>0</v>
      </c>
      <c r="D12" s="42">
        <v>0</v>
      </c>
      <c r="E12" s="42">
        <v>0</v>
      </c>
      <c r="F12" s="270">
        <v>97</v>
      </c>
      <c r="G12" s="270">
        <v>1213</v>
      </c>
      <c r="H12" s="270">
        <v>6</v>
      </c>
      <c r="I12" s="270">
        <v>141</v>
      </c>
    </row>
    <row r="13" spans="1:10" ht="13.5" customHeight="1">
      <c r="A13" s="263"/>
      <c r="B13" s="269" t="s">
        <v>366</v>
      </c>
      <c r="C13" s="42">
        <v>0</v>
      </c>
      <c r="D13" s="42">
        <v>0</v>
      </c>
      <c r="E13" s="42">
        <v>0</v>
      </c>
      <c r="F13" s="43">
        <v>83</v>
      </c>
      <c r="G13" s="43">
        <v>1085</v>
      </c>
      <c r="H13" s="43">
        <v>6</v>
      </c>
      <c r="I13" s="43">
        <v>100</v>
      </c>
    </row>
    <row r="14" spans="1:10" ht="13.5" customHeight="1">
      <c r="A14" s="263"/>
      <c r="B14" s="269" t="s">
        <v>367</v>
      </c>
      <c r="C14" s="42">
        <v>0</v>
      </c>
      <c r="D14" s="42">
        <v>0</v>
      </c>
      <c r="E14" s="42">
        <v>0</v>
      </c>
      <c r="F14" s="43">
        <v>14</v>
      </c>
      <c r="G14" s="43">
        <v>128</v>
      </c>
      <c r="H14" s="42">
        <v>0</v>
      </c>
      <c r="I14" s="43">
        <v>41</v>
      </c>
    </row>
    <row r="15" spans="1:10" s="245" customFormat="1" ht="7.5" customHeight="1">
      <c r="A15" s="271"/>
      <c r="B15" s="120"/>
      <c r="C15" s="259"/>
      <c r="D15" s="123"/>
      <c r="E15" s="123"/>
      <c r="F15" s="122"/>
      <c r="G15" s="122"/>
      <c r="H15" s="122"/>
      <c r="I15" s="122"/>
    </row>
    <row r="16" spans="1:10" ht="13.5" customHeight="1">
      <c r="A16" s="229" t="s">
        <v>612</v>
      </c>
      <c r="B16" s="52"/>
      <c r="G16"/>
      <c r="H16"/>
      <c r="I16"/>
    </row>
    <row r="17" spans="1:2" ht="13.5" customHeight="1">
      <c r="A17" s="45" t="s">
        <v>638</v>
      </c>
      <c r="B17" s="261"/>
    </row>
    <row r="18" spans="1:2" ht="13.5" customHeight="1"/>
    <row r="19" spans="1:2" ht="13.5" customHeight="1">
      <c r="B19" s="262" t="s">
        <v>611</v>
      </c>
    </row>
  </sheetData>
  <mergeCells count="11">
    <mergeCell ref="C7:I7"/>
    <mergeCell ref="A2:B4"/>
    <mergeCell ref="C2:C4"/>
    <mergeCell ref="D2:E2"/>
    <mergeCell ref="F2:G2"/>
    <mergeCell ref="H2:H4"/>
    <mergeCell ref="I2:I4"/>
    <mergeCell ref="D3:D4"/>
    <mergeCell ref="E3:E4"/>
    <mergeCell ref="F3:F4"/>
    <mergeCell ref="G3:G4"/>
  </mergeCells>
  <phoneticPr fontId="7"/>
  <printOptions horizontalCentered="1" verticalCentered="1"/>
  <pageMargins left="0.19685039370078741" right="0.19685039370078741" top="0.19685039370078741" bottom="0.19685039370078741" header="0.51181102362204722" footer="0.51181102362204722"/>
  <pageSetup paperSize="9" scale="120" orientation="portrait" blackAndWhite="1"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4"/>
  <sheetViews>
    <sheetView zoomScale="120" zoomScaleNormal="120" workbookViewId="0">
      <selection sqref="A1:XFD1048576"/>
    </sheetView>
  </sheetViews>
  <sheetFormatPr defaultRowHeight="13"/>
  <cols>
    <col min="1" max="2" width="4.6328125" style="51" customWidth="1"/>
    <col min="3" max="4" width="10" style="147" bestFit="1" customWidth="1"/>
    <col min="5" max="6" width="10.7265625" style="147" bestFit="1" customWidth="1"/>
    <col min="7" max="14" width="7.08984375" style="147" customWidth="1"/>
    <col min="15" max="16384" width="8.7265625" style="51"/>
  </cols>
  <sheetData>
    <row r="1" spans="1:14" ht="13.5" customHeight="1">
      <c r="A1" s="272" t="s">
        <v>613</v>
      </c>
      <c r="B1"/>
      <c r="C1" s="134"/>
      <c r="D1" s="134"/>
      <c r="E1" s="134"/>
      <c r="F1" s="134"/>
      <c r="G1" s="134"/>
      <c r="H1" s="134"/>
      <c r="I1" s="134"/>
      <c r="J1" s="134"/>
      <c r="K1" s="134"/>
      <c r="L1" s="134"/>
      <c r="M1" s="134"/>
      <c r="N1" s="134"/>
    </row>
    <row r="2" spans="1:14" ht="13.5" customHeight="1" thickBot="1">
      <c r="A2"/>
      <c r="B2"/>
      <c r="C2" s="134"/>
      <c r="D2" s="134"/>
      <c r="E2" s="134"/>
      <c r="F2" s="134"/>
      <c r="G2" s="134"/>
      <c r="H2" s="134"/>
      <c r="I2" s="134"/>
      <c r="J2" s="134"/>
      <c r="K2" s="134"/>
      <c r="L2" s="134"/>
      <c r="M2" s="134"/>
      <c r="N2" s="273" t="s">
        <v>614</v>
      </c>
    </row>
    <row r="3" spans="1:14" ht="13.5" customHeight="1" thickTop="1">
      <c r="A3" s="679" t="s">
        <v>318</v>
      </c>
      <c r="B3" s="680"/>
      <c r="C3" s="685" t="s">
        <v>319</v>
      </c>
      <c r="D3" s="686"/>
      <c r="E3" s="689" t="s">
        <v>320</v>
      </c>
      <c r="F3" s="690"/>
      <c r="G3" s="690"/>
      <c r="H3" s="690"/>
      <c r="I3" s="690"/>
      <c r="J3" s="690"/>
      <c r="K3" s="690"/>
      <c r="L3" s="691"/>
      <c r="M3" s="692" t="s">
        <v>321</v>
      </c>
      <c r="N3" s="693"/>
    </row>
    <row r="4" spans="1:14" customFormat="1" ht="13.5" customHeight="1">
      <c r="A4" s="681"/>
      <c r="B4" s="682"/>
      <c r="C4" s="687"/>
      <c r="D4" s="688"/>
      <c r="E4" s="696" t="s">
        <v>322</v>
      </c>
      <c r="F4" s="697"/>
      <c r="G4" s="274" t="s">
        <v>323</v>
      </c>
      <c r="H4" s="275"/>
      <c r="I4" s="696" t="s">
        <v>324</v>
      </c>
      <c r="J4" s="697"/>
      <c r="K4" s="696" t="s">
        <v>325</v>
      </c>
      <c r="L4" s="697"/>
      <c r="M4" s="694"/>
      <c r="N4" s="695"/>
    </row>
    <row r="5" spans="1:14" customFormat="1" ht="13.5" customHeight="1">
      <c r="A5" s="683"/>
      <c r="B5" s="684"/>
      <c r="C5" s="136" t="s">
        <v>326</v>
      </c>
      <c r="D5" s="136" t="s">
        <v>327</v>
      </c>
      <c r="E5" s="136" t="s">
        <v>326</v>
      </c>
      <c r="F5" s="136" t="s">
        <v>327</v>
      </c>
      <c r="G5" s="136" t="s">
        <v>326</v>
      </c>
      <c r="H5" s="136" t="s">
        <v>327</v>
      </c>
      <c r="I5" s="136" t="s">
        <v>326</v>
      </c>
      <c r="J5" s="136" t="s">
        <v>327</v>
      </c>
      <c r="K5" s="136" t="s">
        <v>326</v>
      </c>
      <c r="L5" s="136" t="s">
        <v>327</v>
      </c>
      <c r="M5" s="136" t="s">
        <v>326</v>
      </c>
      <c r="N5" s="276" t="s">
        <v>327</v>
      </c>
    </row>
    <row r="6" spans="1:14" ht="7.5" customHeight="1">
      <c r="A6" s="118"/>
      <c r="B6" s="234"/>
      <c r="C6" s="277"/>
      <c r="D6" s="277"/>
      <c r="E6" s="278"/>
      <c r="F6" s="277"/>
      <c r="G6" s="277"/>
      <c r="H6" s="277"/>
      <c r="I6" s="277"/>
      <c r="J6" s="277"/>
      <c r="K6" s="277"/>
      <c r="L6" s="277"/>
      <c r="M6" s="277"/>
      <c r="N6" s="277"/>
    </row>
    <row r="7" spans="1:14" ht="13.5" customHeight="1">
      <c r="A7" s="227" t="s">
        <v>150</v>
      </c>
      <c r="B7" s="279">
        <v>30</v>
      </c>
      <c r="C7" s="47">
        <v>11190</v>
      </c>
      <c r="D7" s="46">
        <v>24840</v>
      </c>
      <c r="E7" s="46">
        <v>11190</v>
      </c>
      <c r="F7" s="46">
        <v>24840</v>
      </c>
      <c r="G7" s="129">
        <v>0</v>
      </c>
      <c r="H7" s="129">
        <v>0</v>
      </c>
      <c r="I7" s="129">
        <v>0</v>
      </c>
      <c r="J7" s="129">
        <v>0</v>
      </c>
      <c r="K7" s="129">
        <v>0</v>
      </c>
      <c r="L7" s="129">
        <v>0</v>
      </c>
      <c r="M7" s="129">
        <v>0</v>
      </c>
      <c r="N7" s="129">
        <v>0</v>
      </c>
    </row>
    <row r="8" spans="1:14" s="213" customFormat="1" ht="13.5" customHeight="1">
      <c r="A8" s="117" t="s">
        <v>328</v>
      </c>
      <c r="B8" s="279" t="s">
        <v>329</v>
      </c>
      <c r="C8" s="48">
        <v>11646</v>
      </c>
      <c r="D8" s="48">
        <v>25750</v>
      </c>
      <c r="E8" s="48">
        <v>11646</v>
      </c>
      <c r="F8" s="48">
        <v>25750</v>
      </c>
      <c r="G8" s="129">
        <v>0</v>
      </c>
      <c r="H8" s="129">
        <v>0</v>
      </c>
      <c r="I8" s="129">
        <v>0</v>
      </c>
      <c r="J8" s="129">
        <v>0</v>
      </c>
      <c r="K8" s="129">
        <v>0</v>
      </c>
      <c r="L8" s="129">
        <v>0</v>
      </c>
      <c r="M8" s="129">
        <v>0</v>
      </c>
      <c r="N8" s="129">
        <v>0</v>
      </c>
    </row>
    <row r="9" spans="1:14" s="213" customFormat="1" ht="13.5" customHeight="1">
      <c r="A9" s="117"/>
      <c r="B9" s="279">
        <v>2</v>
      </c>
      <c r="C9" s="49">
        <v>10472</v>
      </c>
      <c r="D9" s="50">
        <v>23165</v>
      </c>
      <c r="E9" s="48">
        <v>10472</v>
      </c>
      <c r="F9" s="50">
        <v>23165</v>
      </c>
      <c r="G9" s="129">
        <v>0</v>
      </c>
      <c r="H9" s="129">
        <v>0</v>
      </c>
      <c r="I9" s="129">
        <v>0</v>
      </c>
      <c r="J9" s="129">
        <v>0</v>
      </c>
      <c r="K9" s="129">
        <v>0</v>
      </c>
      <c r="L9" s="129">
        <v>0</v>
      </c>
      <c r="M9" s="129">
        <v>0</v>
      </c>
      <c r="N9" s="129">
        <v>0</v>
      </c>
    </row>
    <row r="10" spans="1:14" s="245" customFormat="1" ht="13.5" customHeight="1">
      <c r="A10" s="117"/>
      <c r="B10" s="279">
        <v>3</v>
      </c>
      <c r="C10" s="49">
        <v>11107</v>
      </c>
      <c r="D10" s="50">
        <v>26765</v>
      </c>
      <c r="E10" s="48">
        <v>11107</v>
      </c>
      <c r="F10" s="50">
        <v>26765</v>
      </c>
      <c r="G10" s="129">
        <v>0</v>
      </c>
      <c r="H10" s="129">
        <v>0</v>
      </c>
      <c r="I10" s="129">
        <v>0</v>
      </c>
      <c r="J10" s="129">
        <v>0</v>
      </c>
      <c r="K10" s="129">
        <v>0</v>
      </c>
      <c r="L10" s="129">
        <v>0</v>
      </c>
      <c r="M10" s="243">
        <v>0</v>
      </c>
      <c r="N10" s="243">
        <v>0</v>
      </c>
    </row>
    <row r="11" spans="1:14" s="245" customFormat="1" ht="13.5" customHeight="1">
      <c r="B11" s="280">
        <v>4</v>
      </c>
      <c r="C11" s="281">
        <v>10872</v>
      </c>
      <c r="D11" s="282">
        <v>23945</v>
      </c>
      <c r="E11" s="283">
        <v>10872</v>
      </c>
      <c r="F11" s="282">
        <v>23945</v>
      </c>
      <c r="G11" s="74">
        <v>0</v>
      </c>
      <c r="H11" s="74">
        <v>0</v>
      </c>
      <c r="I11" s="74">
        <v>0</v>
      </c>
      <c r="J11" s="74">
        <v>0</v>
      </c>
      <c r="K11" s="74">
        <v>0</v>
      </c>
      <c r="L11" s="74">
        <v>0</v>
      </c>
      <c r="M11" s="243">
        <v>0</v>
      </c>
      <c r="N11" s="243">
        <v>0</v>
      </c>
    </row>
    <row r="12" spans="1:14" ht="7.5" customHeight="1">
      <c r="A12" s="120"/>
      <c r="B12" s="284"/>
      <c r="C12" s="285"/>
      <c r="D12" s="145"/>
      <c r="E12" s="145"/>
      <c r="F12" s="145"/>
      <c r="G12" s="145"/>
      <c r="H12" s="145"/>
      <c r="I12" s="145"/>
      <c r="J12" s="145"/>
      <c r="K12" s="145"/>
      <c r="L12" s="145"/>
      <c r="M12" s="145"/>
      <c r="N12" s="145"/>
    </row>
    <row r="13" spans="1:14" ht="13.5" customHeight="1">
      <c r="A13" s="51" t="s">
        <v>615</v>
      </c>
      <c r="B13" s="52"/>
      <c r="C13" s="53"/>
      <c r="D13" s="53"/>
      <c r="E13" s="53"/>
      <c r="F13" s="53"/>
      <c r="G13" s="53"/>
      <c r="H13" s="53"/>
      <c r="I13" s="53"/>
      <c r="J13" s="53"/>
      <c r="K13" s="53"/>
      <c r="L13" s="53"/>
      <c r="M13" s="53"/>
      <c r="N13" s="53"/>
    </row>
    <row r="14" spans="1:14">
      <c r="A14" s="52" t="s">
        <v>616</v>
      </c>
    </row>
  </sheetData>
  <mergeCells count="7">
    <mergeCell ref="A3:B5"/>
    <mergeCell ref="C3:D4"/>
    <mergeCell ref="E3:L3"/>
    <mergeCell ref="M3:N4"/>
    <mergeCell ref="E4:F4"/>
    <mergeCell ref="I4:J4"/>
    <mergeCell ref="K4:L4"/>
  </mergeCells>
  <phoneticPr fontId="7"/>
  <printOptions horizontalCentered="1" verticalCentered="1"/>
  <pageMargins left="0.19685039370078741" right="0.19685039370078741" top="0.19685039370078741" bottom="0.19685039370078741" header="0.51181102362204722" footer="0.51181102362204722"/>
  <pageSetup paperSize="9" scale="135" orientation="portrait" blackAndWhite="1"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6"/>
  <sheetViews>
    <sheetView topLeftCell="A4" zoomScale="120" zoomScaleNormal="120" workbookViewId="0">
      <selection activeCell="A4" sqref="A1:XFD1048576"/>
    </sheetView>
  </sheetViews>
  <sheetFormatPr defaultColWidth="9" defaultRowHeight="13"/>
  <cols>
    <col min="1" max="1" width="2.6328125" style="296" customWidth="1"/>
    <col min="2" max="2" width="14.90625" style="296" customWidth="1"/>
    <col min="3" max="3" width="1.6328125" style="296" customWidth="1"/>
    <col min="4" max="4" width="16.26953125" style="296" customWidth="1"/>
    <col min="5" max="5" width="14.453125" style="296" customWidth="1"/>
    <col min="6" max="6" width="13.36328125" style="296" customWidth="1"/>
    <col min="7" max="7" width="14.6328125" style="296" customWidth="1"/>
    <col min="8" max="8" width="14" style="296" customWidth="1"/>
    <col min="9" max="9" width="14.6328125" style="296" customWidth="1"/>
    <col min="10" max="10" width="9" style="296" customWidth="1"/>
    <col min="11" max="256" width="9" style="296"/>
    <col min="257" max="257" width="2.6328125" style="296" customWidth="1"/>
    <col min="258" max="258" width="14.90625" style="296" customWidth="1"/>
    <col min="259" max="259" width="1.6328125" style="296" customWidth="1"/>
    <col min="260" max="260" width="16.26953125" style="296" customWidth="1"/>
    <col min="261" max="261" width="14.453125" style="296" customWidth="1"/>
    <col min="262" max="262" width="13.36328125" style="296" customWidth="1"/>
    <col min="263" max="263" width="14.6328125" style="296" customWidth="1"/>
    <col min="264" max="264" width="14" style="296" customWidth="1"/>
    <col min="265" max="265" width="14.6328125" style="296" customWidth="1"/>
    <col min="266" max="266" width="9" style="296" customWidth="1"/>
    <col min="267" max="512" width="9" style="296"/>
    <col min="513" max="513" width="2.6328125" style="296" customWidth="1"/>
    <col min="514" max="514" width="14.90625" style="296" customWidth="1"/>
    <col min="515" max="515" width="1.6328125" style="296" customWidth="1"/>
    <col min="516" max="516" width="16.26953125" style="296" customWidth="1"/>
    <col min="517" max="517" width="14.453125" style="296" customWidth="1"/>
    <col min="518" max="518" width="13.36328125" style="296" customWidth="1"/>
    <col min="519" max="519" width="14.6328125" style="296" customWidth="1"/>
    <col min="520" max="520" width="14" style="296" customWidth="1"/>
    <col min="521" max="521" width="14.6328125" style="296" customWidth="1"/>
    <col min="522" max="522" width="9" style="296" customWidth="1"/>
    <col min="523" max="768" width="9" style="296"/>
    <col min="769" max="769" width="2.6328125" style="296" customWidth="1"/>
    <col min="770" max="770" width="14.90625" style="296" customWidth="1"/>
    <col min="771" max="771" width="1.6328125" style="296" customWidth="1"/>
    <col min="772" max="772" width="16.26953125" style="296" customWidth="1"/>
    <col min="773" max="773" width="14.453125" style="296" customWidth="1"/>
    <col min="774" max="774" width="13.36328125" style="296" customWidth="1"/>
    <col min="775" max="775" width="14.6328125" style="296" customWidth="1"/>
    <col min="776" max="776" width="14" style="296" customWidth="1"/>
    <col min="777" max="777" width="14.6328125" style="296" customWidth="1"/>
    <col min="778" max="778" width="9" style="296" customWidth="1"/>
    <col min="779" max="1024" width="9" style="296"/>
    <col min="1025" max="1025" width="2.6328125" style="296" customWidth="1"/>
    <col min="1026" max="1026" width="14.90625" style="296" customWidth="1"/>
    <col min="1027" max="1027" width="1.6328125" style="296" customWidth="1"/>
    <col min="1028" max="1028" width="16.26953125" style="296" customWidth="1"/>
    <col min="1029" max="1029" width="14.453125" style="296" customWidth="1"/>
    <col min="1030" max="1030" width="13.36328125" style="296" customWidth="1"/>
    <col min="1031" max="1031" width="14.6328125" style="296" customWidth="1"/>
    <col min="1032" max="1032" width="14" style="296" customWidth="1"/>
    <col min="1033" max="1033" width="14.6328125" style="296" customWidth="1"/>
    <col min="1034" max="1034" width="9" style="296" customWidth="1"/>
    <col min="1035" max="1280" width="9" style="296"/>
    <col min="1281" max="1281" width="2.6328125" style="296" customWidth="1"/>
    <col min="1282" max="1282" width="14.90625" style="296" customWidth="1"/>
    <col min="1283" max="1283" width="1.6328125" style="296" customWidth="1"/>
    <col min="1284" max="1284" width="16.26953125" style="296" customWidth="1"/>
    <col min="1285" max="1285" width="14.453125" style="296" customWidth="1"/>
    <col min="1286" max="1286" width="13.36328125" style="296" customWidth="1"/>
    <col min="1287" max="1287" width="14.6328125" style="296" customWidth="1"/>
    <col min="1288" max="1288" width="14" style="296" customWidth="1"/>
    <col min="1289" max="1289" width="14.6328125" style="296" customWidth="1"/>
    <col min="1290" max="1290" width="9" style="296" customWidth="1"/>
    <col min="1291" max="1536" width="9" style="296"/>
    <col min="1537" max="1537" width="2.6328125" style="296" customWidth="1"/>
    <col min="1538" max="1538" width="14.90625" style="296" customWidth="1"/>
    <col min="1539" max="1539" width="1.6328125" style="296" customWidth="1"/>
    <col min="1540" max="1540" width="16.26953125" style="296" customWidth="1"/>
    <col min="1541" max="1541" width="14.453125" style="296" customWidth="1"/>
    <col min="1542" max="1542" width="13.36328125" style="296" customWidth="1"/>
    <col min="1543" max="1543" width="14.6328125" style="296" customWidth="1"/>
    <col min="1544" max="1544" width="14" style="296" customWidth="1"/>
    <col min="1545" max="1545" width="14.6328125" style="296" customWidth="1"/>
    <col min="1546" max="1546" width="9" style="296" customWidth="1"/>
    <col min="1547" max="1792" width="9" style="296"/>
    <col min="1793" max="1793" width="2.6328125" style="296" customWidth="1"/>
    <col min="1794" max="1794" width="14.90625" style="296" customWidth="1"/>
    <col min="1795" max="1795" width="1.6328125" style="296" customWidth="1"/>
    <col min="1796" max="1796" width="16.26953125" style="296" customWidth="1"/>
    <col min="1797" max="1797" width="14.453125" style="296" customWidth="1"/>
    <col min="1798" max="1798" width="13.36328125" style="296" customWidth="1"/>
    <col min="1799" max="1799" width="14.6328125" style="296" customWidth="1"/>
    <col min="1800" max="1800" width="14" style="296" customWidth="1"/>
    <col min="1801" max="1801" width="14.6328125" style="296" customWidth="1"/>
    <col min="1802" max="1802" width="9" style="296" customWidth="1"/>
    <col min="1803" max="2048" width="9" style="296"/>
    <col min="2049" max="2049" width="2.6328125" style="296" customWidth="1"/>
    <col min="2050" max="2050" width="14.90625" style="296" customWidth="1"/>
    <col min="2051" max="2051" width="1.6328125" style="296" customWidth="1"/>
    <col min="2052" max="2052" width="16.26953125" style="296" customWidth="1"/>
    <col min="2053" max="2053" width="14.453125" style="296" customWidth="1"/>
    <col min="2054" max="2054" width="13.36328125" style="296" customWidth="1"/>
    <col min="2055" max="2055" width="14.6328125" style="296" customWidth="1"/>
    <col min="2056" max="2056" width="14" style="296" customWidth="1"/>
    <col min="2057" max="2057" width="14.6328125" style="296" customWidth="1"/>
    <col min="2058" max="2058" width="9" style="296" customWidth="1"/>
    <col min="2059" max="2304" width="9" style="296"/>
    <col min="2305" max="2305" width="2.6328125" style="296" customWidth="1"/>
    <col min="2306" max="2306" width="14.90625" style="296" customWidth="1"/>
    <col min="2307" max="2307" width="1.6328125" style="296" customWidth="1"/>
    <col min="2308" max="2308" width="16.26953125" style="296" customWidth="1"/>
    <col min="2309" max="2309" width="14.453125" style="296" customWidth="1"/>
    <col min="2310" max="2310" width="13.36328125" style="296" customWidth="1"/>
    <col min="2311" max="2311" width="14.6328125" style="296" customWidth="1"/>
    <col min="2312" max="2312" width="14" style="296" customWidth="1"/>
    <col min="2313" max="2313" width="14.6328125" style="296" customWidth="1"/>
    <col min="2314" max="2314" width="9" style="296" customWidth="1"/>
    <col min="2315" max="2560" width="9" style="296"/>
    <col min="2561" max="2561" width="2.6328125" style="296" customWidth="1"/>
    <col min="2562" max="2562" width="14.90625" style="296" customWidth="1"/>
    <col min="2563" max="2563" width="1.6328125" style="296" customWidth="1"/>
    <col min="2564" max="2564" width="16.26953125" style="296" customWidth="1"/>
    <col min="2565" max="2565" width="14.453125" style="296" customWidth="1"/>
    <col min="2566" max="2566" width="13.36328125" style="296" customWidth="1"/>
    <col min="2567" max="2567" width="14.6328125" style="296" customWidth="1"/>
    <col min="2568" max="2568" width="14" style="296" customWidth="1"/>
    <col min="2569" max="2569" width="14.6328125" style="296" customWidth="1"/>
    <col min="2570" max="2570" width="9" style="296" customWidth="1"/>
    <col min="2571" max="2816" width="9" style="296"/>
    <col min="2817" max="2817" width="2.6328125" style="296" customWidth="1"/>
    <col min="2818" max="2818" width="14.90625" style="296" customWidth="1"/>
    <col min="2819" max="2819" width="1.6328125" style="296" customWidth="1"/>
    <col min="2820" max="2820" width="16.26953125" style="296" customWidth="1"/>
    <col min="2821" max="2821" width="14.453125" style="296" customWidth="1"/>
    <col min="2822" max="2822" width="13.36328125" style="296" customWidth="1"/>
    <col min="2823" max="2823" width="14.6328125" style="296" customWidth="1"/>
    <col min="2824" max="2824" width="14" style="296" customWidth="1"/>
    <col min="2825" max="2825" width="14.6328125" style="296" customWidth="1"/>
    <col min="2826" max="2826" width="9" style="296" customWidth="1"/>
    <col min="2827" max="3072" width="9" style="296"/>
    <col min="3073" max="3073" width="2.6328125" style="296" customWidth="1"/>
    <col min="3074" max="3074" width="14.90625" style="296" customWidth="1"/>
    <col min="3075" max="3075" width="1.6328125" style="296" customWidth="1"/>
    <col min="3076" max="3076" width="16.26953125" style="296" customWidth="1"/>
    <col min="3077" max="3077" width="14.453125" style="296" customWidth="1"/>
    <col min="3078" max="3078" width="13.36328125" style="296" customWidth="1"/>
    <col min="3079" max="3079" width="14.6328125" style="296" customWidth="1"/>
    <col min="3080" max="3080" width="14" style="296" customWidth="1"/>
    <col min="3081" max="3081" width="14.6328125" style="296" customWidth="1"/>
    <col min="3082" max="3082" width="9" style="296" customWidth="1"/>
    <col min="3083" max="3328" width="9" style="296"/>
    <col min="3329" max="3329" width="2.6328125" style="296" customWidth="1"/>
    <col min="3330" max="3330" width="14.90625" style="296" customWidth="1"/>
    <col min="3331" max="3331" width="1.6328125" style="296" customWidth="1"/>
    <col min="3332" max="3332" width="16.26953125" style="296" customWidth="1"/>
    <col min="3333" max="3333" width="14.453125" style="296" customWidth="1"/>
    <col min="3334" max="3334" width="13.36328125" style="296" customWidth="1"/>
    <col min="3335" max="3335" width="14.6328125" style="296" customWidth="1"/>
    <col min="3336" max="3336" width="14" style="296" customWidth="1"/>
    <col min="3337" max="3337" width="14.6328125" style="296" customWidth="1"/>
    <col min="3338" max="3338" width="9" style="296" customWidth="1"/>
    <col min="3339" max="3584" width="9" style="296"/>
    <col min="3585" max="3585" width="2.6328125" style="296" customWidth="1"/>
    <col min="3586" max="3586" width="14.90625" style="296" customWidth="1"/>
    <col min="3587" max="3587" width="1.6328125" style="296" customWidth="1"/>
    <col min="3588" max="3588" width="16.26953125" style="296" customWidth="1"/>
    <col min="3589" max="3589" width="14.453125" style="296" customWidth="1"/>
    <col min="3590" max="3590" width="13.36328125" style="296" customWidth="1"/>
    <col min="3591" max="3591" width="14.6328125" style="296" customWidth="1"/>
    <col min="3592" max="3592" width="14" style="296" customWidth="1"/>
    <col min="3593" max="3593" width="14.6328125" style="296" customWidth="1"/>
    <col min="3594" max="3594" width="9" style="296" customWidth="1"/>
    <col min="3595" max="3840" width="9" style="296"/>
    <col min="3841" max="3841" width="2.6328125" style="296" customWidth="1"/>
    <col min="3842" max="3842" width="14.90625" style="296" customWidth="1"/>
    <col min="3843" max="3843" width="1.6328125" style="296" customWidth="1"/>
    <col min="3844" max="3844" width="16.26953125" style="296" customWidth="1"/>
    <col min="3845" max="3845" width="14.453125" style="296" customWidth="1"/>
    <col min="3846" max="3846" width="13.36328125" style="296" customWidth="1"/>
    <col min="3847" max="3847" width="14.6328125" style="296" customWidth="1"/>
    <col min="3848" max="3848" width="14" style="296" customWidth="1"/>
    <col min="3849" max="3849" width="14.6328125" style="296" customWidth="1"/>
    <col min="3850" max="3850" width="9" style="296" customWidth="1"/>
    <col min="3851" max="4096" width="9" style="296"/>
    <col min="4097" max="4097" width="2.6328125" style="296" customWidth="1"/>
    <col min="4098" max="4098" width="14.90625" style="296" customWidth="1"/>
    <col min="4099" max="4099" width="1.6328125" style="296" customWidth="1"/>
    <col min="4100" max="4100" width="16.26953125" style="296" customWidth="1"/>
    <col min="4101" max="4101" width="14.453125" style="296" customWidth="1"/>
    <col min="4102" max="4102" width="13.36328125" style="296" customWidth="1"/>
    <col min="4103" max="4103" width="14.6328125" style="296" customWidth="1"/>
    <col min="4104" max="4104" width="14" style="296" customWidth="1"/>
    <col min="4105" max="4105" width="14.6328125" style="296" customWidth="1"/>
    <col min="4106" max="4106" width="9" style="296" customWidth="1"/>
    <col min="4107" max="4352" width="9" style="296"/>
    <col min="4353" max="4353" width="2.6328125" style="296" customWidth="1"/>
    <col min="4354" max="4354" width="14.90625" style="296" customWidth="1"/>
    <col min="4355" max="4355" width="1.6328125" style="296" customWidth="1"/>
    <col min="4356" max="4356" width="16.26953125" style="296" customWidth="1"/>
    <col min="4357" max="4357" width="14.453125" style="296" customWidth="1"/>
    <col min="4358" max="4358" width="13.36328125" style="296" customWidth="1"/>
    <col min="4359" max="4359" width="14.6328125" style="296" customWidth="1"/>
    <col min="4360" max="4360" width="14" style="296" customWidth="1"/>
    <col min="4361" max="4361" width="14.6328125" style="296" customWidth="1"/>
    <col min="4362" max="4362" width="9" style="296" customWidth="1"/>
    <col min="4363" max="4608" width="9" style="296"/>
    <col min="4609" max="4609" width="2.6328125" style="296" customWidth="1"/>
    <col min="4610" max="4610" width="14.90625" style="296" customWidth="1"/>
    <col min="4611" max="4611" width="1.6328125" style="296" customWidth="1"/>
    <col min="4612" max="4612" width="16.26953125" style="296" customWidth="1"/>
    <col min="4613" max="4613" width="14.453125" style="296" customWidth="1"/>
    <col min="4614" max="4614" width="13.36328125" style="296" customWidth="1"/>
    <col min="4615" max="4615" width="14.6328125" style="296" customWidth="1"/>
    <col min="4616" max="4616" width="14" style="296" customWidth="1"/>
    <col min="4617" max="4617" width="14.6328125" style="296" customWidth="1"/>
    <col min="4618" max="4618" width="9" style="296" customWidth="1"/>
    <col min="4619" max="4864" width="9" style="296"/>
    <col min="4865" max="4865" width="2.6328125" style="296" customWidth="1"/>
    <col min="4866" max="4866" width="14.90625" style="296" customWidth="1"/>
    <col min="4867" max="4867" width="1.6328125" style="296" customWidth="1"/>
    <col min="4868" max="4868" width="16.26953125" style="296" customWidth="1"/>
    <col min="4869" max="4869" width="14.453125" style="296" customWidth="1"/>
    <col min="4870" max="4870" width="13.36328125" style="296" customWidth="1"/>
    <col min="4871" max="4871" width="14.6328125" style="296" customWidth="1"/>
    <col min="4872" max="4872" width="14" style="296" customWidth="1"/>
    <col min="4873" max="4873" width="14.6328125" style="296" customWidth="1"/>
    <col min="4874" max="4874" width="9" style="296" customWidth="1"/>
    <col min="4875" max="5120" width="9" style="296"/>
    <col min="5121" max="5121" width="2.6328125" style="296" customWidth="1"/>
    <col min="5122" max="5122" width="14.90625" style="296" customWidth="1"/>
    <col min="5123" max="5123" width="1.6328125" style="296" customWidth="1"/>
    <col min="5124" max="5124" width="16.26953125" style="296" customWidth="1"/>
    <col min="5125" max="5125" width="14.453125" style="296" customWidth="1"/>
    <col min="5126" max="5126" width="13.36328125" style="296" customWidth="1"/>
    <col min="5127" max="5127" width="14.6328125" style="296" customWidth="1"/>
    <col min="5128" max="5128" width="14" style="296" customWidth="1"/>
    <col min="5129" max="5129" width="14.6328125" style="296" customWidth="1"/>
    <col min="5130" max="5130" width="9" style="296" customWidth="1"/>
    <col min="5131" max="5376" width="9" style="296"/>
    <col min="5377" max="5377" width="2.6328125" style="296" customWidth="1"/>
    <col min="5378" max="5378" width="14.90625" style="296" customWidth="1"/>
    <col min="5379" max="5379" width="1.6328125" style="296" customWidth="1"/>
    <col min="5380" max="5380" width="16.26953125" style="296" customWidth="1"/>
    <col min="5381" max="5381" width="14.453125" style="296" customWidth="1"/>
    <col min="5382" max="5382" width="13.36328125" style="296" customWidth="1"/>
    <col min="5383" max="5383" width="14.6328125" style="296" customWidth="1"/>
    <col min="5384" max="5384" width="14" style="296" customWidth="1"/>
    <col min="5385" max="5385" width="14.6328125" style="296" customWidth="1"/>
    <col min="5386" max="5386" width="9" style="296" customWidth="1"/>
    <col min="5387" max="5632" width="9" style="296"/>
    <col min="5633" max="5633" width="2.6328125" style="296" customWidth="1"/>
    <col min="5634" max="5634" width="14.90625" style="296" customWidth="1"/>
    <col min="5635" max="5635" width="1.6328125" style="296" customWidth="1"/>
    <col min="5636" max="5636" width="16.26953125" style="296" customWidth="1"/>
    <col min="5637" max="5637" width="14.453125" style="296" customWidth="1"/>
    <col min="5638" max="5638" width="13.36328125" style="296" customWidth="1"/>
    <col min="5639" max="5639" width="14.6328125" style="296" customWidth="1"/>
    <col min="5640" max="5640" width="14" style="296" customWidth="1"/>
    <col min="5641" max="5641" width="14.6328125" style="296" customWidth="1"/>
    <col min="5642" max="5642" width="9" style="296" customWidth="1"/>
    <col min="5643" max="5888" width="9" style="296"/>
    <col min="5889" max="5889" width="2.6328125" style="296" customWidth="1"/>
    <col min="5890" max="5890" width="14.90625" style="296" customWidth="1"/>
    <col min="5891" max="5891" width="1.6328125" style="296" customWidth="1"/>
    <col min="5892" max="5892" width="16.26953125" style="296" customWidth="1"/>
    <col min="5893" max="5893" width="14.453125" style="296" customWidth="1"/>
    <col min="5894" max="5894" width="13.36328125" style="296" customWidth="1"/>
    <col min="5895" max="5895" width="14.6328125" style="296" customWidth="1"/>
    <col min="5896" max="5896" width="14" style="296" customWidth="1"/>
    <col min="5897" max="5897" width="14.6328125" style="296" customWidth="1"/>
    <col min="5898" max="5898" width="9" style="296" customWidth="1"/>
    <col min="5899" max="6144" width="9" style="296"/>
    <col min="6145" max="6145" width="2.6328125" style="296" customWidth="1"/>
    <col min="6146" max="6146" width="14.90625" style="296" customWidth="1"/>
    <col min="6147" max="6147" width="1.6328125" style="296" customWidth="1"/>
    <col min="6148" max="6148" width="16.26953125" style="296" customWidth="1"/>
    <col min="6149" max="6149" width="14.453125" style="296" customWidth="1"/>
    <col min="6150" max="6150" width="13.36328125" style="296" customWidth="1"/>
    <col min="6151" max="6151" width="14.6328125" style="296" customWidth="1"/>
    <col min="6152" max="6152" width="14" style="296" customWidth="1"/>
    <col min="6153" max="6153" width="14.6328125" style="296" customWidth="1"/>
    <col min="6154" max="6154" width="9" style="296" customWidth="1"/>
    <col min="6155" max="6400" width="9" style="296"/>
    <col min="6401" max="6401" width="2.6328125" style="296" customWidth="1"/>
    <col min="6402" max="6402" width="14.90625" style="296" customWidth="1"/>
    <col min="6403" max="6403" width="1.6328125" style="296" customWidth="1"/>
    <col min="6404" max="6404" width="16.26953125" style="296" customWidth="1"/>
    <col min="6405" max="6405" width="14.453125" style="296" customWidth="1"/>
    <col min="6406" max="6406" width="13.36328125" style="296" customWidth="1"/>
    <col min="6407" max="6407" width="14.6328125" style="296" customWidth="1"/>
    <col min="6408" max="6408" width="14" style="296" customWidth="1"/>
    <col min="6409" max="6409" width="14.6328125" style="296" customWidth="1"/>
    <col min="6410" max="6410" width="9" style="296" customWidth="1"/>
    <col min="6411" max="6656" width="9" style="296"/>
    <col min="6657" max="6657" width="2.6328125" style="296" customWidth="1"/>
    <col min="6658" max="6658" width="14.90625" style="296" customWidth="1"/>
    <col min="6659" max="6659" width="1.6328125" style="296" customWidth="1"/>
    <col min="6660" max="6660" width="16.26953125" style="296" customWidth="1"/>
    <col min="6661" max="6661" width="14.453125" style="296" customWidth="1"/>
    <col min="6662" max="6662" width="13.36328125" style="296" customWidth="1"/>
    <col min="6663" max="6663" width="14.6328125" style="296" customWidth="1"/>
    <col min="6664" max="6664" width="14" style="296" customWidth="1"/>
    <col min="6665" max="6665" width="14.6328125" style="296" customWidth="1"/>
    <col min="6666" max="6666" width="9" style="296" customWidth="1"/>
    <col min="6667" max="6912" width="9" style="296"/>
    <col min="6913" max="6913" width="2.6328125" style="296" customWidth="1"/>
    <col min="6914" max="6914" width="14.90625" style="296" customWidth="1"/>
    <col min="6915" max="6915" width="1.6328125" style="296" customWidth="1"/>
    <col min="6916" max="6916" width="16.26953125" style="296" customWidth="1"/>
    <col min="6917" max="6917" width="14.453125" style="296" customWidth="1"/>
    <col min="6918" max="6918" width="13.36328125" style="296" customWidth="1"/>
    <col min="6919" max="6919" width="14.6328125" style="296" customWidth="1"/>
    <col min="6920" max="6920" width="14" style="296" customWidth="1"/>
    <col min="6921" max="6921" width="14.6328125" style="296" customWidth="1"/>
    <col min="6922" max="6922" width="9" style="296" customWidth="1"/>
    <col min="6923" max="7168" width="9" style="296"/>
    <col min="7169" max="7169" width="2.6328125" style="296" customWidth="1"/>
    <col min="7170" max="7170" width="14.90625" style="296" customWidth="1"/>
    <col min="7171" max="7171" width="1.6328125" style="296" customWidth="1"/>
    <col min="7172" max="7172" width="16.26953125" style="296" customWidth="1"/>
    <col min="7173" max="7173" width="14.453125" style="296" customWidth="1"/>
    <col min="7174" max="7174" width="13.36328125" style="296" customWidth="1"/>
    <col min="7175" max="7175" width="14.6328125" style="296" customWidth="1"/>
    <col min="7176" max="7176" width="14" style="296" customWidth="1"/>
    <col min="7177" max="7177" width="14.6328125" style="296" customWidth="1"/>
    <col min="7178" max="7178" width="9" style="296" customWidth="1"/>
    <col min="7179" max="7424" width="9" style="296"/>
    <col min="7425" max="7425" width="2.6328125" style="296" customWidth="1"/>
    <col min="7426" max="7426" width="14.90625" style="296" customWidth="1"/>
    <col min="7427" max="7427" width="1.6328125" style="296" customWidth="1"/>
    <col min="7428" max="7428" width="16.26953125" style="296" customWidth="1"/>
    <col min="7429" max="7429" width="14.453125" style="296" customWidth="1"/>
    <col min="7430" max="7430" width="13.36328125" style="296" customWidth="1"/>
    <col min="7431" max="7431" width="14.6328125" style="296" customWidth="1"/>
    <col min="7432" max="7432" width="14" style="296" customWidth="1"/>
    <col min="7433" max="7433" width="14.6328125" style="296" customWidth="1"/>
    <col min="7434" max="7434" width="9" style="296" customWidth="1"/>
    <col min="7435" max="7680" width="9" style="296"/>
    <col min="7681" max="7681" width="2.6328125" style="296" customWidth="1"/>
    <col min="7682" max="7682" width="14.90625" style="296" customWidth="1"/>
    <col min="7683" max="7683" width="1.6328125" style="296" customWidth="1"/>
    <col min="7684" max="7684" width="16.26953125" style="296" customWidth="1"/>
    <col min="7685" max="7685" width="14.453125" style="296" customWidth="1"/>
    <col min="7686" max="7686" width="13.36328125" style="296" customWidth="1"/>
    <col min="7687" max="7687" width="14.6328125" style="296" customWidth="1"/>
    <col min="7688" max="7688" width="14" style="296" customWidth="1"/>
    <col min="7689" max="7689" width="14.6328125" style="296" customWidth="1"/>
    <col min="7690" max="7690" width="9" style="296" customWidth="1"/>
    <col min="7691" max="7936" width="9" style="296"/>
    <col min="7937" max="7937" width="2.6328125" style="296" customWidth="1"/>
    <col min="7938" max="7938" width="14.90625" style="296" customWidth="1"/>
    <col min="7939" max="7939" width="1.6328125" style="296" customWidth="1"/>
    <col min="7940" max="7940" width="16.26953125" style="296" customWidth="1"/>
    <col min="7941" max="7941" width="14.453125" style="296" customWidth="1"/>
    <col min="7942" max="7942" width="13.36328125" style="296" customWidth="1"/>
    <col min="7943" max="7943" width="14.6328125" style="296" customWidth="1"/>
    <col min="7944" max="7944" width="14" style="296" customWidth="1"/>
    <col min="7945" max="7945" width="14.6328125" style="296" customWidth="1"/>
    <col min="7946" max="7946" width="9" style="296" customWidth="1"/>
    <col min="7947" max="8192" width="9" style="296"/>
    <col min="8193" max="8193" width="2.6328125" style="296" customWidth="1"/>
    <col min="8194" max="8194" width="14.90625" style="296" customWidth="1"/>
    <col min="8195" max="8195" width="1.6328125" style="296" customWidth="1"/>
    <col min="8196" max="8196" width="16.26953125" style="296" customWidth="1"/>
    <col min="8197" max="8197" width="14.453125" style="296" customWidth="1"/>
    <col min="8198" max="8198" width="13.36328125" style="296" customWidth="1"/>
    <col min="8199" max="8199" width="14.6328125" style="296" customWidth="1"/>
    <col min="8200" max="8200" width="14" style="296" customWidth="1"/>
    <col min="8201" max="8201" width="14.6328125" style="296" customWidth="1"/>
    <col min="8202" max="8202" width="9" style="296" customWidth="1"/>
    <col min="8203" max="8448" width="9" style="296"/>
    <col min="8449" max="8449" width="2.6328125" style="296" customWidth="1"/>
    <col min="8450" max="8450" width="14.90625" style="296" customWidth="1"/>
    <col min="8451" max="8451" width="1.6328125" style="296" customWidth="1"/>
    <col min="8452" max="8452" width="16.26953125" style="296" customWidth="1"/>
    <col min="8453" max="8453" width="14.453125" style="296" customWidth="1"/>
    <col min="8454" max="8454" width="13.36328125" style="296" customWidth="1"/>
    <col min="8455" max="8455" width="14.6328125" style="296" customWidth="1"/>
    <col min="8456" max="8456" width="14" style="296" customWidth="1"/>
    <col min="8457" max="8457" width="14.6328125" style="296" customWidth="1"/>
    <col min="8458" max="8458" width="9" style="296" customWidth="1"/>
    <col min="8459" max="8704" width="9" style="296"/>
    <col min="8705" max="8705" width="2.6328125" style="296" customWidth="1"/>
    <col min="8706" max="8706" width="14.90625" style="296" customWidth="1"/>
    <col min="8707" max="8707" width="1.6328125" style="296" customWidth="1"/>
    <col min="8708" max="8708" width="16.26953125" style="296" customWidth="1"/>
    <col min="8709" max="8709" width="14.453125" style="296" customWidth="1"/>
    <col min="8710" max="8710" width="13.36328125" style="296" customWidth="1"/>
    <col min="8711" max="8711" width="14.6328125" style="296" customWidth="1"/>
    <col min="8712" max="8712" width="14" style="296" customWidth="1"/>
    <col min="8713" max="8713" width="14.6328125" style="296" customWidth="1"/>
    <col min="8714" max="8714" width="9" style="296" customWidth="1"/>
    <col min="8715" max="8960" width="9" style="296"/>
    <col min="8961" max="8961" width="2.6328125" style="296" customWidth="1"/>
    <col min="8962" max="8962" width="14.90625" style="296" customWidth="1"/>
    <col min="8963" max="8963" width="1.6328125" style="296" customWidth="1"/>
    <col min="8964" max="8964" width="16.26953125" style="296" customWidth="1"/>
    <col min="8965" max="8965" width="14.453125" style="296" customWidth="1"/>
    <col min="8966" max="8966" width="13.36328125" style="296" customWidth="1"/>
    <col min="8967" max="8967" width="14.6328125" style="296" customWidth="1"/>
    <col min="8968" max="8968" width="14" style="296" customWidth="1"/>
    <col min="8969" max="8969" width="14.6328125" style="296" customWidth="1"/>
    <col min="8970" max="8970" width="9" style="296" customWidth="1"/>
    <col min="8971" max="9216" width="9" style="296"/>
    <col min="9217" max="9217" width="2.6328125" style="296" customWidth="1"/>
    <col min="9218" max="9218" width="14.90625" style="296" customWidth="1"/>
    <col min="9219" max="9219" width="1.6328125" style="296" customWidth="1"/>
    <col min="9220" max="9220" width="16.26953125" style="296" customWidth="1"/>
    <col min="9221" max="9221" width="14.453125" style="296" customWidth="1"/>
    <col min="9222" max="9222" width="13.36328125" style="296" customWidth="1"/>
    <col min="9223" max="9223" width="14.6328125" style="296" customWidth="1"/>
    <col min="9224" max="9224" width="14" style="296" customWidth="1"/>
    <col min="9225" max="9225" width="14.6328125" style="296" customWidth="1"/>
    <col min="9226" max="9226" width="9" style="296" customWidth="1"/>
    <col min="9227" max="9472" width="9" style="296"/>
    <col min="9473" max="9473" width="2.6328125" style="296" customWidth="1"/>
    <col min="9474" max="9474" width="14.90625" style="296" customWidth="1"/>
    <col min="9475" max="9475" width="1.6328125" style="296" customWidth="1"/>
    <col min="9476" max="9476" width="16.26953125" style="296" customWidth="1"/>
    <col min="9477" max="9477" width="14.453125" style="296" customWidth="1"/>
    <col min="9478" max="9478" width="13.36328125" style="296" customWidth="1"/>
    <col min="9479" max="9479" width="14.6328125" style="296" customWidth="1"/>
    <col min="9480" max="9480" width="14" style="296" customWidth="1"/>
    <col min="9481" max="9481" width="14.6328125" style="296" customWidth="1"/>
    <col min="9482" max="9482" width="9" style="296" customWidth="1"/>
    <col min="9483" max="9728" width="9" style="296"/>
    <col min="9729" max="9729" width="2.6328125" style="296" customWidth="1"/>
    <col min="9730" max="9730" width="14.90625" style="296" customWidth="1"/>
    <col min="9731" max="9731" width="1.6328125" style="296" customWidth="1"/>
    <col min="9732" max="9732" width="16.26953125" style="296" customWidth="1"/>
    <col min="9733" max="9733" width="14.453125" style="296" customWidth="1"/>
    <col min="9734" max="9734" width="13.36328125" style="296" customWidth="1"/>
    <col min="9735" max="9735" width="14.6328125" style="296" customWidth="1"/>
    <col min="9736" max="9736" width="14" style="296" customWidth="1"/>
    <col min="9737" max="9737" width="14.6328125" style="296" customWidth="1"/>
    <col min="9738" max="9738" width="9" style="296" customWidth="1"/>
    <col min="9739" max="9984" width="9" style="296"/>
    <col min="9985" max="9985" width="2.6328125" style="296" customWidth="1"/>
    <col min="9986" max="9986" width="14.90625" style="296" customWidth="1"/>
    <col min="9987" max="9987" width="1.6328125" style="296" customWidth="1"/>
    <col min="9988" max="9988" width="16.26953125" style="296" customWidth="1"/>
    <col min="9989" max="9989" width="14.453125" style="296" customWidth="1"/>
    <col min="9990" max="9990" width="13.36328125" style="296" customWidth="1"/>
    <col min="9991" max="9991" width="14.6328125" style="296" customWidth="1"/>
    <col min="9992" max="9992" width="14" style="296" customWidth="1"/>
    <col min="9993" max="9993" width="14.6328125" style="296" customWidth="1"/>
    <col min="9994" max="9994" width="9" style="296" customWidth="1"/>
    <col min="9995" max="10240" width="9" style="296"/>
    <col min="10241" max="10241" width="2.6328125" style="296" customWidth="1"/>
    <col min="10242" max="10242" width="14.90625" style="296" customWidth="1"/>
    <col min="10243" max="10243" width="1.6328125" style="296" customWidth="1"/>
    <col min="10244" max="10244" width="16.26953125" style="296" customWidth="1"/>
    <col min="10245" max="10245" width="14.453125" style="296" customWidth="1"/>
    <col min="10246" max="10246" width="13.36328125" style="296" customWidth="1"/>
    <col min="10247" max="10247" width="14.6328125" style="296" customWidth="1"/>
    <col min="10248" max="10248" width="14" style="296" customWidth="1"/>
    <col min="10249" max="10249" width="14.6328125" style="296" customWidth="1"/>
    <col min="10250" max="10250" width="9" style="296" customWidth="1"/>
    <col min="10251" max="10496" width="9" style="296"/>
    <col min="10497" max="10497" width="2.6328125" style="296" customWidth="1"/>
    <col min="10498" max="10498" width="14.90625" style="296" customWidth="1"/>
    <col min="10499" max="10499" width="1.6328125" style="296" customWidth="1"/>
    <col min="10500" max="10500" width="16.26953125" style="296" customWidth="1"/>
    <col min="10501" max="10501" width="14.453125" style="296" customWidth="1"/>
    <col min="10502" max="10502" width="13.36328125" style="296" customWidth="1"/>
    <col min="10503" max="10503" width="14.6328125" style="296" customWidth="1"/>
    <col min="10504" max="10504" width="14" style="296" customWidth="1"/>
    <col min="10505" max="10505" width="14.6328125" style="296" customWidth="1"/>
    <col min="10506" max="10506" width="9" style="296" customWidth="1"/>
    <col min="10507" max="10752" width="9" style="296"/>
    <col min="10753" max="10753" width="2.6328125" style="296" customWidth="1"/>
    <col min="10754" max="10754" width="14.90625" style="296" customWidth="1"/>
    <col min="10755" max="10755" width="1.6328125" style="296" customWidth="1"/>
    <col min="10756" max="10756" width="16.26953125" style="296" customWidth="1"/>
    <col min="10757" max="10757" width="14.453125" style="296" customWidth="1"/>
    <col min="10758" max="10758" width="13.36328125" style="296" customWidth="1"/>
    <col min="10759" max="10759" width="14.6328125" style="296" customWidth="1"/>
    <col min="10760" max="10760" width="14" style="296" customWidth="1"/>
    <col min="10761" max="10761" width="14.6328125" style="296" customWidth="1"/>
    <col min="10762" max="10762" width="9" style="296" customWidth="1"/>
    <col min="10763" max="11008" width="9" style="296"/>
    <col min="11009" max="11009" width="2.6328125" style="296" customWidth="1"/>
    <col min="11010" max="11010" width="14.90625" style="296" customWidth="1"/>
    <col min="11011" max="11011" width="1.6328125" style="296" customWidth="1"/>
    <col min="11012" max="11012" width="16.26953125" style="296" customWidth="1"/>
    <col min="11013" max="11013" width="14.453125" style="296" customWidth="1"/>
    <col min="11014" max="11014" width="13.36328125" style="296" customWidth="1"/>
    <col min="11015" max="11015" width="14.6328125" style="296" customWidth="1"/>
    <col min="11016" max="11016" width="14" style="296" customWidth="1"/>
    <col min="11017" max="11017" width="14.6328125" style="296" customWidth="1"/>
    <col min="11018" max="11018" width="9" style="296" customWidth="1"/>
    <col min="11019" max="11264" width="9" style="296"/>
    <col min="11265" max="11265" width="2.6328125" style="296" customWidth="1"/>
    <col min="11266" max="11266" width="14.90625" style="296" customWidth="1"/>
    <col min="11267" max="11267" width="1.6328125" style="296" customWidth="1"/>
    <col min="11268" max="11268" width="16.26953125" style="296" customWidth="1"/>
    <col min="11269" max="11269" width="14.453125" style="296" customWidth="1"/>
    <col min="11270" max="11270" width="13.36328125" style="296" customWidth="1"/>
    <col min="11271" max="11271" width="14.6328125" style="296" customWidth="1"/>
    <col min="11272" max="11272" width="14" style="296" customWidth="1"/>
    <col min="11273" max="11273" width="14.6328125" style="296" customWidth="1"/>
    <col min="11274" max="11274" width="9" style="296" customWidth="1"/>
    <col min="11275" max="11520" width="9" style="296"/>
    <col min="11521" max="11521" width="2.6328125" style="296" customWidth="1"/>
    <col min="11522" max="11522" width="14.90625" style="296" customWidth="1"/>
    <col min="11523" max="11523" width="1.6328125" style="296" customWidth="1"/>
    <col min="11524" max="11524" width="16.26953125" style="296" customWidth="1"/>
    <col min="11525" max="11525" width="14.453125" style="296" customWidth="1"/>
    <col min="11526" max="11526" width="13.36328125" style="296" customWidth="1"/>
    <col min="11527" max="11527" width="14.6328125" style="296" customWidth="1"/>
    <col min="11528" max="11528" width="14" style="296" customWidth="1"/>
    <col min="11529" max="11529" width="14.6328125" style="296" customWidth="1"/>
    <col min="11530" max="11530" width="9" style="296" customWidth="1"/>
    <col min="11531" max="11776" width="9" style="296"/>
    <col min="11777" max="11777" width="2.6328125" style="296" customWidth="1"/>
    <col min="11778" max="11778" width="14.90625" style="296" customWidth="1"/>
    <col min="11779" max="11779" width="1.6328125" style="296" customWidth="1"/>
    <col min="11780" max="11780" width="16.26953125" style="296" customWidth="1"/>
    <col min="11781" max="11781" width="14.453125" style="296" customWidth="1"/>
    <col min="11782" max="11782" width="13.36328125" style="296" customWidth="1"/>
    <col min="11783" max="11783" width="14.6328125" style="296" customWidth="1"/>
    <col min="11784" max="11784" width="14" style="296" customWidth="1"/>
    <col min="11785" max="11785" width="14.6328125" style="296" customWidth="1"/>
    <col min="11786" max="11786" width="9" style="296" customWidth="1"/>
    <col min="11787" max="12032" width="9" style="296"/>
    <col min="12033" max="12033" width="2.6328125" style="296" customWidth="1"/>
    <col min="12034" max="12034" width="14.90625" style="296" customWidth="1"/>
    <col min="12035" max="12035" width="1.6328125" style="296" customWidth="1"/>
    <col min="12036" max="12036" width="16.26953125" style="296" customWidth="1"/>
    <col min="12037" max="12037" width="14.453125" style="296" customWidth="1"/>
    <col min="12038" max="12038" width="13.36328125" style="296" customWidth="1"/>
    <col min="12039" max="12039" width="14.6328125" style="296" customWidth="1"/>
    <col min="12040" max="12040" width="14" style="296" customWidth="1"/>
    <col min="12041" max="12041" width="14.6328125" style="296" customWidth="1"/>
    <col min="12042" max="12042" width="9" style="296" customWidth="1"/>
    <col min="12043" max="12288" width="9" style="296"/>
    <col min="12289" max="12289" width="2.6328125" style="296" customWidth="1"/>
    <col min="12290" max="12290" width="14.90625" style="296" customWidth="1"/>
    <col min="12291" max="12291" width="1.6328125" style="296" customWidth="1"/>
    <col min="12292" max="12292" width="16.26953125" style="296" customWidth="1"/>
    <col min="12293" max="12293" width="14.453125" style="296" customWidth="1"/>
    <col min="12294" max="12294" width="13.36328125" style="296" customWidth="1"/>
    <col min="12295" max="12295" width="14.6328125" style="296" customWidth="1"/>
    <col min="12296" max="12296" width="14" style="296" customWidth="1"/>
    <col min="12297" max="12297" width="14.6328125" style="296" customWidth="1"/>
    <col min="12298" max="12298" width="9" style="296" customWidth="1"/>
    <col min="12299" max="12544" width="9" style="296"/>
    <col min="12545" max="12545" width="2.6328125" style="296" customWidth="1"/>
    <col min="12546" max="12546" width="14.90625" style="296" customWidth="1"/>
    <col min="12547" max="12547" width="1.6328125" style="296" customWidth="1"/>
    <col min="12548" max="12548" width="16.26953125" style="296" customWidth="1"/>
    <col min="12549" max="12549" width="14.453125" style="296" customWidth="1"/>
    <col min="12550" max="12550" width="13.36328125" style="296" customWidth="1"/>
    <col min="12551" max="12551" width="14.6328125" style="296" customWidth="1"/>
    <col min="12552" max="12552" width="14" style="296" customWidth="1"/>
    <col min="12553" max="12553" width="14.6328125" style="296" customWidth="1"/>
    <col min="12554" max="12554" width="9" style="296" customWidth="1"/>
    <col min="12555" max="12800" width="9" style="296"/>
    <col min="12801" max="12801" width="2.6328125" style="296" customWidth="1"/>
    <col min="12802" max="12802" width="14.90625" style="296" customWidth="1"/>
    <col min="12803" max="12803" width="1.6328125" style="296" customWidth="1"/>
    <col min="12804" max="12804" width="16.26953125" style="296" customWidth="1"/>
    <col min="12805" max="12805" width="14.453125" style="296" customWidth="1"/>
    <col min="12806" max="12806" width="13.36328125" style="296" customWidth="1"/>
    <col min="12807" max="12807" width="14.6328125" style="296" customWidth="1"/>
    <col min="12808" max="12808" width="14" style="296" customWidth="1"/>
    <col min="12809" max="12809" width="14.6328125" style="296" customWidth="1"/>
    <col min="12810" max="12810" width="9" style="296" customWidth="1"/>
    <col min="12811" max="13056" width="9" style="296"/>
    <col min="13057" max="13057" width="2.6328125" style="296" customWidth="1"/>
    <col min="13058" max="13058" width="14.90625" style="296" customWidth="1"/>
    <col min="13059" max="13059" width="1.6328125" style="296" customWidth="1"/>
    <col min="13060" max="13060" width="16.26953125" style="296" customWidth="1"/>
    <col min="13061" max="13061" width="14.453125" style="296" customWidth="1"/>
    <col min="13062" max="13062" width="13.36328125" style="296" customWidth="1"/>
    <col min="13063" max="13063" width="14.6328125" style="296" customWidth="1"/>
    <col min="13064" max="13064" width="14" style="296" customWidth="1"/>
    <col min="13065" max="13065" width="14.6328125" style="296" customWidth="1"/>
    <col min="13066" max="13066" width="9" style="296" customWidth="1"/>
    <col min="13067" max="13312" width="9" style="296"/>
    <col min="13313" max="13313" width="2.6328125" style="296" customWidth="1"/>
    <col min="13314" max="13314" width="14.90625" style="296" customWidth="1"/>
    <col min="13315" max="13315" width="1.6328125" style="296" customWidth="1"/>
    <col min="13316" max="13316" width="16.26953125" style="296" customWidth="1"/>
    <col min="13317" max="13317" width="14.453125" style="296" customWidth="1"/>
    <col min="13318" max="13318" width="13.36328125" style="296" customWidth="1"/>
    <col min="13319" max="13319" width="14.6328125" style="296" customWidth="1"/>
    <col min="13320" max="13320" width="14" style="296" customWidth="1"/>
    <col min="13321" max="13321" width="14.6328125" style="296" customWidth="1"/>
    <col min="13322" max="13322" width="9" style="296" customWidth="1"/>
    <col min="13323" max="13568" width="9" style="296"/>
    <col min="13569" max="13569" width="2.6328125" style="296" customWidth="1"/>
    <col min="13570" max="13570" width="14.90625" style="296" customWidth="1"/>
    <col min="13571" max="13571" width="1.6328125" style="296" customWidth="1"/>
    <col min="13572" max="13572" width="16.26953125" style="296" customWidth="1"/>
    <col min="13573" max="13573" width="14.453125" style="296" customWidth="1"/>
    <col min="13574" max="13574" width="13.36328125" style="296" customWidth="1"/>
    <col min="13575" max="13575" width="14.6328125" style="296" customWidth="1"/>
    <col min="13576" max="13576" width="14" style="296" customWidth="1"/>
    <col min="13577" max="13577" width="14.6328125" style="296" customWidth="1"/>
    <col min="13578" max="13578" width="9" style="296" customWidth="1"/>
    <col min="13579" max="13824" width="9" style="296"/>
    <col min="13825" max="13825" width="2.6328125" style="296" customWidth="1"/>
    <col min="13826" max="13826" width="14.90625" style="296" customWidth="1"/>
    <col min="13827" max="13827" width="1.6328125" style="296" customWidth="1"/>
    <col min="13828" max="13828" width="16.26953125" style="296" customWidth="1"/>
    <col min="13829" max="13829" width="14.453125" style="296" customWidth="1"/>
    <col min="13830" max="13830" width="13.36328125" style="296" customWidth="1"/>
    <col min="13831" max="13831" width="14.6328125" style="296" customWidth="1"/>
    <col min="13832" max="13832" width="14" style="296" customWidth="1"/>
    <col min="13833" max="13833" width="14.6328125" style="296" customWidth="1"/>
    <col min="13834" max="13834" width="9" style="296" customWidth="1"/>
    <col min="13835" max="14080" width="9" style="296"/>
    <col min="14081" max="14081" width="2.6328125" style="296" customWidth="1"/>
    <col min="14082" max="14082" width="14.90625" style="296" customWidth="1"/>
    <col min="14083" max="14083" width="1.6328125" style="296" customWidth="1"/>
    <col min="14084" max="14084" width="16.26953125" style="296" customWidth="1"/>
    <col min="14085" max="14085" width="14.453125" style="296" customWidth="1"/>
    <col min="14086" max="14086" width="13.36328125" style="296" customWidth="1"/>
    <col min="14087" max="14087" width="14.6328125" style="296" customWidth="1"/>
    <col min="14088" max="14088" width="14" style="296" customWidth="1"/>
    <col min="14089" max="14089" width="14.6328125" style="296" customWidth="1"/>
    <col min="14090" max="14090" width="9" style="296" customWidth="1"/>
    <col min="14091" max="14336" width="9" style="296"/>
    <col min="14337" max="14337" width="2.6328125" style="296" customWidth="1"/>
    <col min="14338" max="14338" width="14.90625" style="296" customWidth="1"/>
    <col min="14339" max="14339" width="1.6328125" style="296" customWidth="1"/>
    <col min="14340" max="14340" width="16.26953125" style="296" customWidth="1"/>
    <col min="14341" max="14341" width="14.453125" style="296" customWidth="1"/>
    <col min="14342" max="14342" width="13.36328125" style="296" customWidth="1"/>
    <col min="14343" max="14343" width="14.6328125" style="296" customWidth="1"/>
    <col min="14344" max="14344" width="14" style="296" customWidth="1"/>
    <col min="14345" max="14345" width="14.6328125" style="296" customWidth="1"/>
    <col min="14346" max="14346" width="9" style="296" customWidth="1"/>
    <col min="14347" max="14592" width="9" style="296"/>
    <col min="14593" max="14593" width="2.6328125" style="296" customWidth="1"/>
    <col min="14594" max="14594" width="14.90625" style="296" customWidth="1"/>
    <col min="14595" max="14595" width="1.6328125" style="296" customWidth="1"/>
    <col min="14596" max="14596" width="16.26953125" style="296" customWidth="1"/>
    <col min="14597" max="14597" width="14.453125" style="296" customWidth="1"/>
    <col min="14598" max="14598" width="13.36328125" style="296" customWidth="1"/>
    <col min="14599" max="14599" width="14.6328125" style="296" customWidth="1"/>
    <col min="14600" max="14600" width="14" style="296" customWidth="1"/>
    <col min="14601" max="14601" width="14.6328125" style="296" customWidth="1"/>
    <col min="14602" max="14602" width="9" style="296" customWidth="1"/>
    <col min="14603" max="14848" width="9" style="296"/>
    <col min="14849" max="14849" width="2.6328125" style="296" customWidth="1"/>
    <col min="14850" max="14850" width="14.90625" style="296" customWidth="1"/>
    <col min="14851" max="14851" width="1.6328125" style="296" customWidth="1"/>
    <col min="14852" max="14852" width="16.26953125" style="296" customWidth="1"/>
    <col min="14853" max="14853" width="14.453125" style="296" customWidth="1"/>
    <col min="14854" max="14854" width="13.36328125" style="296" customWidth="1"/>
    <col min="14855" max="14855" width="14.6328125" style="296" customWidth="1"/>
    <col min="14856" max="14856" width="14" style="296" customWidth="1"/>
    <col min="14857" max="14857" width="14.6328125" style="296" customWidth="1"/>
    <col min="14858" max="14858" width="9" style="296" customWidth="1"/>
    <col min="14859" max="15104" width="9" style="296"/>
    <col min="15105" max="15105" width="2.6328125" style="296" customWidth="1"/>
    <col min="15106" max="15106" width="14.90625" style="296" customWidth="1"/>
    <col min="15107" max="15107" width="1.6328125" style="296" customWidth="1"/>
    <col min="15108" max="15108" width="16.26953125" style="296" customWidth="1"/>
    <col min="15109" max="15109" width="14.453125" style="296" customWidth="1"/>
    <col min="15110" max="15110" width="13.36328125" style="296" customWidth="1"/>
    <col min="15111" max="15111" width="14.6328125" style="296" customWidth="1"/>
    <col min="15112" max="15112" width="14" style="296" customWidth="1"/>
    <col min="15113" max="15113" width="14.6328125" style="296" customWidth="1"/>
    <col min="15114" max="15114" width="9" style="296" customWidth="1"/>
    <col min="15115" max="15360" width="9" style="296"/>
    <col min="15361" max="15361" width="2.6328125" style="296" customWidth="1"/>
    <col min="15362" max="15362" width="14.90625" style="296" customWidth="1"/>
    <col min="15363" max="15363" width="1.6328125" style="296" customWidth="1"/>
    <col min="15364" max="15364" width="16.26953125" style="296" customWidth="1"/>
    <col min="15365" max="15365" width="14.453125" style="296" customWidth="1"/>
    <col min="15366" max="15366" width="13.36328125" style="296" customWidth="1"/>
    <col min="15367" max="15367" width="14.6328125" style="296" customWidth="1"/>
    <col min="15368" max="15368" width="14" style="296" customWidth="1"/>
    <col min="15369" max="15369" width="14.6328125" style="296" customWidth="1"/>
    <col min="15370" max="15370" width="9" style="296" customWidth="1"/>
    <col min="15371" max="15616" width="9" style="296"/>
    <col min="15617" max="15617" width="2.6328125" style="296" customWidth="1"/>
    <col min="15618" max="15618" width="14.90625" style="296" customWidth="1"/>
    <col min="15619" max="15619" width="1.6328125" style="296" customWidth="1"/>
    <col min="15620" max="15620" width="16.26953125" style="296" customWidth="1"/>
    <col min="15621" max="15621" width="14.453125" style="296" customWidth="1"/>
    <col min="15622" max="15622" width="13.36328125" style="296" customWidth="1"/>
    <col min="15623" max="15623" width="14.6328125" style="296" customWidth="1"/>
    <col min="15624" max="15624" width="14" style="296" customWidth="1"/>
    <col min="15625" max="15625" width="14.6328125" style="296" customWidth="1"/>
    <col min="15626" max="15626" width="9" style="296" customWidth="1"/>
    <col min="15627" max="15872" width="9" style="296"/>
    <col min="15873" max="15873" width="2.6328125" style="296" customWidth="1"/>
    <col min="15874" max="15874" width="14.90625" style="296" customWidth="1"/>
    <col min="15875" max="15875" width="1.6328125" style="296" customWidth="1"/>
    <col min="15876" max="15876" width="16.26953125" style="296" customWidth="1"/>
    <col min="15877" max="15877" width="14.453125" style="296" customWidth="1"/>
    <col min="15878" max="15878" width="13.36328125" style="296" customWidth="1"/>
    <col min="15879" max="15879" width="14.6328125" style="296" customWidth="1"/>
    <col min="15880" max="15880" width="14" style="296" customWidth="1"/>
    <col min="15881" max="15881" width="14.6328125" style="296" customWidth="1"/>
    <col min="15882" max="15882" width="9" style="296" customWidth="1"/>
    <col min="15883" max="16128" width="9" style="296"/>
    <col min="16129" max="16129" width="2.6328125" style="296" customWidth="1"/>
    <col min="16130" max="16130" width="14.90625" style="296" customWidth="1"/>
    <col min="16131" max="16131" width="1.6328125" style="296" customWidth="1"/>
    <col min="16132" max="16132" width="16.26953125" style="296" customWidth="1"/>
    <col min="16133" max="16133" width="14.453125" style="296" customWidth="1"/>
    <col min="16134" max="16134" width="13.36328125" style="296" customWidth="1"/>
    <col min="16135" max="16135" width="14.6328125" style="296" customWidth="1"/>
    <col min="16136" max="16136" width="14" style="296" customWidth="1"/>
    <col min="16137" max="16137" width="14.6328125" style="296" customWidth="1"/>
    <col min="16138" max="16138" width="9" style="296" customWidth="1"/>
    <col min="16139" max="16384" width="9" style="296"/>
  </cols>
  <sheetData>
    <row r="1" spans="1:10" ht="13.5" customHeight="1">
      <c r="A1" s="294" t="s">
        <v>202</v>
      </c>
      <c r="B1" s="295"/>
      <c r="C1" s="295"/>
      <c r="D1" s="295"/>
      <c r="E1" s="295"/>
      <c r="F1" s="295"/>
      <c r="G1" s="295"/>
      <c r="H1" s="295"/>
      <c r="I1" s="295"/>
    </row>
    <row r="2" spans="1:10" ht="13.5" customHeight="1">
      <c r="A2" s="297" t="s">
        <v>617</v>
      </c>
      <c r="B2" s="295"/>
      <c r="C2" s="295"/>
      <c r="D2" s="295"/>
      <c r="E2" s="295"/>
      <c r="F2" s="295"/>
      <c r="G2" s="295"/>
      <c r="H2" s="295"/>
      <c r="I2" s="295"/>
    </row>
    <row r="3" spans="1:10" ht="13.5" customHeight="1" thickBot="1">
      <c r="A3" s="295"/>
      <c r="B3" s="295"/>
      <c r="C3" s="295"/>
      <c r="D3" s="295"/>
      <c r="E3" s="295"/>
      <c r="F3" s="295"/>
      <c r="G3" s="295"/>
      <c r="H3" s="295"/>
      <c r="I3" s="298" t="s">
        <v>203</v>
      </c>
    </row>
    <row r="4" spans="1:10" ht="13.5" customHeight="1" thickTop="1">
      <c r="A4" s="698" t="s">
        <v>204</v>
      </c>
      <c r="B4" s="698"/>
      <c r="C4" s="698"/>
      <c r="D4" s="700" t="s">
        <v>205</v>
      </c>
      <c r="E4" s="702" t="s">
        <v>618</v>
      </c>
      <c r="F4" s="703"/>
      <c r="G4" s="703"/>
      <c r="H4" s="703"/>
      <c r="I4" s="703"/>
      <c r="J4" s="299"/>
    </row>
    <row r="5" spans="1:10" ht="13.5" customHeight="1">
      <c r="A5" s="699"/>
      <c r="B5" s="699"/>
      <c r="C5" s="699"/>
      <c r="D5" s="701"/>
      <c r="E5" s="300" t="s">
        <v>206</v>
      </c>
      <c r="F5" s="300" t="s">
        <v>207</v>
      </c>
      <c r="G5" s="300" t="s">
        <v>208</v>
      </c>
      <c r="H5" s="300" t="s">
        <v>619</v>
      </c>
      <c r="I5" s="300" t="s">
        <v>639</v>
      </c>
    </row>
    <row r="6" spans="1:10" ht="13.5" customHeight="1">
      <c r="A6" s="301"/>
      <c r="B6" s="301"/>
      <c r="C6" s="301"/>
      <c r="D6" s="302" t="s">
        <v>209</v>
      </c>
      <c r="E6" s="303"/>
      <c r="F6" s="303"/>
      <c r="G6" s="303"/>
      <c r="H6" s="304"/>
      <c r="I6" s="304"/>
    </row>
    <row r="7" spans="1:10" ht="13.5" customHeight="1">
      <c r="A7" s="297" t="s">
        <v>640</v>
      </c>
      <c r="B7" s="305"/>
      <c r="C7" s="305"/>
      <c r="D7" s="287">
        <v>424.00000000000006</v>
      </c>
      <c r="E7" s="306" t="s">
        <v>210</v>
      </c>
      <c r="F7" s="306" t="s">
        <v>210</v>
      </c>
      <c r="G7" s="306" t="s">
        <v>210</v>
      </c>
      <c r="H7" s="306" t="s">
        <v>210</v>
      </c>
      <c r="I7" s="306" t="s">
        <v>210</v>
      </c>
    </row>
    <row r="8" spans="1:10" ht="7.5" customHeight="1">
      <c r="A8" s="297"/>
      <c r="B8" s="305"/>
      <c r="C8" s="305"/>
      <c r="D8" s="307"/>
      <c r="E8" s="303"/>
      <c r="F8" s="303"/>
      <c r="G8" s="304"/>
      <c r="H8" s="304"/>
      <c r="I8" s="304"/>
    </row>
    <row r="9" spans="1:10" s="288" customFormat="1" ht="13.5" customHeight="1">
      <c r="A9" s="297" t="s">
        <v>641</v>
      </c>
      <c r="B9" s="305"/>
      <c r="C9" s="305"/>
      <c r="D9" s="287">
        <v>381.80000000000007</v>
      </c>
      <c r="E9" s="306" t="s">
        <v>210</v>
      </c>
      <c r="F9" s="306" t="s">
        <v>210</v>
      </c>
      <c r="G9" s="306" t="s">
        <v>210</v>
      </c>
      <c r="H9" s="306" t="s">
        <v>210</v>
      </c>
      <c r="I9" s="306" t="s">
        <v>210</v>
      </c>
    </row>
    <row r="10" spans="1:10" ht="7.5" customHeight="1">
      <c r="A10" s="305"/>
      <c r="B10" s="305"/>
      <c r="C10" s="305"/>
      <c r="D10" s="307"/>
      <c r="E10" s="303"/>
      <c r="F10" s="303"/>
      <c r="G10" s="304"/>
      <c r="H10" s="304"/>
      <c r="I10" s="304"/>
    </row>
    <row r="11" spans="1:10" ht="13.5" customHeight="1">
      <c r="A11" s="297" t="s">
        <v>642</v>
      </c>
      <c r="B11" s="305"/>
      <c r="C11" s="305"/>
      <c r="D11" s="289">
        <v>196.20000000000005</v>
      </c>
      <c r="E11" s="303"/>
      <c r="F11" s="303"/>
      <c r="G11" s="304"/>
      <c r="H11" s="304"/>
      <c r="I11" s="304"/>
    </row>
    <row r="12" spans="1:10" ht="13.5" customHeight="1">
      <c r="A12" s="301"/>
      <c r="B12" s="308" t="s">
        <v>211</v>
      </c>
      <c r="C12" s="309"/>
      <c r="D12" s="310" t="s">
        <v>212</v>
      </c>
      <c r="E12" s="311">
        <v>921</v>
      </c>
      <c r="F12" s="303">
        <v>903</v>
      </c>
      <c r="G12" s="304">
        <v>661</v>
      </c>
      <c r="H12" s="304">
        <v>654</v>
      </c>
      <c r="I12" s="304">
        <v>730</v>
      </c>
    </row>
    <row r="13" spans="1:10" ht="13.5" customHeight="1">
      <c r="A13" s="301"/>
      <c r="B13" s="308" t="s">
        <v>213</v>
      </c>
      <c r="C13" s="309"/>
      <c r="D13" s="211">
        <v>5</v>
      </c>
      <c r="E13" s="311">
        <v>404</v>
      </c>
      <c r="F13" s="303">
        <v>401</v>
      </c>
      <c r="G13" s="304">
        <v>343</v>
      </c>
      <c r="H13" s="304">
        <v>344</v>
      </c>
      <c r="I13" s="304">
        <v>360</v>
      </c>
    </row>
    <row r="14" spans="1:10" ht="13.5" customHeight="1">
      <c r="A14" s="301"/>
      <c r="B14" s="308" t="s">
        <v>643</v>
      </c>
      <c r="C14" s="309"/>
      <c r="D14" s="211">
        <v>6</v>
      </c>
      <c r="E14" s="311">
        <v>724</v>
      </c>
      <c r="F14" s="303">
        <v>738</v>
      </c>
      <c r="G14" s="304">
        <v>626</v>
      </c>
      <c r="H14" s="304">
        <v>642</v>
      </c>
      <c r="I14" s="304">
        <v>649</v>
      </c>
    </row>
    <row r="15" spans="1:10" ht="13.5" customHeight="1">
      <c r="A15" s="301"/>
      <c r="B15" s="308" t="s">
        <v>214</v>
      </c>
      <c r="C15" s="309"/>
      <c r="D15" s="211">
        <v>3</v>
      </c>
      <c r="E15" s="311">
        <v>87</v>
      </c>
      <c r="F15" s="303">
        <v>80</v>
      </c>
      <c r="G15" s="304">
        <v>69</v>
      </c>
      <c r="H15" s="304">
        <v>63</v>
      </c>
      <c r="I15" s="304">
        <v>71</v>
      </c>
    </row>
    <row r="16" spans="1:10" ht="13.5" customHeight="1">
      <c r="A16" s="301"/>
      <c r="B16" s="308" t="s">
        <v>215</v>
      </c>
      <c r="C16" s="309"/>
      <c r="D16" s="211">
        <v>7</v>
      </c>
      <c r="E16" s="311">
        <v>4288</v>
      </c>
      <c r="F16" s="303">
        <v>4187</v>
      </c>
      <c r="G16" s="304">
        <v>2931</v>
      </c>
      <c r="H16" s="304">
        <v>3000</v>
      </c>
      <c r="I16" s="304">
        <v>3388</v>
      </c>
    </row>
    <row r="17" spans="1:9" ht="13.5" customHeight="1">
      <c r="A17" s="301"/>
      <c r="B17" s="308" t="s">
        <v>216</v>
      </c>
      <c r="C17" s="309"/>
      <c r="D17" s="211">
        <v>3</v>
      </c>
      <c r="E17" s="311">
        <v>940</v>
      </c>
      <c r="F17" s="303">
        <v>918</v>
      </c>
      <c r="G17" s="304">
        <v>816</v>
      </c>
      <c r="H17" s="304">
        <v>835</v>
      </c>
      <c r="I17" s="304">
        <v>838</v>
      </c>
    </row>
    <row r="18" spans="1:9" ht="13.5" customHeight="1">
      <c r="A18" s="301"/>
      <c r="B18" s="308" t="s">
        <v>217</v>
      </c>
      <c r="C18" s="309"/>
      <c r="D18" s="211">
        <v>4</v>
      </c>
      <c r="E18" s="311">
        <v>321</v>
      </c>
      <c r="F18" s="303">
        <v>322</v>
      </c>
      <c r="G18" s="304">
        <v>202</v>
      </c>
      <c r="H18" s="304">
        <v>212</v>
      </c>
      <c r="I18" s="304">
        <v>277</v>
      </c>
    </row>
    <row r="19" spans="1:9" ht="13.5" customHeight="1">
      <c r="A19" s="301"/>
      <c r="B19" s="308" t="s">
        <v>218</v>
      </c>
      <c r="C19" s="309"/>
      <c r="D19" s="211">
        <v>6</v>
      </c>
      <c r="E19" s="311">
        <v>131</v>
      </c>
      <c r="F19" s="303">
        <v>127</v>
      </c>
      <c r="G19" s="304">
        <v>116</v>
      </c>
      <c r="H19" s="304">
        <v>111</v>
      </c>
      <c r="I19" s="304">
        <v>107</v>
      </c>
    </row>
    <row r="20" spans="1:9" ht="13.5" customHeight="1">
      <c r="A20" s="301"/>
      <c r="B20" s="308" t="s">
        <v>219</v>
      </c>
      <c r="C20" s="309"/>
      <c r="D20" s="211">
        <v>4</v>
      </c>
      <c r="E20" s="311">
        <v>600</v>
      </c>
      <c r="F20" s="303">
        <v>585</v>
      </c>
      <c r="G20" s="304">
        <v>488</v>
      </c>
      <c r="H20" s="304">
        <v>470</v>
      </c>
      <c r="I20" s="304">
        <v>501</v>
      </c>
    </row>
    <row r="21" spans="1:9" ht="13.5" customHeight="1">
      <c r="A21" s="301"/>
      <c r="B21" s="308" t="s">
        <v>220</v>
      </c>
      <c r="C21" s="309"/>
      <c r="D21" s="211">
        <v>4</v>
      </c>
      <c r="E21" s="311">
        <v>327</v>
      </c>
      <c r="F21" s="303">
        <v>319</v>
      </c>
      <c r="G21" s="304">
        <v>281</v>
      </c>
      <c r="H21" s="304">
        <v>268</v>
      </c>
      <c r="I21" s="304">
        <v>278</v>
      </c>
    </row>
    <row r="22" spans="1:9" ht="13.5" customHeight="1">
      <c r="A22" s="301"/>
      <c r="B22" s="308" t="s">
        <v>221</v>
      </c>
      <c r="C22" s="309"/>
      <c r="D22" s="211">
        <v>6</v>
      </c>
      <c r="E22" s="311">
        <v>432</v>
      </c>
      <c r="F22" s="303">
        <v>434</v>
      </c>
      <c r="G22" s="304">
        <v>356</v>
      </c>
      <c r="H22" s="304">
        <v>329</v>
      </c>
      <c r="I22" s="304">
        <v>354</v>
      </c>
    </row>
    <row r="23" spans="1:9" ht="13.5" customHeight="1">
      <c r="A23" s="301"/>
      <c r="B23" s="308" t="s">
        <v>59</v>
      </c>
      <c r="C23" s="309"/>
      <c r="D23" s="211">
        <v>6</v>
      </c>
      <c r="E23" s="311">
        <v>2584</v>
      </c>
      <c r="F23" s="303">
        <v>2518</v>
      </c>
      <c r="G23" s="304">
        <v>1697</v>
      </c>
      <c r="H23" s="304">
        <v>1756</v>
      </c>
      <c r="I23" s="304">
        <v>2170</v>
      </c>
    </row>
    <row r="24" spans="1:9" ht="13.5" customHeight="1">
      <c r="A24" s="301"/>
      <c r="B24" s="308" t="s">
        <v>222</v>
      </c>
      <c r="C24" s="309"/>
      <c r="D24" s="211">
        <v>5</v>
      </c>
      <c r="E24" s="311">
        <v>284</v>
      </c>
      <c r="F24" s="303">
        <v>311</v>
      </c>
      <c r="G24" s="304">
        <v>257</v>
      </c>
      <c r="H24" s="304">
        <v>244</v>
      </c>
      <c r="I24" s="304">
        <v>239</v>
      </c>
    </row>
    <row r="25" spans="1:9" ht="13.5" customHeight="1">
      <c r="B25" s="308" t="s">
        <v>223</v>
      </c>
      <c r="C25" s="309"/>
      <c r="D25" s="211">
        <v>2</v>
      </c>
      <c r="E25" s="311">
        <v>55</v>
      </c>
      <c r="F25" s="303">
        <v>57</v>
      </c>
      <c r="G25" s="304">
        <v>51</v>
      </c>
      <c r="H25" s="304">
        <v>49</v>
      </c>
      <c r="I25" s="304">
        <v>44</v>
      </c>
    </row>
    <row r="26" spans="1:9" ht="13.5" customHeight="1">
      <c r="A26" s="301"/>
      <c r="B26" s="308" t="s">
        <v>224</v>
      </c>
      <c r="C26" s="309"/>
      <c r="D26" s="211">
        <v>2</v>
      </c>
      <c r="E26" s="311">
        <v>97</v>
      </c>
      <c r="F26" s="303">
        <v>93</v>
      </c>
      <c r="G26" s="304">
        <v>83</v>
      </c>
      <c r="H26" s="304">
        <v>71</v>
      </c>
      <c r="I26" s="304">
        <v>65</v>
      </c>
    </row>
    <row r="27" spans="1:9" ht="13.5" customHeight="1">
      <c r="A27" s="301"/>
      <c r="B27" s="308" t="s">
        <v>225</v>
      </c>
      <c r="C27" s="309"/>
      <c r="D27" s="211">
        <v>7</v>
      </c>
      <c r="E27" s="311">
        <v>79</v>
      </c>
      <c r="F27" s="303">
        <v>75</v>
      </c>
      <c r="G27" s="304">
        <v>63</v>
      </c>
      <c r="H27" s="304">
        <v>56</v>
      </c>
      <c r="I27" s="304">
        <v>60</v>
      </c>
    </row>
    <row r="28" spans="1:9" ht="13.5" customHeight="1">
      <c r="A28" s="301"/>
      <c r="B28" s="308" t="s">
        <v>226</v>
      </c>
      <c r="C28" s="309"/>
      <c r="D28" s="211">
        <v>4</v>
      </c>
      <c r="E28" s="311">
        <v>34</v>
      </c>
      <c r="F28" s="303">
        <v>32</v>
      </c>
      <c r="G28" s="304">
        <v>30</v>
      </c>
      <c r="H28" s="304">
        <v>30</v>
      </c>
      <c r="I28" s="304">
        <v>29</v>
      </c>
    </row>
    <row r="29" spans="1:9" ht="13.5" customHeight="1">
      <c r="A29" s="301"/>
      <c r="B29" s="308" t="s">
        <v>227</v>
      </c>
      <c r="C29" s="309"/>
      <c r="D29" s="211">
        <v>8</v>
      </c>
      <c r="E29" s="311">
        <v>43</v>
      </c>
      <c r="F29" s="303">
        <v>41</v>
      </c>
      <c r="G29" s="304">
        <v>36</v>
      </c>
      <c r="H29" s="304">
        <v>39</v>
      </c>
      <c r="I29" s="304">
        <v>42</v>
      </c>
    </row>
    <row r="30" spans="1:9" ht="13.5" customHeight="1">
      <c r="A30" s="301"/>
      <c r="B30" s="308" t="s">
        <v>228</v>
      </c>
      <c r="C30" s="309"/>
      <c r="D30" s="211">
        <v>2</v>
      </c>
      <c r="E30" s="311">
        <v>48</v>
      </c>
      <c r="F30" s="303">
        <v>47</v>
      </c>
      <c r="G30" s="304">
        <v>47</v>
      </c>
      <c r="H30" s="304">
        <v>48</v>
      </c>
      <c r="I30" s="304">
        <v>46</v>
      </c>
    </row>
    <row r="31" spans="1:9" ht="13.5" customHeight="1">
      <c r="A31" s="301"/>
      <c r="B31" s="308" t="s">
        <v>61</v>
      </c>
      <c r="C31" s="309"/>
      <c r="D31" s="211">
        <v>4</v>
      </c>
      <c r="E31" s="311">
        <v>496</v>
      </c>
      <c r="F31" s="303">
        <v>464</v>
      </c>
      <c r="G31" s="304">
        <v>363</v>
      </c>
      <c r="H31" s="304">
        <v>331</v>
      </c>
      <c r="I31" s="304">
        <v>358</v>
      </c>
    </row>
    <row r="32" spans="1:9" ht="13.5" customHeight="1">
      <c r="A32" s="301"/>
      <c r="B32" s="308" t="s">
        <v>229</v>
      </c>
      <c r="C32" s="309"/>
      <c r="D32" s="211">
        <v>3</v>
      </c>
      <c r="E32" s="311">
        <v>35</v>
      </c>
      <c r="F32" s="303">
        <v>30</v>
      </c>
      <c r="G32" s="304">
        <v>30</v>
      </c>
      <c r="H32" s="304">
        <v>26</v>
      </c>
      <c r="I32" s="304">
        <v>29</v>
      </c>
    </row>
    <row r="33" spans="1:9" ht="13.5" customHeight="1">
      <c r="A33" s="301"/>
      <c r="B33" s="308" t="s">
        <v>230</v>
      </c>
      <c r="C33" s="309"/>
      <c r="D33" s="211">
        <v>3</v>
      </c>
      <c r="E33" s="311">
        <v>8</v>
      </c>
      <c r="F33" s="303">
        <v>11</v>
      </c>
      <c r="G33" s="304">
        <v>10</v>
      </c>
      <c r="H33" s="304">
        <v>11</v>
      </c>
      <c r="I33" s="304">
        <v>9</v>
      </c>
    </row>
    <row r="34" spans="1:9" ht="13.5" customHeight="1">
      <c r="A34" s="301"/>
      <c r="B34" s="308" t="s">
        <v>231</v>
      </c>
      <c r="C34" s="309"/>
      <c r="D34" s="211">
        <v>6</v>
      </c>
      <c r="E34" s="311">
        <v>299</v>
      </c>
      <c r="F34" s="303">
        <v>281</v>
      </c>
      <c r="G34" s="304">
        <v>251</v>
      </c>
      <c r="H34" s="304">
        <v>238</v>
      </c>
      <c r="I34" s="304">
        <v>245</v>
      </c>
    </row>
    <row r="35" spans="1:9" ht="13.5" customHeight="1">
      <c r="A35" s="301"/>
      <c r="B35" s="308" t="s">
        <v>232</v>
      </c>
      <c r="C35" s="309"/>
      <c r="D35" s="211">
        <v>3</v>
      </c>
      <c r="E35" s="311">
        <v>11</v>
      </c>
      <c r="F35" s="303">
        <v>10</v>
      </c>
      <c r="G35" s="304">
        <v>8</v>
      </c>
      <c r="H35" s="304">
        <v>4</v>
      </c>
      <c r="I35" s="304">
        <v>4</v>
      </c>
    </row>
    <row r="36" spans="1:9" ht="13.5" customHeight="1">
      <c r="A36" s="301"/>
      <c r="B36" s="308" t="s">
        <v>233</v>
      </c>
      <c r="C36" s="309"/>
      <c r="D36" s="211">
        <v>3</v>
      </c>
      <c r="E36" s="311">
        <v>8</v>
      </c>
      <c r="F36" s="303">
        <v>4</v>
      </c>
      <c r="G36" s="304">
        <v>5</v>
      </c>
      <c r="H36" s="304">
        <v>6</v>
      </c>
      <c r="I36" s="304">
        <v>7</v>
      </c>
    </row>
    <row r="37" spans="1:9" ht="13.5" customHeight="1">
      <c r="A37" s="301"/>
      <c r="B37" s="308" t="s">
        <v>234</v>
      </c>
      <c r="C37" s="309"/>
      <c r="D37" s="211">
        <v>3</v>
      </c>
      <c r="E37" s="311">
        <v>49</v>
      </c>
      <c r="F37" s="303">
        <v>50</v>
      </c>
      <c r="G37" s="304">
        <v>38</v>
      </c>
      <c r="H37" s="304">
        <v>39</v>
      </c>
      <c r="I37" s="304">
        <v>29</v>
      </c>
    </row>
    <row r="38" spans="1:9" ht="13.5" customHeight="1">
      <c r="A38" s="301"/>
      <c r="B38" s="308" t="s">
        <v>235</v>
      </c>
      <c r="C38" s="309"/>
      <c r="D38" s="211">
        <v>3</v>
      </c>
      <c r="E38" s="311">
        <v>14</v>
      </c>
      <c r="F38" s="303">
        <v>15</v>
      </c>
      <c r="G38" s="304">
        <v>13</v>
      </c>
      <c r="H38" s="304">
        <v>9</v>
      </c>
      <c r="I38" s="304">
        <v>8</v>
      </c>
    </row>
    <row r="39" spans="1:9" ht="13.5" customHeight="1">
      <c r="A39" s="301"/>
      <c r="B39" s="308" t="s">
        <v>236</v>
      </c>
      <c r="C39" s="309"/>
      <c r="D39" s="211">
        <v>3</v>
      </c>
      <c r="E39" s="311">
        <v>17</v>
      </c>
      <c r="F39" s="303">
        <v>14</v>
      </c>
      <c r="G39" s="304">
        <v>16</v>
      </c>
      <c r="H39" s="304">
        <v>15</v>
      </c>
      <c r="I39" s="304">
        <v>18</v>
      </c>
    </row>
    <row r="40" spans="1:9" ht="13.5" customHeight="1">
      <c r="A40" s="301"/>
      <c r="B40" s="308" t="s">
        <v>237</v>
      </c>
      <c r="C40" s="309"/>
      <c r="D40" s="211">
        <v>4</v>
      </c>
      <c r="E40" s="311">
        <v>37</v>
      </c>
      <c r="F40" s="303">
        <v>38</v>
      </c>
      <c r="G40" s="304">
        <v>35</v>
      </c>
      <c r="H40" s="304">
        <v>41</v>
      </c>
      <c r="I40" s="304">
        <v>34</v>
      </c>
    </row>
    <row r="41" spans="1:9" ht="13.5" customHeight="1">
      <c r="A41" s="301"/>
      <c r="B41" s="308" t="s">
        <v>238</v>
      </c>
      <c r="C41" s="309"/>
      <c r="D41" s="211">
        <v>6</v>
      </c>
      <c r="E41" s="311">
        <v>369</v>
      </c>
      <c r="F41" s="303">
        <v>342</v>
      </c>
      <c r="G41" s="304">
        <v>253</v>
      </c>
      <c r="H41" s="304">
        <v>219</v>
      </c>
      <c r="I41" s="304">
        <v>201</v>
      </c>
    </row>
    <row r="42" spans="1:9" ht="13.5" customHeight="1">
      <c r="A42" s="301"/>
      <c r="B42" s="308" t="s">
        <v>239</v>
      </c>
      <c r="C42" s="309"/>
      <c r="D42" s="211">
        <v>4</v>
      </c>
      <c r="E42" s="311">
        <v>171</v>
      </c>
      <c r="F42" s="303">
        <v>181</v>
      </c>
      <c r="G42" s="304">
        <v>164</v>
      </c>
      <c r="H42" s="304">
        <v>154</v>
      </c>
      <c r="I42" s="304">
        <v>128</v>
      </c>
    </row>
    <row r="43" spans="1:9" ht="13.5" customHeight="1">
      <c r="A43" s="301"/>
      <c r="B43" s="308" t="s">
        <v>240</v>
      </c>
      <c r="C43" s="309"/>
      <c r="D43" s="211">
        <v>2</v>
      </c>
      <c r="E43" s="311">
        <v>27</v>
      </c>
      <c r="F43" s="303">
        <v>24</v>
      </c>
      <c r="G43" s="304">
        <v>23</v>
      </c>
      <c r="H43" s="304">
        <v>19</v>
      </c>
      <c r="I43" s="304">
        <v>22</v>
      </c>
    </row>
    <row r="44" spans="1:9" ht="13.5" customHeight="1">
      <c r="A44" s="301"/>
      <c r="B44" s="308" t="s">
        <v>241</v>
      </c>
      <c r="C44" s="309"/>
      <c r="D44" s="211">
        <v>3</v>
      </c>
      <c r="E44" s="311">
        <v>33</v>
      </c>
      <c r="F44" s="303">
        <v>30</v>
      </c>
      <c r="G44" s="304">
        <v>22</v>
      </c>
      <c r="H44" s="304">
        <v>24</v>
      </c>
      <c r="I44" s="304">
        <v>21</v>
      </c>
    </row>
    <row r="45" spans="1:9" ht="13.5" customHeight="1">
      <c r="A45" s="301"/>
      <c r="B45" s="308" t="s">
        <v>242</v>
      </c>
      <c r="C45" s="309"/>
      <c r="D45" s="211">
        <v>2</v>
      </c>
      <c r="E45" s="311">
        <v>3</v>
      </c>
      <c r="F45" s="303">
        <v>2</v>
      </c>
      <c r="G45" s="304">
        <v>3</v>
      </c>
      <c r="H45" s="304">
        <v>3</v>
      </c>
      <c r="I45" s="304">
        <v>4</v>
      </c>
    </row>
    <row r="46" spans="1:9" ht="13.5" customHeight="1">
      <c r="A46" s="301"/>
      <c r="B46" s="308" t="s">
        <v>243</v>
      </c>
      <c r="C46" s="309"/>
      <c r="D46" s="211">
        <v>4</v>
      </c>
      <c r="E46" s="311">
        <v>87</v>
      </c>
      <c r="F46" s="303">
        <v>86</v>
      </c>
      <c r="G46" s="304">
        <v>80</v>
      </c>
      <c r="H46" s="304">
        <v>63</v>
      </c>
      <c r="I46" s="304">
        <v>62</v>
      </c>
    </row>
    <row r="47" spans="1:9" ht="13.5" customHeight="1">
      <c r="A47" s="301"/>
      <c r="B47" s="308" t="s">
        <v>244</v>
      </c>
      <c r="C47" s="309"/>
      <c r="D47" s="211">
        <v>4</v>
      </c>
      <c r="E47" s="311">
        <v>744</v>
      </c>
      <c r="F47" s="303">
        <v>690</v>
      </c>
      <c r="G47" s="304">
        <v>543</v>
      </c>
      <c r="H47" s="304">
        <v>560</v>
      </c>
      <c r="I47" s="304">
        <v>584</v>
      </c>
    </row>
    <row r="48" spans="1:9" ht="13.5" customHeight="1">
      <c r="A48" s="301"/>
      <c r="B48" s="308" t="s">
        <v>245</v>
      </c>
      <c r="C48" s="309"/>
      <c r="D48" s="211">
        <v>5</v>
      </c>
      <c r="E48" s="311">
        <v>158</v>
      </c>
      <c r="F48" s="303">
        <v>156</v>
      </c>
      <c r="G48" s="304">
        <v>141</v>
      </c>
      <c r="H48" s="304">
        <v>125</v>
      </c>
      <c r="I48" s="304">
        <v>118</v>
      </c>
    </row>
    <row r="49" spans="1:9" ht="13.5" customHeight="1">
      <c r="A49" s="301"/>
      <c r="B49" s="308" t="s">
        <v>246</v>
      </c>
      <c r="C49" s="309"/>
      <c r="D49" s="211">
        <v>4</v>
      </c>
      <c r="E49" s="311">
        <v>89</v>
      </c>
      <c r="F49" s="303">
        <v>91</v>
      </c>
      <c r="G49" s="304">
        <v>68</v>
      </c>
      <c r="H49" s="304">
        <v>66</v>
      </c>
      <c r="I49" s="304">
        <v>61</v>
      </c>
    </row>
    <row r="50" spans="1:9" ht="13.5" customHeight="1">
      <c r="A50" s="301"/>
      <c r="B50" s="308" t="s">
        <v>247</v>
      </c>
      <c r="C50" s="309"/>
      <c r="D50" s="211">
        <v>5</v>
      </c>
      <c r="E50" s="311">
        <v>10</v>
      </c>
      <c r="F50" s="303">
        <v>8</v>
      </c>
      <c r="G50" s="304">
        <v>6</v>
      </c>
      <c r="H50" s="304">
        <v>7</v>
      </c>
      <c r="I50" s="304">
        <v>7</v>
      </c>
    </row>
    <row r="51" spans="1:9" ht="13.5" customHeight="1">
      <c r="A51" s="301"/>
      <c r="B51" s="308" t="s">
        <v>248</v>
      </c>
      <c r="C51" s="309"/>
      <c r="D51" s="211">
        <v>5</v>
      </c>
      <c r="E51" s="311">
        <v>115</v>
      </c>
      <c r="F51" s="303">
        <v>105</v>
      </c>
      <c r="G51" s="304">
        <v>84</v>
      </c>
      <c r="H51" s="304">
        <v>88</v>
      </c>
      <c r="I51" s="304">
        <v>98</v>
      </c>
    </row>
    <row r="52" spans="1:9" ht="13.5" customHeight="1">
      <c r="A52" s="301"/>
      <c r="B52" s="308" t="s">
        <v>249</v>
      </c>
      <c r="C52" s="309"/>
      <c r="D52" s="211">
        <v>5</v>
      </c>
      <c r="E52" s="311">
        <v>31</v>
      </c>
      <c r="F52" s="303">
        <v>34</v>
      </c>
      <c r="G52" s="304">
        <v>30</v>
      </c>
      <c r="H52" s="304">
        <v>33</v>
      </c>
      <c r="I52" s="304">
        <v>24</v>
      </c>
    </row>
    <row r="53" spans="1:9" ht="13.5" customHeight="1">
      <c r="A53" s="301"/>
      <c r="B53" s="308" t="s">
        <v>250</v>
      </c>
      <c r="C53" s="309"/>
      <c r="D53" s="211">
        <v>5</v>
      </c>
      <c r="E53" s="311">
        <v>18</v>
      </c>
      <c r="F53" s="303">
        <v>18</v>
      </c>
      <c r="G53" s="304">
        <v>15</v>
      </c>
      <c r="H53" s="304">
        <v>16</v>
      </c>
      <c r="I53" s="304">
        <v>14</v>
      </c>
    </row>
    <row r="54" spans="1:9" ht="13.5" customHeight="1">
      <c r="A54" s="301"/>
      <c r="B54" s="308" t="s">
        <v>251</v>
      </c>
      <c r="C54" s="309"/>
      <c r="D54" s="211">
        <v>5</v>
      </c>
      <c r="E54" s="311">
        <v>16</v>
      </c>
      <c r="F54" s="303">
        <v>16</v>
      </c>
      <c r="G54" s="304">
        <v>14</v>
      </c>
      <c r="H54" s="304">
        <v>16</v>
      </c>
      <c r="I54" s="304">
        <v>12</v>
      </c>
    </row>
    <row r="55" spans="1:9" ht="13.5" customHeight="1">
      <c r="A55" s="301"/>
      <c r="B55" s="308" t="s">
        <v>252</v>
      </c>
      <c r="C55" s="309"/>
      <c r="D55" s="211">
        <v>7</v>
      </c>
      <c r="E55" s="311">
        <v>475</v>
      </c>
      <c r="F55" s="303">
        <v>440</v>
      </c>
      <c r="G55" s="304">
        <v>309</v>
      </c>
      <c r="H55" s="304">
        <v>323</v>
      </c>
      <c r="I55" s="304">
        <v>342</v>
      </c>
    </row>
    <row r="56" spans="1:9" ht="13.5" customHeight="1">
      <c r="A56" s="301"/>
      <c r="B56" s="308" t="s">
        <v>253</v>
      </c>
      <c r="C56" s="309"/>
      <c r="D56" s="310">
        <v>10</v>
      </c>
      <c r="E56" s="311">
        <v>11</v>
      </c>
      <c r="F56" s="303">
        <v>9</v>
      </c>
      <c r="G56" s="304">
        <v>9</v>
      </c>
      <c r="H56" s="312">
        <v>9</v>
      </c>
      <c r="I56" s="312">
        <v>15</v>
      </c>
    </row>
    <row r="57" spans="1:9" ht="13.5" customHeight="1">
      <c r="A57" s="301"/>
      <c r="B57" s="308" t="s">
        <v>254</v>
      </c>
      <c r="C57" s="309"/>
      <c r="D57" s="211">
        <v>4</v>
      </c>
      <c r="E57" s="311">
        <v>4</v>
      </c>
      <c r="F57" s="303">
        <v>3</v>
      </c>
      <c r="G57" s="304">
        <v>2</v>
      </c>
      <c r="H57" s="312">
        <v>4</v>
      </c>
      <c r="I57" s="312">
        <v>4</v>
      </c>
    </row>
    <row r="58" spans="1:9" ht="7.5" customHeight="1">
      <c r="A58" s="301"/>
      <c r="B58" s="313"/>
      <c r="C58" s="301"/>
      <c r="D58" s="211"/>
      <c r="E58" s="303"/>
      <c r="F58" s="303"/>
      <c r="G58" s="304"/>
      <c r="H58" s="304"/>
      <c r="I58" s="304"/>
    </row>
    <row r="59" spans="1:9" ht="13.5" customHeight="1">
      <c r="A59" s="297" t="s">
        <v>644</v>
      </c>
      <c r="B59" s="314"/>
      <c r="C59" s="305"/>
      <c r="D59" s="291">
        <v>70</v>
      </c>
      <c r="E59" s="303"/>
      <c r="F59" s="303"/>
      <c r="G59" s="304"/>
      <c r="H59" s="304"/>
      <c r="I59" s="304"/>
    </row>
    <row r="60" spans="1:9" ht="13.5" customHeight="1">
      <c r="A60" s="301"/>
      <c r="B60" s="308" t="s">
        <v>219</v>
      </c>
      <c r="C60" s="309"/>
      <c r="D60" s="310" t="s">
        <v>212</v>
      </c>
      <c r="E60" s="303"/>
      <c r="F60" s="303"/>
      <c r="G60" s="304"/>
      <c r="H60" s="304"/>
      <c r="I60" s="304"/>
    </row>
    <row r="61" spans="1:9" ht="13.5" customHeight="1">
      <c r="A61" s="301"/>
      <c r="B61" s="308" t="s">
        <v>255</v>
      </c>
      <c r="C61" s="309"/>
      <c r="D61" s="211">
        <v>4</v>
      </c>
      <c r="E61" s="311">
        <v>3</v>
      </c>
      <c r="F61" s="303">
        <v>3</v>
      </c>
      <c r="G61" s="304">
        <v>2</v>
      </c>
      <c r="H61" s="304">
        <v>3</v>
      </c>
      <c r="I61" s="304">
        <v>3</v>
      </c>
    </row>
    <row r="62" spans="1:9" ht="13.5" customHeight="1">
      <c r="A62" s="301"/>
      <c r="B62" s="308" t="s">
        <v>256</v>
      </c>
      <c r="C62" s="309"/>
      <c r="D62" s="211">
        <v>5</v>
      </c>
      <c r="E62" s="311">
        <v>60</v>
      </c>
      <c r="F62" s="303">
        <v>59</v>
      </c>
      <c r="G62" s="304">
        <v>53</v>
      </c>
      <c r="H62" s="304">
        <v>50</v>
      </c>
      <c r="I62" s="304">
        <v>56</v>
      </c>
    </row>
    <row r="63" spans="1:9">
      <c r="A63" s="301"/>
      <c r="B63" s="308" t="s">
        <v>257</v>
      </c>
      <c r="C63" s="309"/>
      <c r="D63" s="211">
        <v>3</v>
      </c>
      <c r="E63" s="311">
        <v>41</v>
      </c>
      <c r="F63" s="303">
        <v>34</v>
      </c>
      <c r="G63" s="304">
        <v>26</v>
      </c>
      <c r="H63" s="304">
        <v>21</v>
      </c>
      <c r="I63" s="304">
        <v>20</v>
      </c>
    </row>
    <row r="64" spans="1:9">
      <c r="A64" s="301"/>
      <c r="B64" s="308" t="s">
        <v>258</v>
      </c>
      <c r="C64" s="309"/>
      <c r="D64" s="211">
        <v>2</v>
      </c>
      <c r="E64" s="311">
        <v>154</v>
      </c>
      <c r="F64" s="303">
        <v>148</v>
      </c>
      <c r="G64" s="304">
        <v>118</v>
      </c>
      <c r="H64" s="304">
        <v>117</v>
      </c>
      <c r="I64" s="304">
        <v>13</v>
      </c>
    </row>
    <row r="65" spans="1:9">
      <c r="A65" s="301"/>
      <c r="B65" s="308" t="s">
        <v>259</v>
      </c>
      <c r="C65" s="309"/>
      <c r="D65" s="211">
        <v>4</v>
      </c>
      <c r="E65" s="311">
        <v>6</v>
      </c>
      <c r="F65" s="303">
        <v>7</v>
      </c>
      <c r="G65" s="304">
        <v>7</v>
      </c>
      <c r="H65" s="304">
        <v>7</v>
      </c>
      <c r="I65" s="304">
        <v>7</v>
      </c>
    </row>
    <row r="66" spans="1:9">
      <c r="A66" s="301"/>
      <c r="B66" s="308" t="s">
        <v>260</v>
      </c>
      <c r="C66" s="309"/>
      <c r="D66" s="211">
        <v>4</v>
      </c>
      <c r="E66" s="311">
        <v>150</v>
      </c>
      <c r="F66" s="303">
        <v>128</v>
      </c>
      <c r="G66" s="304">
        <v>95</v>
      </c>
      <c r="H66" s="304">
        <v>110</v>
      </c>
      <c r="I66" s="304">
        <v>121</v>
      </c>
    </row>
    <row r="67" spans="1:9">
      <c r="A67" s="301"/>
      <c r="B67" s="308" t="s">
        <v>261</v>
      </c>
      <c r="C67" s="309"/>
      <c r="D67" s="211">
        <v>4</v>
      </c>
      <c r="E67" s="311">
        <v>7</v>
      </c>
      <c r="F67" s="303">
        <v>4</v>
      </c>
      <c r="G67" s="304">
        <v>3</v>
      </c>
      <c r="H67" s="304">
        <v>5</v>
      </c>
      <c r="I67" s="304">
        <v>6</v>
      </c>
    </row>
    <row r="68" spans="1:9">
      <c r="A68" s="301"/>
      <c r="B68" s="308" t="s">
        <v>262</v>
      </c>
      <c r="C68" s="309"/>
      <c r="D68" s="211">
        <v>7</v>
      </c>
      <c r="E68" s="311">
        <v>4</v>
      </c>
      <c r="F68" s="303">
        <v>4</v>
      </c>
      <c r="G68" s="304">
        <v>2</v>
      </c>
      <c r="H68" s="304">
        <v>1</v>
      </c>
      <c r="I68" s="304">
        <v>3</v>
      </c>
    </row>
    <row r="69" spans="1:9">
      <c r="A69" s="301"/>
      <c r="B69" s="308" t="s">
        <v>263</v>
      </c>
      <c r="C69" s="309"/>
      <c r="D69" s="211">
        <v>6</v>
      </c>
      <c r="E69" s="311">
        <v>16</v>
      </c>
      <c r="F69" s="303">
        <v>11</v>
      </c>
      <c r="G69" s="304">
        <v>15</v>
      </c>
      <c r="H69" s="304">
        <v>19</v>
      </c>
      <c r="I69" s="304">
        <v>16</v>
      </c>
    </row>
    <row r="70" spans="1:9">
      <c r="A70" s="301"/>
      <c r="B70" s="308" t="s">
        <v>264</v>
      </c>
      <c r="C70" s="309"/>
      <c r="D70" s="211">
        <v>4</v>
      </c>
      <c r="E70" s="311">
        <v>77</v>
      </c>
      <c r="F70" s="303">
        <v>63</v>
      </c>
      <c r="G70" s="304">
        <v>43</v>
      </c>
      <c r="H70" s="304">
        <v>56</v>
      </c>
      <c r="I70" s="304">
        <v>49</v>
      </c>
    </row>
    <row r="71" spans="1:9">
      <c r="A71" s="301"/>
      <c r="B71" s="308" t="s">
        <v>265</v>
      </c>
      <c r="C71" s="309"/>
      <c r="D71" s="211">
        <v>4</v>
      </c>
      <c r="E71" s="311">
        <v>23</v>
      </c>
      <c r="F71" s="303">
        <v>22</v>
      </c>
      <c r="G71" s="304">
        <v>20</v>
      </c>
      <c r="H71" s="304">
        <v>15</v>
      </c>
      <c r="I71" s="304">
        <v>15</v>
      </c>
    </row>
    <row r="72" spans="1:9">
      <c r="A72" s="301"/>
      <c r="B72" s="308" t="s">
        <v>266</v>
      </c>
      <c r="C72" s="309"/>
      <c r="D72" s="211">
        <v>6</v>
      </c>
      <c r="E72" s="311">
        <v>100</v>
      </c>
      <c r="F72" s="303">
        <v>86</v>
      </c>
      <c r="G72" s="304">
        <v>71</v>
      </c>
      <c r="H72" s="304">
        <v>70</v>
      </c>
      <c r="I72" s="304">
        <v>63</v>
      </c>
    </row>
    <row r="73" spans="1:9">
      <c r="A73" s="301"/>
      <c r="B73" s="308" t="s">
        <v>267</v>
      </c>
      <c r="C73" s="309"/>
      <c r="D73" s="211">
        <v>4</v>
      </c>
      <c r="E73" s="311" t="s">
        <v>212</v>
      </c>
      <c r="F73" s="303" t="s">
        <v>212</v>
      </c>
      <c r="G73" s="303" t="s">
        <v>212</v>
      </c>
      <c r="H73" s="304">
        <v>1</v>
      </c>
      <c r="I73" s="304">
        <v>1</v>
      </c>
    </row>
    <row r="74" spans="1:9">
      <c r="A74" s="301"/>
      <c r="B74" s="308" t="s">
        <v>268</v>
      </c>
      <c r="C74" s="309"/>
      <c r="D74" s="211">
        <v>7</v>
      </c>
      <c r="E74" s="311">
        <v>1</v>
      </c>
      <c r="F74" s="303">
        <v>2</v>
      </c>
      <c r="G74" s="304">
        <v>1</v>
      </c>
      <c r="H74" s="304">
        <v>3</v>
      </c>
      <c r="I74" s="304">
        <v>3</v>
      </c>
    </row>
    <row r="75" spans="1:9">
      <c r="A75" s="301"/>
      <c r="B75" s="308" t="s">
        <v>269</v>
      </c>
      <c r="C75" s="309"/>
      <c r="D75" s="211">
        <v>6</v>
      </c>
      <c r="E75" s="311">
        <v>3</v>
      </c>
      <c r="F75" s="303">
        <v>3</v>
      </c>
      <c r="G75" s="304">
        <v>1</v>
      </c>
      <c r="H75" s="304">
        <v>4</v>
      </c>
      <c r="I75" s="304">
        <v>5</v>
      </c>
    </row>
    <row r="76" spans="1:9">
      <c r="A76" s="315"/>
      <c r="B76" s="316"/>
      <c r="C76" s="317"/>
      <c r="D76" s="318"/>
      <c r="E76" s="319"/>
      <c r="F76" s="320"/>
      <c r="G76" s="320"/>
      <c r="H76" s="320"/>
      <c r="I76" s="320"/>
    </row>
  </sheetData>
  <mergeCells count="3">
    <mergeCell ref="A4:C5"/>
    <mergeCell ref="D4:D5"/>
    <mergeCell ref="E4:I4"/>
  </mergeCells>
  <phoneticPr fontId="7"/>
  <printOptions horizontalCentered="1" verticalCentered="1"/>
  <pageMargins left="0.19685039370078741" right="0.19685039370078741" top="0.19685039370078741" bottom="0.19685039370078741" header="0.51181102362204722" footer="0.51181102362204722"/>
  <pageSetup paperSize="9" scale="85" orientation="portrait" blackAndWhite="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5"/>
  <sheetViews>
    <sheetView zoomScale="120" zoomScaleNormal="120" workbookViewId="0">
      <selection sqref="A1:XFD1048576"/>
    </sheetView>
  </sheetViews>
  <sheetFormatPr defaultColWidth="9" defaultRowHeight="13"/>
  <cols>
    <col min="1" max="1" width="6.26953125" style="351" customWidth="1"/>
    <col min="2" max="2" width="12.6328125" style="351" customWidth="1"/>
    <col min="3" max="3" width="1.6328125" style="351" customWidth="1"/>
    <col min="4" max="9" width="11.7265625" style="351" customWidth="1"/>
    <col min="10" max="10" width="9" style="351" customWidth="1"/>
    <col min="11" max="256" width="9" style="351"/>
    <col min="257" max="257" width="6.26953125" style="351" customWidth="1"/>
    <col min="258" max="258" width="12.6328125" style="351" customWidth="1"/>
    <col min="259" max="259" width="1.6328125" style="351" customWidth="1"/>
    <col min="260" max="265" width="11.7265625" style="351" customWidth="1"/>
    <col min="266" max="266" width="9" style="351" customWidth="1"/>
    <col min="267" max="512" width="9" style="351"/>
    <col min="513" max="513" width="6.26953125" style="351" customWidth="1"/>
    <col min="514" max="514" width="12.6328125" style="351" customWidth="1"/>
    <col min="515" max="515" width="1.6328125" style="351" customWidth="1"/>
    <col min="516" max="521" width="11.7265625" style="351" customWidth="1"/>
    <col min="522" max="522" width="9" style="351" customWidth="1"/>
    <col min="523" max="768" width="9" style="351"/>
    <col min="769" max="769" width="6.26953125" style="351" customWidth="1"/>
    <col min="770" max="770" width="12.6328125" style="351" customWidth="1"/>
    <col min="771" max="771" width="1.6328125" style="351" customWidth="1"/>
    <col min="772" max="777" width="11.7265625" style="351" customWidth="1"/>
    <col min="778" max="778" width="9" style="351" customWidth="1"/>
    <col min="779" max="1024" width="9" style="351"/>
    <col min="1025" max="1025" width="6.26953125" style="351" customWidth="1"/>
    <col min="1026" max="1026" width="12.6328125" style="351" customWidth="1"/>
    <col min="1027" max="1027" width="1.6328125" style="351" customWidth="1"/>
    <col min="1028" max="1033" width="11.7265625" style="351" customWidth="1"/>
    <col min="1034" max="1034" width="9" style="351" customWidth="1"/>
    <col min="1035" max="1280" width="9" style="351"/>
    <col min="1281" max="1281" width="6.26953125" style="351" customWidth="1"/>
    <col min="1282" max="1282" width="12.6328125" style="351" customWidth="1"/>
    <col min="1283" max="1283" width="1.6328125" style="351" customWidth="1"/>
    <col min="1284" max="1289" width="11.7265625" style="351" customWidth="1"/>
    <col min="1290" max="1290" width="9" style="351" customWidth="1"/>
    <col min="1291" max="1536" width="9" style="351"/>
    <col min="1537" max="1537" width="6.26953125" style="351" customWidth="1"/>
    <col min="1538" max="1538" width="12.6328125" style="351" customWidth="1"/>
    <col min="1539" max="1539" width="1.6328125" style="351" customWidth="1"/>
    <col min="1540" max="1545" width="11.7265625" style="351" customWidth="1"/>
    <col min="1546" max="1546" width="9" style="351" customWidth="1"/>
    <col min="1547" max="1792" width="9" style="351"/>
    <col min="1793" max="1793" width="6.26953125" style="351" customWidth="1"/>
    <col min="1794" max="1794" width="12.6328125" style="351" customWidth="1"/>
    <col min="1795" max="1795" width="1.6328125" style="351" customWidth="1"/>
    <col min="1796" max="1801" width="11.7265625" style="351" customWidth="1"/>
    <col min="1802" max="1802" width="9" style="351" customWidth="1"/>
    <col min="1803" max="2048" width="9" style="351"/>
    <col min="2049" max="2049" width="6.26953125" style="351" customWidth="1"/>
    <col min="2050" max="2050" width="12.6328125" style="351" customWidth="1"/>
    <col min="2051" max="2051" width="1.6328125" style="351" customWidth="1"/>
    <col min="2052" max="2057" width="11.7265625" style="351" customWidth="1"/>
    <col min="2058" max="2058" width="9" style="351" customWidth="1"/>
    <col min="2059" max="2304" width="9" style="351"/>
    <col min="2305" max="2305" width="6.26953125" style="351" customWidth="1"/>
    <col min="2306" max="2306" width="12.6328125" style="351" customWidth="1"/>
    <col min="2307" max="2307" width="1.6328125" style="351" customWidth="1"/>
    <col min="2308" max="2313" width="11.7265625" style="351" customWidth="1"/>
    <col min="2314" max="2314" width="9" style="351" customWidth="1"/>
    <col min="2315" max="2560" width="9" style="351"/>
    <col min="2561" max="2561" width="6.26953125" style="351" customWidth="1"/>
    <col min="2562" max="2562" width="12.6328125" style="351" customWidth="1"/>
    <col min="2563" max="2563" width="1.6328125" style="351" customWidth="1"/>
    <col min="2564" max="2569" width="11.7265625" style="351" customWidth="1"/>
    <col min="2570" max="2570" width="9" style="351" customWidth="1"/>
    <col min="2571" max="2816" width="9" style="351"/>
    <col min="2817" max="2817" width="6.26953125" style="351" customWidth="1"/>
    <col min="2818" max="2818" width="12.6328125" style="351" customWidth="1"/>
    <col min="2819" max="2819" width="1.6328125" style="351" customWidth="1"/>
    <col min="2820" max="2825" width="11.7265625" style="351" customWidth="1"/>
    <col min="2826" max="2826" width="9" style="351" customWidth="1"/>
    <col min="2827" max="3072" width="9" style="351"/>
    <col min="3073" max="3073" width="6.26953125" style="351" customWidth="1"/>
    <col min="3074" max="3074" width="12.6328125" style="351" customWidth="1"/>
    <col min="3075" max="3075" width="1.6328125" style="351" customWidth="1"/>
    <col min="3076" max="3081" width="11.7265625" style="351" customWidth="1"/>
    <col min="3082" max="3082" width="9" style="351" customWidth="1"/>
    <col min="3083" max="3328" width="9" style="351"/>
    <col min="3329" max="3329" width="6.26953125" style="351" customWidth="1"/>
    <col min="3330" max="3330" width="12.6328125" style="351" customWidth="1"/>
    <col min="3331" max="3331" width="1.6328125" style="351" customWidth="1"/>
    <col min="3332" max="3337" width="11.7265625" style="351" customWidth="1"/>
    <col min="3338" max="3338" width="9" style="351" customWidth="1"/>
    <col min="3339" max="3584" width="9" style="351"/>
    <col min="3585" max="3585" width="6.26953125" style="351" customWidth="1"/>
    <col min="3586" max="3586" width="12.6328125" style="351" customWidth="1"/>
    <col min="3587" max="3587" width="1.6328125" style="351" customWidth="1"/>
    <col min="3588" max="3593" width="11.7265625" style="351" customWidth="1"/>
    <col min="3594" max="3594" width="9" style="351" customWidth="1"/>
    <col min="3595" max="3840" width="9" style="351"/>
    <col min="3841" max="3841" width="6.26953125" style="351" customWidth="1"/>
    <col min="3842" max="3842" width="12.6328125" style="351" customWidth="1"/>
    <col min="3843" max="3843" width="1.6328125" style="351" customWidth="1"/>
    <col min="3844" max="3849" width="11.7265625" style="351" customWidth="1"/>
    <col min="3850" max="3850" width="9" style="351" customWidth="1"/>
    <col min="3851" max="4096" width="9" style="351"/>
    <col min="4097" max="4097" width="6.26953125" style="351" customWidth="1"/>
    <col min="4098" max="4098" width="12.6328125" style="351" customWidth="1"/>
    <col min="4099" max="4099" width="1.6328125" style="351" customWidth="1"/>
    <col min="4100" max="4105" width="11.7265625" style="351" customWidth="1"/>
    <col min="4106" max="4106" width="9" style="351" customWidth="1"/>
    <col min="4107" max="4352" width="9" style="351"/>
    <col min="4353" max="4353" width="6.26953125" style="351" customWidth="1"/>
    <col min="4354" max="4354" width="12.6328125" style="351" customWidth="1"/>
    <col min="4355" max="4355" width="1.6328125" style="351" customWidth="1"/>
    <col min="4356" max="4361" width="11.7265625" style="351" customWidth="1"/>
    <col min="4362" max="4362" width="9" style="351" customWidth="1"/>
    <col min="4363" max="4608" width="9" style="351"/>
    <col min="4609" max="4609" width="6.26953125" style="351" customWidth="1"/>
    <col min="4610" max="4610" width="12.6328125" style="351" customWidth="1"/>
    <col min="4611" max="4611" width="1.6328125" style="351" customWidth="1"/>
    <col min="4612" max="4617" width="11.7265625" style="351" customWidth="1"/>
    <col min="4618" max="4618" width="9" style="351" customWidth="1"/>
    <col min="4619" max="4864" width="9" style="351"/>
    <col min="4865" max="4865" width="6.26953125" style="351" customWidth="1"/>
    <col min="4866" max="4866" width="12.6328125" style="351" customWidth="1"/>
    <col min="4867" max="4867" width="1.6328125" style="351" customWidth="1"/>
    <col min="4868" max="4873" width="11.7265625" style="351" customWidth="1"/>
    <col min="4874" max="4874" width="9" style="351" customWidth="1"/>
    <col min="4875" max="5120" width="9" style="351"/>
    <col min="5121" max="5121" width="6.26953125" style="351" customWidth="1"/>
    <col min="5122" max="5122" width="12.6328125" style="351" customWidth="1"/>
    <col min="5123" max="5123" width="1.6328125" style="351" customWidth="1"/>
    <col min="5124" max="5129" width="11.7265625" style="351" customWidth="1"/>
    <col min="5130" max="5130" width="9" style="351" customWidth="1"/>
    <col min="5131" max="5376" width="9" style="351"/>
    <col min="5377" max="5377" width="6.26953125" style="351" customWidth="1"/>
    <col min="5378" max="5378" width="12.6328125" style="351" customWidth="1"/>
    <col min="5379" max="5379" width="1.6328125" style="351" customWidth="1"/>
    <col min="5380" max="5385" width="11.7265625" style="351" customWidth="1"/>
    <col min="5386" max="5386" width="9" style="351" customWidth="1"/>
    <col min="5387" max="5632" width="9" style="351"/>
    <col min="5633" max="5633" width="6.26953125" style="351" customWidth="1"/>
    <col min="5634" max="5634" width="12.6328125" style="351" customWidth="1"/>
    <col min="5635" max="5635" width="1.6328125" style="351" customWidth="1"/>
    <col min="5636" max="5641" width="11.7265625" style="351" customWidth="1"/>
    <col min="5642" max="5642" width="9" style="351" customWidth="1"/>
    <col min="5643" max="5888" width="9" style="351"/>
    <col min="5889" max="5889" width="6.26953125" style="351" customWidth="1"/>
    <col min="5890" max="5890" width="12.6328125" style="351" customWidth="1"/>
    <col min="5891" max="5891" width="1.6328125" style="351" customWidth="1"/>
    <col min="5892" max="5897" width="11.7265625" style="351" customWidth="1"/>
    <col min="5898" max="5898" width="9" style="351" customWidth="1"/>
    <col min="5899" max="6144" width="9" style="351"/>
    <col min="6145" max="6145" width="6.26953125" style="351" customWidth="1"/>
    <col min="6146" max="6146" width="12.6328125" style="351" customWidth="1"/>
    <col min="6147" max="6147" width="1.6328125" style="351" customWidth="1"/>
    <col min="6148" max="6153" width="11.7265625" style="351" customWidth="1"/>
    <col min="6154" max="6154" width="9" style="351" customWidth="1"/>
    <col min="6155" max="6400" width="9" style="351"/>
    <col min="6401" max="6401" width="6.26953125" style="351" customWidth="1"/>
    <col min="6402" max="6402" width="12.6328125" style="351" customWidth="1"/>
    <col min="6403" max="6403" width="1.6328125" style="351" customWidth="1"/>
    <col min="6404" max="6409" width="11.7265625" style="351" customWidth="1"/>
    <col min="6410" max="6410" width="9" style="351" customWidth="1"/>
    <col min="6411" max="6656" width="9" style="351"/>
    <col min="6657" max="6657" width="6.26953125" style="351" customWidth="1"/>
    <col min="6658" max="6658" width="12.6328125" style="351" customWidth="1"/>
    <col min="6659" max="6659" width="1.6328125" style="351" customWidth="1"/>
    <col min="6660" max="6665" width="11.7265625" style="351" customWidth="1"/>
    <col min="6666" max="6666" width="9" style="351" customWidth="1"/>
    <col min="6667" max="6912" width="9" style="351"/>
    <col min="6913" max="6913" width="6.26953125" style="351" customWidth="1"/>
    <col min="6914" max="6914" width="12.6328125" style="351" customWidth="1"/>
    <col min="6915" max="6915" width="1.6328125" style="351" customWidth="1"/>
    <col min="6916" max="6921" width="11.7265625" style="351" customWidth="1"/>
    <col min="6922" max="6922" width="9" style="351" customWidth="1"/>
    <col min="6923" max="7168" width="9" style="351"/>
    <col min="7169" max="7169" width="6.26953125" style="351" customWidth="1"/>
    <col min="7170" max="7170" width="12.6328125" style="351" customWidth="1"/>
    <col min="7171" max="7171" width="1.6328125" style="351" customWidth="1"/>
    <col min="7172" max="7177" width="11.7265625" style="351" customWidth="1"/>
    <col min="7178" max="7178" width="9" style="351" customWidth="1"/>
    <col min="7179" max="7424" width="9" style="351"/>
    <col min="7425" max="7425" width="6.26953125" style="351" customWidth="1"/>
    <col min="7426" max="7426" width="12.6328125" style="351" customWidth="1"/>
    <col min="7427" max="7427" width="1.6328125" style="351" customWidth="1"/>
    <col min="7428" max="7433" width="11.7265625" style="351" customWidth="1"/>
    <col min="7434" max="7434" width="9" style="351" customWidth="1"/>
    <col min="7435" max="7680" width="9" style="351"/>
    <col min="7681" max="7681" width="6.26953125" style="351" customWidth="1"/>
    <col min="7682" max="7682" width="12.6328125" style="351" customWidth="1"/>
    <col min="7683" max="7683" width="1.6328125" style="351" customWidth="1"/>
    <col min="7684" max="7689" width="11.7265625" style="351" customWidth="1"/>
    <col min="7690" max="7690" width="9" style="351" customWidth="1"/>
    <col min="7691" max="7936" width="9" style="351"/>
    <col min="7937" max="7937" width="6.26953125" style="351" customWidth="1"/>
    <col min="7938" max="7938" width="12.6328125" style="351" customWidth="1"/>
    <col min="7939" max="7939" width="1.6328125" style="351" customWidth="1"/>
    <col min="7940" max="7945" width="11.7265625" style="351" customWidth="1"/>
    <col min="7946" max="7946" width="9" style="351" customWidth="1"/>
    <col min="7947" max="8192" width="9" style="351"/>
    <col min="8193" max="8193" width="6.26953125" style="351" customWidth="1"/>
    <col min="8194" max="8194" width="12.6328125" style="351" customWidth="1"/>
    <col min="8195" max="8195" width="1.6328125" style="351" customWidth="1"/>
    <col min="8196" max="8201" width="11.7265625" style="351" customWidth="1"/>
    <col min="8202" max="8202" width="9" style="351" customWidth="1"/>
    <col min="8203" max="8448" width="9" style="351"/>
    <col min="8449" max="8449" width="6.26953125" style="351" customWidth="1"/>
    <col min="8450" max="8450" width="12.6328125" style="351" customWidth="1"/>
    <col min="8451" max="8451" width="1.6328125" style="351" customWidth="1"/>
    <col min="8452" max="8457" width="11.7265625" style="351" customWidth="1"/>
    <col min="8458" max="8458" width="9" style="351" customWidth="1"/>
    <col min="8459" max="8704" width="9" style="351"/>
    <col min="8705" max="8705" width="6.26953125" style="351" customWidth="1"/>
    <col min="8706" max="8706" width="12.6328125" style="351" customWidth="1"/>
    <col min="8707" max="8707" width="1.6328125" style="351" customWidth="1"/>
    <col min="8708" max="8713" width="11.7265625" style="351" customWidth="1"/>
    <col min="8714" max="8714" width="9" style="351" customWidth="1"/>
    <col min="8715" max="8960" width="9" style="351"/>
    <col min="8961" max="8961" width="6.26953125" style="351" customWidth="1"/>
    <col min="8962" max="8962" width="12.6328125" style="351" customWidth="1"/>
    <col min="8963" max="8963" width="1.6328125" style="351" customWidth="1"/>
    <col min="8964" max="8969" width="11.7265625" style="351" customWidth="1"/>
    <col min="8970" max="8970" width="9" style="351" customWidth="1"/>
    <col min="8971" max="9216" width="9" style="351"/>
    <col min="9217" max="9217" width="6.26953125" style="351" customWidth="1"/>
    <col min="9218" max="9218" width="12.6328125" style="351" customWidth="1"/>
    <col min="9219" max="9219" width="1.6328125" style="351" customWidth="1"/>
    <col min="9220" max="9225" width="11.7265625" style="351" customWidth="1"/>
    <col min="9226" max="9226" width="9" style="351" customWidth="1"/>
    <col min="9227" max="9472" width="9" style="351"/>
    <col min="9473" max="9473" width="6.26953125" style="351" customWidth="1"/>
    <col min="9474" max="9474" width="12.6328125" style="351" customWidth="1"/>
    <col min="9475" max="9475" width="1.6328125" style="351" customWidth="1"/>
    <col min="9476" max="9481" width="11.7265625" style="351" customWidth="1"/>
    <col min="9482" max="9482" width="9" style="351" customWidth="1"/>
    <col min="9483" max="9728" width="9" style="351"/>
    <col min="9729" max="9729" width="6.26953125" style="351" customWidth="1"/>
    <col min="9730" max="9730" width="12.6328125" style="351" customWidth="1"/>
    <col min="9731" max="9731" width="1.6328125" style="351" customWidth="1"/>
    <col min="9732" max="9737" width="11.7265625" style="351" customWidth="1"/>
    <col min="9738" max="9738" width="9" style="351" customWidth="1"/>
    <col min="9739" max="9984" width="9" style="351"/>
    <col min="9985" max="9985" width="6.26953125" style="351" customWidth="1"/>
    <col min="9986" max="9986" width="12.6328125" style="351" customWidth="1"/>
    <col min="9987" max="9987" width="1.6328125" style="351" customWidth="1"/>
    <col min="9988" max="9993" width="11.7265625" style="351" customWidth="1"/>
    <col min="9994" max="9994" width="9" style="351" customWidth="1"/>
    <col min="9995" max="10240" width="9" style="351"/>
    <col min="10241" max="10241" width="6.26953125" style="351" customWidth="1"/>
    <col min="10242" max="10242" width="12.6328125" style="351" customWidth="1"/>
    <col min="10243" max="10243" width="1.6328125" style="351" customWidth="1"/>
    <col min="10244" max="10249" width="11.7265625" style="351" customWidth="1"/>
    <col min="10250" max="10250" width="9" style="351" customWidth="1"/>
    <col min="10251" max="10496" width="9" style="351"/>
    <col min="10497" max="10497" width="6.26953125" style="351" customWidth="1"/>
    <col min="10498" max="10498" width="12.6328125" style="351" customWidth="1"/>
    <col min="10499" max="10499" width="1.6328125" style="351" customWidth="1"/>
    <col min="10500" max="10505" width="11.7265625" style="351" customWidth="1"/>
    <col min="10506" max="10506" width="9" style="351" customWidth="1"/>
    <col min="10507" max="10752" width="9" style="351"/>
    <col min="10753" max="10753" width="6.26953125" style="351" customWidth="1"/>
    <col min="10754" max="10754" width="12.6328125" style="351" customWidth="1"/>
    <col min="10755" max="10755" width="1.6328125" style="351" customWidth="1"/>
    <col min="10756" max="10761" width="11.7265625" style="351" customWidth="1"/>
    <col min="10762" max="10762" width="9" style="351" customWidth="1"/>
    <col min="10763" max="11008" width="9" style="351"/>
    <col min="11009" max="11009" width="6.26953125" style="351" customWidth="1"/>
    <col min="11010" max="11010" width="12.6328125" style="351" customWidth="1"/>
    <col min="11011" max="11011" width="1.6328125" style="351" customWidth="1"/>
    <col min="11012" max="11017" width="11.7265625" style="351" customWidth="1"/>
    <col min="11018" max="11018" width="9" style="351" customWidth="1"/>
    <col min="11019" max="11264" width="9" style="351"/>
    <col min="11265" max="11265" width="6.26953125" style="351" customWidth="1"/>
    <col min="11266" max="11266" width="12.6328125" style="351" customWidth="1"/>
    <col min="11267" max="11267" width="1.6328125" style="351" customWidth="1"/>
    <col min="11268" max="11273" width="11.7265625" style="351" customWidth="1"/>
    <col min="11274" max="11274" width="9" style="351" customWidth="1"/>
    <col min="11275" max="11520" width="9" style="351"/>
    <col min="11521" max="11521" width="6.26953125" style="351" customWidth="1"/>
    <col min="11522" max="11522" width="12.6328125" style="351" customWidth="1"/>
    <col min="11523" max="11523" width="1.6328125" style="351" customWidth="1"/>
    <col min="11524" max="11529" width="11.7265625" style="351" customWidth="1"/>
    <col min="11530" max="11530" width="9" style="351" customWidth="1"/>
    <col min="11531" max="11776" width="9" style="351"/>
    <col min="11777" max="11777" width="6.26953125" style="351" customWidth="1"/>
    <col min="11778" max="11778" width="12.6328125" style="351" customWidth="1"/>
    <col min="11779" max="11779" width="1.6328125" style="351" customWidth="1"/>
    <col min="11780" max="11785" width="11.7265625" style="351" customWidth="1"/>
    <col min="11786" max="11786" width="9" style="351" customWidth="1"/>
    <col min="11787" max="12032" width="9" style="351"/>
    <col min="12033" max="12033" width="6.26953125" style="351" customWidth="1"/>
    <col min="12034" max="12034" width="12.6328125" style="351" customWidth="1"/>
    <col min="12035" max="12035" width="1.6328125" style="351" customWidth="1"/>
    <col min="12036" max="12041" width="11.7265625" style="351" customWidth="1"/>
    <col min="12042" max="12042" width="9" style="351" customWidth="1"/>
    <col min="12043" max="12288" width="9" style="351"/>
    <col min="12289" max="12289" width="6.26953125" style="351" customWidth="1"/>
    <col min="12290" max="12290" width="12.6328125" style="351" customWidth="1"/>
    <col min="12291" max="12291" width="1.6328125" style="351" customWidth="1"/>
    <col min="12292" max="12297" width="11.7265625" style="351" customWidth="1"/>
    <col min="12298" max="12298" width="9" style="351" customWidth="1"/>
    <col min="12299" max="12544" width="9" style="351"/>
    <col min="12545" max="12545" width="6.26953125" style="351" customWidth="1"/>
    <col min="12546" max="12546" width="12.6328125" style="351" customWidth="1"/>
    <col min="12547" max="12547" width="1.6328125" style="351" customWidth="1"/>
    <col min="12548" max="12553" width="11.7265625" style="351" customWidth="1"/>
    <col min="12554" max="12554" width="9" style="351" customWidth="1"/>
    <col min="12555" max="12800" width="9" style="351"/>
    <col min="12801" max="12801" width="6.26953125" style="351" customWidth="1"/>
    <col min="12802" max="12802" width="12.6328125" style="351" customWidth="1"/>
    <col min="12803" max="12803" width="1.6328125" style="351" customWidth="1"/>
    <col min="12804" max="12809" width="11.7265625" style="351" customWidth="1"/>
    <col min="12810" max="12810" width="9" style="351" customWidth="1"/>
    <col min="12811" max="13056" width="9" style="351"/>
    <col min="13057" max="13057" width="6.26953125" style="351" customWidth="1"/>
    <col min="13058" max="13058" width="12.6328125" style="351" customWidth="1"/>
    <col min="13059" max="13059" width="1.6328125" style="351" customWidth="1"/>
    <col min="13060" max="13065" width="11.7265625" style="351" customWidth="1"/>
    <col min="13066" max="13066" width="9" style="351" customWidth="1"/>
    <col min="13067" max="13312" width="9" style="351"/>
    <col min="13313" max="13313" width="6.26953125" style="351" customWidth="1"/>
    <col min="13314" max="13314" width="12.6328125" style="351" customWidth="1"/>
    <col min="13315" max="13315" width="1.6328125" style="351" customWidth="1"/>
    <col min="13316" max="13321" width="11.7265625" style="351" customWidth="1"/>
    <col min="13322" max="13322" width="9" style="351" customWidth="1"/>
    <col min="13323" max="13568" width="9" style="351"/>
    <col min="13569" max="13569" width="6.26953125" style="351" customWidth="1"/>
    <col min="13570" max="13570" width="12.6328125" style="351" customWidth="1"/>
    <col min="13571" max="13571" width="1.6328125" style="351" customWidth="1"/>
    <col min="13572" max="13577" width="11.7265625" style="351" customWidth="1"/>
    <col min="13578" max="13578" width="9" style="351" customWidth="1"/>
    <col min="13579" max="13824" width="9" style="351"/>
    <col min="13825" max="13825" width="6.26953125" style="351" customWidth="1"/>
    <col min="13826" max="13826" width="12.6328125" style="351" customWidth="1"/>
    <col min="13827" max="13827" width="1.6328125" style="351" customWidth="1"/>
    <col min="13828" max="13833" width="11.7265625" style="351" customWidth="1"/>
    <col min="13834" max="13834" width="9" style="351" customWidth="1"/>
    <col min="13835" max="14080" width="9" style="351"/>
    <col min="14081" max="14081" width="6.26953125" style="351" customWidth="1"/>
    <col min="14082" max="14082" width="12.6328125" style="351" customWidth="1"/>
    <col min="14083" max="14083" width="1.6328125" style="351" customWidth="1"/>
    <col min="14084" max="14089" width="11.7265625" style="351" customWidth="1"/>
    <col min="14090" max="14090" width="9" style="351" customWidth="1"/>
    <col min="14091" max="14336" width="9" style="351"/>
    <col min="14337" max="14337" width="6.26953125" style="351" customWidth="1"/>
    <col min="14338" max="14338" width="12.6328125" style="351" customWidth="1"/>
    <col min="14339" max="14339" width="1.6328125" style="351" customWidth="1"/>
    <col min="14340" max="14345" width="11.7265625" style="351" customWidth="1"/>
    <col min="14346" max="14346" width="9" style="351" customWidth="1"/>
    <col min="14347" max="14592" width="9" style="351"/>
    <col min="14593" max="14593" width="6.26953125" style="351" customWidth="1"/>
    <col min="14594" max="14594" width="12.6328125" style="351" customWidth="1"/>
    <col min="14595" max="14595" width="1.6328125" style="351" customWidth="1"/>
    <col min="14596" max="14601" width="11.7265625" style="351" customWidth="1"/>
    <col min="14602" max="14602" width="9" style="351" customWidth="1"/>
    <col min="14603" max="14848" width="9" style="351"/>
    <col min="14849" max="14849" width="6.26953125" style="351" customWidth="1"/>
    <col min="14850" max="14850" width="12.6328125" style="351" customWidth="1"/>
    <col min="14851" max="14851" width="1.6328125" style="351" customWidth="1"/>
    <col min="14852" max="14857" width="11.7265625" style="351" customWidth="1"/>
    <col min="14858" max="14858" width="9" style="351" customWidth="1"/>
    <col min="14859" max="15104" width="9" style="351"/>
    <col min="15105" max="15105" width="6.26953125" style="351" customWidth="1"/>
    <col min="15106" max="15106" width="12.6328125" style="351" customWidth="1"/>
    <col min="15107" max="15107" width="1.6328125" style="351" customWidth="1"/>
    <col min="15108" max="15113" width="11.7265625" style="351" customWidth="1"/>
    <col min="15114" max="15114" width="9" style="351" customWidth="1"/>
    <col min="15115" max="15360" width="9" style="351"/>
    <col min="15361" max="15361" width="6.26953125" style="351" customWidth="1"/>
    <col min="15362" max="15362" width="12.6328125" style="351" customWidth="1"/>
    <col min="15363" max="15363" width="1.6328125" style="351" customWidth="1"/>
    <col min="15364" max="15369" width="11.7265625" style="351" customWidth="1"/>
    <col min="15370" max="15370" width="9" style="351" customWidth="1"/>
    <col min="15371" max="15616" width="9" style="351"/>
    <col min="15617" max="15617" width="6.26953125" style="351" customWidth="1"/>
    <col min="15618" max="15618" width="12.6328125" style="351" customWidth="1"/>
    <col min="15619" max="15619" width="1.6328125" style="351" customWidth="1"/>
    <col min="15620" max="15625" width="11.7265625" style="351" customWidth="1"/>
    <col min="15626" max="15626" width="9" style="351" customWidth="1"/>
    <col min="15627" max="15872" width="9" style="351"/>
    <col min="15873" max="15873" width="6.26953125" style="351" customWidth="1"/>
    <col min="15874" max="15874" width="12.6328125" style="351" customWidth="1"/>
    <col min="15875" max="15875" width="1.6328125" style="351" customWidth="1"/>
    <col min="15876" max="15881" width="11.7265625" style="351" customWidth="1"/>
    <col min="15882" max="15882" width="9" style="351" customWidth="1"/>
    <col min="15883" max="16128" width="9" style="351"/>
    <col min="16129" max="16129" width="6.26953125" style="351" customWidth="1"/>
    <col min="16130" max="16130" width="12.6328125" style="351" customWidth="1"/>
    <col min="16131" max="16131" width="1.6328125" style="351" customWidth="1"/>
    <col min="16132" max="16137" width="11.7265625" style="351" customWidth="1"/>
    <col min="16138" max="16138" width="9" style="351" customWidth="1"/>
    <col min="16139" max="16384" width="9" style="351"/>
  </cols>
  <sheetData>
    <row r="1" spans="1:10" ht="13.5" customHeight="1" thickBot="1">
      <c r="A1" s="350"/>
      <c r="B1" s="350"/>
      <c r="C1" s="350"/>
      <c r="D1" s="350"/>
      <c r="E1" s="350"/>
      <c r="F1" s="350"/>
      <c r="G1" s="350"/>
      <c r="H1" s="350"/>
      <c r="I1" s="350"/>
    </row>
    <row r="2" spans="1:10" ht="13.5" customHeight="1" thickTop="1">
      <c r="A2" s="704" t="s">
        <v>204</v>
      </c>
      <c r="B2" s="704"/>
      <c r="C2" s="705"/>
      <c r="D2" s="708" t="s">
        <v>205</v>
      </c>
      <c r="E2" s="710" t="s">
        <v>618</v>
      </c>
      <c r="F2" s="711"/>
      <c r="G2" s="711"/>
      <c r="H2" s="711"/>
      <c r="I2" s="711"/>
      <c r="J2" s="352"/>
    </row>
    <row r="3" spans="1:10" ht="13.5" customHeight="1">
      <c r="A3" s="706"/>
      <c r="B3" s="706"/>
      <c r="C3" s="707"/>
      <c r="D3" s="709"/>
      <c r="E3" s="353" t="s">
        <v>206</v>
      </c>
      <c r="F3" s="354" t="s">
        <v>207</v>
      </c>
      <c r="G3" s="354" t="s">
        <v>208</v>
      </c>
      <c r="H3" s="354" t="s">
        <v>619</v>
      </c>
      <c r="I3" s="355" t="s">
        <v>639</v>
      </c>
    </row>
    <row r="4" spans="1:10" ht="13.5" customHeight="1">
      <c r="A4" s="356"/>
      <c r="B4" s="356"/>
      <c r="C4" s="356"/>
      <c r="D4" s="357" t="s">
        <v>209</v>
      </c>
      <c r="E4" s="358"/>
      <c r="F4" s="130"/>
      <c r="G4" s="130"/>
      <c r="H4" s="113"/>
      <c r="I4" s="359"/>
    </row>
    <row r="5" spans="1:10">
      <c r="A5" s="360" t="s">
        <v>270</v>
      </c>
      <c r="B5" s="361"/>
      <c r="C5" s="362"/>
      <c r="D5" s="363">
        <v>41</v>
      </c>
      <c r="E5" s="364"/>
      <c r="F5" s="365"/>
      <c r="G5" s="144"/>
      <c r="H5" s="144"/>
      <c r="I5" s="366"/>
    </row>
    <row r="6" spans="1:10">
      <c r="A6" s="367"/>
      <c r="B6" s="368" t="s">
        <v>252</v>
      </c>
      <c r="C6" s="367"/>
      <c r="D6" s="369">
        <v>4.3</v>
      </c>
      <c r="E6" s="370"/>
      <c r="F6" s="113"/>
      <c r="G6" s="144"/>
      <c r="H6" s="144"/>
      <c r="I6" s="366"/>
    </row>
    <row r="7" spans="1:10">
      <c r="A7" s="356"/>
      <c r="B7" s="368" t="s">
        <v>271</v>
      </c>
      <c r="C7" s="367"/>
      <c r="D7" s="371">
        <v>4.9000000000000004</v>
      </c>
      <c r="E7" s="372">
        <v>2</v>
      </c>
      <c r="F7" s="365">
        <v>2</v>
      </c>
      <c r="G7" s="144">
        <v>1</v>
      </c>
      <c r="H7" s="144">
        <v>1</v>
      </c>
      <c r="I7" s="77">
        <v>1</v>
      </c>
    </row>
    <row r="8" spans="1:10">
      <c r="A8" s="356"/>
      <c r="B8" s="368" t="s">
        <v>272</v>
      </c>
      <c r="C8" s="367"/>
      <c r="D8" s="371">
        <v>4.0999999999999996</v>
      </c>
      <c r="E8" s="372">
        <v>6</v>
      </c>
      <c r="F8" s="365">
        <v>9</v>
      </c>
      <c r="G8" s="144">
        <v>12</v>
      </c>
      <c r="H8" s="144">
        <v>11</v>
      </c>
      <c r="I8" s="77">
        <v>10</v>
      </c>
    </row>
    <row r="9" spans="1:10">
      <c r="A9" s="356"/>
      <c r="B9" s="368" t="s">
        <v>273</v>
      </c>
      <c r="C9" s="367"/>
      <c r="D9" s="371">
        <v>3.1</v>
      </c>
      <c r="E9" s="372">
        <v>12</v>
      </c>
      <c r="F9" s="365">
        <v>8</v>
      </c>
      <c r="G9" s="144">
        <v>10</v>
      </c>
      <c r="H9" s="144">
        <v>8</v>
      </c>
      <c r="I9" s="77">
        <v>9</v>
      </c>
    </row>
    <row r="10" spans="1:10">
      <c r="A10" s="356"/>
      <c r="B10" s="368" t="s">
        <v>274</v>
      </c>
      <c r="C10" s="367"/>
      <c r="D10" s="54">
        <v>4.7</v>
      </c>
      <c r="E10" s="321">
        <v>13</v>
      </c>
      <c r="F10" s="365">
        <v>11</v>
      </c>
      <c r="G10" s="144">
        <v>9</v>
      </c>
      <c r="H10" s="144">
        <v>9</v>
      </c>
      <c r="I10" s="77">
        <v>6</v>
      </c>
    </row>
    <row r="11" spans="1:10">
      <c r="A11" s="356"/>
      <c r="B11" s="368" t="s">
        <v>275</v>
      </c>
      <c r="C11" s="367"/>
      <c r="D11" s="371">
        <v>6.7</v>
      </c>
      <c r="E11" s="372">
        <v>41</v>
      </c>
      <c r="F11" s="365">
        <v>33</v>
      </c>
      <c r="G11" s="144">
        <v>23</v>
      </c>
      <c r="H11" s="144">
        <v>18</v>
      </c>
      <c r="I11" s="77">
        <v>16</v>
      </c>
    </row>
    <row r="12" spans="1:10">
      <c r="A12" s="356"/>
      <c r="B12" s="368" t="s">
        <v>276</v>
      </c>
      <c r="C12" s="367"/>
      <c r="D12" s="371">
        <v>3.2</v>
      </c>
      <c r="E12" s="372">
        <v>2</v>
      </c>
      <c r="F12" s="365">
        <v>3</v>
      </c>
      <c r="G12" s="144">
        <v>5</v>
      </c>
      <c r="H12" s="144">
        <v>3</v>
      </c>
      <c r="I12" s="77">
        <v>4</v>
      </c>
    </row>
    <row r="13" spans="1:10">
      <c r="A13" s="356"/>
      <c r="B13" s="368" t="s">
        <v>277</v>
      </c>
      <c r="C13" s="367"/>
      <c r="D13" s="371">
        <v>10.1</v>
      </c>
      <c r="E13" s="372">
        <v>196</v>
      </c>
      <c r="F13" s="365">
        <v>190</v>
      </c>
      <c r="G13" s="144">
        <v>140</v>
      </c>
      <c r="H13" s="144">
        <v>132</v>
      </c>
      <c r="I13" s="77">
        <v>130</v>
      </c>
    </row>
    <row r="14" spans="1:10">
      <c r="A14" s="373"/>
      <c r="B14" s="373"/>
      <c r="C14" s="373"/>
      <c r="D14" s="374"/>
      <c r="E14" s="373"/>
      <c r="F14" s="373"/>
      <c r="G14" s="373"/>
      <c r="H14" s="373"/>
      <c r="I14" s="373"/>
    </row>
    <row r="15" spans="1:10">
      <c r="A15" s="367" t="s">
        <v>645</v>
      </c>
      <c r="B15" s="350"/>
      <c r="C15" s="350"/>
      <c r="D15" s="350"/>
      <c r="E15" s="350"/>
      <c r="F15" s="350"/>
      <c r="G15" s="350"/>
      <c r="H15" s="350"/>
      <c r="I15" s="350"/>
    </row>
    <row r="32" ht="7.5" customHeight="1"/>
    <row r="42" ht="7.5" customHeight="1"/>
    <row r="43" ht="13.5" customHeight="1"/>
    <row r="44" ht="13.5" customHeight="1"/>
    <row r="45" ht="13.5" customHeight="1"/>
  </sheetData>
  <mergeCells count="3">
    <mergeCell ref="A2:C3"/>
    <mergeCell ref="D2:D3"/>
    <mergeCell ref="E2:I2"/>
  </mergeCells>
  <phoneticPr fontId="7"/>
  <printOptions horizontalCentered="1" verticalCentered="1"/>
  <pageMargins left="0.19685039370078741" right="0.19685039370078741" top="0.19685039370078741" bottom="0.19685039370078741" header="0.51181102362204722" footer="0.51181102362204722"/>
  <pageSetup paperSize="9"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0"/>
  <sheetViews>
    <sheetView zoomScale="120" zoomScaleNormal="120" zoomScaleSheetLayoutView="120" workbookViewId="0">
      <selection sqref="A1:XFD1048576"/>
    </sheetView>
  </sheetViews>
  <sheetFormatPr defaultColWidth="9" defaultRowHeight="13"/>
  <cols>
    <col min="1" max="1" width="2.7265625" style="147" customWidth="1"/>
    <col min="2" max="2" width="20.6328125" style="147" customWidth="1"/>
    <col min="3" max="3" width="1.6328125" style="147" customWidth="1"/>
    <col min="4" max="8" width="12.6328125" style="147" customWidth="1"/>
    <col min="9" max="256" width="9" style="147"/>
    <col min="257" max="257" width="2.7265625" style="147" customWidth="1"/>
    <col min="258" max="258" width="20.6328125" style="147" customWidth="1"/>
    <col min="259" max="259" width="1.6328125" style="147" customWidth="1"/>
    <col min="260" max="264" width="12.6328125" style="147" customWidth="1"/>
    <col min="265" max="512" width="9" style="147"/>
    <col min="513" max="513" width="2.7265625" style="147" customWidth="1"/>
    <col min="514" max="514" width="20.6328125" style="147" customWidth="1"/>
    <col min="515" max="515" width="1.6328125" style="147" customWidth="1"/>
    <col min="516" max="520" width="12.6328125" style="147" customWidth="1"/>
    <col min="521" max="768" width="9" style="147"/>
    <col min="769" max="769" width="2.7265625" style="147" customWidth="1"/>
    <col min="770" max="770" width="20.6328125" style="147" customWidth="1"/>
    <col min="771" max="771" width="1.6328125" style="147" customWidth="1"/>
    <col min="772" max="776" width="12.6328125" style="147" customWidth="1"/>
    <col min="777" max="1024" width="9" style="147"/>
    <col min="1025" max="1025" width="2.7265625" style="147" customWidth="1"/>
    <col min="1026" max="1026" width="20.6328125" style="147" customWidth="1"/>
    <col min="1027" max="1027" width="1.6328125" style="147" customWidth="1"/>
    <col min="1028" max="1032" width="12.6328125" style="147" customWidth="1"/>
    <col min="1033" max="1280" width="9" style="147"/>
    <col min="1281" max="1281" width="2.7265625" style="147" customWidth="1"/>
    <col min="1282" max="1282" width="20.6328125" style="147" customWidth="1"/>
    <col min="1283" max="1283" width="1.6328125" style="147" customWidth="1"/>
    <col min="1284" max="1288" width="12.6328125" style="147" customWidth="1"/>
    <col min="1289" max="1536" width="9" style="147"/>
    <col min="1537" max="1537" width="2.7265625" style="147" customWidth="1"/>
    <col min="1538" max="1538" width="20.6328125" style="147" customWidth="1"/>
    <col min="1539" max="1539" width="1.6328125" style="147" customWidth="1"/>
    <col min="1540" max="1544" width="12.6328125" style="147" customWidth="1"/>
    <col min="1545" max="1792" width="9" style="147"/>
    <col min="1793" max="1793" width="2.7265625" style="147" customWidth="1"/>
    <col min="1794" max="1794" width="20.6328125" style="147" customWidth="1"/>
    <col min="1795" max="1795" width="1.6328125" style="147" customWidth="1"/>
    <col min="1796" max="1800" width="12.6328125" style="147" customWidth="1"/>
    <col min="1801" max="2048" width="9" style="147"/>
    <col min="2049" max="2049" width="2.7265625" style="147" customWidth="1"/>
    <col min="2050" max="2050" width="20.6328125" style="147" customWidth="1"/>
    <col min="2051" max="2051" width="1.6328125" style="147" customWidth="1"/>
    <col min="2052" max="2056" width="12.6328125" style="147" customWidth="1"/>
    <col min="2057" max="2304" width="9" style="147"/>
    <col min="2305" max="2305" width="2.7265625" style="147" customWidth="1"/>
    <col min="2306" max="2306" width="20.6328125" style="147" customWidth="1"/>
    <col min="2307" max="2307" width="1.6328125" style="147" customWidth="1"/>
    <col min="2308" max="2312" width="12.6328125" style="147" customWidth="1"/>
    <col min="2313" max="2560" width="9" style="147"/>
    <col min="2561" max="2561" width="2.7265625" style="147" customWidth="1"/>
    <col min="2562" max="2562" width="20.6328125" style="147" customWidth="1"/>
    <col min="2563" max="2563" width="1.6328125" style="147" customWidth="1"/>
    <col min="2564" max="2568" width="12.6328125" style="147" customWidth="1"/>
    <col min="2569" max="2816" width="9" style="147"/>
    <col min="2817" max="2817" width="2.7265625" style="147" customWidth="1"/>
    <col min="2818" max="2818" width="20.6328125" style="147" customWidth="1"/>
    <col min="2819" max="2819" width="1.6328125" style="147" customWidth="1"/>
    <col min="2820" max="2824" width="12.6328125" style="147" customWidth="1"/>
    <col min="2825" max="3072" width="9" style="147"/>
    <col min="3073" max="3073" width="2.7265625" style="147" customWidth="1"/>
    <col min="3074" max="3074" width="20.6328125" style="147" customWidth="1"/>
    <col min="3075" max="3075" width="1.6328125" style="147" customWidth="1"/>
    <col min="3076" max="3080" width="12.6328125" style="147" customWidth="1"/>
    <col min="3081" max="3328" width="9" style="147"/>
    <col min="3329" max="3329" width="2.7265625" style="147" customWidth="1"/>
    <col min="3330" max="3330" width="20.6328125" style="147" customWidth="1"/>
    <col min="3331" max="3331" width="1.6328125" style="147" customWidth="1"/>
    <col min="3332" max="3336" width="12.6328125" style="147" customWidth="1"/>
    <col min="3337" max="3584" width="9" style="147"/>
    <col min="3585" max="3585" width="2.7265625" style="147" customWidth="1"/>
    <col min="3586" max="3586" width="20.6328125" style="147" customWidth="1"/>
    <col min="3587" max="3587" width="1.6328125" style="147" customWidth="1"/>
    <col min="3588" max="3592" width="12.6328125" style="147" customWidth="1"/>
    <col min="3593" max="3840" width="9" style="147"/>
    <col min="3841" max="3841" width="2.7265625" style="147" customWidth="1"/>
    <col min="3842" max="3842" width="20.6328125" style="147" customWidth="1"/>
    <col min="3843" max="3843" width="1.6328125" style="147" customWidth="1"/>
    <col min="3844" max="3848" width="12.6328125" style="147" customWidth="1"/>
    <col min="3849" max="4096" width="9" style="147"/>
    <col min="4097" max="4097" width="2.7265625" style="147" customWidth="1"/>
    <col min="4098" max="4098" width="20.6328125" style="147" customWidth="1"/>
    <col min="4099" max="4099" width="1.6328125" style="147" customWidth="1"/>
    <col min="4100" max="4104" width="12.6328125" style="147" customWidth="1"/>
    <col min="4105" max="4352" width="9" style="147"/>
    <col min="4353" max="4353" width="2.7265625" style="147" customWidth="1"/>
    <col min="4354" max="4354" width="20.6328125" style="147" customWidth="1"/>
    <col min="4355" max="4355" width="1.6328125" style="147" customWidth="1"/>
    <col min="4356" max="4360" width="12.6328125" style="147" customWidth="1"/>
    <col min="4361" max="4608" width="9" style="147"/>
    <col min="4609" max="4609" width="2.7265625" style="147" customWidth="1"/>
    <col min="4610" max="4610" width="20.6328125" style="147" customWidth="1"/>
    <col min="4611" max="4611" width="1.6328125" style="147" customWidth="1"/>
    <col min="4612" max="4616" width="12.6328125" style="147" customWidth="1"/>
    <col min="4617" max="4864" width="9" style="147"/>
    <col min="4865" max="4865" width="2.7265625" style="147" customWidth="1"/>
    <col min="4866" max="4866" width="20.6328125" style="147" customWidth="1"/>
    <col min="4867" max="4867" width="1.6328125" style="147" customWidth="1"/>
    <col min="4868" max="4872" width="12.6328125" style="147" customWidth="1"/>
    <col min="4873" max="5120" width="9" style="147"/>
    <col min="5121" max="5121" width="2.7265625" style="147" customWidth="1"/>
    <col min="5122" max="5122" width="20.6328125" style="147" customWidth="1"/>
    <col min="5123" max="5123" width="1.6328125" style="147" customWidth="1"/>
    <col min="5124" max="5128" width="12.6328125" style="147" customWidth="1"/>
    <col min="5129" max="5376" width="9" style="147"/>
    <col min="5377" max="5377" width="2.7265625" style="147" customWidth="1"/>
    <col min="5378" max="5378" width="20.6328125" style="147" customWidth="1"/>
    <col min="5379" max="5379" width="1.6328125" style="147" customWidth="1"/>
    <col min="5380" max="5384" width="12.6328125" style="147" customWidth="1"/>
    <col min="5385" max="5632" width="9" style="147"/>
    <col min="5633" max="5633" width="2.7265625" style="147" customWidth="1"/>
    <col min="5634" max="5634" width="20.6328125" style="147" customWidth="1"/>
    <col min="5635" max="5635" width="1.6328125" style="147" customWidth="1"/>
    <col min="5636" max="5640" width="12.6328125" style="147" customWidth="1"/>
    <col min="5641" max="5888" width="9" style="147"/>
    <col min="5889" max="5889" width="2.7265625" style="147" customWidth="1"/>
    <col min="5890" max="5890" width="20.6328125" style="147" customWidth="1"/>
    <col min="5891" max="5891" width="1.6328125" style="147" customWidth="1"/>
    <col min="5892" max="5896" width="12.6328125" style="147" customWidth="1"/>
    <col min="5897" max="6144" width="9" style="147"/>
    <col min="6145" max="6145" width="2.7265625" style="147" customWidth="1"/>
    <col min="6146" max="6146" width="20.6328125" style="147" customWidth="1"/>
    <col min="6147" max="6147" width="1.6328125" style="147" customWidth="1"/>
    <col min="6148" max="6152" width="12.6328125" style="147" customWidth="1"/>
    <col min="6153" max="6400" width="9" style="147"/>
    <col min="6401" max="6401" width="2.7265625" style="147" customWidth="1"/>
    <col min="6402" max="6402" width="20.6328125" style="147" customWidth="1"/>
    <col min="6403" max="6403" width="1.6328125" style="147" customWidth="1"/>
    <col min="6404" max="6408" width="12.6328125" style="147" customWidth="1"/>
    <col min="6409" max="6656" width="9" style="147"/>
    <col min="6657" max="6657" width="2.7265625" style="147" customWidth="1"/>
    <col min="6658" max="6658" width="20.6328125" style="147" customWidth="1"/>
    <col min="6659" max="6659" width="1.6328125" style="147" customWidth="1"/>
    <col min="6660" max="6664" width="12.6328125" style="147" customWidth="1"/>
    <col min="6665" max="6912" width="9" style="147"/>
    <col min="6913" max="6913" width="2.7265625" style="147" customWidth="1"/>
    <col min="6914" max="6914" width="20.6328125" style="147" customWidth="1"/>
    <col min="6915" max="6915" width="1.6328125" style="147" customWidth="1"/>
    <col min="6916" max="6920" width="12.6328125" style="147" customWidth="1"/>
    <col min="6921" max="7168" width="9" style="147"/>
    <col min="7169" max="7169" width="2.7265625" style="147" customWidth="1"/>
    <col min="7170" max="7170" width="20.6328125" style="147" customWidth="1"/>
    <col min="7171" max="7171" width="1.6328125" style="147" customWidth="1"/>
    <col min="7172" max="7176" width="12.6328125" style="147" customWidth="1"/>
    <col min="7177" max="7424" width="9" style="147"/>
    <col min="7425" max="7425" width="2.7265625" style="147" customWidth="1"/>
    <col min="7426" max="7426" width="20.6328125" style="147" customWidth="1"/>
    <col min="7427" max="7427" width="1.6328125" style="147" customWidth="1"/>
    <col min="7428" max="7432" width="12.6328125" style="147" customWidth="1"/>
    <col min="7433" max="7680" width="9" style="147"/>
    <col min="7681" max="7681" width="2.7265625" style="147" customWidth="1"/>
    <col min="7682" max="7682" width="20.6328125" style="147" customWidth="1"/>
    <col min="7683" max="7683" width="1.6328125" style="147" customWidth="1"/>
    <col min="7684" max="7688" width="12.6328125" style="147" customWidth="1"/>
    <col min="7689" max="7936" width="9" style="147"/>
    <col min="7937" max="7937" width="2.7265625" style="147" customWidth="1"/>
    <col min="7938" max="7938" width="20.6328125" style="147" customWidth="1"/>
    <col min="7939" max="7939" width="1.6328125" style="147" customWidth="1"/>
    <col min="7940" max="7944" width="12.6328125" style="147" customWidth="1"/>
    <col min="7945" max="8192" width="9" style="147"/>
    <col min="8193" max="8193" width="2.7265625" style="147" customWidth="1"/>
    <col min="8194" max="8194" width="20.6328125" style="147" customWidth="1"/>
    <col min="8195" max="8195" width="1.6328125" style="147" customWidth="1"/>
    <col min="8196" max="8200" width="12.6328125" style="147" customWidth="1"/>
    <col min="8201" max="8448" width="9" style="147"/>
    <col min="8449" max="8449" width="2.7265625" style="147" customWidth="1"/>
    <col min="8450" max="8450" width="20.6328125" style="147" customWidth="1"/>
    <col min="8451" max="8451" width="1.6328125" style="147" customWidth="1"/>
    <col min="8452" max="8456" width="12.6328125" style="147" customWidth="1"/>
    <col min="8457" max="8704" width="9" style="147"/>
    <col min="8705" max="8705" width="2.7265625" style="147" customWidth="1"/>
    <col min="8706" max="8706" width="20.6328125" style="147" customWidth="1"/>
    <col min="8707" max="8707" width="1.6328125" style="147" customWidth="1"/>
    <col min="8708" max="8712" width="12.6328125" style="147" customWidth="1"/>
    <col min="8713" max="8960" width="9" style="147"/>
    <col min="8961" max="8961" width="2.7265625" style="147" customWidth="1"/>
    <col min="8962" max="8962" width="20.6328125" style="147" customWidth="1"/>
    <col min="8963" max="8963" width="1.6328125" style="147" customWidth="1"/>
    <col min="8964" max="8968" width="12.6328125" style="147" customWidth="1"/>
    <col min="8969" max="9216" width="9" style="147"/>
    <col min="9217" max="9217" width="2.7265625" style="147" customWidth="1"/>
    <col min="9218" max="9218" width="20.6328125" style="147" customWidth="1"/>
    <col min="9219" max="9219" width="1.6328125" style="147" customWidth="1"/>
    <col min="9220" max="9224" width="12.6328125" style="147" customWidth="1"/>
    <col min="9225" max="9472" width="9" style="147"/>
    <col min="9473" max="9473" width="2.7265625" style="147" customWidth="1"/>
    <col min="9474" max="9474" width="20.6328125" style="147" customWidth="1"/>
    <col min="9475" max="9475" width="1.6328125" style="147" customWidth="1"/>
    <col min="9476" max="9480" width="12.6328125" style="147" customWidth="1"/>
    <col min="9481" max="9728" width="9" style="147"/>
    <col min="9729" max="9729" width="2.7265625" style="147" customWidth="1"/>
    <col min="9730" max="9730" width="20.6328125" style="147" customWidth="1"/>
    <col min="9731" max="9731" width="1.6328125" style="147" customWidth="1"/>
    <col min="9732" max="9736" width="12.6328125" style="147" customWidth="1"/>
    <col min="9737" max="9984" width="9" style="147"/>
    <col min="9985" max="9985" width="2.7265625" style="147" customWidth="1"/>
    <col min="9986" max="9986" width="20.6328125" style="147" customWidth="1"/>
    <col min="9987" max="9987" width="1.6328125" style="147" customWidth="1"/>
    <col min="9988" max="9992" width="12.6328125" style="147" customWidth="1"/>
    <col min="9993" max="10240" width="9" style="147"/>
    <col min="10241" max="10241" width="2.7265625" style="147" customWidth="1"/>
    <col min="10242" max="10242" width="20.6328125" style="147" customWidth="1"/>
    <col min="10243" max="10243" width="1.6328125" style="147" customWidth="1"/>
    <col min="10244" max="10248" width="12.6328125" style="147" customWidth="1"/>
    <col min="10249" max="10496" width="9" style="147"/>
    <col min="10497" max="10497" width="2.7265625" style="147" customWidth="1"/>
    <col min="10498" max="10498" width="20.6328125" style="147" customWidth="1"/>
    <col min="10499" max="10499" width="1.6328125" style="147" customWidth="1"/>
    <col min="10500" max="10504" width="12.6328125" style="147" customWidth="1"/>
    <col min="10505" max="10752" width="9" style="147"/>
    <col min="10753" max="10753" width="2.7265625" style="147" customWidth="1"/>
    <col min="10754" max="10754" width="20.6328125" style="147" customWidth="1"/>
    <col min="10755" max="10755" width="1.6328125" style="147" customWidth="1"/>
    <col min="10756" max="10760" width="12.6328125" style="147" customWidth="1"/>
    <col min="10761" max="11008" width="9" style="147"/>
    <col min="11009" max="11009" width="2.7265625" style="147" customWidth="1"/>
    <col min="11010" max="11010" width="20.6328125" style="147" customWidth="1"/>
    <col min="11011" max="11011" width="1.6328125" style="147" customWidth="1"/>
    <col min="11012" max="11016" width="12.6328125" style="147" customWidth="1"/>
    <col min="11017" max="11264" width="9" style="147"/>
    <col min="11265" max="11265" width="2.7265625" style="147" customWidth="1"/>
    <col min="11266" max="11266" width="20.6328125" style="147" customWidth="1"/>
    <col min="11267" max="11267" width="1.6328125" style="147" customWidth="1"/>
    <col min="11268" max="11272" width="12.6328125" style="147" customWidth="1"/>
    <col min="11273" max="11520" width="9" style="147"/>
    <col min="11521" max="11521" width="2.7265625" style="147" customWidth="1"/>
    <col min="11522" max="11522" width="20.6328125" style="147" customWidth="1"/>
    <col min="11523" max="11523" width="1.6328125" style="147" customWidth="1"/>
    <col min="11524" max="11528" width="12.6328125" style="147" customWidth="1"/>
    <col min="11529" max="11776" width="9" style="147"/>
    <col min="11777" max="11777" width="2.7265625" style="147" customWidth="1"/>
    <col min="11778" max="11778" width="20.6328125" style="147" customWidth="1"/>
    <col min="11779" max="11779" width="1.6328125" style="147" customWidth="1"/>
    <col min="11780" max="11784" width="12.6328125" style="147" customWidth="1"/>
    <col min="11785" max="12032" width="9" style="147"/>
    <col min="12033" max="12033" width="2.7265625" style="147" customWidth="1"/>
    <col min="12034" max="12034" width="20.6328125" style="147" customWidth="1"/>
    <col min="12035" max="12035" width="1.6328125" style="147" customWidth="1"/>
    <col min="12036" max="12040" width="12.6328125" style="147" customWidth="1"/>
    <col min="12041" max="12288" width="9" style="147"/>
    <col min="12289" max="12289" width="2.7265625" style="147" customWidth="1"/>
    <col min="12290" max="12290" width="20.6328125" style="147" customWidth="1"/>
    <col min="12291" max="12291" width="1.6328125" style="147" customWidth="1"/>
    <col min="12292" max="12296" width="12.6328125" style="147" customWidth="1"/>
    <col min="12297" max="12544" width="9" style="147"/>
    <col min="12545" max="12545" width="2.7265625" style="147" customWidth="1"/>
    <col min="12546" max="12546" width="20.6328125" style="147" customWidth="1"/>
    <col min="12547" max="12547" width="1.6328125" style="147" customWidth="1"/>
    <col min="12548" max="12552" width="12.6328125" style="147" customWidth="1"/>
    <col min="12553" max="12800" width="9" style="147"/>
    <col min="12801" max="12801" width="2.7265625" style="147" customWidth="1"/>
    <col min="12802" max="12802" width="20.6328125" style="147" customWidth="1"/>
    <col min="12803" max="12803" width="1.6328125" style="147" customWidth="1"/>
    <col min="12804" max="12808" width="12.6328125" style="147" customWidth="1"/>
    <col min="12809" max="13056" width="9" style="147"/>
    <col min="13057" max="13057" width="2.7265625" style="147" customWidth="1"/>
    <col min="13058" max="13058" width="20.6328125" style="147" customWidth="1"/>
    <col min="13059" max="13059" width="1.6328125" style="147" customWidth="1"/>
    <col min="13060" max="13064" width="12.6328125" style="147" customWidth="1"/>
    <col min="13065" max="13312" width="9" style="147"/>
    <col min="13313" max="13313" width="2.7265625" style="147" customWidth="1"/>
    <col min="13314" max="13314" width="20.6328125" style="147" customWidth="1"/>
    <col min="13315" max="13315" width="1.6328125" style="147" customWidth="1"/>
    <col min="13316" max="13320" width="12.6328125" style="147" customWidth="1"/>
    <col min="13321" max="13568" width="9" style="147"/>
    <col min="13569" max="13569" width="2.7265625" style="147" customWidth="1"/>
    <col min="13570" max="13570" width="20.6328125" style="147" customWidth="1"/>
    <col min="13571" max="13571" width="1.6328125" style="147" customWidth="1"/>
    <col min="13572" max="13576" width="12.6328125" style="147" customWidth="1"/>
    <col min="13577" max="13824" width="9" style="147"/>
    <col min="13825" max="13825" width="2.7265625" style="147" customWidth="1"/>
    <col min="13826" max="13826" width="20.6328125" style="147" customWidth="1"/>
    <col min="13827" max="13827" width="1.6328125" style="147" customWidth="1"/>
    <col min="13828" max="13832" width="12.6328125" style="147" customWidth="1"/>
    <col min="13833" max="14080" width="9" style="147"/>
    <col min="14081" max="14081" width="2.7265625" style="147" customWidth="1"/>
    <col min="14082" max="14082" width="20.6328125" style="147" customWidth="1"/>
    <col min="14083" max="14083" width="1.6328125" style="147" customWidth="1"/>
    <col min="14084" max="14088" width="12.6328125" style="147" customWidth="1"/>
    <col min="14089" max="14336" width="9" style="147"/>
    <col min="14337" max="14337" width="2.7265625" style="147" customWidth="1"/>
    <col min="14338" max="14338" width="20.6328125" style="147" customWidth="1"/>
    <col min="14339" max="14339" width="1.6328125" style="147" customWidth="1"/>
    <col min="14340" max="14344" width="12.6328125" style="147" customWidth="1"/>
    <col min="14345" max="14592" width="9" style="147"/>
    <col min="14593" max="14593" width="2.7265625" style="147" customWidth="1"/>
    <col min="14594" max="14594" width="20.6328125" style="147" customWidth="1"/>
    <col min="14595" max="14595" width="1.6328125" style="147" customWidth="1"/>
    <col min="14596" max="14600" width="12.6328125" style="147" customWidth="1"/>
    <col min="14601" max="14848" width="9" style="147"/>
    <col min="14849" max="14849" width="2.7265625" style="147" customWidth="1"/>
    <col min="14850" max="14850" width="20.6328125" style="147" customWidth="1"/>
    <col min="14851" max="14851" width="1.6328125" style="147" customWidth="1"/>
    <col min="14852" max="14856" width="12.6328125" style="147" customWidth="1"/>
    <col min="14857" max="15104" width="9" style="147"/>
    <col min="15105" max="15105" width="2.7265625" style="147" customWidth="1"/>
    <col min="15106" max="15106" width="20.6328125" style="147" customWidth="1"/>
    <col min="15107" max="15107" width="1.6328125" style="147" customWidth="1"/>
    <col min="15108" max="15112" width="12.6328125" style="147" customWidth="1"/>
    <col min="15113" max="15360" width="9" style="147"/>
    <col min="15361" max="15361" width="2.7265625" style="147" customWidth="1"/>
    <col min="15362" max="15362" width="20.6328125" style="147" customWidth="1"/>
    <col min="15363" max="15363" width="1.6328125" style="147" customWidth="1"/>
    <col min="15364" max="15368" width="12.6328125" style="147" customWidth="1"/>
    <col min="15369" max="15616" width="9" style="147"/>
    <col min="15617" max="15617" width="2.7265625" style="147" customWidth="1"/>
    <col min="15618" max="15618" width="20.6328125" style="147" customWidth="1"/>
    <col min="15619" max="15619" width="1.6328125" style="147" customWidth="1"/>
    <col min="15620" max="15624" width="12.6328125" style="147" customWidth="1"/>
    <col min="15625" max="15872" width="9" style="147"/>
    <col min="15873" max="15873" width="2.7265625" style="147" customWidth="1"/>
    <col min="15874" max="15874" width="20.6328125" style="147" customWidth="1"/>
    <col min="15875" max="15875" width="1.6328125" style="147" customWidth="1"/>
    <col min="15876" max="15880" width="12.6328125" style="147" customWidth="1"/>
    <col min="15881" max="16128" width="9" style="147"/>
    <col min="16129" max="16129" width="2.7265625" style="147" customWidth="1"/>
    <col min="16130" max="16130" width="20.6328125" style="147" customWidth="1"/>
    <col min="16131" max="16131" width="1.6328125" style="147" customWidth="1"/>
    <col min="16132" max="16136" width="12.6328125" style="147" customWidth="1"/>
    <col min="16137" max="16384" width="9" style="147"/>
  </cols>
  <sheetData>
    <row r="1" spans="1:19">
      <c r="A1" s="322" t="s">
        <v>202</v>
      </c>
    </row>
    <row r="2" spans="1:19" ht="13.5" customHeight="1">
      <c r="A2" s="323" t="s">
        <v>646</v>
      </c>
      <c r="B2" s="134"/>
      <c r="C2" s="134"/>
      <c r="D2" s="134"/>
      <c r="E2" s="324"/>
      <c r="F2" s="324"/>
      <c r="G2" s="324"/>
      <c r="H2" s="134"/>
    </row>
    <row r="3" spans="1:19" ht="13.5" customHeight="1" thickBot="1">
      <c r="A3" s="53"/>
      <c r="B3" s="53"/>
      <c r="C3" s="53"/>
      <c r="D3" s="53"/>
      <c r="E3" s="53"/>
      <c r="F3" s="53"/>
      <c r="G3" s="53"/>
      <c r="H3" s="325" t="s">
        <v>278</v>
      </c>
    </row>
    <row r="4" spans="1:19" ht="13.5" customHeight="1" thickTop="1">
      <c r="A4" s="693" t="s">
        <v>279</v>
      </c>
      <c r="B4" s="693"/>
      <c r="C4" s="712"/>
      <c r="D4" s="715" t="s">
        <v>280</v>
      </c>
      <c r="E4" s="326" t="s">
        <v>281</v>
      </c>
      <c r="F4" s="327"/>
      <c r="G4" s="326"/>
      <c r="H4" s="328"/>
      <c r="I4" s="329"/>
    </row>
    <row r="5" spans="1:19" ht="13.5" customHeight="1">
      <c r="A5" s="713"/>
      <c r="B5" s="713"/>
      <c r="C5" s="714"/>
      <c r="D5" s="716"/>
      <c r="E5" s="330" t="s">
        <v>282</v>
      </c>
      <c r="F5" s="330"/>
      <c r="G5" s="330" t="s">
        <v>283</v>
      </c>
      <c r="H5" s="331"/>
      <c r="I5" s="329"/>
    </row>
    <row r="6" spans="1:19" ht="13.5" customHeight="1">
      <c r="A6" s="713"/>
      <c r="B6" s="713"/>
      <c r="C6" s="714"/>
      <c r="D6" s="717"/>
      <c r="E6" s="332" t="s">
        <v>284</v>
      </c>
      <c r="F6" s="332" t="s">
        <v>285</v>
      </c>
      <c r="G6" s="332" t="s">
        <v>284</v>
      </c>
      <c r="H6" s="333" t="s">
        <v>285</v>
      </c>
      <c r="I6" s="329"/>
    </row>
    <row r="7" spans="1:19" ht="13.5" customHeight="1">
      <c r="A7" s="334"/>
      <c r="B7" s="334"/>
      <c r="C7" s="334"/>
      <c r="D7" s="335" t="s">
        <v>286</v>
      </c>
      <c r="E7" s="334"/>
      <c r="F7" s="334"/>
      <c r="G7" s="334"/>
      <c r="H7" s="334"/>
      <c r="I7" s="329"/>
    </row>
    <row r="8" spans="1:19" ht="13.5" customHeight="1">
      <c r="A8" s="336" t="s">
        <v>287</v>
      </c>
      <c r="B8" s="53"/>
      <c r="C8" s="53"/>
      <c r="D8" s="337">
        <v>42.2</v>
      </c>
      <c r="E8" s="338">
        <v>547964</v>
      </c>
      <c r="F8" s="338">
        <v>714263</v>
      </c>
      <c r="G8" s="338">
        <v>547964</v>
      </c>
      <c r="H8" s="338">
        <v>714263</v>
      </c>
      <c r="I8" s="329"/>
    </row>
    <row r="9" spans="1:19" ht="7.5" customHeight="1">
      <c r="A9" s="339"/>
      <c r="B9" s="53"/>
      <c r="C9" s="53"/>
      <c r="D9" s="340"/>
      <c r="E9" s="341"/>
      <c r="F9" s="341"/>
      <c r="G9" s="341"/>
      <c r="H9" s="341"/>
      <c r="I9" s="329"/>
    </row>
    <row r="10" spans="1:19" ht="13.5" customHeight="1">
      <c r="A10" s="342" t="s">
        <v>288</v>
      </c>
      <c r="B10" s="53"/>
      <c r="C10" s="53"/>
      <c r="D10" s="337">
        <v>33.9</v>
      </c>
      <c r="E10" s="338">
        <v>440003</v>
      </c>
      <c r="F10" s="338">
        <v>642367</v>
      </c>
      <c r="G10" s="338">
        <v>423706</v>
      </c>
      <c r="H10" s="338">
        <v>642367</v>
      </c>
      <c r="I10" s="329"/>
    </row>
    <row r="11" spans="1:19" ht="13.5" customHeight="1">
      <c r="A11" s="53"/>
      <c r="B11" s="343" t="s">
        <v>289</v>
      </c>
      <c r="C11" s="339"/>
      <c r="D11" s="344" t="s">
        <v>290</v>
      </c>
      <c r="E11" s="341">
        <v>102526</v>
      </c>
      <c r="F11" s="341">
        <v>146462</v>
      </c>
      <c r="G11" s="341">
        <v>113841</v>
      </c>
      <c r="H11" s="341">
        <v>146462</v>
      </c>
      <c r="I11" s="329"/>
    </row>
    <row r="12" spans="1:19" ht="27" customHeight="1">
      <c r="A12" s="53"/>
      <c r="B12" s="343" t="s">
        <v>291</v>
      </c>
      <c r="C12" s="339"/>
      <c r="D12" s="340">
        <v>0.8</v>
      </c>
      <c r="E12" s="341">
        <v>7938</v>
      </c>
      <c r="F12" s="341">
        <v>1463</v>
      </c>
      <c r="G12" s="341">
        <v>4782</v>
      </c>
      <c r="H12" s="341">
        <v>1463</v>
      </c>
      <c r="I12" s="329"/>
    </row>
    <row r="13" spans="1:19" ht="13.5" customHeight="1">
      <c r="A13" s="53"/>
      <c r="B13" s="343" t="s">
        <v>292</v>
      </c>
      <c r="C13" s="339"/>
      <c r="D13" s="340">
        <v>1.2</v>
      </c>
      <c r="E13" s="341">
        <v>15382</v>
      </c>
      <c r="F13" s="341">
        <v>36063</v>
      </c>
      <c r="G13" s="341">
        <v>16547</v>
      </c>
      <c r="H13" s="341">
        <v>36063</v>
      </c>
      <c r="I13" s="329"/>
    </row>
    <row r="14" spans="1:19" ht="13.5" customHeight="1">
      <c r="A14" s="53"/>
      <c r="B14" s="343" t="s">
        <v>293</v>
      </c>
      <c r="C14" s="339"/>
      <c r="D14" s="340">
        <v>2.1</v>
      </c>
      <c r="E14" s="341">
        <v>6511</v>
      </c>
      <c r="F14" s="341">
        <v>4898</v>
      </c>
      <c r="G14" s="341">
        <v>6951</v>
      </c>
      <c r="H14" s="341">
        <v>4898</v>
      </c>
      <c r="I14" s="718"/>
      <c r="J14" s="719"/>
      <c r="K14" s="719"/>
      <c r="L14" s="719"/>
      <c r="M14" s="719"/>
      <c r="N14" s="719"/>
      <c r="O14" s="719"/>
      <c r="P14" s="719"/>
      <c r="Q14" s="719"/>
      <c r="R14" s="719"/>
      <c r="S14" s="719"/>
    </row>
    <row r="15" spans="1:19" ht="13.5" customHeight="1">
      <c r="A15" s="53"/>
      <c r="B15" s="343" t="s">
        <v>294</v>
      </c>
      <c r="C15" s="339"/>
      <c r="D15" s="340">
        <v>0.8</v>
      </c>
      <c r="E15" s="341">
        <v>16739</v>
      </c>
      <c r="F15" s="341">
        <v>55945</v>
      </c>
      <c r="G15" s="341">
        <v>18873</v>
      </c>
      <c r="H15" s="341">
        <v>55945</v>
      </c>
      <c r="I15" s="329"/>
      <c r="J15" s="341"/>
      <c r="K15" s="341"/>
      <c r="L15" s="341"/>
    </row>
    <row r="16" spans="1:19" ht="13.5" customHeight="1">
      <c r="A16" s="53"/>
      <c r="B16" s="343" t="s">
        <v>295</v>
      </c>
      <c r="C16" s="339"/>
      <c r="D16" s="340">
        <v>1.5</v>
      </c>
      <c r="E16" s="341">
        <v>3256</v>
      </c>
      <c r="F16" s="341">
        <v>878</v>
      </c>
      <c r="G16" s="341">
        <v>3256</v>
      </c>
      <c r="H16" s="341">
        <v>878</v>
      </c>
      <c r="I16" s="329"/>
      <c r="J16" s="341"/>
    </row>
    <row r="17" spans="1:10" ht="13.5" customHeight="1">
      <c r="A17" s="53"/>
      <c r="B17" s="343" t="s">
        <v>296</v>
      </c>
      <c r="C17" s="339"/>
      <c r="D17" s="340">
        <v>1.3</v>
      </c>
      <c r="E17" s="341">
        <v>3138</v>
      </c>
      <c r="F17" s="341">
        <v>2498</v>
      </c>
      <c r="G17" s="341">
        <v>3137</v>
      </c>
      <c r="H17" s="341">
        <v>2498</v>
      </c>
      <c r="I17" s="329"/>
    </row>
    <row r="18" spans="1:10" ht="13.5" customHeight="1">
      <c r="A18" s="53"/>
      <c r="B18" s="343" t="s">
        <v>297</v>
      </c>
      <c r="C18" s="339"/>
      <c r="D18" s="340">
        <v>1.3</v>
      </c>
      <c r="E18" s="341">
        <v>11580</v>
      </c>
      <c r="F18" s="341">
        <v>15681</v>
      </c>
      <c r="G18" s="341">
        <v>10549</v>
      </c>
      <c r="H18" s="341">
        <v>15681</v>
      </c>
      <c r="I18" s="329"/>
    </row>
    <row r="19" spans="1:10" ht="13.5" customHeight="1">
      <c r="A19" s="53"/>
      <c r="B19" s="343" t="s">
        <v>298</v>
      </c>
      <c r="C19" s="339"/>
      <c r="D19" s="340">
        <v>1.9</v>
      </c>
      <c r="E19" s="341">
        <v>54571</v>
      </c>
      <c r="F19" s="341">
        <v>129263</v>
      </c>
      <c r="G19" s="341">
        <v>50782</v>
      </c>
      <c r="H19" s="341">
        <v>129263</v>
      </c>
      <c r="I19" s="329"/>
    </row>
    <row r="20" spans="1:10" ht="13.5" customHeight="1">
      <c r="A20" s="53"/>
      <c r="B20" s="343" t="s">
        <v>299</v>
      </c>
      <c r="C20" s="339"/>
      <c r="D20" s="340">
        <v>3.6</v>
      </c>
      <c r="E20" s="341">
        <v>5228</v>
      </c>
      <c r="F20" s="341">
        <v>14036</v>
      </c>
      <c r="G20" s="341">
        <v>6274</v>
      </c>
      <c r="H20" s="341">
        <v>14036</v>
      </c>
      <c r="I20" s="329"/>
    </row>
    <row r="21" spans="1:10" ht="13.5" customHeight="1">
      <c r="A21" s="53"/>
      <c r="B21" s="343" t="s">
        <v>300</v>
      </c>
      <c r="C21" s="339"/>
      <c r="D21" s="340">
        <v>0.7</v>
      </c>
      <c r="E21" s="341">
        <v>2499</v>
      </c>
      <c r="F21" s="341">
        <v>12968</v>
      </c>
      <c r="G21" s="341">
        <v>2386</v>
      </c>
      <c r="H21" s="341">
        <v>12968</v>
      </c>
      <c r="I21" s="329"/>
    </row>
    <row r="22" spans="1:10" ht="13.5" customHeight="1">
      <c r="A22" s="53"/>
      <c r="B22" s="343" t="s">
        <v>301</v>
      </c>
      <c r="C22" s="339"/>
      <c r="D22" s="340">
        <v>0.7</v>
      </c>
      <c r="E22" s="341">
        <v>1569</v>
      </c>
      <c r="F22" s="341">
        <v>5902</v>
      </c>
      <c r="G22" s="341">
        <v>1597</v>
      </c>
      <c r="H22" s="341">
        <v>5902</v>
      </c>
      <c r="I22" s="329"/>
      <c r="J22" s="341"/>
    </row>
    <row r="23" spans="1:10" ht="13.5" customHeight="1">
      <c r="A23" s="53"/>
      <c r="B23" s="343" t="s">
        <v>302</v>
      </c>
      <c r="C23" s="339"/>
      <c r="D23" s="340">
        <v>1.7</v>
      </c>
      <c r="E23" s="341">
        <v>7617</v>
      </c>
      <c r="F23" s="341">
        <v>19848</v>
      </c>
      <c r="G23" s="341">
        <v>7055</v>
      </c>
      <c r="H23" s="341">
        <v>19848</v>
      </c>
      <c r="I23" s="329"/>
    </row>
    <row r="24" spans="1:10" ht="13.5" customHeight="1">
      <c r="A24" s="53"/>
      <c r="B24" s="343" t="s">
        <v>303</v>
      </c>
      <c r="C24" s="339"/>
      <c r="D24" s="340">
        <v>1.8</v>
      </c>
      <c r="E24" s="341">
        <v>1569</v>
      </c>
      <c r="F24" s="341">
        <v>3036</v>
      </c>
      <c r="G24" s="341">
        <v>1045</v>
      </c>
      <c r="H24" s="341">
        <v>3036</v>
      </c>
    </row>
    <row r="25" spans="1:10">
      <c r="A25" s="53"/>
      <c r="B25" s="343" t="s">
        <v>304</v>
      </c>
      <c r="C25" s="339"/>
      <c r="D25" s="340">
        <v>1.8</v>
      </c>
      <c r="E25" s="341">
        <v>7881</v>
      </c>
      <c r="F25" s="341">
        <v>13471</v>
      </c>
      <c r="G25" s="341">
        <v>10497</v>
      </c>
      <c r="H25" s="341">
        <v>13471</v>
      </c>
    </row>
    <row r="26" spans="1:10">
      <c r="A26" s="53"/>
      <c r="B26" s="343" t="s">
        <v>305</v>
      </c>
      <c r="C26" s="339"/>
      <c r="D26" s="340">
        <v>1.3</v>
      </c>
      <c r="E26" s="341">
        <v>0</v>
      </c>
      <c r="F26" s="341">
        <v>1703</v>
      </c>
      <c r="G26" s="341">
        <v>523</v>
      </c>
      <c r="H26" s="341">
        <v>1703</v>
      </c>
    </row>
    <row r="27" spans="1:10">
      <c r="A27" s="53"/>
      <c r="B27" s="343" t="s">
        <v>306</v>
      </c>
      <c r="C27" s="339"/>
      <c r="D27" s="340">
        <v>1.3</v>
      </c>
      <c r="E27" s="341">
        <v>7297</v>
      </c>
      <c r="F27" s="341">
        <v>0</v>
      </c>
      <c r="G27" s="341">
        <v>9097</v>
      </c>
      <c r="H27" s="341">
        <v>0</v>
      </c>
    </row>
    <row r="28" spans="1:10">
      <c r="A28" s="53"/>
      <c r="B28" s="343" t="s">
        <v>307</v>
      </c>
      <c r="C28" s="339"/>
      <c r="D28" s="340">
        <v>1.2</v>
      </c>
      <c r="E28" s="341">
        <v>7873</v>
      </c>
      <c r="F28" s="341">
        <v>10153</v>
      </c>
      <c r="G28" s="341">
        <v>4723</v>
      </c>
      <c r="H28" s="341">
        <v>10153</v>
      </c>
      <c r="J28" s="341"/>
    </row>
    <row r="29" spans="1:10">
      <c r="A29" s="53"/>
      <c r="B29" s="343" t="s">
        <v>308</v>
      </c>
      <c r="C29" s="339"/>
      <c r="D29" s="340">
        <v>1.7</v>
      </c>
      <c r="E29" s="341">
        <v>3660</v>
      </c>
      <c r="F29" s="341">
        <v>4067</v>
      </c>
      <c r="G29" s="341">
        <v>2138</v>
      </c>
      <c r="H29" s="341">
        <v>4067</v>
      </c>
      <c r="J29" s="341"/>
    </row>
    <row r="30" spans="1:10">
      <c r="A30" s="53"/>
      <c r="B30" s="343" t="s">
        <v>309</v>
      </c>
      <c r="C30" s="339"/>
      <c r="D30" s="340">
        <v>1.3</v>
      </c>
      <c r="E30" s="341">
        <v>19615</v>
      </c>
      <c r="F30" s="341">
        <v>14746</v>
      </c>
      <c r="G30" s="341">
        <v>23137</v>
      </c>
      <c r="H30" s="341">
        <v>14746</v>
      </c>
    </row>
    <row r="31" spans="1:10" ht="27.75" customHeight="1">
      <c r="A31" s="53"/>
      <c r="B31" s="343" t="s">
        <v>310</v>
      </c>
      <c r="C31" s="339"/>
      <c r="D31" s="340">
        <v>1.6</v>
      </c>
      <c r="E31" s="341">
        <v>11078</v>
      </c>
      <c r="F31" s="341">
        <v>9996</v>
      </c>
      <c r="G31" s="341">
        <v>7420</v>
      </c>
      <c r="H31" s="341">
        <v>9996</v>
      </c>
    </row>
    <row r="32" spans="1:10">
      <c r="A32" s="53"/>
      <c r="B32" s="343" t="s">
        <v>311</v>
      </c>
      <c r="C32" s="339"/>
      <c r="D32" s="340">
        <v>4.3</v>
      </c>
      <c r="E32" s="341">
        <v>142476</v>
      </c>
      <c r="F32" s="341">
        <v>139290</v>
      </c>
      <c r="G32" s="341">
        <v>119096</v>
      </c>
      <c r="H32" s="341">
        <v>139290</v>
      </c>
    </row>
    <row r="33" spans="1:8" ht="7.5" customHeight="1">
      <c r="A33" s="53"/>
      <c r="B33" s="53"/>
      <c r="C33" s="53"/>
      <c r="D33" s="340"/>
      <c r="E33" s="341"/>
      <c r="F33" s="341"/>
      <c r="G33" s="341"/>
      <c r="H33" s="341"/>
    </row>
    <row r="34" spans="1:8">
      <c r="A34" s="342" t="s">
        <v>312</v>
      </c>
      <c r="B34" s="53"/>
      <c r="C34" s="53"/>
      <c r="D34" s="337">
        <v>8.3000000000000007</v>
      </c>
      <c r="E34" s="345">
        <v>107961</v>
      </c>
      <c r="F34" s="345">
        <v>71896</v>
      </c>
      <c r="G34" s="345">
        <v>124258</v>
      </c>
      <c r="H34" s="345">
        <v>71896</v>
      </c>
    </row>
    <row r="35" spans="1:8">
      <c r="A35" s="53"/>
      <c r="B35" s="343" t="s">
        <v>294</v>
      </c>
      <c r="C35" s="339"/>
      <c r="D35" s="344" t="s">
        <v>290</v>
      </c>
      <c r="E35" s="341">
        <v>4585</v>
      </c>
      <c r="F35" s="341">
        <v>5197</v>
      </c>
      <c r="G35" s="341">
        <v>5169</v>
      </c>
      <c r="H35" s="341">
        <v>5197</v>
      </c>
    </row>
    <row r="36" spans="1:8">
      <c r="A36" s="53"/>
      <c r="B36" s="343" t="s">
        <v>313</v>
      </c>
      <c r="C36" s="339"/>
      <c r="D36" s="340">
        <v>2.8</v>
      </c>
      <c r="E36" s="341">
        <v>5330</v>
      </c>
      <c r="F36" s="341">
        <v>10556</v>
      </c>
      <c r="G36" s="341">
        <v>6378</v>
      </c>
      <c r="H36" s="341">
        <v>10556</v>
      </c>
    </row>
    <row r="37" spans="1:8">
      <c r="A37" s="53"/>
      <c r="B37" s="343" t="s">
        <v>314</v>
      </c>
      <c r="C37" s="339"/>
      <c r="D37" s="340">
        <v>2</v>
      </c>
      <c r="E37" s="341">
        <v>1587</v>
      </c>
      <c r="F37" s="341">
        <v>4255</v>
      </c>
      <c r="G37" s="341">
        <v>3169</v>
      </c>
      <c r="H37" s="341">
        <v>4255</v>
      </c>
    </row>
    <row r="38" spans="1:8">
      <c r="A38" s="53"/>
      <c r="B38" s="343" t="s">
        <v>315</v>
      </c>
      <c r="C38" s="339"/>
      <c r="D38" s="340">
        <v>1.6</v>
      </c>
      <c r="E38" s="341">
        <v>4566</v>
      </c>
      <c r="F38" s="341">
        <v>22864</v>
      </c>
      <c r="G38" s="341">
        <v>3753</v>
      </c>
      <c r="H38" s="341">
        <v>22864</v>
      </c>
    </row>
    <row r="39" spans="1:8">
      <c r="A39" s="346"/>
      <c r="B39" s="347" t="s">
        <v>316</v>
      </c>
      <c r="C39" s="348"/>
      <c r="D39" s="292">
        <v>1.9</v>
      </c>
      <c r="E39" s="293">
        <v>91893</v>
      </c>
      <c r="F39" s="293">
        <v>29024</v>
      </c>
      <c r="G39" s="293">
        <v>105789</v>
      </c>
      <c r="H39" s="293">
        <v>29024</v>
      </c>
    </row>
    <row r="40" spans="1:8" ht="13.5" customHeight="1">
      <c r="A40" s="349" t="s">
        <v>317</v>
      </c>
      <c r="B40" s="339"/>
      <c r="C40" s="339"/>
      <c r="D40" s="137"/>
    </row>
  </sheetData>
  <mergeCells count="3">
    <mergeCell ref="A4:C6"/>
    <mergeCell ref="D4:D6"/>
    <mergeCell ref="I14:S14"/>
  </mergeCells>
  <phoneticPr fontId="7"/>
  <printOptions horizontalCentered="1" verticalCentered="1"/>
  <pageMargins left="0.78740157480314965" right="0.78740157480314965" top="0.98425196850393704" bottom="0.98425196850393704" header="0.51181102362204722" footer="0.51181102362204722"/>
  <pageSetup paperSize="9" scale="71" orientation="portrait" blackAndWhite="1" horizontalDpi="4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47"/>
  <sheetViews>
    <sheetView tabSelected="1" zoomScale="120" zoomScaleNormal="120" workbookViewId="0">
      <selection activeCell="L17" sqref="L17"/>
    </sheetView>
  </sheetViews>
  <sheetFormatPr defaultColWidth="9" defaultRowHeight="13"/>
  <cols>
    <col min="1" max="1" width="2.6328125" style="58" customWidth="1"/>
    <col min="2" max="2" width="3.7265625" style="58" customWidth="1"/>
    <col min="3" max="3" width="11.08984375" style="58" customWidth="1"/>
    <col min="4" max="4" width="1.6328125" style="58" customWidth="1"/>
    <col min="5" max="5" width="12.6328125" style="58" customWidth="1"/>
    <col min="6" max="6" width="12.08984375" style="58" customWidth="1"/>
    <col min="7" max="8" width="9.6328125" style="58" customWidth="1"/>
    <col min="9" max="9" width="11.6328125" style="58" bestFit="1" customWidth="1"/>
    <col min="10" max="10" width="10.7265625" style="58" customWidth="1"/>
    <col min="11" max="11" width="11.36328125" style="58" customWidth="1"/>
    <col min="12" max="12" width="10.90625" style="58" bestFit="1" customWidth="1"/>
    <col min="13" max="13" width="9.6328125" style="58" customWidth="1"/>
    <col min="14" max="14" width="11.26953125" style="58" customWidth="1"/>
    <col min="15" max="15" width="12" style="58" customWidth="1"/>
    <col min="16" max="16" width="12.453125" style="58" bestFit="1" customWidth="1"/>
    <col min="17" max="17" width="11.7265625" style="58" customWidth="1"/>
    <col min="18" max="18" width="9.6328125" style="58" customWidth="1"/>
    <col min="19" max="19" width="10.6328125" style="50" customWidth="1"/>
    <col min="20" max="20" width="10.36328125" style="58" customWidth="1"/>
    <col min="21" max="21" width="12.453125" style="107" customWidth="1"/>
    <col min="22" max="22" width="7.6328125" style="58" customWidth="1"/>
    <col min="23" max="256" width="9" style="58"/>
    <col min="257" max="257" width="2.6328125" style="58" customWidth="1"/>
    <col min="258" max="258" width="3.7265625" style="58" customWidth="1"/>
    <col min="259" max="259" width="11.08984375" style="58" customWidth="1"/>
    <col min="260" max="260" width="1.6328125" style="58" customWidth="1"/>
    <col min="261" max="261" width="12.6328125" style="58" customWidth="1"/>
    <col min="262" max="262" width="12.08984375" style="58" customWidth="1"/>
    <col min="263" max="264" width="9.6328125" style="58" customWidth="1"/>
    <col min="265" max="265" width="11.6328125" style="58" bestFit="1" customWidth="1"/>
    <col min="266" max="266" width="10.7265625" style="58" customWidth="1"/>
    <col min="267" max="267" width="11.36328125" style="58" customWidth="1"/>
    <col min="268" max="268" width="10.90625" style="58" bestFit="1" customWidth="1"/>
    <col min="269" max="269" width="9.6328125" style="58" customWidth="1"/>
    <col min="270" max="270" width="11.26953125" style="58" customWidth="1"/>
    <col min="271" max="271" width="12" style="58" customWidth="1"/>
    <col min="272" max="272" width="12.453125" style="58" bestFit="1" customWidth="1"/>
    <col min="273" max="273" width="11.7265625" style="58" customWidth="1"/>
    <col min="274" max="274" width="9.6328125" style="58" customWidth="1"/>
    <col min="275" max="275" width="10.6328125" style="58" customWidth="1"/>
    <col min="276" max="276" width="10.36328125" style="58" customWidth="1"/>
    <col min="277" max="277" width="12.453125" style="58" customWidth="1"/>
    <col min="278" max="278" width="7.6328125" style="58" customWidth="1"/>
    <col min="279" max="512" width="9" style="58"/>
    <col min="513" max="513" width="2.6328125" style="58" customWidth="1"/>
    <col min="514" max="514" width="3.7265625" style="58" customWidth="1"/>
    <col min="515" max="515" width="11.08984375" style="58" customWidth="1"/>
    <col min="516" max="516" width="1.6328125" style="58" customWidth="1"/>
    <col min="517" max="517" width="12.6328125" style="58" customWidth="1"/>
    <col min="518" max="518" width="12.08984375" style="58" customWidth="1"/>
    <col min="519" max="520" width="9.6328125" style="58" customWidth="1"/>
    <col min="521" max="521" width="11.6328125" style="58" bestFit="1" customWidth="1"/>
    <col min="522" max="522" width="10.7265625" style="58" customWidth="1"/>
    <col min="523" max="523" width="11.36328125" style="58" customWidth="1"/>
    <col min="524" max="524" width="10.90625" style="58" bestFit="1" customWidth="1"/>
    <col min="525" max="525" width="9.6328125" style="58" customWidth="1"/>
    <col min="526" max="526" width="11.26953125" style="58" customWidth="1"/>
    <col min="527" max="527" width="12" style="58" customWidth="1"/>
    <col min="528" max="528" width="12.453125" style="58" bestFit="1" customWidth="1"/>
    <col min="529" max="529" width="11.7265625" style="58" customWidth="1"/>
    <col min="530" max="530" width="9.6328125" style="58" customWidth="1"/>
    <col min="531" max="531" width="10.6328125" style="58" customWidth="1"/>
    <col min="532" max="532" width="10.36328125" style="58" customWidth="1"/>
    <col min="533" max="533" width="12.453125" style="58" customWidth="1"/>
    <col min="534" max="534" width="7.6328125" style="58" customWidth="1"/>
    <col min="535" max="768" width="9" style="58"/>
    <col min="769" max="769" width="2.6328125" style="58" customWidth="1"/>
    <col min="770" max="770" width="3.7265625" style="58" customWidth="1"/>
    <col min="771" max="771" width="11.08984375" style="58" customWidth="1"/>
    <col min="772" max="772" width="1.6328125" style="58" customWidth="1"/>
    <col min="773" max="773" width="12.6328125" style="58" customWidth="1"/>
    <col min="774" max="774" width="12.08984375" style="58" customWidth="1"/>
    <col min="775" max="776" width="9.6328125" style="58" customWidth="1"/>
    <col min="777" max="777" width="11.6328125" style="58" bestFit="1" customWidth="1"/>
    <col min="778" max="778" width="10.7265625" style="58" customWidth="1"/>
    <col min="779" max="779" width="11.36328125" style="58" customWidth="1"/>
    <col min="780" max="780" width="10.90625" style="58" bestFit="1" customWidth="1"/>
    <col min="781" max="781" width="9.6328125" style="58" customWidth="1"/>
    <col min="782" max="782" width="11.26953125" style="58" customWidth="1"/>
    <col min="783" max="783" width="12" style="58" customWidth="1"/>
    <col min="784" max="784" width="12.453125" style="58" bestFit="1" customWidth="1"/>
    <col min="785" max="785" width="11.7265625" style="58" customWidth="1"/>
    <col min="786" max="786" width="9.6328125" style="58" customWidth="1"/>
    <col min="787" max="787" width="10.6328125" style="58" customWidth="1"/>
    <col min="788" max="788" width="10.36328125" style="58" customWidth="1"/>
    <col min="789" max="789" width="12.453125" style="58" customWidth="1"/>
    <col min="790" max="790" width="7.6328125" style="58" customWidth="1"/>
    <col min="791" max="1024" width="9" style="58"/>
    <col min="1025" max="1025" width="2.6328125" style="58" customWidth="1"/>
    <col min="1026" max="1026" width="3.7265625" style="58" customWidth="1"/>
    <col min="1027" max="1027" width="11.08984375" style="58" customWidth="1"/>
    <col min="1028" max="1028" width="1.6328125" style="58" customWidth="1"/>
    <col min="1029" max="1029" width="12.6328125" style="58" customWidth="1"/>
    <col min="1030" max="1030" width="12.08984375" style="58" customWidth="1"/>
    <col min="1031" max="1032" width="9.6328125" style="58" customWidth="1"/>
    <col min="1033" max="1033" width="11.6328125" style="58" bestFit="1" customWidth="1"/>
    <col min="1034" max="1034" width="10.7265625" style="58" customWidth="1"/>
    <col min="1035" max="1035" width="11.36328125" style="58" customWidth="1"/>
    <col min="1036" max="1036" width="10.90625" style="58" bestFit="1" customWidth="1"/>
    <col min="1037" max="1037" width="9.6328125" style="58" customWidth="1"/>
    <col min="1038" max="1038" width="11.26953125" style="58" customWidth="1"/>
    <col min="1039" max="1039" width="12" style="58" customWidth="1"/>
    <col min="1040" max="1040" width="12.453125" style="58" bestFit="1" customWidth="1"/>
    <col min="1041" max="1041" width="11.7265625" style="58" customWidth="1"/>
    <col min="1042" max="1042" width="9.6328125" style="58" customWidth="1"/>
    <col min="1043" max="1043" width="10.6328125" style="58" customWidth="1"/>
    <col min="1044" max="1044" width="10.36328125" style="58" customWidth="1"/>
    <col min="1045" max="1045" width="12.453125" style="58" customWidth="1"/>
    <col min="1046" max="1046" width="7.6328125" style="58" customWidth="1"/>
    <col min="1047" max="1280" width="9" style="58"/>
    <col min="1281" max="1281" width="2.6328125" style="58" customWidth="1"/>
    <col min="1282" max="1282" width="3.7265625" style="58" customWidth="1"/>
    <col min="1283" max="1283" width="11.08984375" style="58" customWidth="1"/>
    <col min="1284" max="1284" width="1.6328125" style="58" customWidth="1"/>
    <col min="1285" max="1285" width="12.6328125" style="58" customWidth="1"/>
    <col min="1286" max="1286" width="12.08984375" style="58" customWidth="1"/>
    <col min="1287" max="1288" width="9.6328125" style="58" customWidth="1"/>
    <col min="1289" max="1289" width="11.6328125" style="58" bestFit="1" customWidth="1"/>
    <col min="1290" max="1290" width="10.7265625" style="58" customWidth="1"/>
    <col min="1291" max="1291" width="11.36328125" style="58" customWidth="1"/>
    <col min="1292" max="1292" width="10.90625" style="58" bestFit="1" customWidth="1"/>
    <col min="1293" max="1293" width="9.6328125" style="58" customWidth="1"/>
    <col min="1294" max="1294" width="11.26953125" style="58" customWidth="1"/>
    <col min="1295" max="1295" width="12" style="58" customWidth="1"/>
    <col min="1296" max="1296" width="12.453125" style="58" bestFit="1" customWidth="1"/>
    <col min="1297" max="1297" width="11.7265625" style="58" customWidth="1"/>
    <col min="1298" max="1298" width="9.6328125" style="58" customWidth="1"/>
    <col min="1299" max="1299" width="10.6328125" style="58" customWidth="1"/>
    <col min="1300" max="1300" width="10.36328125" style="58" customWidth="1"/>
    <col min="1301" max="1301" width="12.453125" style="58" customWidth="1"/>
    <col min="1302" max="1302" width="7.6328125" style="58" customWidth="1"/>
    <col min="1303" max="1536" width="9" style="58"/>
    <col min="1537" max="1537" width="2.6328125" style="58" customWidth="1"/>
    <col min="1538" max="1538" width="3.7265625" style="58" customWidth="1"/>
    <col min="1539" max="1539" width="11.08984375" style="58" customWidth="1"/>
    <col min="1540" max="1540" width="1.6328125" style="58" customWidth="1"/>
    <col min="1541" max="1541" width="12.6328125" style="58" customWidth="1"/>
    <col min="1542" max="1542" width="12.08984375" style="58" customWidth="1"/>
    <col min="1543" max="1544" width="9.6328125" style="58" customWidth="1"/>
    <col min="1545" max="1545" width="11.6328125" style="58" bestFit="1" customWidth="1"/>
    <col min="1546" max="1546" width="10.7265625" style="58" customWidth="1"/>
    <col min="1547" max="1547" width="11.36328125" style="58" customWidth="1"/>
    <col min="1548" max="1548" width="10.90625" style="58" bestFit="1" customWidth="1"/>
    <col min="1549" max="1549" width="9.6328125" style="58" customWidth="1"/>
    <col min="1550" max="1550" width="11.26953125" style="58" customWidth="1"/>
    <col min="1551" max="1551" width="12" style="58" customWidth="1"/>
    <col min="1552" max="1552" width="12.453125" style="58" bestFit="1" customWidth="1"/>
    <col min="1553" max="1553" width="11.7265625" style="58" customWidth="1"/>
    <col min="1554" max="1554" width="9.6328125" style="58" customWidth="1"/>
    <col min="1555" max="1555" width="10.6328125" style="58" customWidth="1"/>
    <col min="1556" max="1556" width="10.36328125" style="58" customWidth="1"/>
    <col min="1557" max="1557" width="12.453125" style="58" customWidth="1"/>
    <col min="1558" max="1558" width="7.6328125" style="58" customWidth="1"/>
    <col min="1559" max="1792" width="9" style="58"/>
    <col min="1793" max="1793" width="2.6328125" style="58" customWidth="1"/>
    <col min="1794" max="1794" width="3.7265625" style="58" customWidth="1"/>
    <col min="1795" max="1795" width="11.08984375" style="58" customWidth="1"/>
    <col min="1796" max="1796" width="1.6328125" style="58" customWidth="1"/>
    <col min="1797" max="1797" width="12.6328125" style="58" customWidth="1"/>
    <col min="1798" max="1798" width="12.08984375" style="58" customWidth="1"/>
    <col min="1799" max="1800" width="9.6328125" style="58" customWidth="1"/>
    <col min="1801" max="1801" width="11.6328125" style="58" bestFit="1" customWidth="1"/>
    <col min="1802" max="1802" width="10.7265625" style="58" customWidth="1"/>
    <col min="1803" max="1803" width="11.36328125" style="58" customWidth="1"/>
    <col min="1804" max="1804" width="10.90625" style="58" bestFit="1" customWidth="1"/>
    <col min="1805" max="1805" width="9.6328125" style="58" customWidth="1"/>
    <col min="1806" max="1806" width="11.26953125" style="58" customWidth="1"/>
    <col min="1807" max="1807" width="12" style="58" customWidth="1"/>
    <col min="1808" max="1808" width="12.453125" style="58" bestFit="1" customWidth="1"/>
    <col min="1809" max="1809" width="11.7265625" style="58" customWidth="1"/>
    <col min="1810" max="1810" width="9.6328125" style="58" customWidth="1"/>
    <col min="1811" max="1811" width="10.6328125" style="58" customWidth="1"/>
    <col min="1812" max="1812" width="10.36328125" style="58" customWidth="1"/>
    <col min="1813" max="1813" width="12.453125" style="58" customWidth="1"/>
    <col min="1814" max="1814" width="7.6328125" style="58" customWidth="1"/>
    <col min="1815" max="2048" width="9" style="58"/>
    <col min="2049" max="2049" width="2.6328125" style="58" customWidth="1"/>
    <col min="2050" max="2050" width="3.7265625" style="58" customWidth="1"/>
    <col min="2051" max="2051" width="11.08984375" style="58" customWidth="1"/>
    <col min="2052" max="2052" width="1.6328125" style="58" customWidth="1"/>
    <col min="2053" max="2053" width="12.6328125" style="58" customWidth="1"/>
    <col min="2054" max="2054" width="12.08984375" style="58" customWidth="1"/>
    <col min="2055" max="2056" width="9.6328125" style="58" customWidth="1"/>
    <col min="2057" max="2057" width="11.6328125" style="58" bestFit="1" customWidth="1"/>
    <col min="2058" max="2058" width="10.7265625" style="58" customWidth="1"/>
    <col min="2059" max="2059" width="11.36328125" style="58" customWidth="1"/>
    <col min="2060" max="2060" width="10.90625" style="58" bestFit="1" customWidth="1"/>
    <col min="2061" max="2061" width="9.6328125" style="58" customWidth="1"/>
    <col min="2062" max="2062" width="11.26953125" style="58" customWidth="1"/>
    <col min="2063" max="2063" width="12" style="58" customWidth="1"/>
    <col min="2064" max="2064" width="12.453125" style="58" bestFit="1" customWidth="1"/>
    <col min="2065" max="2065" width="11.7265625" style="58" customWidth="1"/>
    <col min="2066" max="2066" width="9.6328125" style="58" customWidth="1"/>
    <col min="2067" max="2067" width="10.6328125" style="58" customWidth="1"/>
    <col min="2068" max="2068" width="10.36328125" style="58" customWidth="1"/>
    <col min="2069" max="2069" width="12.453125" style="58" customWidth="1"/>
    <col min="2070" max="2070" width="7.6328125" style="58" customWidth="1"/>
    <col min="2071" max="2304" width="9" style="58"/>
    <col min="2305" max="2305" width="2.6328125" style="58" customWidth="1"/>
    <col min="2306" max="2306" width="3.7265625" style="58" customWidth="1"/>
    <col min="2307" max="2307" width="11.08984375" style="58" customWidth="1"/>
    <col min="2308" max="2308" width="1.6328125" style="58" customWidth="1"/>
    <col min="2309" max="2309" width="12.6328125" style="58" customWidth="1"/>
    <col min="2310" max="2310" width="12.08984375" style="58" customWidth="1"/>
    <col min="2311" max="2312" width="9.6328125" style="58" customWidth="1"/>
    <col min="2313" max="2313" width="11.6328125" style="58" bestFit="1" customWidth="1"/>
    <col min="2314" max="2314" width="10.7265625" style="58" customWidth="1"/>
    <col min="2315" max="2315" width="11.36328125" style="58" customWidth="1"/>
    <col min="2316" max="2316" width="10.90625" style="58" bestFit="1" customWidth="1"/>
    <col min="2317" max="2317" width="9.6328125" style="58" customWidth="1"/>
    <col min="2318" max="2318" width="11.26953125" style="58" customWidth="1"/>
    <col min="2319" max="2319" width="12" style="58" customWidth="1"/>
    <col min="2320" max="2320" width="12.453125" style="58" bestFit="1" customWidth="1"/>
    <col min="2321" max="2321" width="11.7265625" style="58" customWidth="1"/>
    <col min="2322" max="2322" width="9.6328125" style="58" customWidth="1"/>
    <col min="2323" max="2323" width="10.6328125" style="58" customWidth="1"/>
    <col min="2324" max="2324" width="10.36328125" style="58" customWidth="1"/>
    <col min="2325" max="2325" width="12.453125" style="58" customWidth="1"/>
    <col min="2326" max="2326" width="7.6328125" style="58" customWidth="1"/>
    <col min="2327" max="2560" width="9" style="58"/>
    <col min="2561" max="2561" width="2.6328125" style="58" customWidth="1"/>
    <col min="2562" max="2562" width="3.7265625" style="58" customWidth="1"/>
    <col min="2563" max="2563" width="11.08984375" style="58" customWidth="1"/>
    <col min="2564" max="2564" width="1.6328125" style="58" customWidth="1"/>
    <col min="2565" max="2565" width="12.6328125" style="58" customWidth="1"/>
    <col min="2566" max="2566" width="12.08984375" style="58" customWidth="1"/>
    <col min="2567" max="2568" width="9.6328125" style="58" customWidth="1"/>
    <col min="2569" max="2569" width="11.6328125" style="58" bestFit="1" customWidth="1"/>
    <col min="2570" max="2570" width="10.7265625" style="58" customWidth="1"/>
    <col min="2571" max="2571" width="11.36328125" style="58" customWidth="1"/>
    <col min="2572" max="2572" width="10.90625" style="58" bestFit="1" customWidth="1"/>
    <col min="2573" max="2573" width="9.6328125" style="58" customWidth="1"/>
    <col min="2574" max="2574" width="11.26953125" style="58" customWidth="1"/>
    <col min="2575" max="2575" width="12" style="58" customWidth="1"/>
    <col min="2576" max="2576" width="12.453125" style="58" bestFit="1" customWidth="1"/>
    <col min="2577" max="2577" width="11.7265625" style="58" customWidth="1"/>
    <col min="2578" max="2578" width="9.6328125" style="58" customWidth="1"/>
    <col min="2579" max="2579" width="10.6328125" style="58" customWidth="1"/>
    <col min="2580" max="2580" width="10.36328125" style="58" customWidth="1"/>
    <col min="2581" max="2581" width="12.453125" style="58" customWidth="1"/>
    <col min="2582" max="2582" width="7.6328125" style="58" customWidth="1"/>
    <col min="2583" max="2816" width="9" style="58"/>
    <col min="2817" max="2817" width="2.6328125" style="58" customWidth="1"/>
    <col min="2818" max="2818" width="3.7265625" style="58" customWidth="1"/>
    <col min="2819" max="2819" width="11.08984375" style="58" customWidth="1"/>
    <col min="2820" max="2820" width="1.6328125" style="58" customWidth="1"/>
    <col min="2821" max="2821" width="12.6328125" style="58" customWidth="1"/>
    <col min="2822" max="2822" width="12.08984375" style="58" customWidth="1"/>
    <col min="2823" max="2824" width="9.6328125" style="58" customWidth="1"/>
    <col min="2825" max="2825" width="11.6328125" style="58" bestFit="1" customWidth="1"/>
    <col min="2826" max="2826" width="10.7265625" style="58" customWidth="1"/>
    <col min="2827" max="2827" width="11.36328125" style="58" customWidth="1"/>
    <col min="2828" max="2828" width="10.90625" style="58" bestFit="1" customWidth="1"/>
    <col min="2829" max="2829" width="9.6328125" style="58" customWidth="1"/>
    <col min="2830" max="2830" width="11.26953125" style="58" customWidth="1"/>
    <col min="2831" max="2831" width="12" style="58" customWidth="1"/>
    <col min="2832" max="2832" width="12.453125" style="58" bestFit="1" customWidth="1"/>
    <col min="2833" max="2833" width="11.7265625" style="58" customWidth="1"/>
    <col min="2834" max="2834" width="9.6328125" style="58" customWidth="1"/>
    <col min="2835" max="2835" width="10.6328125" style="58" customWidth="1"/>
    <col min="2836" max="2836" width="10.36328125" style="58" customWidth="1"/>
    <col min="2837" max="2837" width="12.453125" style="58" customWidth="1"/>
    <col min="2838" max="2838" width="7.6328125" style="58" customWidth="1"/>
    <col min="2839" max="3072" width="9" style="58"/>
    <col min="3073" max="3073" width="2.6328125" style="58" customWidth="1"/>
    <col min="3074" max="3074" width="3.7265625" style="58" customWidth="1"/>
    <col min="3075" max="3075" width="11.08984375" style="58" customWidth="1"/>
    <col min="3076" max="3076" width="1.6328125" style="58" customWidth="1"/>
    <col min="3077" max="3077" width="12.6328125" style="58" customWidth="1"/>
    <col min="3078" max="3078" width="12.08984375" style="58" customWidth="1"/>
    <col min="3079" max="3080" width="9.6328125" style="58" customWidth="1"/>
    <col min="3081" max="3081" width="11.6328125" style="58" bestFit="1" customWidth="1"/>
    <col min="3082" max="3082" width="10.7265625" style="58" customWidth="1"/>
    <col min="3083" max="3083" width="11.36328125" style="58" customWidth="1"/>
    <col min="3084" max="3084" width="10.90625" style="58" bestFit="1" customWidth="1"/>
    <col min="3085" max="3085" width="9.6328125" style="58" customWidth="1"/>
    <col min="3086" max="3086" width="11.26953125" style="58" customWidth="1"/>
    <col min="3087" max="3087" width="12" style="58" customWidth="1"/>
    <col min="3088" max="3088" width="12.453125" style="58" bestFit="1" customWidth="1"/>
    <col min="3089" max="3089" width="11.7265625" style="58" customWidth="1"/>
    <col min="3090" max="3090" width="9.6328125" style="58" customWidth="1"/>
    <col min="3091" max="3091" width="10.6328125" style="58" customWidth="1"/>
    <col min="3092" max="3092" width="10.36328125" style="58" customWidth="1"/>
    <col min="3093" max="3093" width="12.453125" style="58" customWidth="1"/>
    <col min="3094" max="3094" width="7.6328125" style="58" customWidth="1"/>
    <col min="3095" max="3328" width="9" style="58"/>
    <col min="3329" max="3329" width="2.6328125" style="58" customWidth="1"/>
    <col min="3330" max="3330" width="3.7265625" style="58" customWidth="1"/>
    <col min="3331" max="3331" width="11.08984375" style="58" customWidth="1"/>
    <col min="3332" max="3332" width="1.6328125" style="58" customWidth="1"/>
    <col min="3333" max="3333" width="12.6328125" style="58" customWidth="1"/>
    <col min="3334" max="3334" width="12.08984375" style="58" customWidth="1"/>
    <col min="3335" max="3336" width="9.6328125" style="58" customWidth="1"/>
    <col min="3337" max="3337" width="11.6328125" style="58" bestFit="1" customWidth="1"/>
    <col min="3338" max="3338" width="10.7265625" style="58" customWidth="1"/>
    <col min="3339" max="3339" width="11.36328125" style="58" customWidth="1"/>
    <col min="3340" max="3340" width="10.90625" style="58" bestFit="1" customWidth="1"/>
    <col min="3341" max="3341" width="9.6328125" style="58" customWidth="1"/>
    <col min="3342" max="3342" width="11.26953125" style="58" customWidth="1"/>
    <col min="3343" max="3343" width="12" style="58" customWidth="1"/>
    <col min="3344" max="3344" width="12.453125" style="58" bestFit="1" customWidth="1"/>
    <col min="3345" max="3345" width="11.7265625" style="58" customWidth="1"/>
    <col min="3346" max="3346" width="9.6328125" style="58" customWidth="1"/>
    <col min="3347" max="3347" width="10.6328125" style="58" customWidth="1"/>
    <col min="3348" max="3348" width="10.36328125" style="58" customWidth="1"/>
    <col min="3349" max="3349" width="12.453125" style="58" customWidth="1"/>
    <col min="3350" max="3350" width="7.6328125" style="58" customWidth="1"/>
    <col min="3351" max="3584" width="9" style="58"/>
    <col min="3585" max="3585" width="2.6328125" style="58" customWidth="1"/>
    <col min="3586" max="3586" width="3.7265625" style="58" customWidth="1"/>
    <col min="3587" max="3587" width="11.08984375" style="58" customWidth="1"/>
    <col min="3588" max="3588" width="1.6328125" style="58" customWidth="1"/>
    <col min="3589" max="3589" width="12.6328125" style="58" customWidth="1"/>
    <col min="3590" max="3590" width="12.08984375" style="58" customWidth="1"/>
    <col min="3591" max="3592" width="9.6328125" style="58" customWidth="1"/>
    <col min="3593" max="3593" width="11.6328125" style="58" bestFit="1" customWidth="1"/>
    <col min="3594" max="3594" width="10.7265625" style="58" customWidth="1"/>
    <col min="3595" max="3595" width="11.36328125" style="58" customWidth="1"/>
    <col min="3596" max="3596" width="10.90625" style="58" bestFit="1" customWidth="1"/>
    <col min="3597" max="3597" width="9.6328125" style="58" customWidth="1"/>
    <col min="3598" max="3598" width="11.26953125" style="58" customWidth="1"/>
    <col min="3599" max="3599" width="12" style="58" customWidth="1"/>
    <col min="3600" max="3600" width="12.453125" style="58" bestFit="1" customWidth="1"/>
    <col min="3601" max="3601" width="11.7265625" style="58" customWidth="1"/>
    <col min="3602" max="3602" width="9.6328125" style="58" customWidth="1"/>
    <col min="3603" max="3603" width="10.6328125" style="58" customWidth="1"/>
    <col min="3604" max="3604" width="10.36328125" style="58" customWidth="1"/>
    <col min="3605" max="3605" width="12.453125" style="58" customWidth="1"/>
    <col min="3606" max="3606" width="7.6328125" style="58" customWidth="1"/>
    <col min="3607" max="3840" width="9" style="58"/>
    <col min="3841" max="3841" width="2.6328125" style="58" customWidth="1"/>
    <col min="3842" max="3842" width="3.7265625" style="58" customWidth="1"/>
    <col min="3843" max="3843" width="11.08984375" style="58" customWidth="1"/>
    <col min="3844" max="3844" width="1.6328125" style="58" customWidth="1"/>
    <col min="3845" max="3845" width="12.6328125" style="58" customWidth="1"/>
    <col min="3846" max="3846" width="12.08984375" style="58" customWidth="1"/>
    <col min="3847" max="3848" width="9.6328125" style="58" customWidth="1"/>
    <col min="3849" max="3849" width="11.6328125" style="58" bestFit="1" customWidth="1"/>
    <col min="3850" max="3850" width="10.7265625" style="58" customWidth="1"/>
    <col min="3851" max="3851" width="11.36328125" style="58" customWidth="1"/>
    <col min="3852" max="3852" width="10.90625" style="58" bestFit="1" customWidth="1"/>
    <col min="3853" max="3853" width="9.6328125" style="58" customWidth="1"/>
    <col min="3854" max="3854" width="11.26953125" style="58" customWidth="1"/>
    <col min="3855" max="3855" width="12" style="58" customWidth="1"/>
    <col min="3856" max="3856" width="12.453125" style="58" bestFit="1" customWidth="1"/>
    <col min="3857" max="3857" width="11.7265625" style="58" customWidth="1"/>
    <col min="3858" max="3858" width="9.6328125" style="58" customWidth="1"/>
    <col min="3859" max="3859" width="10.6328125" style="58" customWidth="1"/>
    <col min="3860" max="3860" width="10.36328125" style="58" customWidth="1"/>
    <col min="3861" max="3861" width="12.453125" style="58" customWidth="1"/>
    <col min="3862" max="3862" width="7.6328125" style="58" customWidth="1"/>
    <col min="3863" max="4096" width="9" style="58"/>
    <col min="4097" max="4097" width="2.6328125" style="58" customWidth="1"/>
    <col min="4098" max="4098" width="3.7265625" style="58" customWidth="1"/>
    <col min="4099" max="4099" width="11.08984375" style="58" customWidth="1"/>
    <col min="4100" max="4100" width="1.6328125" style="58" customWidth="1"/>
    <col min="4101" max="4101" width="12.6328125" style="58" customWidth="1"/>
    <col min="4102" max="4102" width="12.08984375" style="58" customWidth="1"/>
    <col min="4103" max="4104" width="9.6328125" style="58" customWidth="1"/>
    <col min="4105" max="4105" width="11.6328125" style="58" bestFit="1" customWidth="1"/>
    <col min="4106" max="4106" width="10.7265625" style="58" customWidth="1"/>
    <col min="4107" max="4107" width="11.36328125" style="58" customWidth="1"/>
    <col min="4108" max="4108" width="10.90625" style="58" bestFit="1" customWidth="1"/>
    <col min="4109" max="4109" width="9.6328125" style="58" customWidth="1"/>
    <col min="4110" max="4110" width="11.26953125" style="58" customWidth="1"/>
    <col min="4111" max="4111" width="12" style="58" customWidth="1"/>
    <col min="4112" max="4112" width="12.453125" style="58" bestFit="1" customWidth="1"/>
    <col min="4113" max="4113" width="11.7265625" style="58" customWidth="1"/>
    <col min="4114" max="4114" width="9.6328125" style="58" customWidth="1"/>
    <col min="4115" max="4115" width="10.6328125" style="58" customWidth="1"/>
    <col min="4116" max="4116" width="10.36328125" style="58" customWidth="1"/>
    <col min="4117" max="4117" width="12.453125" style="58" customWidth="1"/>
    <col min="4118" max="4118" width="7.6328125" style="58" customWidth="1"/>
    <col min="4119" max="4352" width="9" style="58"/>
    <col min="4353" max="4353" width="2.6328125" style="58" customWidth="1"/>
    <col min="4354" max="4354" width="3.7265625" style="58" customWidth="1"/>
    <col min="4355" max="4355" width="11.08984375" style="58" customWidth="1"/>
    <col min="4356" max="4356" width="1.6328125" style="58" customWidth="1"/>
    <col min="4357" max="4357" width="12.6328125" style="58" customWidth="1"/>
    <col min="4358" max="4358" width="12.08984375" style="58" customWidth="1"/>
    <col min="4359" max="4360" width="9.6328125" style="58" customWidth="1"/>
    <col min="4361" max="4361" width="11.6328125" style="58" bestFit="1" customWidth="1"/>
    <col min="4362" max="4362" width="10.7265625" style="58" customWidth="1"/>
    <col min="4363" max="4363" width="11.36328125" style="58" customWidth="1"/>
    <col min="4364" max="4364" width="10.90625" style="58" bestFit="1" customWidth="1"/>
    <col min="4365" max="4365" width="9.6328125" style="58" customWidth="1"/>
    <col min="4366" max="4366" width="11.26953125" style="58" customWidth="1"/>
    <col min="4367" max="4367" width="12" style="58" customWidth="1"/>
    <col min="4368" max="4368" width="12.453125" style="58" bestFit="1" customWidth="1"/>
    <col min="4369" max="4369" width="11.7265625" style="58" customWidth="1"/>
    <col min="4370" max="4370" width="9.6328125" style="58" customWidth="1"/>
    <col min="4371" max="4371" width="10.6328125" style="58" customWidth="1"/>
    <col min="4372" max="4372" width="10.36328125" style="58" customWidth="1"/>
    <col min="4373" max="4373" width="12.453125" style="58" customWidth="1"/>
    <col min="4374" max="4374" width="7.6328125" style="58" customWidth="1"/>
    <col min="4375" max="4608" width="9" style="58"/>
    <col min="4609" max="4609" width="2.6328125" style="58" customWidth="1"/>
    <col min="4610" max="4610" width="3.7265625" style="58" customWidth="1"/>
    <col min="4611" max="4611" width="11.08984375" style="58" customWidth="1"/>
    <col min="4612" max="4612" width="1.6328125" style="58" customWidth="1"/>
    <col min="4613" max="4613" width="12.6328125" style="58" customWidth="1"/>
    <col min="4614" max="4614" width="12.08984375" style="58" customWidth="1"/>
    <col min="4615" max="4616" width="9.6328125" style="58" customWidth="1"/>
    <col min="4617" max="4617" width="11.6328125" style="58" bestFit="1" customWidth="1"/>
    <col min="4618" max="4618" width="10.7265625" style="58" customWidth="1"/>
    <col min="4619" max="4619" width="11.36328125" style="58" customWidth="1"/>
    <col min="4620" max="4620" width="10.90625" style="58" bestFit="1" customWidth="1"/>
    <col min="4621" max="4621" width="9.6328125" style="58" customWidth="1"/>
    <col min="4622" max="4622" width="11.26953125" style="58" customWidth="1"/>
    <col min="4623" max="4623" width="12" style="58" customWidth="1"/>
    <col min="4624" max="4624" width="12.453125" style="58" bestFit="1" customWidth="1"/>
    <col min="4625" max="4625" width="11.7265625" style="58" customWidth="1"/>
    <col min="4626" max="4626" width="9.6328125" style="58" customWidth="1"/>
    <col min="4627" max="4627" width="10.6328125" style="58" customWidth="1"/>
    <col min="4628" max="4628" width="10.36328125" style="58" customWidth="1"/>
    <col min="4629" max="4629" width="12.453125" style="58" customWidth="1"/>
    <col min="4630" max="4630" width="7.6328125" style="58" customWidth="1"/>
    <col min="4631" max="4864" width="9" style="58"/>
    <col min="4865" max="4865" width="2.6328125" style="58" customWidth="1"/>
    <col min="4866" max="4866" width="3.7265625" style="58" customWidth="1"/>
    <col min="4867" max="4867" width="11.08984375" style="58" customWidth="1"/>
    <col min="4868" max="4868" width="1.6328125" style="58" customWidth="1"/>
    <col min="4869" max="4869" width="12.6328125" style="58" customWidth="1"/>
    <col min="4870" max="4870" width="12.08984375" style="58" customWidth="1"/>
    <col min="4871" max="4872" width="9.6328125" style="58" customWidth="1"/>
    <col min="4873" max="4873" width="11.6328125" style="58" bestFit="1" customWidth="1"/>
    <col min="4874" max="4874" width="10.7265625" style="58" customWidth="1"/>
    <col min="4875" max="4875" width="11.36328125" style="58" customWidth="1"/>
    <col min="4876" max="4876" width="10.90625" style="58" bestFit="1" customWidth="1"/>
    <col min="4877" max="4877" width="9.6328125" style="58" customWidth="1"/>
    <col min="4878" max="4878" width="11.26953125" style="58" customWidth="1"/>
    <col min="4879" max="4879" width="12" style="58" customWidth="1"/>
    <col min="4880" max="4880" width="12.453125" style="58" bestFit="1" customWidth="1"/>
    <col min="4881" max="4881" width="11.7265625" style="58" customWidth="1"/>
    <col min="4882" max="4882" width="9.6328125" style="58" customWidth="1"/>
    <col min="4883" max="4883" width="10.6328125" style="58" customWidth="1"/>
    <col min="4884" max="4884" width="10.36328125" style="58" customWidth="1"/>
    <col min="4885" max="4885" width="12.453125" style="58" customWidth="1"/>
    <col min="4886" max="4886" width="7.6328125" style="58" customWidth="1"/>
    <col min="4887" max="5120" width="9" style="58"/>
    <col min="5121" max="5121" width="2.6328125" style="58" customWidth="1"/>
    <col min="5122" max="5122" width="3.7265625" style="58" customWidth="1"/>
    <col min="5123" max="5123" width="11.08984375" style="58" customWidth="1"/>
    <col min="5124" max="5124" width="1.6328125" style="58" customWidth="1"/>
    <col min="5125" max="5125" width="12.6328125" style="58" customWidth="1"/>
    <col min="5126" max="5126" width="12.08984375" style="58" customWidth="1"/>
    <col min="5127" max="5128" width="9.6328125" style="58" customWidth="1"/>
    <col min="5129" max="5129" width="11.6328125" style="58" bestFit="1" customWidth="1"/>
    <col min="5130" max="5130" width="10.7265625" style="58" customWidth="1"/>
    <col min="5131" max="5131" width="11.36328125" style="58" customWidth="1"/>
    <col min="5132" max="5132" width="10.90625" style="58" bestFit="1" customWidth="1"/>
    <col min="5133" max="5133" width="9.6328125" style="58" customWidth="1"/>
    <col min="5134" max="5134" width="11.26953125" style="58" customWidth="1"/>
    <col min="5135" max="5135" width="12" style="58" customWidth="1"/>
    <col min="5136" max="5136" width="12.453125" style="58" bestFit="1" customWidth="1"/>
    <col min="5137" max="5137" width="11.7265625" style="58" customWidth="1"/>
    <col min="5138" max="5138" width="9.6328125" style="58" customWidth="1"/>
    <col min="5139" max="5139" width="10.6328125" style="58" customWidth="1"/>
    <col min="5140" max="5140" width="10.36328125" style="58" customWidth="1"/>
    <col min="5141" max="5141" width="12.453125" style="58" customWidth="1"/>
    <col min="5142" max="5142" width="7.6328125" style="58" customWidth="1"/>
    <col min="5143" max="5376" width="9" style="58"/>
    <col min="5377" max="5377" width="2.6328125" style="58" customWidth="1"/>
    <col min="5378" max="5378" width="3.7265625" style="58" customWidth="1"/>
    <col min="5379" max="5379" width="11.08984375" style="58" customWidth="1"/>
    <col min="5380" max="5380" width="1.6328125" style="58" customWidth="1"/>
    <col min="5381" max="5381" width="12.6328125" style="58" customWidth="1"/>
    <col min="5382" max="5382" width="12.08984375" style="58" customWidth="1"/>
    <col min="5383" max="5384" width="9.6328125" style="58" customWidth="1"/>
    <col min="5385" max="5385" width="11.6328125" style="58" bestFit="1" customWidth="1"/>
    <col min="5386" max="5386" width="10.7265625" style="58" customWidth="1"/>
    <col min="5387" max="5387" width="11.36328125" style="58" customWidth="1"/>
    <col min="5388" max="5388" width="10.90625" style="58" bestFit="1" customWidth="1"/>
    <col min="5389" max="5389" width="9.6328125" style="58" customWidth="1"/>
    <col min="5390" max="5390" width="11.26953125" style="58" customWidth="1"/>
    <col min="5391" max="5391" width="12" style="58" customWidth="1"/>
    <col min="5392" max="5392" width="12.453125" style="58" bestFit="1" customWidth="1"/>
    <col min="5393" max="5393" width="11.7265625" style="58" customWidth="1"/>
    <col min="5394" max="5394" width="9.6328125" style="58" customWidth="1"/>
    <col min="5395" max="5395" width="10.6328125" style="58" customWidth="1"/>
    <col min="5396" max="5396" width="10.36328125" style="58" customWidth="1"/>
    <col min="5397" max="5397" width="12.453125" style="58" customWidth="1"/>
    <col min="5398" max="5398" width="7.6328125" style="58" customWidth="1"/>
    <col min="5399" max="5632" width="9" style="58"/>
    <col min="5633" max="5633" width="2.6328125" style="58" customWidth="1"/>
    <col min="5634" max="5634" width="3.7265625" style="58" customWidth="1"/>
    <col min="5635" max="5635" width="11.08984375" style="58" customWidth="1"/>
    <col min="5636" max="5636" width="1.6328125" style="58" customWidth="1"/>
    <col min="5637" max="5637" width="12.6328125" style="58" customWidth="1"/>
    <col min="5638" max="5638" width="12.08984375" style="58" customWidth="1"/>
    <col min="5639" max="5640" width="9.6328125" style="58" customWidth="1"/>
    <col min="5641" max="5641" width="11.6328125" style="58" bestFit="1" customWidth="1"/>
    <col min="5642" max="5642" width="10.7265625" style="58" customWidth="1"/>
    <col min="5643" max="5643" width="11.36328125" style="58" customWidth="1"/>
    <col min="5644" max="5644" width="10.90625" style="58" bestFit="1" customWidth="1"/>
    <col min="5645" max="5645" width="9.6328125" style="58" customWidth="1"/>
    <col min="5646" max="5646" width="11.26953125" style="58" customWidth="1"/>
    <col min="5647" max="5647" width="12" style="58" customWidth="1"/>
    <col min="5648" max="5648" width="12.453125" style="58" bestFit="1" customWidth="1"/>
    <col min="5649" max="5649" width="11.7265625" style="58" customWidth="1"/>
    <col min="5650" max="5650" width="9.6328125" style="58" customWidth="1"/>
    <col min="5651" max="5651" width="10.6328125" style="58" customWidth="1"/>
    <col min="5652" max="5652" width="10.36328125" style="58" customWidth="1"/>
    <col min="5653" max="5653" width="12.453125" style="58" customWidth="1"/>
    <col min="5654" max="5654" width="7.6328125" style="58" customWidth="1"/>
    <col min="5655" max="5888" width="9" style="58"/>
    <col min="5889" max="5889" width="2.6328125" style="58" customWidth="1"/>
    <col min="5890" max="5890" width="3.7265625" style="58" customWidth="1"/>
    <col min="5891" max="5891" width="11.08984375" style="58" customWidth="1"/>
    <col min="5892" max="5892" width="1.6328125" style="58" customWidth="1"/>
    <col min="5893" max="5893" width="12.6328125" style="58" customWidth="1"/>
    <col min="5894" max="5894" width="12.08984375" style="58" customWidth="1"/>
    <col min="5895" max="5896" width="9.6328125" style="58" customWidth="1"/>
    <col min="5897" max="5897" width="11.6328125" style="58" bestFit="1" customWidth="1"/>
    <col min="5898" max="5898" width="10.7265625" style="58" customWidth="1"/>
    <col min="5899" max="5899" width="11.36328125" style="58" customWidth="1"/>
    <col min="5900" max="5900" width="10.90625" style="58" bestFit="1" customWidth="1"/>
    <col min="5901" max="5901" width="9.6328125" style="58" customWidth="1"/>
    <col min="5902" max="5902" width="11.26953125" style="58" customWidth="1"/>
    <col min="5903" max="5903" width="12" style="58" customWidth="1"/>
    <col min="5904" max="5904" width="12.453125" style="58" bestFit="1" customWidth="1"/>
    <col min="5905" max="5905" width="11.7265625" style="58" customWidth="1"/>
    <col min="5906" max="5906" width="9.6328125" style="58" customWidth="1"/>
    <col min="5907" max="5907" width="10.6328125" style="58" customWidth="1"/>
    <col min="5908" max="5908" width="10.36328125" style="58" customWidth="1"/>
    <col min="5909" max="5909" width="12.453125" style="58" customWidth="1"/>
    <col min="5910" max="5910" width="7.6328125" style="58" customWidth="1"/>
    <col min="5911" max="6144" width="9" style="58"/>
    <col min="6145" max="6145" width="2.6328125" style="58" customWidth="1"/>
    <col min="6146" max="6146" width="3.7265625" style="58" customWidth="1"/>
    <col min="6147" max="6147" width="11.08984375" style="58" customWidth="1"/>
    <col min="6148" max="6148" width="1.6328125" style="58" customWidth="1"/>
    <col min="6149" max="6149" width="12.6328125" style="58" customWidth="1"/>
    <col min="6150" max="6150" width="12.08984375" style="58" customWidth="1"/>
    <col min="6151" max="6152" width="9.6328125" style="58" customWidth="1"/>
    <col min="6153" max="6153" width="11.6328125" style="58" bestFit="1" customWidth="1"/>
    <col min="6154" max="6154" width="10.7265625" style="58" customWidth="1"/>
    <col min="6155" max="6155" width="11.36328125" style="58" customWidth="1"/>
    <col min="6156" max="6156" width="10.90625" style="58" bestFit="1" customWidth="1"/>
    <col min="6157" max="6157" width="9.6328125" style="58" customWidth="1"/>
    <col min="6158" max="6158" width="11.26953125" style="58" customWidth="1"/>
    <col min="6159" max="6159" width="12" style="58" customWidth="1"/>
    <col min="6160" max="6160" width="12.453125" style="58" bestFit="1" customWidth="1"/>
    <col min="6161" max="6161" width="11.7265625" style="58" customWidth="1"/>
    <col min="6162" max="6162" width="9.6328125" style="58" customWidth="1"/>
    <col min="6163" max="6163" width="10.6328125" style="58" customWidth="1"/>
    <col min="6164" max="6164" width="10.36328125" style="58" customWidth="1"/>
    <col min="6165" max="6165" width="12.453125" style="58" customWidth="1"/>
    <col min="6166" max="6166" width="7.6328125" style="58" customWidth="1"/>
    <col min="6167" max="6400" width="9" style="58"/>
    <col min="6401" max="6401" width="2.6328125" style="58" customWidth="1"/>
    <col min="6402" max="6402" width="3.7265625" style="58" customWidth="1"/>
    <col min="6403" max="6403" width="11.08984375" style="58" customWidth="1"/>
    <col min="6404" max="6404" width="1.6328125" style="58" customWidth="1"/>
    <col min="6405" max="6405" width="12.6328125" style="58" customWidth="1"/>
    <col min="6406" max="6406" width="12.08984375" style="58" customWidth="1"/>
    <col min="6407" max="6408" width="9.6328125" style="58" customWidth="1"/>
    <col min="6409" max="6409" width="11.6328125" style="58" bestFit="1" customWidth="1"/>
    <col min="6410" max="6410" width="10.7265625" style="58" customWidth="1"/>
    <col min="6411" max="6411" width="11.36328125" style="58" customWidth="1"/>
    <col min="6412" max="6412" width="10.90625" style="58" bestFit="1" customWidth="1"/>
    <col min="6413" max="6413" width="9.6328125" style="58" customWidth="1"/>
    <col min="6414" max="6414" width="11.26953125" style="58" customWidth="1"/>
    <col min="6415" max="6415" width="12" style="58" customWidth="1"/>
    <col min="6416" max="6416" width="12.453125" style="58" bestFit="1" customWidth="1"/>
    <col min="6417" max="6417" width="11.7265625" style="58" customWidth="1"/>
    <col min="6418" max="6418" width="9.6328125" style="58" customWidth="1"/>
    <col min="6419" max="6419" width="10.6328125" style="58" customWidth="1"/>
    <col min="6420" max="6420" width="10.36328125" style="58" customWidth="1"/>
    <col min="6421" max="6421" width="12.453125" style="58" customWidth="1"/>
    <col min="6422" max="6422" width="7.6328125" style="58" customWidth="1"/>
    <col min="6423" max="6656" width="9" style="58"/>
    <col min="6657" max="6657" width="2.6328125" style="58" customWidth="1"/>
    <col min="6658" max="6658" width="3.7265625" style="58" customWidth="1"/>
    <col min="6659" max="6659" width="11.08984375" style="58" customWidth="1"/>
    <col min="6660" max="6660" width="1.6328125" style="58" customWidth="1"/>
    <col min="6661" max="6661" width="12.6328125" style="58" customWidth="1"/>
    <col min="6662" max="6662" width="12.08984375" style="58" customWidth="1"/>
    <col min="6663" max="6664" width="9.6328125" style="58" customWidth="1"/>
    <col min="6665" max="6665" width="11.6328125" style="58" bestFit="1" customWidth="1"/>
    <col min="6666" max="6666" width="10.7265625" style="58" customWidth="1"/>
    <col min="6667" max="6667" width="11.36328125" style="58" customWidth="1"/>
    <col min="6668" max="6668" width="10.90625" style="58" bestFit="1" customWidth="1"/>
    <col min="6669" max="6669" width="9.6328125" style="58" customWidth="1"/>
    <col min="6670" max="6670" width="11.26953125" style="58" customWidth="1"/>
    <col min="6671" max="6671" width="12" style="58" customWidth="1"/>
    <col min="6672" max="6672" width="12.453125" style="58" bestFit="1" customWidth="1"/>
    <col min="6673" max="6673" width="11.7265625" style="58" customWidth="1"/>
    <col min="6674" max="6674" width="9.6328125" style="58" customWidth="1"/>
    <col min="6675" max="6675" width="10.6328125" style="58" customWidth="1"/>
    <col min="6676" max="6676" width="10.36328125" style="58" customWidth="1"/>
    <col min="6677" max="6677" width="12.453125" style="58" customWidth="1"/>
    <col min="6678" max="6678" width="7.6328125" style="58" customWidth="1"/>
    <col min="6679" max="6912" width="9" style="58"/>
    <col min="6913" max="6913" width="2.6328125" style="58" customWidth="1"/>
    <col min="6914" max="6914" width="3.7265625" style="58" customWidth="1"/>
    <col min="6915" max="6915" width="11.08984375" style="58" customWidth="1"/>
    <col min="6916" max="6916" width="1.6328125" style="58" customWidth="1"/>
    <col min="6917" max="6917" width="12.6328125" style="58" customWidth="1"/>
    <col min="6918" max="6918" width="12.08984375" style="58" customWidth="1"/>
    <col min="6919" max="6920" width="9.6328125" style="58" customWidth="1"/>
    <col min="6921" max="6921" width="11.6328125" style="58" bestFit="1" customWidth="1"/>
    <col min="6922" max="6922" width="10.7265625" style="58" customWidth="1"/>
    <col min="6923" max="6923" width="11.36328125" style="58" customWidth="1"/>
    <col min="6924" max="6924" width="10.90625" style="58" bestFit="1" customWidth="1"/>
    <col min="6925" max="6925" width="9.6328125" style="58" customWidth="1"/>
    <col min="6926" max="6926" width="11.26953125" style="58" customWidth="1"/>
    <col min="6927" max="6927" width="12" style="58" customWidth="1"/>
    <col min="6928" max="6928" width="12.453125" style="58" bestFit="1" customWidth="1"/>
    <col min="6929" max="6929" width="11.7265625" style="58" customWidth="1"/>
    <col min="6930" max="6930" width="9.6328125" style="58" customWidth="1"/>
    <col min="6931" max="6931" width="10.6328125" style="58" customWidth="1"/>
    <col min="6932" max="6932" width="10.36328125" style="58" customWidth="1"/>
    <col min="6933" max="6933" width="12.453125" style="58" customWidth="1"/>
    <col min="6934" max="6934" width="7.6328125" style="58" customWidth="1"/>
    <col min="6935" max="7168" width="9" style="58"/>
    <col min="7169" max="7169" width="2.6328125" style="58" customWidth="1"/>
    <col min="7170" max="7170" width="3.7265625" style="58" customWidth="1"/>
    <col min="7171" max="7171" width="11.08984375" style="58" customWidth="1"/>
    <col min="7172" max="7172" width="1.6328125" style="58" customWidth="1"/>
    <col min="7173" max="7173" width="12.6328125" style="58" customWidth="1"/>
    <col min="7174" max="7174" width="12.08984375" style="58" customWidth="1"/>
    <col min="7175" max="7176" width="9.6328125" style="58" customWidth="1"/>
    <col min="7177" max="7177" width="11.6328125" style="58" bestFit="1" customWidth="1"/>
    <col min="7178" max="7178" width="10.7265625" style="58" customWidth="1"/>
    <col min="7179" max="7179" width="11.36328125" style="58" customWidth="1"/>
    <col min="7180" max="7180" width="10.90625" style="58" bestFit="1" customWidth="1"/>
    <col min="7181" max="7181" width="9.6328125" style="58" customWidth="1"/>
    <col min="7182" max="7182" width="11.26953125" style="58" customWidth="1"/>
    <col min="7183" max="7183" width="12" style="58" customWidth="1"/>
    <col min="7184" max="7184" width="12.453125" style="58" bestFit="1" customWidth="1"/>
    <col min="7185" max="7185" width="11.7265625" style="58" customWidth="1"/>
    <col min="7186" max="7186" width="9.6328125" style="58" customWidth="1"/>
    <col min="7187" max="7187" width="10.6328125" style="58" customWidth="1"/>
    <col min="7188" max="7188" width="10.36328125" style="58" customWidth="1"/>
    <col min="7189" max="7189" width="12.453125" style="58" customWidth="1"/>
    <col min="7190" max="7190" width="7.6328125" style="58" customWidth="1"/>
    <col min="7191" max="7424" width="9" style="58"/>
    <col min="7425" max="7425" width="2.6328125" style="58" customWidth="1"/>
    <col min="7426" max="7426" width="3.7265625" style="58" customWidth="1"/>
    <col min="7427" max="7427" width="11.08984375" style="58" customWidth="1"/>
    <col min="7428" max="7428" width="1.6328125" style="58" customWidth="1"/>
    <col min="7429" max="7429" width="12.6328125" style="58" customWidth="1"/>
    <col min="7430" max="7430" width="12.08984375" style="58" customWidth="1"/>
    <col min="7431" max="7432" width="9.6328125" style="58" customWidth="1"/>
    <col min="7433" max="7433" width="11.6328125" style="58" bestFit="1" customWidth="1"/>
    <col min="7434" max="7434" width="10.7265625" style="58" customWidth="1"/>
    <col min="7435" max="7435" width="11.36328125" style="58" customWidth="1"/>
    <col min="7436" max="7436" width="10.90625" style="58" bestFit="1" customWidth="1"/>
    <col min="7437" max="7437" width="9.6328125" style="58" customWidth="1"/>
    <col min="7438" max="7438" width="11.26953125" style="58" customWidth="1"/>
    <col min="7439" max="7439" width="12" style="58" customWidth="1"/>
    <col min="7440" max="7440" width="12.453125" style="58" bestFit="1" customWidth="1"/>
    <col min="7441" max="7441" width="11.7265625" style="58" customWidth="1"/>
    <col min="7442" max="7442" width="9.6328125" style="58" customWidth="1"/>
    <col min="7443" max="7443" width="10.6328125" style="58" customWidth="1"/>
    <col min="7444" max="7444" width="10.36328125" style="58" customWidth="1"/>
    <col min="7445" max="7445" width="12.453125" style="58" customWidth="1"/>
    <col min="7446" max="7446" width="7.6328125" style="58" customWidth="1"/>
    <col min="7447" max="7680" width="9" style="58"/>
    <col min="7681" max="7681" width="2.6328125" style="58" customWidth="1"/>
    <col min="7682" max="7682" width="3.7265625" style="58" customWidth="1"/>
    <col min="7683" max="7683" width="11.08984375" style="58" customWidth="1"/>
    <col min="7684" max="7684" width="1.6328125" style="58" customWidth="1"/>
    <col min="7685" max="7685" width="12.6328125" style="58" customWidth="1"/>
    <col min="7686" max="7686" width="12.08984375" style="58" customWidth="1"/>
    <col min="7687" max="7688" width="9.6328125" style="58" customWidth="1"/>
    <col min="7689" max="7689" width="11.6328125" style="58" bestFit="1" customWidth="1"/>
    <col min="7690" max="7690" width="10.7265625" style="58" customWidth="1"/>
    <col min="7691" max="7691" width="11.36328125" style="58" customWidth="1"/>
    <col min="7692" max="7692" width="10.90625" style="58" bestFit="1" customWidth="1"/>
    <col min="7693" max="7693" width="9.6328125" style="58" customWidth="1"/>
    <col min="7694" max="7694" width="11.26953125" style="58" customWidth="1"/>
    <col min="7695" max="7695" width="12" style="58" customWidth="1"/>
    <col min="7696" max="7696" width="12.453125" style="58" bestFit="1" customWidth="1"/>
    <col min="7697" max="7697" width="11.7265625" style="58" customWidth="1"/>
    <col min="7698" max="7698" width="9.6328125" style="58" customWidth="1"/>
    <col min="7699" max="7699" width="10.6328125" style="58" customWidth="1"/>
    <col min="7700" max="7700" width="10.36328125" style="58" customWidth="1"/>
    <col min="7701" max="7701" width="12.453125" style="58" customWidth="1"/>
    <col min="7702" max="7702" width="7.6328125" style="58" customWidth="1"/>
    <col min="7703" max="7936" width="9" style="58"/>
    <col min="7937" max="7937" width="2.6328125" style="58" customWidth="1"/>
    <col min="7938" max="7938" width="3.7265625" style="58" customWidth="1"/>
    <col min="7939" max="7939" width="11.08984375" style="58" customWidth="1"/>
    <col min="7940" max="7940" width="1.6328125" style="58" customWidth="1"/>
    <col min="7941" max="7941" width="12.6328125" style="58" customWidth="1"/>
    <col min="7942" max="7942" width="12.08984375" style="58" customWidth="1"/>
    <col min="7943" max="7944" width="9.6328125" style="58" customWidth="1"/>
    <col min="7945" max="7945" width="11.6328125" style="58" bestFit="1" customWidth="1"/>
    <col min="7946" max="7946" width="10.7265625" style="58" customWidth="1"/>
    <col min="7947" max="7947" width="11.36328125" style="58" customWidth="1"/>
    <col min="7948" max="7948" width="10.90625" style="58" bestFit="1" customWidth="1"/>
    <col min="7949" max="7949" width="9.6328125" style="58" customWidth="1"/>
    <col min="7950" max="7950" width="11.26953125" style="58" customWidth="1"/>
    <col min="7951" max="7951" width="12" style="58" customWidth="1"/>
    <col min="7952" max="7952" width="12.453125" style="58" bestFit="1" customWidth="1"/>
    <col min="7953" max="7953" width="11.7265625" style="58" customWidth="1"/>
    <col min="7954" max="7954" width="9.6328125" style="58" customWidth="1"/>
    <col min="7955" max="7955" width="10.6328125" style="58" customWidth="1"/>
    <col min="7956" max="7956" width="10.36328125" style="58" customWidth="1"/>
    <col min="7957" max="7957" width="12.453125" style="58" customWidth="1"/>
    <col min="7958" max="7958" width="7.6328125" style="58" customWidth="1"/>
    <col min="7959" max="8192" width="9" style="58"/>
    <col min="8193" max="8193" width="2.6328125" style="58" customWidth="1"/>
    <col min="8194" max="8194" width="3.7265625" style="58" customWidth="1"/>
    <col min="8195" max="8195" width="11.08984375" style="58" customWidth="1"/>
    <col min="8196" max="8196" width="1.6328125" style="58" customWidth="1"/>
    <col min="8197" max="8197" width="12.6328125" style="58" customWidth="1"/>
    <col min="8198" max="8198" width="12.08984375" style="58" customWidth="1"/>
    <col min="8199" max="8200" width="9.6328125" style="58" customWidth="1"/>
    <col min="8201" max="8201" width="11.6328125" style="58" bestFit="1" customWidth="1"/>
    <col min="8202" max="8202" width="10.7265625" style="58" customWidth="1"/>
    <col min="8203" max="8203" width="11.36328125" style="58" customWidth="1"/>
    <col min="8204" max="8204" width="10.90625" style="58" bestFit="1" customWidth="1"/>
    <col min="8205" max="8205" width="9.6328125" style="58" customWidth="1"/>
    <col min="8206" max="8206" width="11.26953125" style="58" customWidth="1"/>
    <col min="8207" max="8207" width="12" style="58" customWidth="1"/>
    <col min="8208" max="8208" width="12.453125" style="58" bestFit="1" customWidth="1"/>
    <col min="8209" max="8209" width="11.7265625" style="58" customWidth="1"/>
    <col min="8210" max="8210" width="9.6328125" style="58" customWidth="1"/>
    <col min="8211" max="8211" width="10.6328125" style="58" customWidth="1"/>
    <col min="8212" max="8212" width="10.36328125" style="58" customWidth="1"/>
    <col min="8213" max="8213" width="12.453125" style="58" customWidth="1"/>
    <col min="8214" max="8214" width="7.6328125" style="58" customWidth="1"/>
    <col min="8215" max="8448" width="9" style="58"/>
    <col min="8449" max="8449" width="2.6328125" style="58" customWidth="1"/>
    <col min="8450" max="8450" width="3.7265625" style="58" customWidth="1"/>
    <col min="8451" max="8451" width="11.08984375" style="58" customWidth="1"/>
    <col min="8452" max="8452" width="1.6328125" style="58" customWidth="1"/>
    <col min="8453" max="8453" width="12.6328125" style="58" customWidth="1"/>
    <col min="8454" max="8454" width="12.08984375" style="58" customWidth="1"/>
    <col min="8455" max="8456" width="9.6328125" style="58" customWidth="1"/>
    <col min="8457" max="8457" width="11.6328125" style="58" bestFit="1" customWidth="1"/>
    <col min="8458" max="8458" width="10.7265625" style="58" customWidth="1"/>
    <col min="8459" max="8459" width="11.36328125" style="58" customWidth="1"/>
    <col min="8460" max="8460" width="10.90625" style="58" bestFit="1" customWidth="1"/>
    <col min="8461" max="8461" width="9.6328125" style="58" customWidth="1"/>
    <col min="8462" max="8462" width="11.26953125" style="58" customWidth="1"/>
    <col min="8463" max="8463" width="12" style="58" customWidth="1"/>
    <col min="8464" max="8464" width="12.453125" style="58" bestFit="1" customWidth="1"/>
    <col min="8465" max="8465" width="11.7265625" style="58" customWidth="1"/>
    <col min="8466" max="8466" width="9.6328125" style="58" customWidth="1"/>
    <col min="8467" max="8467" width="10.6328125" style="58" customWidth="1"/>
    <col min="8468" max="8468" width="10.36328125" style="58" customWidth="1"/>
    <col min="8469" max="8469" width="12.453125" style="58" customWidth="1"/>
    <col min="8470" max="8470" width="7.6328125" style="58" customWidth="1"/>
    <col min="8471" max="8704" width="9" style="58"/>
    <col min="8705" max="8705" width="2.6328125" style="58" customWidth="1"/>
    <col min="8706" max="8706" width="3.7265625" style="58" customWidth="1"/>
    <col min="8707" max="8707" width="11.08984375" style="58" customWidth="1"/>
    <col min="8708" max="8708" width="1.6328125" style="58" customWidth="1"/>
    <col min="8709" max="8709" width="12.6328125" style="58" customWidth="1"/>
    <col min="8710" max="8710" width="12.08984375" style="58" customWidth="1"/>
    <col min="8711" max="8712" width="9.6328125" style="58" customWidth="1"/>
    <col min="8713" max="8713" width="11.6328125" style="58" bestFit="1" customWidth="1"/>
    <col min="8714" max="8714" width="10.7265625" style="58" customWidth="1"/>
    <col min="8715" max="8715" width="11.36328125" style="58" customWidth="1"/>
    <col min="8716" max="8716" width="10.90625" style="58" bestFit="1" customWidth="1"/>
    <col min="8717" max="8717" width="9.6328125" style="58" customWidth="1"/>
    <col min="8718" max="8718" width="11.26953125" style="58" customWidth="1"/>
    <col min="8719" max="8719" width="12" style="58" customWidth="1"/>
    <col min="8720" max="8720" width="12.453125" style="58" bestFit="1" customWidth="1"/>
    <col min="8721" max="8721" width="11.7265625" style="58" customWidth="1"/>
    <col min="8722" max="8722" width="9.6328125" style="58" customWidth="1"/>
    <col min="8723" max="8723" width="10.6328125" style="58" customWidth="1"/>
    <col min="8724" max="8724" width="10.36328125" style="58" customWidth="1"/>
    <col min="8725" max="8725" width="12.453125" style="58" customWidth="1"/>
    <col min="8726" max="8726" width="7.6328125" style="58" customWidth="1"/>
    <col min="8727" max="8960" width="9" style="58"/>
    <col min="8961" max="8961" width="2.6328125" style="58" customWidth="1"/>
    <col min="8962" max="8962" width="3.7265625" style="58" customWidth="1"/>
    <col min="8963" max="8963" width="11.08984375" style="58" customWidth="1"/>
    <col min="8964" max="8964" width="1.6328125" style="58" customWidth="1"/>
    <col min="8965" max="8965" width="12.6328125" style="58" customWidth="1"/>
    <col min="8966" max="8966" width="12.08984375" style="58" customWidth="1"/>
    <col min="8967" max="8968" width="9.6328125" style="58" customWidth="1"/>
    <col min="8969" max="8969" width="11.6328125" style="58" bestFit="1" customWidth="1"/>
    <col min="8970" max="8970" width="10.7265625" style="58" customWidth="1"/>
    <col min="8971" max="8971" width="11.36328125" style="58" customWidth="1"/>
    <col min="8972" max="8972" width="10.90625" style="58" bestFit="1" customWidth="1"/>
    <col min="8973" max="8973" width="9.6328125" style="58" customWidth="1"/>
    <col min="8974" max="8974" width="11.26953125" style="58" customWidth="1"/>
    <col min="8975" max="8975" width="12" style="58" customWidth="1"/>
    <col min="8976" max="8976" width="12.453125" style="58" bestFit="1" customWidth="1"/>
    <col min="8977" max="8977" width="11.7265625" style="58" customWidth="1"/>
    <col min="8978" max="8978" width="9.6328125" style="58" customWidth="1"/>
    <col min="8979" max="8979" width="10.6328125" style="58" customWidth="1"/>
    <col min="8980" max="8980" width="10.36328125" style="58" customWidth="1"/>
    <col min="8981" max="8981" width="12.453125" style="58" customWidth="1"/>
    <col min="8982" max="8982" width="7.6328125" style="58" customWidth="1"/>
    <col min="8983" max="9216" width="9" style="58"/>
    <col min="9217" max="9217" width="2.6328125" style="58" customWidth="1"/>
    <col min="9218" max="9218" width="3.7265625" style="58" customWidth="1"/>
    <col min="9219" max="9219" width="11.08984375" style="58" customWidth="1"/>
    <col min="9220" max="9220" width="1.6328125" style="58" customWidth="1"/>
    <col min="9221" max="9221" width="12.6328125" style="58" customWidth="1"/>
    <col min="9222" max="9222" width="12.08984375" style="58" customWidth="1"/>
    <col min="9223" max="9224" width="9.6328125" style="58" customWidth="1"/>
    <col min="9225" max="9225" width="11.6328125" style="58" bestFit="1" customWidth="1"/>
    <col min="9226" max="9226" width="10.7265625" style="58" customWidth="1"/>
    <col min="9227" max="9227" width="11.36328125" style="58" customWidth="1"/>
    <col min="9228" max="9228" width="10.90625" style="58" bestFit="1" customWidth="1"/>
    <col min="9229" max="9229" width="9.6328125" style="58" customWidth="1"/>
    <col min="9230" max="9230" width="11.26953125" style="58" customWidth="1"/>
    <col min="9231" max="9231" width="12" style="58" customWidth="1"/>
    <col min="9232" max="9232" width="12.453125" style="58" bestFit="1" customWidth="1"/>
    <col min="9233" max="9233" width="11.7265625" style="58" customWidth="1"/>
    <col min="9234" max="9234" width="9.6328125" style="58" customWidth="1"/>
    <col min="9235" max="9235" width="10.6328125" style="58" customWidth="1"/>
    <col min="9236" max="9236" width="10.36328125" style="58" customWidth="1"/>
    <col min="9237" max="9237" width="12.453125" style="58" customWidth="1"/>
    <col min="9238" max="9238" width="7.6328125" style="58" customWidth="1"/>
    <col min="9239" max="9472" width="9" style="58"/>
    <col min="9473" max="9473" width="2.6328125" style="58" customWidth="1"/>
    <col min="9474" max="9474" width="3.7265625" style="58" customWidth="1"/>
    <col min="9475" max="9475" width="11.08984375" style="58" customWidth="1"/>
    <col min="9476" max="9476" width="1.6328125" style="58" customWidth="1"/>
    <col min="9477" max="9477" width="12.6328125" style="58" customWidth="1"/>
    <col min="9478" max="9478" width="12.08984375" style="58" customWidth="1"/>
    <col min="9479" max="9480" width="9.6328125" style="58" customWidth="1"/>
    <col min="9481" max="9481" width="11.6328125" style="58" bestFit="1" customWidth="1"/>
    <col min="9482" max="9482" width="10.7265625" style="58" customWidth="1"/>
    <col min="9483" max="9483" width="11.36328125" style="58" customWidth="1"/>
    <col min="9484" max="9484" width="10.90625" style="58" bestFit="1" customWidth="1"/>
    <col min="9485" max="9485" width="9.6328125" style="58" customWidth="1"/>
    <col min="9486" max="9486" width="11.26953125" style="58" customWidth="1"/>
    <col min="9487" max="9487" width="12" style="58" customWidth="1"/>
    <col min="9488" max="9488" width="12.453125" style="58" bestFit="1" customWidth="1"/>
    <col min="9489" max="9489" width="11.7265625" style="58" customWidth="1"/>
    <col min="9490" max="9490" width="9.6328125" style="58" customWidth="1"/>
    <col min="9491" max="9491" width="10.6328125" style="58" customWidth="1"/>
    <col min="9492" max="9492" width="10.36328125" style="58" customWidth="1"/>
    <col min="9493" max="9493" width="12.453125" style="58" customWidth="1"/>
    <col min="9494" max="9494" width="7.6328125" style="58" customWidth="1"/>
    <col min="9495" max="9728" width="9" style="58"/>
    <col min="9729" max="9729" width="2.6328125" style="58" customWidth="1"/>
    <col min="9730" max="9730" width="3.7265625" style="58" customWidth="1"/>
    <col min="9731" max="9731" width="11.08984375" style="58" customWidth="1"/>
    <col min="9732" max="9732" width="1.6328125" style="58" customWidth="1"/>
    <col min="9733" max="9733" width="12.6328125" style="58" customWidth="1"/>
    <col min="9734" max="9734" width="12.08984375" style="58" customWidth="1"/>
    <col min="9735" max="9736" width="9.6328125" style="58" customWidth="1"/>
    <col min="9737" max="9737" width="11.6328125" style="58" bestFit="1" customWidth="1"/>
    <col min="9738" max="9738" width="10.7265625" style="58" customWidth="1"/>
    <col min="9739" max="9739" width="11.36328125" style="58" customWidth="1"/>
    <col min="9740" max="9740" width="10.90625" style="58" bestFit="1" customWidth="1"/>
    <col min="9741" max="9741" width="9.6328125" style="58" customWidth="1"/>
    <col min="9742" max="9742" width="11.26953125" style="58" customWidth="1"/>
    <col min="9743" max="9743" width="12" style="58" customWidth="1"/>
    <col min="9744" max="9744" width="12.453125" style="58" bestFit="1" customWidth="1"/>
    <col min="9745" max="9745" width="11.7265625" style="58" customWidth="1"/>
    <col min="9746" max="9746" width="9.6328125" style="58" customWidth="1"/>
    <col min="9747" max="9747" width="10.6328125" style="58" customWidth="1"/>
    <col min="9748" max="9748" width="10.36328125" style="58" customWidth="1"/>
    <col min="9749" max="9749" width="12.453125" style="58" customWidth="1"/>
    <col min="9750" max="9750" width="7.6328125" style="58" customWidth="1"/>
    <col min="9751" max="9984" width="9" style="58"/>
    <col min="9985" max="9985" width="2.6328125" style="58" customWidth="1"/>
    <col min="9986" max="9986" width="3.7265625" style="58" customWidth="1"/>
    <col min="9987" max="9987" width="11.08984375" style="58" customWidth="1"/>
    <col min="9988" max="9988" width="1.6328125" style="58" customWidth="1"/>
    <col min="9989" max="9989" width="12.6328125" style="58" customWidth="1"/>
    <col min="9990" max="9990" width="12.08984375" style="58" customWidth="1"/>
    <col min="9991" max="9992" width="9.6328125" style="58" customWidth="1"/>
    <col min="9993" max="9993" width="11.6328125" style="58" bestFit="1" customWidth="1"/>
    <col min="9994" max="9994" width="10.7265625" style="58" customWidth="1"/>
    <col min="9995" max="9995" width="11.36328125" style="58" customWidth="1"/>
    <col min="9996" max="9996" width="10.90625" style="58" bestFit="1" customWidth="1"/>
    <col min="9997" max="9997" width="9.6328125" style="58" customWidth="1"/>
    <col min="9998" max="9998" width="11.26953125" style="58" customWidth="1"/>
    <col min="9999" max="9999" width="12" style="58" customWidth="1"/>
    <col min="10000" max="10000" width="12.453125" style="58" bestFit="1" customWidth="1"/>
    <col min="10001" max="10001" width="11.7265625" style="58" customWidth="1"/>
    <col min="10002" max="10002" width="9.6328125" style="58" customWidth="1"/>
    <col min="10003" max="10003" width="10.6328125" style="58" customWidth="1"/>
    <col min="10004" max="10004" width="10.36328125" style="58" customWidth="1"/>
    <col min="10005" max="10005" width="12.453125" style="58" customWidth="1"/>
    <col min="10006" max="10006" width="7.6328125" style="58" customWidth="1"/>
    <col min="10007" max="10240" width="9" style="58"/>
    <col min="10241" max="10241" width="2.6328125" style="58" customWidth="1"/>
    <col min="10242" max="10242" width="3.7265625" style="58" customWidth="1"/>
    <col min="10243" max="10243" width="11.08984375" style="58" customWidth="1"/>
    <col min="10244" max="10244" width="1.6328125" style="58" customWidth="1"/>
    <col min="10245" max="10245" width="12.6328125" style="58" customWidth="1"/>
    <col min="10246" max="10246" width="12.08984375" style="58" customWidth="1"/>
    <col min="10247" max="10248" width="9.6328125" style="58" customWidth="1"/>
    <col min="10249" max="10249" width="11.6328125" style="58" bestFit="1" customWidth="1"/>
    <col min="10250" max="10250" width="10.7265625" style="58" customWidth="1"/>
    <col min="10251" max="10251" width="11.36328125" style="58" customWidth="1"/>
    <col min="10252" max="10252" width="10.90625" style="58" bestFit="1" customWidth="1"/>
    <col min="10253" max="10253" width="9.6328125" style="58" customWidth="1"/>
    <col min="10254" max="10254" width="11.26953125" style="58" customWidth="1"/>
    <col min="10255" max="10255" width="12" style="58" customWidth="1"/>
    <col min="10256" max="10256" width="12.453125" style="58" bestFit="1" customWidth="1"/>
    <col min="10257" max="10257" width="11.7265625" style="58" customWidth="1"/>
    <col min="10258" max="10258" width="9.6328125" style="58" customWidth="1"/>
    <col min="10259" max="10259" width="10.6328125" style="58" customWidth="1"/>
    <col min="10260" max="10260" width="10.36328125" style="58" customWidth="1"/>
    <col min="10261" max="10261" width="12.453125" style="58" customWidth="1"/>
    <col min="10262" max="10262" width="7.6328125" style="58" customWidth="1"/>
    <col min="10263" max="10496" width="9" style="58"/>
    <col min="10497" max="10497" width="2.6328125" style="58" customWidth="1"/>
    <col min="10498" max="10498" width="3.7265625" style="58" customWidth="1"/>
    <col min="10499" max="10499" width="11.08984375" style="58" customWidth="1"/>
    <col min="10500" max="10500" width="1.6328125" style="58" customWidth="1"/>
    <col min="10501" max="10501" width="12.6328125" style="58" customWidth="1"/>
    <col min="10502" max="10502" width="12.08984375" style="58" customWidth="1"/>
    <col min="10503" max="10504" width="9.6328125" style="58" customWidth="1"/>
    <col min="10505" max="10505" width="11.6328125" style="58" bestFit="1" customWidth="1"/>
    <col min="10506" max="10506" width="10.7265625" style="58" customWidth="1"/>
    <col min="10507" max="10507" width="11.36328125" style="58" customWidth="1"/>
    <col min="10508" max="10508" width="10.90625" style="58" bestFit="1" customWidth="1"/>
    <col min="10509" max="10509" width="9.6328125" style="58" customWidth="1"/>
    <col min="10510" max="10510" width="11.26953125" style="58" customWidth="1"/>
    <col min="10511" max="10511" width="12" style="58" customWidth="1"/>
    <col min="10512" max="10512" width="12.453125" style="58" bestFit="1" customWidth="1"/>
    <col min="10513" max="10513" width="11.7265625" style="58" customWidth="1"/>
    <col min="10514" max="10514" width="9.6328125" style="58" customWidth="1"/>
    <col min="10515" max="10515" width="10.6328125" style="58" customWidth="1"/>
    <col min="10516" max="10516" width="10.36328125" style="58" customWidth="1"/>
    <col min="10517" max="10517" width="12.453125" style="58" customWidth="1"/>
    <col min="10518" max="10518" width="7.6328125" style="58" customWidth="1"/>
    <col min="10519" max="10752" width="9" style="58"/>
    <col min="10753" max="10753" width="2.6328125" style="58" customWidth="1"/>
    <col min="10754" max="10754" width="3.7265625" style="58" customWidth="1"/>
    <col min="10755" max="10755" width="11.08984375" style="58" customWidth="1"/>
    <col min="10756" max="10756" width="1.6328125" style="58" customWidth="1"/>
    <col min="10757" max="10757" width="12.6328125" style="58" customWidth="1"/>
    <col min="10758" max="10758" width="12.08984375" style="58" customWidth="1"/>
    <col min="10759" max="10760" width="9.6328125" style="58" customWidth="1"/>
    <col min="10761" max="10761" width="11.6328125" style="58" bestFit="1" customWidth="1"/>
    <col min="10762" max="10762" width="10.7265625" style="58" customWidth="1"/>
    <col min="10763" max="10763" width="11.36328125" style="58" customWidth="1"/>
    <col min="10764" max="10764" width="10.90625" style="58" bestFit="1" customWidth="1"/>
    <col min="10765" max="10765" width="9.6328125" style="58" customWidth="1"/>
    <col min="10766" max="10766" width="11.26953125" style="58" customWidth="1"/>
    <col min="10767" max="10767" width="12" style="58" customWidth="1"/>
    <col min="10768" max="10768" width="12.453125" style="58" bestFit="1" customWidth="1"/>
    <col min="10769" max="10769" width="11.7265625" style="58" customWidth="1"/>
    <col min="10770" max="10770" width="9.6328125" style="58" customWidth="1"/>
    <col min="10771" max="10771" width="10.6328125" style="58" customWidth="1"/>
    <col min="10772" max="10772" width="10.36328125" style="58" customWidth="1"/>
    <col min="10773" max="10773" width="12.453125" style="58" customWidth="1"/>
    <col min="10774" max="10774" width="7.6328125" style="58" customWidth="1"/>
    <col min="10775" max="11008" width="9" style="58"/>
    <col min="11009" max="11009" width="2.6328125" style="58" customWidth="1"/>
    <col min="11010" max="11010" width="3.7265625" style="58" customWidth="1"/>
    <col min="11011" max="11011" width="11.08984375" style="58" customWidth="1"/>
    <col min="11012" max="11012" width="1.6328125" style="58" customWidth="1"/>
    <col min="11013" max="11013" width="12.6328125" style="58" customWidth="1"/>
    <col min="11014" max="11014" width="12.08984375" style="58" customWidth="1"/>
    <col min="11015" max="11016" width="9.6328125" style="58" customWidth="1"/>
    <col min="11017" max="11017" width="11.6328125" style="58" bestFit="1" customWidth="1"/>
    <col min="11018" max="11018" width="10.7265625" style="58" customWidth="1"/>
    <col min="11019" max="11019" width="11.36328125" style="58" customWidth="1"/>
    <col min="11020" max="11020" width="10.90625" style="58" bestFit="1" customWidth="1"/>
    <col min="11021" max="11021" width="9.6328125" style="58" customWidth="1"/>
    <col min="11022" max="11022" width="11.26953125" style="58" customWidth="1"/>
    <col min="11023" max="11023" width="12" style="58" customWidth="1"/>
    <col min="11024" max="11024" width="12.453125" style="58" bestFit="1" customWidth="1"/>
    <col min="11025" max="11025" width="11.7265625" style="58" customWidth="1"/>
    <col min="11026" max="11026" width="9.6328125" style="58" customWidth="1"/>
    <col min="11027" max="11027" width="10.6328125" style="58" customWidth="1"/>
    <col min="11028" max="11028" width="10.36328125" style="58" customWidth="1"/>
    <col min="11029" max="11029" width="12.453125" style="58" customWidth="1"/>
    <col min="11030" max="11030" width="7.6328125" style="58" customWidth="1"/>
    <col min="11031" max="11264" width="9" style="58"/>
    <col min="11265" max="11265" width="2.6328125" style="58" customWidth="1"/>
    <col min="11266" max="11266" width="3.7265625" style="58" customWidth="1"/>
    <col min="11267" max="11267" width="11.08984375" style="58" customWidth="1"/>
    <col min="11268" max="11268" width="1.6328125" style="58" customWidth="1"/>
    <col min="11269" max="11269" width="12.6328125" style="58" customWidth="1"/>
    <col min="11270" max="11270" width="12.08984375" style="58" customWidth="1"/>
    <col min="11271" max="11272" width="9.6328125" style="58" customWidth="1"/>
    <col min="11273" max="11273" width="11.6328125" style="58" bestFit="1" customWidth="1"/>
    <col min="11274" max="11274" width="10.7265625" style="58" customWidth="1"/>
    <col min="11275" max="11275" width="11.36328125" style="58" customWidth="1"/>
    <col min="11276" max="11276" width="10.90625" style="58" bestFit="1" customWidth="1"/>
    <col min="11277" max="11277" width="9.6328125" style="58" customWidth="1"/>
    <col min="11278" max="11278" width="11.26953125" style="58" customWidth="1"/>
    <col min="11279" max="11279" width="12" style="58" customWidth="1"/>
    <col min="11280" max="11280" width="12.453125" style="58" bestFit="1" customWidth="1"/>
    <col min="11281" max="11281" width="11.7265625" style="58" customWidth="1"/>
    <col min="11282" max="11282" width="9.6328125" style="58" customWidth="1"/>
    <col min="11283" max="11283" width="10.6328125" style="58" customWidth="1"/>
    <col min="11284" max="11284" width="10.36328125" style="58" customWidth="1"/>
    <col min="11285" max="11285" width="12.453125" style="58" customWidth="1"/>
    <col min="11286" max="11286" width="7.6328125" style="58" customWidth="1"/>
    <col min="11287" max="11520" width="9" style="58"/>
    <col min="11521" max="11521" width="2.6328125" style="58" customWidth="1"/>
    <col min="11522" max="11522" width="3.7265625" style="58" customWidth="1"/>
    <col min="11523" max="11523" width="11.08984375" style="58" customWidth="1"/>
    <col min="11524" max="11524" width="1.6328125" style="58" customWidth="1"/>
    <col min="11525" max="11525" width="12.6328125" style="58" customWidth="1"/>
    <col min="11526" max="11526" width="12.08984375" style="58" customWidth="1"/>
    <col min="11527" max="11528" width="9.6328125" style="58" customWidth="1"/>
    <col min="11529" max="11529" width="11.6328125" style="58" bestFit="1" customWidth="1"/>
    <col min="11530" max="11530" width="10.7265625" style="58" customWidth="1"/>
    <col min="11531" max="11531" width="11.36328125" style="58" customWidth="1"/>
    <col min="11532" max="11532" width="10.90625" style="58" bestFit="1" customWidth="1"/>
    <col min="11533" max="11533" width="9.6328125" style="58" customWidth="1"/>
    <col min="11534" max="11534" width="11.26953125" style="58" customWidth="1"/>
    <col min="11535" max="11535" width="12" style="58" customWidth="1"/>
    <col min="11536" max="11536" width="12.453125" style="58" bestFit="1" customWidth="1"/>
    <col min="11537" max="11537" width="11.7265625" style="58" customWidth="1"/>
    <col min="11538" max="11538" width="9.6328125" style="58" customWidth="1"/>
    <col min="11539" max="11539" width="10.6328125" style="58" customWidth="1"/>
    <col min="11540" max="11540" width="10.36328125" style="58" customWidth="1"/>
    <col min="11541" max="11541" width="12.453125" style="58" customWidth="1"/>
    <col min="11542" max="11542" width="7.6328125" style="58" customWidth="1"/>
    <col min="11543" max="11776" width="9" style="58"/>
    <col min="11777" max="11777" width="2.6328125" style="58" customWidth="1"/>
    <col min="11778" max="11778" width="3.7265625" style="58" customWidth="1"/>
    <col min="11779" max="11779" width="11.08984375" style="58" customWidth="1"/>
    <col min="11780" max="11780" width="1.6328125" style="58" customWidth="1"/>
    <col min="11781" max="11781" width="12.6328125" style="58" customWidth="1"/>
    <col min="11782" max="11782" width="12.08984375" style="58" customWidth="1"/>
    <col min="11783" max="11784" width="9.6328125" style="58" customWidth="1"/>
    <col min="11785" max="11785" width="11.6328125" style="58" bestFit="1" customWidth="1"/>
    <col min="11786" max="11786" width="10.7265625" style="58" customWidth="1"/>
    <col min="11787" max="11787" width="11.36328125" style="58" customWidth="1"/>
    <col min="11788" max="11788" width="10.90625" style="58" bestFit="1" customWidth="1"/>
    <col min="11789" max="11789" width="9.6328125" style="58" customWidth="1"/>
    <col min="11790" max="11790" width="11.26953125" style="58" customWidth="1"/>
    <col min="11791" max="11791" width="12" style="58" customWidth="1"/>
    <col min="11792" max="11792" width="12.453125" style="58" bestFit="1" customWidth="1"/>
    <col min="11793" max="11793" width="11.7265625" style="58" customWidth="1"/>
    <col min="11794" max="11794" width="9.6328125" style="58" customWidth="1"/>
    <col min="11795" max="11795" width="10.6328125" style="58" customWidth="1"/>
    <col min="11796" max="11796" width="10.36328125" style="58" customWidth="1"/>
    <col min="11797" max="11797" width="12.453125" style="58" customWidth="1"/>
    <col min="11798" max="11798" width="7.6328125" style="58" customWidth="1"/>
    <col min="11799" max="12032" width="9" style="58"/>
    <col min="12033" max="12033" width="2.6328125" style="58" customWidth="1"/>
    <col min="12034" max="12034" width="3.7265625" style="58" customWidth="1"/>
    <col min="12035" max="12035" width="11.08984375" style="58" customWidth="1"/>
    <col min="12036" max="12036" width="1.6328125" style="58" customWidth="1"/>
    <col min="12037" max="12037" width="12.6328125" style="58" customWidth="1"/>
    <col min="12038" max="12038" width="12.08984375" style="58" customWidth="1"/>
    <col min="12039" max="12040" width="9.6328125" style="58" customWidth="1"/>
    <col min="12041" max="12041" width="11.6328125" style="58" bestFit="1" customWidth="1"/>
    <col min="12042" max="12042" width="10.7265625" style="58" customWidth="1"/>
    <col min="12043" max="12043" width="11.36328125" style="58" customWidth="1"/>
    <col min="12044" max="12044" width="10.90625" style="58" bestFit="1" customWidth="1"/>
    <col min="12045" max="12045" width="9.6328125" style="58" customWidth="1"/>
    <col min="12046" max="12046" width="11.26953125" style="58" customWidth="1"/>
    <col min="12047" max="12047" width="12" style="58" customWidth="1"/>
    <col min="12048" max="12048" width="12.453125" style="58" bestFit="1" customWidth="1"/>
    <col min="12049" max="12049" width="11.7265625" style="58" customWidth="1"/>
    <col min="12050" max="12050" width="9.6328125" style="58" customWidth="1"/>
    <col min="12051" max="12051" width="10.6328125" style="58" customWidth="1"/>
    <col min="12052" max="12052" width="10.36328125" style="58" customWidth="1"/>
    <col min="12053" max="12053" width="12.453125" style="58" customWidth="1"/>
    <col min="12054" max="12054" width="7.6328125" style="58" customWidth="1"/>
    <col min="12055" max="12288" width="9" style="58"/>
    <col min="12289" max="12289" width="2.6328125" style="58" customWidth="1"/>
    <col min="12290" max="12290" width="3.7265625" style="58" customWidth="1"/>
    <col min="12291" max="12291" width="11.08984375" style="58" customWidth="1"/>
    <col min="12292" max="12292" width="1.6328125" style="58" customWidth="1"/>
    <col min="12293" max="12293" width="12.6328125" style="58" customWidth="1"/>
    <col min="12294" max="12294" width="12.08984375" style="58" customWidth="1"/>
    <col min="12295" max="12296" width="9.6328125" style="58" customWidth="1"/>
    <col min="12297" max="12297" width="11.6328125" style="58" bestFit="1" customWidth="1"/>
    <col min="12298" max="12298" width="10.7265625" style="58" customWidth="1"/>
    <col min="12299" max="12299" width="11.36328125" style="58" customWidth="1"/>
    <col min="12300" max="12300" width="10.90625" style="58" bestFit="1" customWidth="1"/>
    <col min="12301" max="12301" width="9.6328125" style="58" customWidth="1"/>
    <col min="12302" max="12302" width="11.26953125" style="58" customWidth="1"/>
    <col min="12303" max="12303" width="12" style="58" customWidth="1"/>
    <col min="12304" max="12304" width="12.453125" style="58" bestFit="1" customWidth="1"/>
    <col min="12305" max="12305" width="11.7265625" style="58" customWidth="1"/>
    <col min="12306" max="12306" width="9.6328125" style="58" customWidth="1"/>
    <col min="12307" max="12307" width="10.6328125" style="58" customWidth="1"/>
    <col min="12308" max="12308" width="10.36328125" style="58" customWidth="1"/>
    <col min="12309" max="12309" width="12.453125" style="58" customWidth="1"/>
    <col min="12310" max="12310" width="7.6328125" style="58" customWidth="1"/>
    <col min="12311" max="12544" width="9" style="58"/>
    <col min="12545" max="12545" width="2.6328125" style="58" customWidth="1"/>
    <col min="12546" max="12546" width="3.7265625" style="58" customWidth="1"/>
    <col min="12547" max="12547" width="11.08984375" style="58" customWidth="1"/>
    <col min="12548" max="12548" width="1.6328125" style="58" customWidth="1"/>
    <col min="12549" max="12549" width="12.6328125" style="58" customWidth="1"/>
    <col min="12550" max="12550" width="12.08984375" style="58" customWidth="1"/>
    <col min="12551" max="12552" width="9.6328125" style="58" customWidth="1"/>
    <col min="12553" max="12553" width="11.6328125" style="58" bestFit="1" customWidth="1"/>
    <col min="12554" max="12554" width="10.7265625" style="58" customWidth="1"/>
    <col min="12555" max="12555" width="11.36328125" style="58" customWidth="1"/>
    <col min="12556" max="12556" width="10.90625" style="58" bestFit="1" customWidth="1"/>
    <col min="12557" max="12557" width="9.6328125" style="58" customWidth="1"/>
    <col min="12558" max="12558" width="11.26953125" style="58" customWidth="1"/>
    <col min="12559" max="12559" width="12" style="58" customWidth="1"/>
    <col min="12560" max="12560" width="12.453125" style="58" bestFit="1" customWidth="1"/>
    <col min="12561" max="12561" width="11.7265625" style="58" customWidth="1"/>
    <col min="12562" max="12562" width="9.6328125" style="58" customWidth="1"/>
    <col min="12563" max="12563" width="10.6328125" style="58" customWidth="1"/>
    <col min="12564" max="12564" width="10.36328125" style="58" customWidth="1"/>
    <col min="12565" max="12565" width="12.453125" style="58" customWidth="1"/>
    <col min="12566" max="12566" width="7.6328125" style="58" customWidth="1"/>
    <col min="12567" max="12800" width="9" style="58"/>
    <col min="12801" max="12801" width="2.6328125" style="58" customWidth="1"/>
    <col min="12802" max="12802" width="3.7265625" style="58" customWidth="1"/>
    <col min="12803" max="12803" width="11.08984375" style="58" customWidth="1"/>
    <col min="12804" max="12804" width="1.6328125" style="58" customWidth="1"/>
    <col min="12805" max="12805" width="12.6328125" style="58" customWidth="1"/>
    <col min="12806" max="12806" width="12.08984375" style="58" customWidth="1"/>
    <col min="12807" max="12808" width="9.6328125" style="58" customWidth="1"/>
    <col min="12809" max="12809" width="11.6328125" style="58" bestFit="1" customWidth="1"/>
    <col min="12810" max="12810" width="10.7265625" style="58" customWidth="1"/>
    <col min="12811" max="12811" width="11.36328125" style="58" customWidth="1"/>
    <col min="12812" max="12812" width="10.90625" style="58" bestFit="1" customWidth="1"/>
    <col min="12813" max="12813" width="9.6328125" style="58" customWidth="1"/>
    <col min="12814" max="12814" width="11.26953125" style="58" customWidth="1"/>
    <col min="12815" max="12815" width="12" style="58" customWidth="1"/>
    <col min="12816" max="12816" width="12.453125" style="58" bestFit="1" customWidth="1"/>
    <col min="12817" max="12817" width="11.7265625" style="58" customWidth="1"/>
    <col min="12818" max="12818" width="9.6328125" style="58" customWidth="1"/>
    <col min="12819" max="12819" width="10.6328125" style="58" customWidth="1"/>
    <col min="12820" max="12820" width="10.36328125" style="58" customWidth="1"/>
    <col min="12821" max="12821" width="12.453125" style="58" customWidth="1"/>
    <col min="12822" max="12822" width="7.6328125" style="58" customWidth="1"/>
    <col min="12823" max="13056" width="9" style="58"/>
    <col min="13057" max="13057" width="2.6328125" style="58" customWidth="1"/>
    <col min="13058" max="13058" width="3.7265625" style="58" customWidth="1"/>
    <col min="13059" max="13059" width="11.08984375" style="58" customWidth="1"/>
    <col min="13060" max="13060" width="1.6328125" style="58" customWidth="1"/>
    <col min="13061" max="13061" width="12.6328125" style="58" customWidth="1"/>
    <col min="13062" max="13062" width="12.08984375" style="58" customWidth="1"/>
    <col min="13063" max="13064" width="9.6328125" style="58" customWidth="1"/>
    <col min="13065" max="13065" width="11.6328125" style="58" bestFit="1" customWidth="1"/>
    <col min="13066" max="13066" width="10.7265625" style="58" customWidth="1"/>
    <col min="13067" max="13067" width="11.36328125" style="58" customWidth="1"/>
    <col min="13068" max="13068" width="10.90625" style="58" bestFit="1" customWidth="1"/>
    <col min="13069" max="13069" width="9.6328125" style="58" customWidth="1"/>
    <col min="13070" max="13070" width="11.26953125" style="58" customWidth="1"/>
    <col min="13071" max="13071" width="12" style="58" customWidth="1"/>
    <col min="13072" max="13072" width="12.453125" style="58" bestFit="1" customWidth="1"/>
    <col min="13073" max="13073" width="11.7265625" style="58" customWidth="1"/>
    <col min="13074" max="13074" width="9.6328125" style="58" customWidth="1"/>
    <col min="13075" max="13075" width="10.6328125" style="58" customWidth="1"/>
    <col min="13076" max="13076" width="10.36328125" style="58" customWidth="1"/>
    <col min="13077" max="13077" width="12.453125" style="58" customWidth="1"/>
    <col min="13078" max="13078" width="7.6328125" style="58" customWidth="1"/>
    <col min="13079" max="13312" width="9" style="58"/>
    <col min="13313" max="13313" width="2.6328125" style="58" customWidth="1"/>
    <col min="13314" max="13314" width="3.7265625" style="58" customWidth="1"/>
    <col min="13315" max="13315" width="11.08984375" style="58" customWidth="1"/>
    <col min="13316" max="13316" width="1.6328125" style="58" customWidth="1"/>
    <col min="13317" max="13317" width="12.6328125" style="58" customWidth="1"/>
    <col min="13318" max="13318" width="12.08984375" style="58" customWidth="1"/>
    <col min="13319" max="13320" width="9.6328125" style="58" customWidth="1"/>
    <col min="13321" max="13321" width="11.6328125" style="58" bestFit="1" customWidth="1"/>
    <col min="13322" max="13322" width="10.7265625" style="58" customWidth="1"/>
    <col min="13323" max="13323" width="11.36328125" style="58" customWidth="1"/>
    <col min="13324" max="13324" width="10.90625" style="58" bestFit="1" customWidth="1"/>
    <col min="13325" max="13325" width="9.6328125" style="58" customWidth="1"/>
    <col min="13326" max="13326" width="11.26953125" style="58" customWidth="1"/>
    <col min="13327" max="13327" width="12" style="58" customWidth="1"/>
    <col min="13328" max="13328" width="12.453125" style="58" bestFit="1" customWidth="1"/>
    <col min="13329" max="13329" width="11.7265625" style="58" customWidth="1"/>
    <col min="13330" max="13330" width="9.6328125" style="58" customWidth="1"/>
    <col min="13331" max="13331" width="10.6328125" style="58" customWidth="1"/>
    <col min="13332" max="13332" width="10.36328125" style="58" customWidth="1"/>
    <col min="13333" max="13333" width="12.453125" style="58" customWidth="1"/>
    <col min="13334" max="13334" width="7.6328125" style="58" customWidth="1"/>
    <col min="13335" max="13568" width="9" style="58"/>
    <col min="13569" max="13569" width="2.6328125" style="58" customWidth="1"/>
    <col min="13570" max="13570" width="3.7265625" style="58" customWidth="1"/>
    <col min="13571" max="13571" width="11.08984375" style="58" customWidth="1"/>
    <col min="13572" max="13572" width="1.6328125" style="58" customWidth="1"/>
    <col min="13573" max="13573" width="12.6328125" style="58" customWidth="1"/>
    <col min="13574" max="13574" width="12.08984375" style="58" customWidth="1"/>
    <col min="13575" max="13576" width="9.6328125" style="58" customWidth="1"/>
    <col min="13577" max="13577" width="11.6328125" style="58" bestFit="1" customWidth="1"/>
    <col min="13578" max="13578" width="10.7265625" style="58" customWidth="1"/>
    <col min="13579" max="13579" width="11.36328125" style="58" customWidth="1"/>
    <col min="13580" max="13580" width="10.90625" style="58" bestFit="1" customWidth="1"/>
    <col min="13581" max="13581" width="9.6328125" style="58" customWidth="1"/>
    <col min="13582" max="13582" width="11.26953125" style="58" customWidth="1"/>
    <col min="13583" max="13583" width="12" style="58" customWidth="1"/>
    <col min="13584" max="13584" width="12.453125" style="58" bestFit="1" customWidth="1"/>
    <col min="13585" max="13585" width="11.7265625" style="58" customWidth="1"/>
    <col min="13586" max="13586" width="9.6328125" style="58" customWidth="1"/>
    <col min="13587" max="13587" width="10.6328125" style="58" customWidth="1"/>
    <col min="13588" max="13588" width="10.36328125" style="58" customWidth="1"/>
    <col min="13589" max="13589" width="12.453125" style="58" customWidth="1"/>
    <col min="13590" max="13590" width="7.6328125" style="58" customWidth="1"/>
    <col min="13591" max="13824" width="9" style="58"/>
    <col min="13825" max="13825" width="2.6328125" style="58" customWidth="1"/>
    <col min="13826" max="13826" width="3.7265625" style="58" customWidth="1"/>
    <col min="13827" max="13827" width="11.08984375" style="58" customWidth="1"/>
    <col min="13828" max="13828" width="1.6328125" style="58" customWidth="1"/>
    <col min="13829" max="13829" width="12.6328125" style="58" customWidth="1"/>
    <col min="13830" max="13830" width="12.08984375" style="58" customWidth="1"/>
    <col min="13831" max="13832" width="9.6328125" style="58" customWidth="1"/>
    <col min="13833" max="13833" width="11.6328125" style="58" bestFit="1" customWidth="1"/>
    <col min="13834" max="13834" width="10.7265625" style="58" customWidth="1"/>
    <col min="13835" max="13835" width="11.36328125" style="58" customWidth="1"/>
    <col min="13836" max="13836" width="10.90625" style="58" bestFit="1" customWidth="1"/>
    <col min="13837" max="13837" width="9.6328125" style="58" customWidth="1"/>
    <col min="13838" max="13838" width="11.26953125" style="58" customWidth="1"/>
    <col min="13839" max="13839" width="12" style="58" customWidth="1"/>
    <col min="13840" max="13840" width="12.453125" style="58" bestFit="1" customWidth="1"/>
    <col min="13841" max="13841" width="11.7265625" style="58" customWidth="1"/>
    <col min="13842" max="13842" width="9.6328125" style="58" customWidth="1"/>
    <col min="13843" max="13843" width="10.6328125" style="58" customWidth="1"/>
    <col min="13844" max="13844" width="10.36328125" style="58" customWidth="1"/>
    <col min="13845" max="13845" width="12.453125" style="58" customWidth="1"/>
    <col min="13846" max="13846" width="7.6328125" style="58" customWidth="1"/>
    <col min="13847" max="14080" width="9" style="58"/>
    <col min="14081" max="14081" width="2.6328125" style="58" customWidth="1"/>
    <col min="14082" max="14082" width="3.7265625" style="58" customWidth="1"/>
    <col min="14083" max="14083" width="11.08984375" style="58" customWidth="1"/>
    <col min="14084" max="14084" width="1.6328125" style="58" customWidth="1"/>
    <col min="14085" max="14085" width="12.6328125" style="58" customWidth="1"/>
    <col min="14086" max="14086" width="12.08984375" style="58" customWidth="1"/>
    <col min="14087" max="14088" width="9.6328125" style="58" customWidth="1"/>
    <col min="14089" max="14089" width="11.6328125" style="58" bestFit="1" customWidth="1"/>
    <col min="14090" max="14090" width="10.7265625" style="58" customWidth="1"/>
    <col min="14091" max="14091" width="11.36328125" style="58" customWidth="1"/>
    <col min="14092" max="14092" width="10.90625" style="58" bestFit="1" customWidth="1"/>
    <col min="14093" max="14093" width="9.6328125" style="58" customWidth="1"/>
    <col min="14094" max="14094" width="11.26953125" style="58" customWidth="1"/>
    <col min="14095" max="14095" width="12" style="58" customWidth="1"/>
    <col min="14096" max="14096" width="12.453125" style="58" bestFit="1" customWidth="1"/>
    <col min="14097" max="14097" width="11.7265625" style="58" customWidth="1"/>
    <col min="14098" max="14098" width="9.6328125" style="58" customWidth="1"/>
    <col min="14099" max="14099" width="10.6328125" style="58" customWidth="1"/>
    <col min="14100" max="14100" width="10.36328125" style="58" customWidth="1"/>
    <col min="14101" max="14101" width="12.453125" style="58" customWidth="1"/>
    <col min="14102" max="14102" width="7.6328125" style="58" customWidth="1"/>
    <col min="14103" max="14336" width="9" style="58"/>
    <col min="14337" max="14337" width="2.6328125" style="58" customWidth="1"/>
    <col min="14338" max="14338" width="3.7265625" style="58" customWidth="1"/>
    <col min="14339" max="14339" width="11.08984375" style="58" customWidth="1"/>
    <col min="14340" max="14340" width="1.6328125" style="58" customWidth="1"/>
    <col min="14341" max="14341" width="12.6328125" style="58" customWidth="1"/>
    <col min="14342" max="14342" width="12.08984375" style="58" customWidth="1"/>
    <col min="14343" max="14344" width="9.6328125" style="58" customWidth="1"/>
    <col min="14345" max="14345" width="11.6328125" style="58" bestFit="1" customWidth="1"/>
    <col min="14346" max="14346" width="10.7265625" style="58" customWidth="1"/>
    <col min="14347" max="14347" width="11.36328125" style="58" customWidth="1"/>
    <col min="14348" max="14348" width="10.90625" style="58" bestFit="1" customWidth="1"/>
    <col min="14349" max="14349" width="9.6328125" style="58" customWidth="1"/>
    <col min="14350" max="14350" width="11.26953125" style="58" customWidth="1"/>
    <col min="14351" max="14351" width="12" style="58" customWidth="1"/>
    <col min="14352" max="14352" width="12.453125" style="58" bestFit="1" customWidth="1"/>
    <col min="14353" max="14353" width="11.7265625" style="58" customWidth="1"/>
    <col min="14354" max="14354" width="9.6328125" style="58" customWidth="1"/>
    <col min="14355" max="14355" width="10.6328125" style="58" customWidth="1"/>
    <col min="14356" max="14356" width="10.36328125" style="58" customWidth="1"/>
    <col min="14357" max="14357" width="12.453125" style="58" customWidth="1"/>
    <col min="14358" max="14358" width="7.6328125" style="58" customWidth="1"/>
    <col min="14359" max="14592" width="9" style="58"/>
    <col min="14593" max="14593" width="2.6328125" style="58" customWidth="1"/>
    <col min="14594" max="14594" width="3.7265625" style="58" customWidth="1"/>
    <col min="14595" max="14595" width="11.08984375" style="58" customWidth="1"/>
    <col min="14596" max="14596" width="1.6328125" style="58" customWidth="1"/>
    <col min="14597" max="14597" width="12.6328125" style="58" customWidth="1"/>
    <col min="14598" max="14598" width="12.08984375" style="58" customWidth="1"/>
    <col min="14599" max="14600" width="9.6328125" style="58" customWidth="1"/>
    <col min="14601" max="14601" width="11.6328125" style="58" bestFit="1" customWidth="1"/>
    <col min="14602" max="14602" width="10.7265625" style="58" customWidth="1"/>
    <col min="14603" max="14603" width="11.36328125" style="58" customWidth="1"/>
    <col min="14604" max="14604" width="10.90625" style="58" bestFit="1" customWidth="1"/>
    <col min="14605" max="14605" width="9.6328125" style="58" customWidth="1"/>
    <col min="14606" max="14606" width="11.26953125" style="58" customWidth="1"/>
    <col min="14607" max="14607" width="12" style="58" customWidth="1"/>
    <col min="14608" max="14608" width="12.453125" style="58" bestFit="1" customWidth="1"/>
    <col min="14609" max="14609" width="11.7265625" style="58" customWidth="1"/>
    <col min="14610" max="14610" width="9.6328125" style="58" customWidth="1"/>
    <col min="14611" max="14611" width="10.6328125" style="58" customWidth="1"/>
    <col min="14612" max="14612" width="10.36328125" style="58" customWidth="1"/>
    <col min="14613" max="14613" width="12.453125" style="58" customWidth="1"/>
    <col min="14614" max="14614" width="7.6328125" style="58" customWidth="1"/>
    <col min="14615" max="14848" width="9" style="58"/>
    <col min="14849" max="14849" width="2.6328125" style="58" customWidth="1"/>
    <col min="14850" max="14850" width="3.7265625" style="58" customWidth="1"/>
    <col min="14851" max="14851" width="11.08984375" style="58" customWidth="1"/>
    <col min="14852" max="14852" width="1.6328125" style="58" customWidth="1"/>
    <col min="14853" max="14853" width="12.6328125" style="58" customWidth="1"/>
    <col min="14854" max="14854" width="12.08984375" style="58" customWidth="1"/>
    <col min="14855" max="14856" width="9.6328125" style="58" customWidth="1"/>
    <col min="14857" max="14857" width="11.6328125" style="58" bestFit="1" customWidth="1"/>
    <col min="14858" max="14858" width="10.7265625" style="58" customWidth="1"/>
    <col min="14859" max="14859" width="11.36328125" style="58" customWidth="1"/>
    <col min="14860" max="14860" width="10.90625" style="58" bestFit="1" customWidth="1"/>
    <col min="14861" max="14861" width="9.6328125" style="58" customWidth="1"/>
    <col min="14862" max="14862" width="11.26953125" style="58" customWidth="1"/>
    <col min="14863" max="14863" width="12" style="58" customWidth="1"/>
    <col min="14864" max="14864" width="12.453125" style="58" bestFit="1" customWidth="1"/>
    <col min="14865" max="14865" width="11.7265625" style="58" customWidth="1"/>
    <col min="14866" max="14866" width="9.6328125" style="58" customWidth="1"/>
    <col min="14867" max="14867" width="10.6328125" style="58" customWidth="1"/>
    <col min="14868" max="14868" width="10.36328125" style="58" customWidth="1"/>
    <col min="14869" max="14869" width="12.453125" style="58" customWidth="1"/>
    <col min="14870" max="14870" width="7.6328125" style="58" customWidth="1"/>
    <col min="14871" max="15104" width="9" style="58"/>
    <col min="15105" max="15105" width="2.6328125" style="58" customWidth="1"/>
    <col min="15106" max="15106" width="3.7265625" style="58" customWidth="1"/>
    <col min="15107" max="15107" width="11.08984375" style="58" customWidth="1"/>
    <col min="15108" max="15108" width="1.6328125" style="58" customWidth="1"/>
    <col min="15109" max="15109" width="12.6328125" style="58" customWidth="1"/>
    <col min="15110" max="15110" width="12.08984375" style="58" customWidth="1"/>
    <col min="15111" max="15112" width="9.6328125" style="58" customWidth="1"/>
    <col min="15113" max="15113" width="11.6328125" style="58" bestFit="1" customWidth="1"/>
    <col min="15114" max="15114" width="10.7265625" style="58" customWidth="1"/>
    <col min="15115" max="15115" width="11.36328125" style="58" customWidth="1"/>
    <col min="15116" max="15116" width="10.90625" style="58" bestFit="1" customWidth="1"/>
    <col min="15117" max="15117" width="9.6328125" style="58" customWidth="1"/>
    <col min="15118" max="15118" width="11.26953125" style="58" customWidth="1"/>
    <col min="15119" max="15119" width="12" style="58" customWidth="1"/>
    <col min="15120" max="15120" width="12.453125" style="58" bestFit="1" customWidth="1"/>
    <col min="15121" max="15121" width="11.7265625" style="58" customWidth="1"/>
    <col min="15122" max="15122" width="9.6328125" style="58" customWidth="1"/>
    <col min="15123" max="15123" width="10.6328125" style="58" customWidth="1"/>
    <col min="15124" max="15124" width="10.36328125" style="58" customWidth="1"/>
    <col min="15125" max="15125" width="12.453125" style="58" customWidth="1"/>
    <col min="15126" max="15126" width="7.6328125" style="58" customWidth="1"/>
    <col min="15127" max="15360" width="9" style="58"/>
    <col min="15361" max="15361" width="2.6328125" style="58" customWidth="1"/>
    <col min="15362" max="15362" width="3.7265625" style="58" customWidth="1"/>
    <col min="15363" max="15363" width="11.08984375" style="58" customWidth="1"/>
    <col min="15364" max="15364" width="1.6328125" style="58" customWidth="1"/>
    <col min="15365" max="15365" width="12.6328125" style="58" customWidth="1"/>
    <col min="15366" max="15366" width="12.08984375" style="58" customWidth="1"/>
    <col min="15367" max="15368" width="9.6328125" style="58" customWidth="1"/>
    <col min="15369" max="15369" width="11.6328125" style="58" bestFit="1" customWidth="1"/>
    <col min="15370" max="15370" width="10.7265625" style="58" customWidth="1"/>
    <col min="15371" max="15371" width="11.36328125" style="58" customWidth="1"/>
    <col min="15372" max="15372" width="10.90625" style="58" bestFit="1" customWidth="1"/>
    <col min="15373" max="15373" width="9.6328125" style="58" customWidth="1"/>
    <col min="15374" max="15374" width="11.26953125" style="58" customWidth="1"/>
    <col min="15375" max="15375" width="12" style="58" customWidth="1"/>
    <col min="15376" max="15376" width="12.453125" style="58" bestFit="1" customWidth="1"/>
    <col min="15377" max="15377" width="11.7265625" style="58" customWidth="1"/>
    <col min="15378" max="15378" width="9.6328125" style="58" customWidth="1"/>
    <col min="15379" max="15379" width="10.6328125" style="58" customWidth="1"/>
    <col min="15380" max="15380" width="10.36328125" style="58" customWidth="1"/>
    <col min="15381" max="15381" width="12.453125" style="58" customWidth="1"/>
    <col min="15382" max="15382" width="7.6328125" style="58" customWidth="1"/>
    <col min="15383" max="15616" width="9" style="58"/>
    <col min="15617" max="15617" width="2.6328125" style="58" customWidth="1"/>
    <col min="15618" max="15618" width="3.7265625" style="58" customWidth="1"/>
    <col min="15619" max="15619" width="11.08984375" style="58" customWidth="1"/>
    <col min="15620" max="15620" width="1.6328125" style="58" customWidth="1"/>
    <col min="15621" max="15621" width="12.6328125" style="58" customWidth="1"/>
    <col min="15622" max="15622" width="12.08984375" style="58" customWidth="1"/>
    <col min="15623" max="15624" width="9.6328125" style="58" customWidth="1"/>
    <col min="15625" max="15625" width="11.6328125" style="58" bestFit="1" customWidth="1"/>
    <col min="15626" max="15626" width="10.7265625" style="58" customWidth="1"/>
    <col min="15627" max="15627" width="11.36328125" style="58" customWidth="1"/>
    <col min="15628" max="15628" width="10.90625" style="58" bestFit="1" customWidth="1"/>
    <col min="15629" max="15629" width="9.6328125" style="58" customWidth="1"/>
    <col min="15630" max="15630" width="11.26953125" style="58" customWidth="1"/>
    <col min="15631" max="15631" width="12" style="58" customWidth="1"/>
    <col min="15632" max="15632" width="12.453125" style="58" bestFit="1" customWidth="1"/>
    <col min="15633" max="15633" width="11.7265625" style="58" customWidth="1"/>
    <col min="15634" max="15634" width="9.6328125" style="58" customWidth="1"/>
    <col min="15635" max="15635" width="10.6328125" style="58" customWidth="1"/>
    <col min="15636" max="15636" width="10.36328125" style="58" customWidth="1"/>
    <col min="15637" max="15637" width="12.453125" style="58" customWidth="1"/>
    <col min="15638" max="15638" width="7.6328125" style="58" customWidth="1"/>
    <col min="15639" max="15872" width="9" style="58"/>
    <col min="15873" max="15873" width="2.6328125" style="58" customWidth="1"/>
    <col min="15874" max="15874" width="3.7265625" style="58" customWidth="1"/>
    <col min="15875" max="15875" width="11.08984375" style="58" customWidth="1"/>
    <col min="15876" max="15876" width="1.6328125" style="58" customWidth="1"/>
    <col min="15877" max="15877" width="12.6328125" style="58" customWidth="1"/>
    <col min="15878" max="15878" width="12.08984375" style="58" customWidth="1"/>
    <col min="15879" max="15880" width="9.6328125" style="58" customWidth="1"/>
    <col min="15881" max="15881" width="11.6328125" style="58" bestFit="1" customWidth="1"/>
    <col min="15882" max="15882" width="10.7265625" style="58" customWidth="1"/>
    <col min="15883" max="15883" width="11.36328125" style="58" customWidth="1"/>
    <col min="15884" max="15884" width="10.90625" style="58" bestFit="1" customWidth="1"/>
    <col min="15885" max="15885" width="9.6328125" style="58" customWidth="1"/>
    <col min="15886" max="15886" width="11.26953125" style="58" customWidth="1"/>
    <col min="15887" max="15887" width="12" style="58" customWidth="1"/>
    <col min="15888" max="15888" width="12.453125" style="58" bestFit="1" customWidth="1"/>
    <col min="15889" max="15889" width="11.7265625" style="58" customWidth="1"/>
    <col min="15890" max="15890" width="9.6328125" style="58" customWidth="1"/>
    <col min="15891" max="15891" width="10.6328125" style="58" customWidth="1"/>
    <col min="15892" max="15892" width="10.36328125" style="58" customWidth="1"/>
    <col min="15893" max="15893" width="12.453125" style="58" customWidth="1"/>
    <col min="15894" max="15894" width="7.6328125" style="58" customWidth="1"/>
    <col min="15895" max="16128" width="9" style="58"/>
    <col min="16129" max="16129" width="2.6328125" style="58" customWidth="1"/>
    <col min="16130" max="16130" width="3.7265625" style="58" customWidth="1"/>
    <col min="16131" max="16131" width="11.08984375" style="58" customWidth="1"/>
    <col min="16132" max="16132" width="1.6328125" style="58" customWidth="1"/>
    <col min="16133" max="16133" width="12.6328125" style="58" customWidth="1"/>
    <col min="16134" max="16134" width="12.08984375" style="58" customWidth="1"/>
    <col min="16135" max="16136" width="9.6328125" style="58" customWidth="1"/>
    <col min="16137" max="16137" width="11.6328125" style="58" bestFit="1" customWidth="1"/>
    <col min="16138" max="16138" width="10.7265625" style="58" customWidth="1"/>
    <col min="16139" max="16139" width="11.36328125" style="58" customWidth="1"/>
    <col min="16140" max="16140" width="10.90625" style="58" bestFit="1" customWidth="1"/>
    <col min="16141" max="16141" width="9.6328125" style="58" customWidth="1"/>
    <col min="16142" max="16142" width="11.26953125" style="58" customWidth="1"/>
    <col min="16143" max="16143" width="12" style="58" customWidth="1"/>
    <col min="16144" max="16144" width="12.453125" style="58" bestFit="1" customWidth="1"/>
    <col min="16145" max="16145" width="11.7265625" style="58" customWidth="1"/>
    <col min="16146" max="16146" width="9.6328125" style="58" customWidth="1"/>
    <col min="16147" max="16147" width="10.6328125" style="58" customWidth="1"/>
    <col min="16148" max="16148" width="10.36328125" style="58" customWidth="1"/>
    <col min="16149" max="16149" width="12.453125" style="58" customWidth="1"/>
    <col min="16150" max="16150" width="7.6328125" style="58" customWidth="1"/>
    <col min="16151" max="16384" width="9" style="58"/>
  </cols>
  <sheetData>
    <row r="1" spans="1:23" ht="13.5" customHeight="1">
      <c r="A1" s="375" t="s">
        <v>125</v>
      </c>
      <c r="B1" s="55"/>
      <c r="C1" s="55"/>
      <c r="D1" s="55"/>
      <c r="E1" s="55"/>
      <c r="F1" s="55"/>
      <c r="G1" s="55"/>
      <c r="H1" s="55"/>
      <c r="I1" s="55"/>
      <c r="J1" s="55"/>
      <c r="K1" s="55"/>
      <c r="L1" s="55"/>
      <c r="M1" s="55"/>
      <c r="N1" s="55"/>
      <c r="O1" s="55"/>
      <c r="P1" s="55"/>
      <c r="Q1" s="55"/>
      <c r="R1" s="55"/>
      <c r="S1" s="56"/>
      <c r="T1" s="55"/>
      <c r="U1" s="57"/>
      <c r="V1" s="55"/>
    </row>
    <row r="2" spans="1:23" ht="13.5" customHeight="1" thickBot="1">
      <c r="A2" s="55"/>
      <c r="B2" s="55"/>
      <c r="C2" s="55"/>
      <c r="D2" s="55"/>
      <c r="E2" s="55"/>
      <c r="F2" s="55"/>
      <c r="G2" s="55"/>
      <c r="H2" s="55"/>
      <c r="I2" s="55"/>
      <c r="J2" s="55"/>
      <c r="K2" s="55"/>
      <c r="L2" s="55"/>
      <c r="M2" s="55"/>
      <c r="N2" s="55"/>
      <c r="O2" s="55"/>
      <c r="P2" s="55"/>
      <c r="Q2" s="55"/>
      <c r="R2" s="55"/>
      <c r="S2" s="56"/>
      <c r="T2" s="55"/>
      <c r="U2" s="59"/>
      <c r="V2" s="60" t="s">
        <v>126</v>
      </c>
    </row>
    <row r="3" spans="1:23" ht="18" customHeight="1" thickTop="1">
      <c r="A3" s="731" t="s">
        <v>127</v>
      </c>
      <c r="B3" s="731"/>
      <c r="C3" s="731"/>
      <c r="D3" s="731"/>
      <c r="E3" s="734" t="s">
        <v>128</v>
      </c>
      <c r="F3" s="744" t="s">
        <v>129</v>
      </c>
      <c r="G3" s="745"/>
      <c r="H3" s="746"/>
      <c r="I3" s="744" t="s">
        <v>130</v>
      </c>
      <c r="J3" s="745"/>
      <c r="K3" s="745"/>
      <c r="L3" s="745"/>
      <c r="M3" s="745"/>
      <c r="N3" s="745"/>
      <c r="O3" s="746"/>
      <c r="P3" s="744" t="s">
        <v>131</v>
      </c>
      <c r="Q3" s="745"/>
      <c r="R3" s="746"/>
      <c r="S3" s="747" t="s">
        <v>132</v>
      </c>
      <c r="T3" s="728" t="s">
        <v>650</v>
      </c>
      <c r="U3" s="376" t="s">
        <v>133</v>
      </c>
      <c r="V3" s="731" t="s">
        <v>134</v>
      </c>
    </row>
    <row r="4" spans="1:23" ht="15.75" customHeight="1">
      <c r="A4" s="732"/>
      <c r="B4" s="732"/>
      <c r="C4" s="732"/>
      <c r="D4" s="732"/>
      <c r="E4" s="722"/>
      <c r="F4" s="722" t="s">
        <v>135</v>
      </c>
      <c r="G4" s="723" t="s">
        <v>136</v>
      </c>
      <c r="H4" s="723" t="s">
        <v>137</v>
      </c>
      <c r="I4" s="727" t="s">
        <v>138</v>
      </c>
      <c r="J4" s="735"/>
      <c r="K4" s="736"/>
      <c r="L4" s="737" t="s">
        <v>139</v>
      </c>
      <c r="M4" s="735"/>
      <c r="N4" s="735"/>
      <c r="O4" s="736"/>
      <c r="P4" s="738" t="s">
        <v>140</v>
      </c>
      <c r="Q4" s="741" t="s">
        <v>141</v>
      </c>
      <c r="R4" s="741" t="s">
        <v>142</v>
      </c>
      <c r="S4" s="748"/>
      <c r="T4" s="729"/>
      <c r="U4" s="721" t="s">
        <v>651</v>
      </c>
      <c r="V4" s="732"/>
    </row>
    <row r="5" spans="1:23" ht="7.5" customHeight="1">
      <c r="A5" s="732"/>
      <c r="B5" s="732"/>
      <c r="C5" s="732"/>
      <c r="D5" s="732"/>
      <c r="E5" s="722"/>
      <c r="F5" s="722"/>
      <c r="G5" s="723"/>
      <c r="H5" s="723"/>
      <c r="I5" s="722" t="s">
        <v>143</v>
      </c>
      <c r="J5" s="723" t="s">
        <v>144</v>
      </c>
      <c r="K5" s="723" t="s">
        <v>145</v>
      </c>
      <c r="L5" s="722" t="s">
        <v>143</v>
      </c>
      <c r="M5" s="724" t="s">
        <v>146</v>
      </c>
      <c r="N5" s="726" t="s">
        <v>147</v>
      </c>
      <c r="O5" s="61"/>
      <c r="P5" s="739"/>
      <c r="Q5" s="742"/>
      <c r="R5" s="742"/>
      <c r="S5" s="748"/>
      <c r="T5" s="729"/>
      <c r="U5" s="721"/>
      <c r="V5" s="732"/>
    </row>
    <row r="6" spans="1:23" ht="18.75" customHeight="1">
      <c r="A6" s="732"/>
      <c r="B6" s="732"/>
      <c r="C6" s="732"/>
      <c r="D6" s="732"/>
      <c r="E6" s="722"/>
      <c r="F6" s="722"/>
      <c r="G6" s="723"/>
      <c r="H6" s="723"/>
      <c r="I6" s="722"/>
      <c r="J6" s="722"/>
      <c r="K6" s="722"/>
      <c r="L6" s="722"/>
      <c r="M6" s="725"/>
      <c r="N6" s="727"/>
      <c r="O6" s="224" t="s">
        <v>148</v>
      </c>
      <c r="P6" s="739"/>
      <c r="Q6" s="742"/>
      <c r="R6" s="742"/>
      <c r="S6" s="748"/>
      <c r="T6" s="729"/>
      <c r="U6" s="721"/>
      <c r="V6" s="732"/>
    </row>
    <row r="7" spans="1:23" ht="15" customHeight="1">
      <c r="A7" s="733"/>
      <c r="B7" s="733"/>
      <c r="C7" s="733"/>
      <c r="D7" s="733"/>
      <c r="E7" s="722"/>
      <c r="F7" s="722"/>
      <c r="G7" s="723"/>
      <c r="H7" s="723"/>
      <c r="I7" s="722"/>
      <c r="J7" s="722"/>
      <c r="K7" s="722"/>
      <c r="L7" s="722"/>
      <c r="M7" s="725"/>
      <c r="N7" s="727"/>
      <c r="O7" s="223" t="s">
        <v>149</v>
      </c>
      <c r="P7" s="740"/>
      <c r="Q7" s="743"/>
      <c r="R7" s="743"/>
      <c r="S7" s="749"/>
      <c r="T7" s="730"/>
      <c r="U7" s="62"/>
      <c r="V7" s="733"/>
    </row>
    <row r="8" spans="1:23" ht="7.5" customHeight="1">
      <c r="A8" s="63"/>
      <c r="B8" s="63"/>
      <c r="C8" s="63"/>
      <c r="D8" s="63"/>
      <c r="E8" s="64"/>
      <c r="F8" s="63"/>
      <c r="G8" s="63"/>
      <c r="H8" s="63"/>
      <c r="I8" s="63"/>
      <c r="J8" s="63"/>
      <c r="K8" s="63"/>
      <c r="L8" s="63"/>
      <c r="M8" s="63"/>
      <c r="N8" s="65"/>
      <c r="O8" s="63"/>
      <c r="P8" s="63"/>
      <c r="Q8" s="63"/>
      <c r="R8" s="63"/>
      <c r="S8" s="66"/>
      <c r="T8" s="63"/>
      <c r="U8" s="67"/>
      <c r="V8" s="64"/>
      <c r="W8" s="68"/>
    </row>
    <row r="9" spans="1:23" ht="17.25" customHeight="1">
      <c r="A9" s="63"/>
      <c r="B9" s="69" t="s">
        <v>150</v>
      </c>
      <c r="C9" s="70" t="s">
        <v>151</v>
      </c>
      <c r="D9" s="71"/>
      <c r="E9" s="72">
        <v>18332.582999999999</v>
      </c>
      <c r="F9" s="72">
        <v>17954.718000000001</v>
      </c>
      <c r="G9" s="72">
        <v>250.357</v>
      </c>
      <c r="H9" s="72">
        <v>127.508</v>
      </c>
      <c r="I9" s="72">
        <v>11087.037</v>
      </c>
      <c r="J9" s="72">
        <v>4597.5069999999996</v>
      </c>
      <c r="K9" s="72">
        <v>6489.53</v>
      </c>
      <c r="L9" s="73">
        <v>7245.5460000000003</v>
      </c>
      <c r="M9" s="72">
        <v>415.23500000000001</v>
      </c>
      <c r="N9" s="72">
        <v>6830.3109999999997</v>
      </c>
      <c r="O9" s="72">
        <v>2103.9009999999998</v>
      </c>
      <c r="P9" s="72">
        <v>3077.643</v>
      </c>
      <c r="Q9" s="72">
        <v>15254.94</v>
      </c>
      <c r="R9" s="72">
        <v>83.2</v>
      </c>
      <c r="S9" s="74">
        <v>700</v>
      </c>
      <c r="T9" s="75">
        <v>2145.2890000000002</v>
      </c>
      <c r="U9" s="72">
        <v>102.373</v>
      </c>
      <c r="V9" s="76" t="s">
        <v>647</v>
      </c>
    </row>
    <row r="10" spans="1:23" ht="17.25" customHeight="1">
      <c r="A10" s="63"/>
      <c r="B10" s="63"/>
      <c r="C10" s="77" t="s">
        <v>153</v>
      </c>
      <c r="D10" s="71"/>
      <c r="E10" s="72">
        <v>18335.956999999999</v>
      </c>
      <c r="F10" s="72">
        <v>17958.665000000001</v>
      </c>
      <c r="G10" s="72">
        <v>250.30500000000001</v>
      </c>
      <c r="H10" s="72">
        <v>126.98699999999999</v>
      </c>
      <c r="I10" s="78">
        <v>11107.045</v>
      </c>
      <c r="J10" s="72">
        <v>4614.5959999999995</v>
      </c>
      <c r="K10" s="72">
        <v>6492.4490000000005</v>
      </c>
      <c r="L10" s="73">
        <v>7228.9120000000003</v>
      </c>
      <c r="M10" s="72">
        <v>412.495</v>
      </c>
      <c r="N10" s="72">
        <v>6816.4170000000004</v>
      </c>
      <c r="O10" s="72">
        <v>2099.317</v>
      </c>
      <c r="P10" s="72">
        <v>3070.17</v>
      </c>
      <c r="Q10" s="72">
        <v>15265.787</v>
      </c>
      <c r="R10" s="72">
        <v>83.256014398375839</v>
      </c>
      <c r="S10" s="74">
        <v>682</v>
      </c>
      <c r="T10" s="75">
        <v>2150.768</v>
      </c>
      <c r="U10" s="72">
        <v>102.50700000000001</v>
      </c>
      <c r="V10" s="79" t="s">
        <v>154</v>
      </c>
    </row>
    <row r="11" spans="1:23" ht="17.25" customHeight="1">
      <c r="A11" s="377" t="s">
        <v>152</v>
      </c>
      <c r="B11" s="377"/>
      <c r="C11" s="77" t="s">
        <v>621</v>
      </c>
      <c r="D11" s="71"/>
      <c r="E11" s="72">
        <v>18334.048999999999</v>
      </c>
      <c r="F11" s="72">
        <v>17954.016</v>
      </c>
      <c r="G11" s="72">
        <v>251.56799999999998</v>
      </c>
      <c r="H11" s="72">
        <v>128.465</v>
      </c>
      <c r="I11" s="78">
        <v>11133.906999999999</v>
      </c>
      <c r="J11" s="72">
        <v>4637.03</v>
      </c>
      <c r="K11" s="72">
        <v>6496.8769999999995</v>
      </c>
      <c r="L11" s="73">
        <v>7200.1419999999998</v>
      </c>
      <c r="M11" s="72">
        <v>406.68600000000004</v>
      </c>
      <c r="N11" s="72">
        <v>6793.4560000000001</v>
      </c>
      <c r="O11" s="72">
        <v>2087.0430000000001</v>
      </c>
      <c r="P11" s="72">
        <v>3043.2710000000002</v>
      </c>
      <c r="Q11" s="72">
        <v>15290.778</v>
      </c>
      <c r="R11" s="72">
        <v>83.400987965069802</v>
      </c>
      <c r="S11" s="74">
        <v>683</v>
      </c>
      <c r="T11" s="75">
        <v>2163.0739999999996</v>
      </c>
      <c r="U11" s="72">
        <v>102.65799999999999</v>
      </c>
      <c r="V11" s="79">
        <v>3</v>
      </c>
    </row>
    <row r="12" spans="1:23" s="378" customFormat="1" ht="17.25" customHeight="1">
      <c r="A12" s="377"/>
      <c r="B12" s="377"/>
      <c r="C12" s="77" t="s">
        <v>648</v>
      </c>
      <c r="D12" s="71"/>
      <c r="E12" s="72">
        <v>18340.940999999999</v>
      </c>
      <c r="F12" s="72">
        <v>17960.044000000002</v>
      </c>
      <c r="G12" s="72">
        <v>251.124</v>
      </c>
      <c r="H12" s="72">
        <v>129.773</v>
      </c>
      <c r="I12" s="72">
        <v>11163.109</v>
      </c>
      <c r="J12" s="72">
        <v>4658.7</v>
      </c>
      <c r="K12" s="72">
        <v>6504.4009999999998</v>
      </c>
      <c r="L12" s="72">
        <v>7177.83</v>
      </c>
      <c r="M12" s="72">
        <v>404.3</v>
      </c>
      <c r="N12" s="72">
        <v>6755.6080000000002</v>
      </c>
      <c r="O12" s="72">
        <v>2080.0329999999999</v>
      </c>
      <c r="P12" s="72">
        <v>3031.41</v>
      </c>
      <c r="Q12" s="72">
        <v>15309.530999999999</v>
      </c>
      <c r="R12" s="72">
        <v>83.471894926219974</v>
      </c>
      <c r="S12" s="80">
        <v>675</v>
      </c>
      <c r="T12" s="75">
        <v>2175.549</v>
      </c>
      <c r="U12" s="81">
        <v>102.887</v>
      </c>
      <c r="V12" s="79">
        <v>4</v>
      </c>
    </row>
    <row r="13" spans="1:23" s="378" customFormat="1" ht="17.25" customHeight="1">
      <c r="A13" s="377"/>
      <c r="B13" s="377"/>
      <c r="C13" s="379" t="s">
        <v>649</v>
      </c>
      <c r="D13" s="380"/>
      <c r="E13" s="381">
        <v>18351.223000000002</v>
      </c>
      <c r="F13" s="381">
        <v>17969.409</v>
      </c>
      <c r="G13" s="381">
        <v>251.53700000000001</v>
      </c>
      <c r="H13" s="381">
        <v>130.27600000000001</v>
      </c>
      <c r="I13" s="381">
        <v>11201.234</v>
      </c>
      <c r="J13" s="381">
        <v>4678.9770000000008</v>
      </c>
      <c r="K13" s="381">
        <v>6522.2570000000005</v>
      </c>
      <c r="L13" s="381">
        <v>7149.9889999999996</v>
      </c>
      <c r="M13" s="381">
        <v>401.892</v>
      </c>
      <c r="N13" s="381">
        <v>6748.0969999999998</v>
      </c>
      <c r="O13" s="381">
        <v>2066.826</v>
      </c>
      <c r="P13" s="381">
        <v>3017.2669999999998</v>
      </c>
      <c r="Q13" s="381">
        <v>15333.955999999998</v>
      </c>
      <c r="R13" s="381">
        <v>83.558223885132861</v>
      </c>
      <c r="S13" s="381">
        <v>676</v>
      </c>
      <c r="T13" s="381">
        <v>2182.8199999999997</v>
      </c>
      <c r="U13" s="381">
        <v>103.11600000000001</v>
      </c>
      <c r="V13" s="382">
        <v>5</v>
      </c>
    </row>
    <row r="14" spans="1:23" s="378" customFormat="1" ht="17.25" customHeight="1">
      <c r="A14" s="377"/>
      <c r="B14" s="377"/>
      <c r="C14" s="379"/>
      <c r="D14" s="380"/>
      <c r="E14" s="381"/>
      <c r="F14" s="381"/>
      <c r="G14" s="381"/>
      <c r="H14" s="381"/>
      <c r="I14" s="381"/>
      <c r="J14" s="381"/>
      <c r="K14" s="381"/>
      <c r="L14" s="381"/>
      <c r="M14" s="381"/>
      <c r="N14" s="381"/>
      <c r="O14" s="381"/>
      <c r="P14" s="381"/>
      <c r="Q14" s="381"/>
      <c r="R14" s="381"/>
      <c r="S14" s="381"/>
      <c r="T14" s="381"/>
      <c r="U14" s="381"/>
      <c r="V14" s="383"/>
    </row>
    <row r="15" spans="1:23" ht="17.25" customHeight="1">
      <c r="A15" s="82">
        <v>1</v>
      </c>
      <c r="B15" s="720" t="s">
        <v>155</v>
      </c>
      <c r="C15" s="720"/>
      <c r="D15" s="83"/>
      <c r="E15" s="78">
        <v>130.22</v>
      </c>
      <c r="F15" s="78">
        <v>86.997</v>
      </c>
      <c r="G15" s="78">
        <v>17.52</v>
      </c>
      <c r="H15" s="78">
        <v>25.702999999999999</v>
      </c>
      <c r="I15" s="78">
        <v>130.22</v>
      </c>
      <c r="J15" s="78">
        <v>130.22</v>
      </c>
      <c r="K15" s="78">
        <v>0</v>
      </c>
      <c r="L15" s="78">
        <v>0</v>
      </c>
      <c r="M15" s="78">
        <v>0</v>
      </c>
      <c r="N15" s="78">
        <v>0</v>
      </c>
      <c r="O15" s="78">
        <v>0</v>
      </c>
      <c r="P15" s="78">
        <v>0</v>
      </c>
      <c r="Q15" s="78">
        <v>130.22</v>
      </c>
      <c r="R15" s="78">
        <v>100</v>
      </c>
      <c r="S15" s="78">
        <v>1</v>
      </c>
      <c r="T15" s="78">
        <v>0</v>
      </c>
      <c r="U15" s="78">
        <v>1.7090000000000001</v>
      </c>
      <c r="V15" s="85" t="s">
        <v>156</v>
      </c>
      <c r="W15" s="86"/>
    </row>
    <row r="16" spans="1:23" ht="17.25" customHeight="1">
      <c r="A16" s="87"/>
      <c r="B16" s="63"/>
      <c r="C16" s="63"/>
      <c r="D16" s="83"/>
      <c r="E16" s="78"/>
      <c r="F16" s="78"/>
      <c r="G16" s="78"/>
      <c r="H16" s="78"/>
      <c r="I16" s="78"/>
      <c r="J16" s="78"/>
      <c r="K16" s="78"/>
      <c r="L16" s="78"/>
      <c r="M16" s="78"/>
      <c r="N16" s="78"/>
      <c r="O16" s="78"/>
      <c r="P16" s="78"/>
      <c r="Q16" s="78"/>
      <c r="R16" s="78"/>
      <c r="S16" s="78"/>
      <c r="T16" s="78"/>
      <c r="U16" s="78"/>
      <c r="V16" s="88"/>
    </row>
    <row r="17" spans="1:22" ht="17.25" customHeight="1">
      <c r="A17" s="82">
        <v>2</v>
      </c>
      <c r="B17" s="720" t="s">
        <v>157</v>
      </c>
      <c r="C17" s="720"/>
      <c r="D17" s="83"/>
      <c r="E17" s="78">
        <v>971.94600000000003</v>
      </c>
      <c r="F17" s="78">
        <v>865.00100000000009</v>
      </c>
      <c r="G17" s="78">
        <v>52.613000000000014</v>
      </c>
      <c r="H17" s="78">
        <v>54.332000000000001</v>
      </c>
      <c r="I17" s="78">
        <v>946.53499999999997</v>
      </c>
      <c r="J17" s="78">
        <v>917.62300000000005</v>
      </c>
      <c r="K17" s="78">
        <v>28.911999999999999</v>
      </c>
      <c r="L17" s="78">
        <v>25.411000000000001</v>
      </c>
      <c r="M17" s="78">
        <v>10.468</v>
      </c>
      <c r="N17" s="78">
        <v>14.943000000000001</v>
      </c>
      <c r="O17" s="78">
        <v>0</v>
      </c>
      <c r="P17" s="78">
        <v>0</v>
      </c>
      <c r="Q17" s="78">
        <v>971.94599999999991</v>
      </c>
      <c r="R17" s="78">
        <v>100</v>
      </c>
      <c r="S17" s="78">
        <v>34</v>
      </c>
      <c r="T17" s="78">
        <v>635.08799999999997</v>
      </c>
      <c r="U17" s="78">
        <v>11.844999999999999</v>
      </c>
      <c r="V17" s="89" t="s">
        <v>158</v>
      </c>
    </row>
    <row r="18" spans="1:22" ht="17.25" customHeight="1">
      <c r="A18" s="63"/>
      <c r="B18" s="63"/>
      <c r="C18" s="69" t="s">
        <v>159</v>
      </c>
      <c r="D18" s="90"/>
      <c r="E18" s="78">
        <v>330.53800000000001</v>
      </c>
      <c r="F18" s="78">
        <v>287.23400000000004</v>
      </c>
      <c r="G18" s="78">
        <v>27.709</v>
      </c>
      <c r="H18" s="78">
        <v>15.595000000000001</v>
      </c>
      <c r="I18" s="78">
        <v>330.53800000000001</v>
      </c>
      <c r="J18" s="78">
        <v>330.53800000000001</v>
      </c>
      <c r="K18" s="78">
        <v>0</v>
      </c>
      <c r="L18" s="78">
        <v>0</v>
      </c>
      <c r="M18" s="78">
        <v>0</v>
      </c>
      <c r="N18" s="78">
        <v>0</v>
      </c>
      <c r="O18" s="78">
        <v>0</v>
      </c>
      <c r="P18" s="78">
        <v>0</v>
      </c>
      <c r="Q18" s="78">
        <v>330.53800000000001</v>
      </c>
      <c r="R18" s="78">
        <v>100</v>
      </c>
      <c r="S18" s="78">
        <v>21</v>
      </c>
      <c r="T18" s="78">
        <v>191.68800000000002</v>
      </c>
      <c r="U18" s="78">
        <v>4.7270000000000003</v>
      </c>
      <c r="V18" s="92" t="s">
        <v>160</v>
      </c>
    </row>
    <row r="19" spans="1:22" ht="17.25" customHeight="1">
      <c r="A19" s="63"/>
      <c r="B19" s="63"/>
      <c r="C19" s="69" t="s">
        <v>161</v>
      </c>
      <c r="D19" s="90"/>
      <c r="E19" s="78">
        <v>64.510000000000005</v>
      </c>
      <c r="F19" s="78">
        <v>59.765999999999998</v>
      </c>
      <c r="G19" s="78">
        <v>2.335</v>
      </c>
      <c r="H19" s="78">
        <v>2.4089999999999998</v>
      </c>
      <c r="I19" s="78">
        <v>64.510000000000005</v>
      </c>
      <c r="J19" s="78">
        <v>64.510000000000005</v>
      </c>
      <c r="K19" s="78">
        <v>0</v>
      </c>
      <c r="L19" s="78">
        <v>0</v>
      </c>
      <c r="M19" s="78">
        <v>0</v>
      </c>
      <c r="N19" s="78">
        <v>0</v>
      </c>
      <c r="O19" s="78">
        <v>0</v>
      </c>
      <c r="P19" s="78">
        <v>0</v>
      </c>
      <c r="Q19" s="78">
        <v>64.510000000000005</v>
      </c>
      <c r="R19" s="78">
        <v>100</v>
      </c>
      <c r="S19" s="78">
        <v>1</v>
      </c>
      <c r="T19" s="78">
        <v>62.02</v>
      </c>
      <c r="U19" s="78">
        <v>0.9</v>
      </c>
      <c r="V19" s="92" t="s">
        <v>162</v>
      </c>
    </row>
    <row r="20" spans="1:22" ht="17.25" customHeight="1">
      <c r="A20" s="63"/>
      <c r="B20" s="63"/>
      <c r="C20" s="69" t="s">
        <v>163</v>
      </c>
      <c r="D20" s="90"/>
      <c r="E20" s="78">
        <v>62.113999999999997</v>
      </c>
      <c r="F20" s="78">
        <v>54.901000000000003</v>
      </c>
      <c r="G20" s="78">
        <v>3.76</v>
      </c>
      <c r="H20" s="78">
        <v>3.4529999999999998</v>
      </c>
      <c r="I20" s="78">
        <v>57.180999999999997</v>
      </c>
      <c r="J20" s="78">
        <v>51.195</v>
      </c>
      <c r="K20" s="78">
        <v>5.9859999999999998</v>
      </c>
      <c r="L20" s="78">
        <v>4.9329999999999998</v>
      </c>
      <c r="M20" s="78">
        <v>4.9329999999999998</v>
      </c>
      <c r="N20" s="78">
        <v>0</v>
      </c>
      <c r="O20" s="78">
        <v>0</v>
      </c>
      <c r="P20" s="78">
        <v>0</v>
      </c>
      <c r="Q20" s="78">
        <v>62.113999999999997</v>
      </c>
      <c r="R20" s="78">
        <v>100</v>
      </c>
      <c r="S20" s="78">
        <v>2</v>
      </c>
      <c r="T20" s="78">
        <v>37.500999999999998</v>
      </c>
      <c r="U20" s="78">
        <v>0.63200000000000001</v>
      </c>
      <c r="V20" s="92" t="s">
        <v>164</v>
      </c>
    </row>
    <row r="21" spans="1:22" ht="17.25" customHeight="1">
      <c r="A21" s="63"/>
      <c r="B21" s="63"/>
      <c r="C21" s="69" t="s">
        <v>165</v>
      </c>
      <c r="D21" s="90"/>
      <c r="E21" s="78">
        <v>28.843</v>
      </c>
      <c r="F21" s="78">
        <v>26.608000000000001</v>
      </c>
      <c r="G21" s="78">
        <v>0.84</v>
      </c>
      <c r="H21" s="78">
        <v>1.395</v>
      </c>
      <c r="I21" s="78">
        <v>28.843</v>
      </c>
      <c r="J21" s="78">
        <v>28.228000000000002</v>
      </c>
      <c r="K21" s="78">
        <v>0.61499999999999999</v>
      </c>
      <c r="L21" s="78">
        <v>0</v>
      </c>
      <c r="M21" s="78">
        <v>0</v>
      </c>
      <c r="N21" s="78">
        <v>0</v>
      </c>
      <c r="O21" s="78">
        <v>0</v>
      </c>
      <c r="P21" s="78">
        <v>0</v>
      </c>
      <c r="Q21" s="78">
        <v>28.843</v>
      </c>
      <c r="R21" s="78">
        <v>100</v>
      </c>
      <c r="S21" s="78">
        <v>1</v>
      </c>
      <c r="T21" s="78">
        <v>12.621</v>
      </c>
      <c r="U21" s="78">
        <v>0.30499999999999999</v>
      </c>
      <c r="V21" s="92" t="s">
        <v>166</v>
      </c>
    </row>
    <row r="22" spans="1:22" ht="17.25" customHeight="1">
      <c r="A22" s="63"/>
      <c r="B22" s="63"/>
      <c r="C22" s="69" t="s">
        <v>167</v>
      </c>
      <c r="D22" s="90"/>
      <c r="E22" s="78">
        <v>37.543999999999997</v>
      </c>
      <c r="F22" s="78">
        <v>35.164000000000001</v>
      </c>
      <c r="G22" s="78">
        <v>1.0960000000000001</v>
      </c>
      <c r="H22" s="78">
        <v>1.284</v>
      </c>
      <c r="I22" s="78">
        <v>37.543999999999997</v>
      </c>
      <c r="J22" s="78">
        <v>37.543999999999997</v>
      </c>
      <c r="K22" s="78">
        <v>0</v>
      </c>
      <c r="L22" s="78">
        <v>0</v>
      </c>
      <c r="M22" s="78">
        <v>0</v>
      </c>
      <c r="N22" s="78">
        <v>0</v>
      </c>
      <c r="O22" s="78">
        <v>0</v>
      </c>
      <c r="P22" s="78">
        <v>0</v>
      </c>
      <c r="Q22" s="78">
        <v>37.543999999999997</v>
      </c>
      <c r="R22" s="78">
        <v>100</v>
      </c>
      <c r="S22" s="78">
        <v>0</v>
      </c>
      <c r="T22" s="78">
        <v>34.512999999999998</v>
      </c>
      <c r="U22" s="78">
        <v>0.433</v>
      </c>
      <c r="V22" s="92" t="s">
        <v>168</v>
      </c>
    </row>
    <row r="23" spans="1:22" ht="17.25" customHeight="1">
      <c r="A23" s="63"/>
      <c r="B23" s="63"/>
      <c r="C23" s="69" t="s">
        <v>169</v>
      </c>
      <c r="D23" s="90"/>
      <c r="E23" s="78">
        <v>58.232999999999997</v>
      </c>
      <c r="F23" s="78">
        <v>50.433</v>
      </c>
      <c r="G23" s="78">
        <v>2.84</v>
      </c>
      <c r="H23" s="78">
        <v>4.96</v>
      </c>
      <c r="I23" s="78">
        <v>56.976999999999997</v>
      </c>
      <c r="J23" s="78">
        <v>56.976999999999997</v>
      </c>
      <c r="K23" s="78">
        <v>0</v>
      </c>
      <c r="L23" s="78">
        <v>1.256</v>
      </c>
      <c r="M23" s="78">
        <v>1.256</v>
      </c>
      <c r="N23" s="78">
        <v>0</v>
      </c>
      <c r="O23" s="78">
        <v>0</v>
      </c>
      <c r="P23" s="78">
        <v>0</v>
      </c>
      <c r="Q23" s="78">
        <v>58.232999999999997</v>
      </c>
      <c r="R23" s="78">
        <v>100</v>
      </c>
      <c r="S23" s="78">
        <v>3</v>
      </c>
      <c r="T23" s="78">
        <v>49.602000000000004</v>
      </c>
      <c r="U23" s="78">
        <v>0.69599999999999995</v>
      </c>
      <c r="V23" s="92" t="s">
        <v>170</v>
      </c>
    </row>
    <row r="24" spans="1:22" ht="17.25" customHeight="1">
      <c r="A24" s="63"/>
      <c r="B24" s="63"/>
      <c r="C24" s="69" t="s">
        <v>171</v>
      </c>
      <c r="D24" s="90"/>
      <c r="E24" s="78">
        <v>55.045000000000002</v>
      </c>
      <c r="F24" s="78">
        <v>50.53</v>
      </c>
      <c r="G24" s="78">
        <v>1.4179999999999999</v>
      </c>
      <c r="H24" s="78">
        <v>3.097</v>
      </c>
      <c r="I24" s="78">
        <v>55.045000000000002</v>
      </c>
      <c r="J24" s="78">
        <v>53.597000000000001</v>
      </c>
      <c r="K24" s="78">
        <v>1.448</v>
      </c>
      <c r="L24" s="78">
        <v>0</v>
      </c>
      <c r="M24" s="78">
        <v>0</v>
      </c>
      <c r="N24" s="78">
        <v>0</v>
      </c>
      <c r="O24" s="78">
        <v>0</v>
      </c>
      <c r="P24" s="78">
        <v>0</v>
      </c>
      <c r="Q24" s="78">
        <v>55.045000000000002</v>
      </c>
      <c r="R24" s="78">
        <v>100</v>
      </c>
      <c r="S24" s="78">
        <v>0</v>
      </c>
      <c r="T24" s="78">
        <v>43.63</v>
      </c>
      <c r="U24" s="78">
        <v>0.54800000000000004</v>
      </c>
      <c r="V24" s="92" t="s">
        <v>172</v>
      </c>
    </row>
    <row r="25" spans="1:22" ht="17.25" customHeight="1">
      <c r="A25" s="63"/>
      <c r="B25" s="63"/>
      <c r="C25" s="69" t="s">
        <v>173</v>
      </c>
      <c r="D25" s="90"/>
      <c r="E25" s="78">
        <v>48.454999999999998</v>
      </c>
      <c r="F25" s="78">
        <v>39.604999999999997</v>
      </c>
      <c r="G25" s="78">
        <v>3.6379999999999999</v>
      </c>
      <c r="H25" s="78">
        <v>5.2119999999999997</v>
      </c>
      <c r="I25" s="78">
        <v>48.454999999999998</v>
      </c>
      <c r="J25" s="78">
        <v>48.454999999999998</v>
      </c>
      <c r="K25" s="78">
        <v>0</v>
      </c>
      <c r="L25" s="78">
        <v>0</v>
      </c>
      <c r="M25" s="78">
        <v>0</v>
      </c>
      <c r="N25" s="78">
        <v>0</v>
      </c>
      <c r="O25" s="78">
        <v>0</v>
      </c>
      <c r="P25" s="78">
        <v>0</v>
      </c>
      <c r="Q25" s="78">
        <v>48.454999999999998</v>
      </c>
      <c r="R25" s="78">
        <v>100</v>
      </c>
      <c r="S25" s="78">
        <v>3</v>
      </c>
      <c r="T25" s="78">
        <v>38.639000000000003</v>
      </c>
      <c r="U25" s="78">
        <v>0.53300000000000003</v>
      </c>
      <c r="V25" s="92" t="s">
        <v>174</v>
      </c>
    </row>
    <row r="26" spans="1:22" ht="17.25" customHeight="1">
      <c r="A26" s="63"/>
      <c r="B26" s="63"/>
      <c r="C26" s="69" t="s">
        <v>175</v>
      </c>
      <c r="D26" s="90"/>
      <c r="E26" s="78">
        <v>42.688000000000002</v>
      </c>
      <c r="F26" s="78">
        <v>36.213000000000001</v>
      </c>
      <c r="G26" s="78">
        <v>1.262</v>
      </c>
      <c r="H26" s="78">
        <v>5.2130000000000001</v>
      </c>
      <c r="I26" s="78">
        <v>42.688000000000002</v>
      </c>
      <c r="J26" s="78">
        <v>39.081000000000003</v>
      </c>
      <c r="K26" s="78">
        <v>3.6069999999999998</v>
      </c>
      <c r="L26" s="78">
        <v>0</v>
      </c>
      <c r="M26" s="78">
        <v>0</v>
      </c>
      <c r="N26" s="78">
        <v>0</v>
      </c>
      <c r="O26" s="78">
        <v>0</v>
      </c>
      <c r="P26" s="78">
        <v>0</v>
      </c>
      <c r="Q26" s="78">
        <v>42.688000000000002</v>
      </c>
      <c r="R26" s="78">
        <v>100</v>
      </c>
      <c r="S26" s="78">
        <v>1</v>
      </c>
      <c r="T26" s="78">
        <v>24.743000000000002</v>
      </c>
      <c r="U26" s="78">
        <v>0.438</v>
      </c>
      <c r="V26" s="92" t="s">
        <v>176</v>
      </c>
    </row>
    <row r="27" spans="1:22" ht="17.25" customHeight="1">
      <c r="A27" s="63"/>
      <c r="B27" s="63"/>
      <c r="C27" s="69" t="s">
        <v>177</v>
      </c>
      <c r="D27" s="90"/>
      <c r="E27" s="78">
        <v>79.661999999999992</v>
      </c>
      <c r="F27" s="78">
        <v>77.460000000000008</v>
      </c>
      <c r="G27" s="78">
        <v>1.7390000000000001</v>
      </c>
      <c r="H27" s="78">
        <v>0.46300000000000002</v>
      </c>
      <c r="I27" s="78">
        <v>79.661999999999992</v>
      </c>
      <c r="J27" s="78">
        <v>75.171999999999997</v>
      </c>
      <c r="K27" s="78">
        <v>4.49</v>
      </c>
      <c r="L27" s="78">
        <v>0</v>
      </c>
      <c r="M27" s="78">
        <v>0</v>
      </c>
      <c r="N27" s="78">
        <v>0</v>
      </c>
      <c r="O27" s="78">
        <v>0</v>
      </c>
      <c r="P27" s="78">
        <v>0</v>
      </c>
      <c r="Q27" s="78">
        <v>79.661999999999992</v>
      </c>
      <c r="R27" s="78">
        <v>100</v>
      </c>
      <c r="S27" s="78">
        <v>1</v>
      </c>
      <c r="T27" s="78">
        <v>64.897999999999996</v>
      </c>
      <c r="U27" s="78">
        <v>1.0849999999999997</v>
      </c>
      <c r="V27" s="92" t="s">
        <v>178</v>
      </c>
    </row>
    <row r="28" spans="1:22" ht="17.25" customHeight="1">
      <c r="A28" s="63"/>
      <c r="B28" s="63"/>
      <c r="C28" s="69" t="s">
        <v>179</v>
      </c>
      <c r="D28" s="90"/>
      <c r="E28" s="78">
        <v>70.88600000000001</v>
      </c>
      <c r="F28" s="78">
        <v>66.659000000000006</v>
      </c>
      <c r="G28" s="78">
        <v>2.198</v>
      </c>
      <c r="H28" s="78">
        <v>2.0289999999999999</v>
      </c>
      <c r="I28" s="78">
        <v>69.439000000000007</v>
      </c>
      <c r="J28" s="78">
        <v>66.515000000000001</v>
      </c>
      <c r="K28" s="78">
        <v>2.9239999999999999</v>
      </c>
      <c r="L28" s="78">
        <v>1.4470000000000001</v>
      </c>
      <c r="M28" s="78">
        <v>0.79700000000000004</v>
      </c>
      <c r="N28" s="78">
        <v>0.65</v>
      </c>
      <c r="O28" s="78">
        <v>0</v>
      </c>
      <c r="P28" s="78">
        <v>0</v>
      </c>
      <c r="Q28" s="78">
        <v>70.88600000000001</v>
      </c>
      <c r="R28" s="78">
        <v>100</v>
      </c>
      <c r="S28" s="78">
        <v>0</v>
      </c>
      <c r="T28" s="78">
        <v>43.656999999999996</v>
      </c>
      <c r="U28" s="78">
        <v>0.76400000000000001</v>
      </c>
      <c r="V28" s="92" t="s">
        <v>180</v>
      </c>
    </row>
    <row r="29" spans="1:22" ht="17.25" customHeight="1">
      <c r="A29" s="63"/>
      <c r="B29" s="63"/>
      <c r="C29" s="69" t="s">
        <v>181</v>
      </c>
      <c r="D29" s="90"/>
      <c r="E29" s="78">
        <v>45.792999999999999</v>
      </c>
      <c r="F29" s="78">
        <v>38.292000000000002</v>
      </c>
      <c r="G29" s="78">
        <v>3.194</v>
      </c>
      <c r="H29" s="78">
        <v>4.3070000000000004</v>
      </c>
      <c r="I29" s="78">
        <v>44.393999999999998</v>
      </c>
      <c r="J29" s="78">
        <v>40.408000000000001</v>
      </c>
      <c r="K29" s="78">
        <v>3.9860000000000002</v>
      </c>
      <c r="L29" s="78">
        <v>1.399</v>
      </c>
      <c r="M29" s="78">
        <v>0.84199999999999997</v>
      </c>
      <c r="N29" s="78">
        <v>0.55700000000000005</v>
      </c>
      <c r="O29" s="78">
        <v>0</v>
      </c>
      <c r="P29" s="78">
        <v>0</v>
      </c>
      <c r="Q29" s="78">
        <v>45.792999999999999</v>
      </c>
      <c r="R29" s="78">
        <v>100</v>
      </c>
      <c r="S29" s="78">
        <v>0</v>
      </c>
      <c r="T29" s="78">
        <v>22.765000000000001</v>
      </c>
      <c r="U29" s="78">
        <v>0.44500000000000001</v>
      </c>
      <c r="V29" s="92" t="s">
        <v>182</v>
      </c>
    </row>
    <row r="30" spans="1:22" ht="17.25" customHeight="1">
      <c r="A30" s="63"/>
      <c r="B30" s="63"/>
      <c r="C30" s="69" t="s">
        <v>183</v>
      </c>
      <c r="D30" s="90"/>
      <c r="E30" s="78">
        <v>47.635000000000005</v>
      </c>
      <c r="F30" s="78">
        <v>42.136000000000003</v>
      </c>
      <c r="G30" s="78">
        <v>0.58400000000000007</v>
      </c>
      <c r="H30" s="78">
        <v>4.915</v>
      </c>
      <c r="I30" s="78">
        <v>31.259</v>
      </c>
      <c r="J30" s="78">
        <v>25.402999999999999</v>
      </c>
      <c r="K30" s="78">
        <v>5.8559999999999999</v>
      </c>
      <c r="L30" s="78">
        <v>16.376000000000001</v>
      </c>
      <c r="M30" s="78">
        <v>2.64</v>
      </c>
      <c r="N30" s="78">
        <v>13.736000000000001</v>
      </c>
      <c r="O30" s="78">
        <v>0</v>
      </c>
      <c r="P30" s="78">
        <v>0</v>
      </c>
      <c r="Q30" s="78">
        <v>47.635000000000005</v>
      </c>
      <c r="R30" s="78">
        <v>100</v>
      </c>
      <c r="S30" s="78">
        <v>1</v>
      </c>
      <c r="T30" s="78">
        <v>8.8109999999999999</v>
      </c>
      <c r="U30" s="78">
        <v>0.33900000000000002</v>
      </c>
      <c r="V30" s="92" t="s">
        <v>184</v>
      </c>
    </row>
    <row r="31" spans="1:22" ht="17.25" customHeight="1">
      <c r="A31" s="63"/>
      <c r="B31" s="63"/>
      <c r="C31" s="69"/>
      <c r="D31" s="90"/>
      <c r="E31" s="78"/>
      <c r="F31" s="78"/>
      <c r="G31" s="78"/>
      <c r="H31" s="78"/>
      <c r="I31" s="78"/>
      <c r="J31" s="78"/>
      <c r="K31" s="78"/>
      <c r="L31" s="78"/>
      <c r="M31" s="78"/>
      <c r="N31" s="78"/>
      <c r="O31" s="84"/>
      <c r="P31" s="84"/>
      <c r="Q31" s="78"/>
      <c r="R31" s="72"/>
      <c r="S31" s="91"/>
      <c r="T31" s="78"/>
      <c r="U31" s="78"/>
      <c r="V31" s="92"/>
    </row>
    <row r="32" spans="1:22" ht="17.25" customHeight="1">
      <c r="A32" s="63"/>
      <c r="B32" s="63"/>
      <c r="C32" s="63"/>
      <c r="D32" s="83"/>
      <c r="E32" s="78"/>
      <c r="F32" s="78"/>
      <c r="G32" s="78"/>
      <c r="H32" s="78"/>
      <c r="I32" s="78"/>
      <c r="J32" s="78"/>
      <c r="K32" s="78"/>
      <c r="L32" s="78"/>
      <c r="M32" s="78"/>
      <c r="N32" s="78"/>
      <c r="O32" s="78"/>
      <c r="P32" s="78"/>
      <c r="Q32" s="78"/>
      <c r="R32" s="78"/>
      <c r="S32" s="78"/>
      <c r="T32" s="78"/>
      <c r="U32" s="78"/>
      <c r="V32" s="88"/>
    </row>
    <row r="33" spans="1:22" ht="17.25" customHeight="1">
      <c r="A33" s="82">
        <v>3</v>
      </c>
      <c r="B33" s="720" t="s">
        <v>185</v>
      </c>
      <c r="C33" s="720"/>
      <c r="D33" s="83"/>
      <c r="E33" s="78">
        <v>2536.8220000000001</v>
      </c>
      <c r="F33" s="78">
        <v>2447.7240000000002</v>
      </c>
      <c r="G33" s="78">
        <v>49.606999999999999</v>
      </c>
      <c r="H33" s="78">
        <v>39.491</v>
      </c>
      <c r="I33" s="78">
        <v>1906.3650000000002</v>
      </c>
      <c r="J33" s="78">
        <v>1530.4550000000002</v>
      </c>
      <c r="K33" s="78">
        <v>375.91</v>
      </c>
      <c r="L33" s="78">
        <v>630.45699999999999</v>
      </c>
      <c r="M33" s="78">
        <v>241.08</v>
      </c>
      <c r="N33" s="78">
        <v>389.37700000000001</v>
      </c>
      <c r="O33" s="78">
        <v>29.641999999999999</v>
      </c>
      <c r="P33" s="78">
        <v>30.912000000000003</v>
      </c>
      <c r="Q33" s="78">
        <v>2505.91</v>
      </c>
      <c r="R33" s="78">
        <v>98.781467521174122</v>
      </c>
      <c r="S33" s="78">
        <v>75</v>
      </c>
      <c r="T33" s="78">
        <v>786.08600000000001</v>
      </c>
      <c r="U33" s="78">
        <v>20.641000000000002</v>
      </c>
      <c r="V33" s="85" t="s">
        <v>186</v>
      </c>
    </row>
    <row r="34" spans="1:22" ht="17.25" customHeight="1">
      <c r="A34" s="87"/>
      <c r="B34" s="63"/>
      <c r="C34" s="225" t="s">
        <v>187</v>
      </c>
      <c r="D34" s="93"/>
      <c r="E34" s="78">
        <v>1125.021</v>
      </c>
      <c r="F34" s="78">
        <v>1072.1020000000001</v>
      </c>
      <c r="G34" s="78">
        <v>25.292000000000002</v>
      </c>
      <c r="H34" s="78">
        <v>27.626999999999999</v>
      </c>
      <c r="I34" s="78">
        <v>984.95</v>
      </c>
      <c r="J34" s="78">
        <v>856.90200000000004</v>
      </c>
      <c r="K34" s="78">
        <v>128.048</v>
      </c>
      <c r="L34" s="78">
        <v>140.071</v>
      </c>
      <c r="M34" s="78">
        <v>62.65</v>
      </c>
      <c r="N34" s="78">
        <v>77.421000000000006</v>
      </c>
      <c r="O34" s="78">
        <v>7.1849999999999996</v>
      </c>
      <c r="P34" s="78">
        <v>6.3209999999999997</v>
      </c>
      <c r="Q34" s="78">
        <v>1118.7</v>
      </c>
      <c r="R34" s="78">
        <v>99.438143821315336</v>
      </c>
      <c r="S34" s="78">
        <v>24</v>
      </c>
      <c r="T34" s="78">
        <v>455.74799999999999</v>
      </c>
      <c r="U34" s="78">
        <v>10.135</v>
      </c>
      <c r="V34" s="85" t="s">
        <v>188</v>
      </c>
    </row>
    <row r="35" spans="1:22" ht="17.25" customHeight="1">
      <c r="A35" s="87"/>
      <c r="B35" s="63"/>
      <c r="C35" s="225" t="s">
        <v>189</v>
      </c>
      <c r="D35" s="93"/>
      <c r="E35" s="78">
        <v>1376.242</v>
      </c>
      <c r="F35" s="78">
        <v>1340.3720000000001</v>
      </c>
      <c r="G35" s="78">
        <v>24.006</v>
      </c>
      <c r="H35" s="78">
        <v>11.864000000000001</v>
      </c>
      <c r="I35" s="78">
        <v>885.85599999999999</v>
      </c>
      <c r="J35" s="78">
        <v>673.45799999999997</v>
      </c>
      <c r="K35" s="78">
        <v>212.398</v>
      </c>
      <c r="L35" s="78">
        <v>490.38600000000002</v>
      </c>
      <c r="M35" s="78">
        <v>178.43</v>
      </c>
      <c r="N35" s="78">
        <v>311.95600000000002</v>
      </c>
      <c r="O35" s="78">
        <v>22.457000000000001</v>
      </c>
      <c r="P35" s="78">
        <v>24.51</v>
      </c>
      <c r="Q35" s="78">
        <v>1351.732</v>
      </c>
      <c r="R35" s="78">
        <v>98.219063217079551</v>
      </c>
      <c r="S35" s="78">
        <v>48</v>
      </c>
      <c r="T35" s="78">
        <v>330.33800000000002</v>
      </c>
      <c r="U35" s="78">
        <v>10.38</v>
      </c>
      <c r="V35" s="85" t="s">
        <v>190</v>
      </c>
    </row>
    <row r="36" spans="1:22" ht="17.25" customHeight="1">
      <c r="A36" s="87"/>
      <c r="B36" s="63"/>
      <c r="C36" s="225" t="s">
        <v>191</v>
      </c>
      <c r="D36" s="93"/>
      <c r="E36" s="78">
        <v>35.558999999999997</v>
      </c>
      <c r="F36" s="78">
        <v>35.25</v>
      </c>
      <c r="G36" s="78">
        <v>0.309</v>
      </c>
      <c r="H36" s="78">
        <v>0</v>
      </c>
      <c r="I36" s="78">
        <v>35.558999999999997</v>
      </c>
      <c r="J36" s="78">
        <v>9.5000000000000001E-2</v>
      </c>
      <c r="K36" s="78">
        <v>35.463999999999999</v>
      </c>
      <c r="L36" s="78">
        <v>0</v>
      </c>
      <c r="M36" s="78">
        <v>0</v>
      </c>
      <c r="N36" s="78">
        <v>0</v>
      </c>
      <c r="O36" s="78">
        <v>0</v>
      </c>
      <c r="P36" s="78">
        <v>8.1000000000000003E-2</v>
      </c>
      <c r="Q36" s="78">
        <v>35.478000000000002</v>
      </c>
      <c r="R36" s="78">
        <v>99.772209567198189</v>
      </c>
      <c r="S36" s="78">
        <v>3</v>
      </c>
      <c r="T36" s="78">
        <v>0</v>
      </c>
      <c r="U36" s="78">
        <v>0.126</v>
      </c>
      <c r="V36" s="85" t="s">
        <v>192</v>
      </c>
    </row>
    <row r="37" spans="1:22" ht="17.25" customHeight="1">
      <c r="A37" s="87"/>
      <c r="B37" s="63"/>
      <c r="C37" s="63"/>
      <c r="D37" s="83"/>
      <c r="E37" s="78"/>
      <c r="F37" s="78"/>
      <c r="G37" s="78"/>
      <c r="H37" s="78"/>
      <c r="I37" s="78"/>
      <c r="J37" s="78"/>
      <c r="K37" s="78"/>
      <c r="L37" s="78"/>
      <c r="M37" s="78"/>
      <c r="N37" s="78"/>
      <c r="O37" s="78"/>
      <c r="P37" s="78"/>
      <c r="Q37" s="78"/>
      <c r="R37" s="72"/>
      <c r="S37" s="94"/>
      <c r="T37" s="78"/>
      <c r="U37" s="78"/>
      <c r="V37" s="88"/>
    </row>
    <row r="38" spans="1:22" ht="17.25" customHeight="1">
      <c r="A38" s="82">
        <v>4</v>
      </c>
      <c r="B38" s="720" t="s">
        <v>193</v>
      </c>
      <c r="C38" s="720"/>
      <c r="D38" s="83"/>
      <c r="E38" s="78">
        <v>14712.235000000001</v>
      </c>
      <c r="F38" s="78">
        <v>14569.687</v>
      </c>
      <c r="G38" s="78">
        <v>131.797</v>
      </c>
      <c r="H38" s="78">
        <v>10.75</v>
      </c>
      <c r="I38" s="78">
        <v>8218.1140000000014</v>
      </c>
      <c r="J38" s="78">
        <v>2100.6790000000001</v>
      </c>
      <c r="K38" s="78">
        <v>6117.4350000000004</v>
      </c>
      <c r="L38" s="78">
        <v>6494.1210000000001</v>
      </c>
      <c r="M38" s="78">
        <v>150.34399999999999</v>
      </c>
      <c r="N38" s="78">
        <v>6343.777</v>
      </c>
      <c r="O38" s="78">
        <v>2037.184</v>
      </c>
      <c r="P38" s="78">
        <v>2986.355</v>
      </c>
      <c r="Q38" s="78">
        <v>11725.88</v>
      </c>
      <c r="R38" s="78">
        <v>79.701554522477366</v>
      </c>
      <c r="S38" s="78">
        <v>566</v>
      </c>
      <c r="T38" s="78">
        <v>761.64599999999996</v>
      </c>
      <c r="U38" s="78">
        <v>68.921000000000006</v>
      </c>
      <c r="V38" s="384" t="s">
        <v>194</v>
      </c>
    </row>
    <row r="39" spans="1:22" ht="7.5" customHeight="1">
      <c r="A39" s="87"/>
      <c r="B39" s="63"/>
      <c r="C39" s="63"/>
      <c r="D39" s="83"/>
      <c r="E39" s="95"/>
      <c r="F39" s="95"/>
      <c r="G39" s="95"/>
      <c r="H39" s="95"/>
      <c r="I39" s="95"/>
      <c r="J39" s="95"/>
      <c r="K39" s="95"/>
      <c r="L39" s="95"/>
      <c r="M39" s="95"/>
      <c r="N39" s="95"/>
      <c r="O39" s="95"/>
      <c r="P39" s="95"/>
      <c r="Q39" s="95"/>
      <c r="R39" s="95"/>
      <c r="S39" s="96"/>
      <c r="T39" s="95"/>
      <c r="U39" s="97"/>
      <c r="V39" s="88"/>
    </row>
    <row r="40" spans="1:22" ht="7.5" customHeight="1">
      <c r="A40" s="98"/>
      <c r="B40" s="98"/>
      <c r="C40" s="98"/>
      <c r="D40" s="99"/>
      <c r="E40" s="100"/>
      <c r="F40" s="100"/>
      <c r="G40" s="100"/>
      <c r="H40" s="100"/>
      <c r="I40" s="100"/>
      <c r="J40" s="100"/>
      <c r="K40" s="100"/>
      <c r="L40" s="100"/>
      <c r="M40" s="100"/>
      <c r="N40" s="100"/>
      <c r="O40" s="100"/>
      <c r="P40" s="100"/>
      <c r="Q40" s="100"/>
      <c r="R40" s="100"/>
      <c r="S40" s="101"/>
      <c r="T40" s="100"/>
      <c r="U40" s="102"/>
      <c r="V40" s="103"/>
    </row>
    <row r="41" spans="1:22" ht="13.5" customHeight="1">
      <c r="A41" s="58" t="s">
        <v>76</v>
      </c>
      <c r="B41" s="104" t="s">
        <v>195</v>
      </c>
      <c r="C41" s="385"/>
      <c r="D41" s="63"/>
      <c r="E41" s="63"/>
      <c r="F41" s="63"/>
      <c r="G41" s="63"/>
      <c r="H41" s="63"/>
      <c r="I41" s="63"/>
      <c r="J41" s="63"/>
      <c r="K41" s="63"/>
      <c r="L41" s="63"/>
      <c r="M41" s="63"/>
      <c r="N41" s="63"/>
      <c r="O41" s="63"/>
      <c r="P41" s="63"/>
      <c r="Q41" s="63"/>
      <c r="R41" s="63"/>
      <c r="S41" s="66"/>
      <c r="T41" s="63"/>
      <c r="U41" s="67"/>
      <c r="V41" s="63"/>
    </row>
    <row r="42" spans="1:22" ht="13.5" customHeight="1">
      <c r="B42" s="104" t="s">
        <v>196</v>
      </c>
      <c r="C42" s="385"/>
      <c r="D42" s="63"/>
      <c r="E42" s="63"/>
      <c r="F42" s="63"/>
      <c r="G42" s="63"/>
      <c r="H42" s="63"/>
      <c r="I42" s="105"/>
      <c r="J42" s="63"/>
      <c r="K42" s="63"/>
      <c r="L42" s="63"/>
      <c r="M42" s="63"/>
      <c r="N42" s="63"/>
      <c r="O42" s="63"/>
      <c r="P42" s="63"/>
      <c r="Q42" s="106"/>
      <c r="R42" s="63"/>
      <c r="S42" s="66"/>
      <c r="T42" s="63"/>
      <c r="U42" s="67"/>
      <c r="V42" s="63"/>
    </row>
    <row r="43" spans="1:22" ht="13.5" customHeight="1">
      <c r="B43" s="104" t="s">
        <v>197</v>
      </c>
      <c r="C43" s="385"/>
      <c r="D43" s="63"/>
      <c r="E43" s="63"/>
      <c r="F43" s="63"/>
      <c r="G43" s="63"/>
      <c r="H43" s="63"/>
      <c r="I43" s="63"/>
      <c r="J43" s="63"/>
      <c r="K43" s="63"/>
      <c r="L43" s="63"/>
      <c r="M43" s="63"/>
      <c r="N43" s="63"/>
      <c r="O43" s="63"/>
      <c r="P43" s="63"/>
      <c r="Q43" s="106"/>
      <c r="R43" s="63"/>
      <c r="S43" s="66"/>
      <c r="T43" s="63"/>
      <c r="U43" s="67"/>
      <c r="V43" s="63"/>
    </row>
    <row r="44" spans="1:22" ht="13.5" customHeight="1">
      <c r="B44" s="104" t="s">
        <v>198</v>
      </c>
      <c r="C44" s="385"/>
      <c r="D44" s="63"/>
      <c r="E44" s="63"/>
      <c r="F44" s="63"/>
      <c r="G44" s="63"/>
      <c r="H44" s="63"/>
      <c r="I44" s="105"/>
      <c r="J44" s="63"/>
      <c r="K44" s="63"/>
      <c r="L44" s="63"/>
      <c r="M44" s="63"/>
      <c r="N44" s="63"/>
      <c r="O44" s="63"/>
      <c r="P44" s="63"/>
      <c r="Q44" s="63"/>
      <c r="R44" s="63"/>
      <c r="S44" s="66"/>
      <c r="T44" s="63"/>
      <c r="U44" s="67"/>
      <c r="V44" s="63"/>
    </row>
    <row r="45" spans="1:22" ht="13.5" customHeight="1">
      <c r="B45" s="104" t="s">
        <v>199</v>
      </c>
    </row>
    <row r="46" spans="1:22" ht="13.5" customHeight="1">
      <c r="B46" s="108" t="s">
        <v>200</v>
      </c>
    </row>
    <row r="47" spans="1:22">
      <c r="A47" s="104" t="s">
        <v>201</v>
      </c>
    </row>
  </sheetData>
  <mergeCells count="27">
    <mergeCell ref="V3:V7"/>
    <mergeCell ref="F4:F7"/>
    <mergeCell ref="G4:G7"/>
    <mergeCell ref="H4:H7"/>
    <mergeCell ref="I4:K4"/>
    <mergeCell ref="L4:O4"/>
    <mergeCell ref="P4:P7"/>
    <mergeCell ref="Q4:Q7"/>
    <mergeCell ref="R4:R7"/>
    <mergeCell ref="F3:H3"/>
    <mergeCell ref="I3:O3"/>
    <mergeCell ref="P3:R3"/>
    <mergeCell ref="S3:S7"/>
    <mergeCell ref="B15:C15"/>
    <mergeCell ref="B17:C17"/>
    <mergeCell ref="B33:C33"/>
    <mergeCell ref="B38:C38"/>
    <mergeCell ref="U4:U6"/>
    <mergeCell ref="I5:I7"/>
    <mergeCell ref="J5:J7"/>
    <mergeCell ref="K5:K7"/>
    <mergeCell ref="L5:L7"/>
    <mergeCell ref="M5:M7"/>
    <mergeCell ref="N5:N7"/>
    <mergeCell ref="T3:T7"/>
    <mergeCell ref="A3:D7"/>
    <mergeCell ref="E3:E7"/>
  </mergeCells>
  <phoneticPr fontId="7"/>
  <printOptions horizontalCentered="1" verticalCentered="1"/>
  <pageMargins left="0.19685039370078741" right="0.19685039370078741" top="0.19685039370078741" bottom="0.19685039370078741" header="0.51181102362204722" footer="0.51181102362204722"/>
  <pageSetup paperSize="9" scale="68" orientation="portrait" blackAndWhite="1"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59"/>
  <sheetViews>
    <sheetView topLeftCell="F1" zoomScale="120" zoomScaleNormal="120" workbookViewId="0">
      <selection sqref="A1:XFD1048576"/>
    </sheetView>
  </sheetViews>
  <sheetFormatPr defaultRowHeight="13"/>
  <cols>
    <col min="1" max="1" width="2.6328125" style="51" customWidth="1"/>
    <col min="2" max="2" width="23.6328125" style="51" customWidth="1"/>
    <col min="3" max="3" width="8.6328125" style="51" customWidth="1"/>
    <col min="4" max="4" width="10.26953125" style="51" customWidth="1"/>
    <col min="5" max="7" width="8.6328125" style="51" customWidth="1"/>
    <col min="8" max="8" width="10.453125" style="51" customWidth="1"/>
    <col min="9" max="17" width="8.6328125" style="51" customWidth="1"/>
    <col min="18" max="18" width="9.26953125" style="51" customWidth="1"/>
    <col min="19" max="19" width="8.6328125" style="51" customWidth="1"/>
    <col min="20" max="20" width="9.08984375" style="51" customWidth="1"/>
    <col min="21" max="21" width="8.6328125" style="51" customWidth="1"/>
    <col min="22" max="22" width="9.08984375" style="51" customWidth="1"/>
    <col min="23" max="23" width="5.6328125" style="51" customWidth="1"/>
    <col min="24" max="256" width="8.7265625" style="51"/>
    <col min="257" max="257" width="2.6328125" style="51" customWidth="1"/>
    <col min="258" max="258" width="23.6328125" style="51" customWidth="1"/>
    <col min="259" max="259" width="8.6328125" style="51" customWidth="1"/>
    <col min="260" max="260" width="10.26953125" style="51" customWidth="1"/>
    <col min="261" max="263" width="8.6328125" style="51" customWidth="1"/>
    <col min="264" max="264" width="10.453125" style="51" customWidth="1"/>
    <col min="265" max="273" width="8.6328125" style="51" customWidth="1"/>
    <col min="274" max="274" width="9.26953125" style="51" customWidth="1"/>
    <col min="275" max="275" width="8.6328125" style="51" customWidth="1"/>
    <col min="276" max="276" width="9.08984375" style="51" customWidth="1"/>
    <col min="277" max="277" width="8.6328125" style="51" customWidth="1"/>
    <col min="278" max="278" width="9.08984375" style="51" customWidth="1"/>
    <col min="279" max="279" width="5.6328125" style="51" customWidth="1"/>
    <col min="280" max="512" width="8.7265625" style="51"/>
    <col min="513" max="513" width="2.6328125" style="51" customWidth="1"/>
    <col min="514" max="514" width="23.6328125" style="51" customWidth="1"/>
    <col min="515" max="515" width="8.6328125" style="51" customWidth="1"/>
    <col min="516" max="516" width="10.26953125" style="51" customWidth="1"/>
    <col min="517" max="519" width="8.6328125" style="51" customWidth="1"/>
    <col min="520" max="520" width="10.453125" style="51" customWidth="1"/>
    <col min="521" max="529" width="8.6328125" style="51" customWidth="1"/>
    <col min="530" max="530" width="9.26953125" style="51" customWidth="1"/>
    <col min="531" max="531" width="8.6328125" style="51" customWidth="1"/>
    <col min="532" max="532" width="9.08984375" style="51" customWidth="1"/>
    <col min="533" max="533" width="8.6328125" style="51" customWidth="1"/>
    <col min="534" max="534" width="9.08984375" style="51" customWidth="1"/>
    <col min="535" max="535" width="5.6328125" style="51" customWidth="1"/>
    <col min="536" max="768" width="8.7265625" style="51"/>
    <col min="769" max="769" width="2.6328125" style="51" customWidth="1"/>
    <col min="770" max="770" width="23.6328125" style="51" customWidth="1"/>
    <col min="771" max="771" width="8.6328125" style="51" customWidth="1"/>
    <col min="772" max="772" width="10.26953125" style="51" customWidth="1"/>
    <col min="773" max="775" width="8.6328125" style="51" customWidth="1"/>
    <col min="776" max="776" width="10.453125" style="51" customWidth="1"/>
    <col min="777" max="785" width="8.6328125" style="51" customWidth="1"/>
    <col min="786" max="786" width="9.26953125" style="51" customWidth="1"/>
    <col min="787" max="787" width="8.6328125" style="51" customWidth="1"/>
    <col min="788" max="788" width="9.08984375" style="51" customWidth="1"/>
    <col min="789" max="789" width="8.6328125" style="51" customWidth="1"/>
    <col min="790" max="790" width="9.08984375" style="51" customWidth="1"/>
    <col min="791" max="791" width="5.6328125" style="51" customWidth="1"/>
    <col min="792" max="1024" width="8.7265625" style="51"/>
    <col min="1025" max="1025" width="2.6328125" style="51" customWidth="1"/>
    <col min="1026" max="1026" width="23.6328125" style="51" customWidth="1"/>
    <col min="1027" max="1027" width="8.6328125" style="51" customWidth="1"/>
    <col min="1028" max="1028" width="10.26953125" style="51" customWidth="1"/>
    <col min="1029" max="1031" width="8.6328125" style="51" customWidth="1"/>
    <col min="1032" max="1032" width="10.453125" style="51" customWidth="1"/>
    <col min="1033" max="1041" width="8.6328125" style="51" customWidth="1"/>
    <col min="1042" max="1042" width="9.26953125" style="51" customWidth="1"/>
    <col min="1043" max="1043" width="8.6328125" style="51" customWidth="1"/>
    <col min="1044" max="1044" width="9.08984375" style="51" customWidth="1"/>
    <col min="1045" max="1045" width="8.6328125" style="51" customWidth="1"/>
    <col min="1046" max="1046" width="9.08984375" style="51" customWidth="1"/>
    <col min="1047" max="1047" width="5.6328125" style="51" customWidth="1"/>
    <col min="1048" max="1280" width="8.7265625" style="51"/>
    <col min="1281" max="1281" width="2.6328125" style="51" customWidth="1"/>
    <col min="1282" max="1282" width="23.6328125" style="51" customWidth="1"/>
    <col min="1283" max="1283" width="8.6328125" style="51" customWidth="1"/>
    <col min="1284" max="1284" width="10.26953125" style="51" customWidth="1"/>
    <col min="1285" max="1287" width="8.6328125" style="51" customWidth="1"/>
    <col min="1288" max="1288" width="10.453125" style="51" customWidth="1"/>
    <col min="1289" max="1297" width="8.6328125" style="51" customWidth="1"/>
    <col min="1298" max="1298" width="9.26953125" style="51" customWidth="1"/>
    <col min="1299" max="1299" width="8.6328125" style="51" customWidth="1"/>
    <col min="1300" max="1300" width="9.08984375" style="51" customWidth="1"/>
    <col min="1301" max="1301" width="8.6328125" style="51" customWidth="1"/>
    <col min="1302" max="1302" width="9.08984375" style="51" customWidth="1"/>
    <col min="1303" max="1303" width="5.6328125" style="51" customWidth="1"/>
    <col min="1304" max="1536" width="8.7265625" style="51"/>
    <col min="1537" max="1537" width="2.6328125" style="51" customWidth="1"/>
    <col min="1538" max="1538" width="23.6328125" style="51" customWidth="1"/>
    <col min="1539" max="1539" width="8.6328125" style="51" customWidth="1"/>
    <col min="1540" max="1540" width="10.26953125" style="51" customWidth="1"/>
    <col min="1541" max="1543" width="8.6328125" style="51" customWidth="1"/>
    <col min="1544" max="1544" width="10.453125" style="51" customWidth="1"/>
    <col min="1545" max="1553" width="8.6328125" style="51" customWidth="1"/>
    <col min="1554" max="1554" width="9.26953125" style="51" customWidth="1"/>
    <col min="1555" max="1555" width="8.6328125" style="51" customWidth="1"/>
    <col min="1556" max="1556" width="9.08984375" style="51" customWidth="1"/>
    <col min="1557" max="1557" width="8.6328125" style="51" customWidth="1"/>
    <col min="1558" max="1558" width="9.08984375" style="51" customWidth="1"/>
    <col min="1559" max="1559" width="5.6328125" style="51" customWidth="1"/>
    <col min="1560" max="1792" width="8.7265625" style="51"/>
    <col min="1793" max="1793" width="2.6328125" style="51" customWidth="1"/>
    <col min="1794" max="1794" width="23.6328125" style="51" customWidth="1"/>
    <col min="1795" max="1795" width="8.6328125" style="51" customWidth="1"/>
    <col min="1796" max="1796" width="10.26953125" style="51" customWidth="1"/>
    <col min="1797" max="1799" width="8.6328125" style="51" customWidth="1"/>
    <col min="1800" max="1800" width="10.453125" style="51" customWidth="1"/>
    <col min="1801" max="1809" width="8.6328125" style="51" customWidth="1"/>
    <col min="1810" max="1810" width="9.26953125" style="51" customWidth="1"/>
    <col min="1811" max="1811" width="8.6328125" style="51" customWidth="1"/>
    <col min="1812" max="1812" width="9.08984375" style="51" customWidth="1"/>
    <col min="1813" max="1813" width="8.6328125" style="51" customWidth="1"/>
    <col min="1814" max="1814" width="9.08984375" style="51" customWidth="1"/>
    <col min="1815" max="1815" width="5.6328125" style="51" customWidth="1"/>
    <col min="1816" max="2048" width="8.7265625" style="51"/>
    <col min="2049" max="2049" width="2.6328125" style="51" customWidth="1"/>
    <col min="2050" max="2050" width="23.6328125" style="51" customWidth="1"/>
    <col min="2051" max="2051" width="8.6328125" style="51" customWidth="1"/>
    <col min="2052" max="2052" width="10.26953125" style="51" customWidth="1"/>
    <col min="2053" max="2055" width="8.6328125" style="51" customWidth="1"/>
    <col min="2056" max="2056" width="10.453125" style="51" customWidth="1"/>
    <col min="2057" max="2065" width="8.6328125" style="51" customWidth="1"/>
    <col min="2066" max="2066" width="9.26953125" style="51" customWidth="1"/>
    <col min="2067" max="2067" width="8.6328125" style="51" customWidth="1"/>
    <col min="2068" max="2068" width="9.08984375" style="51" customWidth="1"/>
    <col min="2069" max="2069" width="8.6328125" style="51" customWidth="1"/>
    <col min="2070" max="2070" width="9.08984375" style="51" customWidth="1"/>
    <col min="2071" max="2071" width="5.6328125" style="51" customWidth="1"/>
    <col min="2072" max="2304" width="8.7265625" style="51"/>
    <col min="2305" max="2305" width="2.6328125" style="51" customWidth="1"/>
    <col min="2306" max="2306" width="23.6328125" style="51" customWidth="1"/>
    <col min="2307" max="2307" width="8.6328125" style="51" customWidth="1"/>
    <col min="2308" max="2308" width="10.26953125" style="51" customWidth="1"/>
    <col min="2309" max="2311" width="8.6328125" style="51" customWidth="1"/>
    <col min="2312" max="2312" width="10.453125" style="51" customWidth="1"/>
    <col min="2313" max="2321" width="8.6328125" style="51" customWidth="1"/>
    <col min="2322" max="2322" width="9.26953125" style="51" customWidth="1"/>
    <col min="2323" max="2323" width="8.6328125" style="51" customWidth="1"/>
    <col min="2324" max="2324" width="9.08984375" style="51" customWidth="1"/>
    <col min="2325" max="2325" width="8.6328125" style="51" customWidth="1"/>
    <col min="2326" max="2326" width="9.08984375" style="51" customWidth="1"/>
    <col min="2327" max="2327" width="5.6328125" style="51" customWidth="1"/>
    <col min="2328" max="2560" width="8.7265625" style="51"/>
    <col min="2561" max="2561" width="2.6328125" style="51" customWidth="1"/>
    <col min="2562" max="2562" width="23.6328125" style="51" customWidth="1"/>
    <col min="2563" max="2563" width="8.6328125" style="51" customWidth="1"/>
    <col min="2564" max="2564" width="10.26953125" style="51" customWidth="1"/>
    <col min="2565" max="2567" width="8.6328125" style="51" customWidth="1"/>
    <col min="2568" max="2568" width="10.453125" style="51" customWidth="1"/>
    <col min="2569" max="2577" width="8.6328125" style="51" customWidth="1"/>
    <col min="2578" max="2578" width="9.26953125" style="51" customWidth="1"/>
    <col min="2579" max="2579" width="8.6328125" style="51" customWidth="1"/>
    <col min="2580" max="2580" width="9.08984375" style="51" customWidth="1"/>
    <col min="2581" max="2581" width="8.6328125" style="51" customWidth="1"/>
    <col min="2582" max="2582" width="9.08984375" style="51" customWidth="1"/>
    <col min="2583" max="2583" width="5.6328125" style="51" customWidth="1"/>
    <col min="2584" max="2816" width="8.7265625" style="51"/>
    <col min="2817" max="2817" width="2.6328125" style="51" customWidth="1"/>
    <col min="2818" max="2818" width="23.6328125" style="51" customWidth="1"/>
    <col min="2819" max="2819" width="8.6328125" style="51" customWidth="1"/>
    <col min="2820" max="2820" width="10.26953125" style="51" customWidth="1"/>
    <col min="2821" max="2823" width="8.6328125" style="51" customWidth="1"/>
    <col min="2824" max="2824" width="10.453125" style="51" customWidth="1"/>
    <col min="2825" max="2833" width="8.6328125" style="51" customWidth="1"/>
    <col min="2834" max="2834" width="9.26953125" style="51" customWidth="1"/>
    <col min="2835" max="2835" width="8.6328125" style="51" customWidth="1"/>
    <col min="2836" max="2836" width="9.08984375" style="51" customWidth="1"/>
    <col min="2837" max="2837" width="8.6328125" style="51" customWidth="1"/>
    <col min="2838" max="2838" width="9.08984375" style="51" customWidth="1"/>
    <col min="2839" max="2839" width="5.6328125" style="51" customWidth="1"/>
    <col min="2840" max="3072" width="8.7265625" style="51"/>
    <col min="3073" max="3073" width="2.6328125" style="51" customWidth="1"/>
    <col min="3074" max="3074" width="23.6328125" style="51" customWidth="1"/>
    <col min="3075" max="3075" width="8.6328125" style="51" customWidth="1"/>
    <col min="3076" max="3076" width="10.26953125" style="51" customWidth="1"/>
    <col min="3077" max="3079" width="8.6328125" style="51" customWidth="1"/>
    <col min="3080" max="3080" width="10.453125" style="51" customWidth="1"/>
    <col min="3081" max="3089" width="8.6328125" style="51" customWidth="1"/>
    <col min="3090" max="3090" width="9.26953125" style="51" customWidth="1"/>
    <col min="3091" max="3091" width="8.6328125" style="51" customWidth="1"/>
    <col min="3092" max="3092" width="9.08984375" style="51" customWidth="1"/>
    <col min="3093" max="3093" width="8.6328125" style="51" customWidth="1"/>
    <col min="3094" max="3094" width="9.08984375" style="51" customWidth="1"/>
    <col min="3095" max="3095" width="5.6328125" style="51" customWidth="1"/>
    <col min="3096" max="3328" width="8.7265625" style="51"/>
    <col min="3329" max="3329" width="2.6328125" style="51" customWidth="1"/>
    <col min="3330" max="3330" width="23.6328125" style="51" customWidth="1"/>
    <col min="3331" max="3331" width="8.6328125" style="51" customWidth="1"/>
    <col min="3332" max="3332" width="10.26953125" style="51" customWidth="1"/>
    <col min="3333" max="3335" width="8.6328125" style="51" customWidth="1"/>
    <col min="3336" max="3336" width="10.453125" style="51" customWidth="1"/>
    <col min="3337" max="3345" width="8.6328125" style="51" customWidth="1"/>
    <col min="3346" max="3346" width="9.26953125" style="51" customWidth="1"/>
    <col min="3347" max="3347" width="8.6328125" style="51" customWidth="1"/>
    <col min="3348" max="3348" width="9.08984375" style="51" customWidth="1"/>
    <col min="3349" max="3349" width="8.6328125" style="51" customWidth="1"/>
    <col min="3350" max="3350" width="9.08984375" style="51" customWidth="1"/>
    <col min="3351" max="3351" width="5.6328125" style="51" customWidth="1"/>
    <col min="3352" max="3584" width="8.7265625" style="51"/>
    <col min="3585" max="3585" width="2.6328125" style="51" customWidth="1"/>
    <col min="3586" max="3586" width="23.6328125" style="51" customWidth="1"/>
    <col min="3587" max="3587" width="8.6328125" style="51" customWidth="1"/>
    <col min="3588" max="3588" width="10.26953125" style="51" customWidth="1"/>
    <col min="3589" max="3591" width="8.6328125" style="51" customWidth="1"/>
    <col min="3592" max="3592" width="10.453125" style="51" customWidth="1"/>
    <col min="3593" max="3601" width="8.6328125" style="51" customWidth="1"/>
    <col min="3602" max="3602" width="9.26953125" style="51" customWidth="1"/>
    <col min="3603" max="3603" width="8.6328125" style="51" customWidth="1"/>
    <col min="3604" max="3604" width="9.08984375" style="51" customWidth="1"/>
    <col min="3605" max="3605" width="8.6328125" style="51" customWidth="1"/>
    <col min="3606" max="3606" width="9.08984375" style="51" customWidth="1"/>
    <col min="3607" max="3607" width="5.6328125" style="51" customWidth="1"/>
    <col min="3608" max="3840" width="8.7265625" style="51"/>
    <col min="3841" max="3841" width="2.6328125" style="51" customWidth="1"/>
    <col min="3842" max="3842" width="23.6328125" style="51" customWidth="1"/>
    <col min="3843" max="3843" width="8.6328125" style="51" customWidth="1"/>
    <col min="3844" max="3844" width="10.26953125" style="51" customWidth="1"/>
    <col min="3845" max="3847" width="8.6328125" style="51" customWidth="1"/>
    <col min="3848" max="3848" width="10.453125" style="51" customWidth="1"/>
    <col min="3849" max="3857" width="8.6328125" style="51" customWidth="1"/>
    <col min="3858" max="3858" width="9.26953125" style="51" customWidth="1"/>
    <col min="3859" max="3859" width="8.6328125" style="51" customWidth="1"/>
    <col min="3860" max="3860" width="9.08984375" style="51" customWidth="1"/>
    <col min="3861" max="3861" width="8.6328125" style="51" customWidth="1"/>
    <col min="3862" max="3862" width="9.08984375" style="51" customWidth="1"/>
    <col min="3863" max="3863" width="5.6328125" style="51" customWidth="1"/>
    <col min="3864" max="4096" width="8.7265625" style="51"/>
    <col min="4097" max="4097" width="2.6328125" style="51" customWidth="1"/>
    <col min="4098" max="4098" width="23.6328125" style="51" customWidth="1"/>
    <col min="4099" max="4099" width="8.6328125" style="51" customWidth="1"/>
    <col min="4100" max="4100" width="10.26953125" style="51" customWidth="1"/>
    <col min="4101" max="4103" width="8.6328125" style="51" customWidth="1"/>
    <col min="4104" max="4104" width="10.453125" style="51" customWidth="1"/>
    <col min="4105" max="4113" width="8.6328125" style="51" customWidth="1"/>
    <col min="4114" max="4114" width="9.26953125" style="51" customWidth="1"/>
    <col min="4115" max="4115" width="8.6328125" style="51" customWidth="1"/>
    <col min="4116" max="4116" width="9.08984375" style="51" customWidth="1"/>
    <col min="4117" max="4117" width="8.6328125" style="51" customWidth="1"/>
    <col min="4118" max="4118" width="9.08984375" style="51" customWidth="1"/>
    <col min="4119" max="4119" width="5.6328125" style="51" customWidth="1"/>
    <col min="4120" max="4352" width="8.7265625" style="51"/>
    <col min="4353" max="4353" width="2.6328125" style="51" customWidth="1"/>
    <col min="4354" max="4354" width="23.6328125" style="51" customWidth="1"/>
    <col min="4355" max="4355" width="8.6328125" style="51" customWidth="1"/>
    <col min="4356" max="4356" width="10.26953125" style="51" customWidth="1"/>
    <col min="4357" max="4359" width="8.6328125" style="51" customWidth="1"/>
    <col min="4360" max="4360" width="10.453125" style="51" customWidth="1"/>
    <col min="4361" max="4369" width="8.6328125" style="51" customWidth="1"/>
    <col min="4370" max="4370" width="9.26953125" style="51" customWidth="1"/>
    <col min="4371" max="4371" width="8.6328125" style="51" customWidth="1"/>
    <col min="4372" max="4372" width="9.08984375" style="51" customWidth="1"/>
    <col min="4373" max="4373" width="8.6328125" style="51" customWidth="1"/>
    <col min="4374" max="4374" width="9.08984375" style="51" customWidth="1"/>
    <col min="4375" max="4375" width="5.6328125" style="51" customWidth="1"/>
    <col min="4376" max="4608" width="8.7265625" style="51"/>
    <col min="4609" max="4609" width="2.6328125" style="51" customWidth="1"/>
    <col min="4610" max="4610" width="23.6328125" style="51" customWidth="1"/>
    <col min="4611" max="4611" width="8.6328125" style="51" customWidth="1"/>
    <col min="4612" max="4612" width="10.26953125" style="51" customWidth="1"/>
    <col min="4613" max="4615" width="8.6328125" style="51" customWidth="1"/>
    <col min="4616" max="4616" width="10.453125" style="51" customWidth="1"/>
    <col min="4617" max="4625" width="8.6328125" style="51" customWidth="1"/>
    <col min="4626" max="4626" width="9.26953125" style="51" customWidth="1"/>
    <col min="4627" max="4627" width="8.6328125" style="51" customWidth="1"/>
    <col min="4628" max="4628" width="9.08984375" style="51" customWidth="1"/>
    <col min="4629" max="4629" width="8.6328125" style="51" customWidth="1"/>
    <col min="4630" max="4630" width="9.08984375" style="51" customWidth="1"/>
    <col min="4631" max="4631" width="5.6328125" style="51" customWidth="1"/>
    <col min="4632" max="4864" width="8.7265625" style="51"/>
    <col min="4865" max="4865" width="2.6328125" style="51" customWidth="1"/>
    <col min="4866" max="4866" width="23.6328125" style="51" customWidth="1"/>
    <col min="4867" max="4867" width="8.6328125" style="51" customWidth="1"/>
    <col min="4868" max="4868" width="10.26953125" style="51" customWidth="1"/>
    <col min="4869" max="4871" width="8.6328125" style="51" customWidth="1"/>
    <col min="4872" max="4872" width="10.453125" style="51" customWidth="1"/>
    <col min="4873" max="4881" width="8.6328125" style="51" customWidth="1"/>
    <col min="4882" max="4882" width="9.26953125" style="51" customWidth="1"/>
    <col min="4883" max="4883" width="8.6328125" style="51" customWidth="1"/>
    <col min="4884" max="4884" width="9.08984375" style="51" customWidth="1"/>
    <col min="4885" max="4885" width="8.6328125" style="51" customWidth="1"/>
    <col min="4886" max="4886" width="9.08984375" style="51" customWidth="1"/>
    <col min="4887" max="4887" width="5.6328125" style="51" customWidth="1"/>
    <col min="4888" max="5120" width="8.7265625" style="51"/>
    <col min="5121" max="5121" width="2.6328125" style="51" customWidth="1"/>
    <col min="5122" max="5122" width="23.6328125" style="51" customWidth="1"/>
    <col min="5123" max="5123" width="8.6328125" style="51" customWidth="1"/>
    <col min="5124" max="5124" width="10.26953125" style="51" customWidth="1"/>
    <col min="5125" max="5127" width="8.6328125" style="51" customWidth="1"/>
    <col min="5128" max="5128" width="10.453125" style="51" customWidth="1"/>
    <col min="5129" max="5137" width="8.6328125" style="51" customWidth="1"/>
    <col min="5138" max="5138" width="9.26953125" style="51" customWidth="1"/>
    <col min="5139" max="5139" width="8.6328125" style="51" customWidth="1"/>
    <col min="5140" max="5140" width="9.08984375" style="51" customWidth="1"/>
    <col min="5141" max="5141" width="8.6328125" style="51" customWidth="1"/>
    <col min="5142" max="5142" width="9.08984375" style="51" customWidth="1"/>
    <col min="5143" max="5143" width="5.6328125" style="51" customWidth="1"/>
    <col min="5144" max="5376" width="8.7265625" style="51"/>
    <col min="5377" max="5377" width="2.6328125" style="51" customWidth="1"/>
    <col min="5378" max="5378" width="23.6328125" style="51" customWidth="1"/>
    <col min="5379" max="5379" width="8.6328125" style="51" customWidth="1"/>
    <col min="5380" max="5380" width="10.26953125" style="51" customWidth="1"/>
    <col min="5381" max="5383" width="8.6328125" style="51" customWidth="1"/>
    <col min="5384" max="5384" width="10.453125" style="51" customWidth="1"/>
    <col min="5385" max="5393" width="8.6328125" style="51" customWidth="1"/>
    <col min="5394" max="5394" width="9.26953125" style="51" customWidth="1"/>
    <col min="5395" max="5395" width="8.6328125" style="51" customWidth="1"/>
    <col min="5396" max="5396" width="9.08984375" style="51" customWidth="1"/>
    <col min="5397" max="5397" width="8.6328125" style="51" customWidth="1"/>
    <col min="5398" max="5398" width="9.08984375" style="51" customWidth="1"/>
    <col min="5399" max="5399" width="5.6328125" style="51" customWidth="1"/>
    <col min="5400" max="5632" width="8.7265625" style="51"/>
    <col min="5633" max="5633" width="2.6328125" style="51" customWidth="1"/>
    <col min="5634" max="5634" width="23.6328125" style="51" customWidth="1"/>
    <col min="5635" max="5635" width="8.6328125" style="51" customWidth="1"/>
    <col min="5636" max="5636" width="10.26953125" style="51" customWidth="1"/>
    <col min="5637" max="5639" width="8.6328125" style="51" customWidth="1"/>
    <col min="5640" max="5640" width="10.453125" style="51" customWidth="1"/>
    <col min="5641" max="5649" width="8.6328125" style="51" customWidth="1"/>
    <col min="5650" max="5650" width="9.26953125" style="51" customWidth="1"/>
    <col min="5651" max="5651" width="8.6328125" style="51" customWidth="1"/>
    <col min="5652" max="5652" width="9.08984375" style="51" customWidth="1"/>
    <col min="5653" max="5653" width="8.6328125" style="51" customWidth="1"/>
    <col min="5654" max="5654" width="9.08984375" style="51" customWidth="1"/>
    <col min="5655" max="5655" width="5.6328125" style="51" customWidth="1"/>
    <col min="5656" max="5888" width="8.7265625" style="51"/>
    <col min="5889" max="5889" width="2.6328125" style="51" customWidth="1"/>
    <col min="5890" max="5890" width="23.6328125" style="51" customWidth="1"/>
    <col min="5891" max="5891" width="8.6328125" style="51" customWidth="1"/>
    <col min="5892" max="5892" width="10.26953125" style="51" customWidth="1"/>
    <col min="5893" max="5895" width="8.6328125" style="51" customWidth="1"/>
    <col min="5896" max="5896" width="10.453125" style="51" customWidth="1"/>
    <col min="5897" max="5905" width="8.6328125" style="51" customWidth="1"/>
    <col min="5906" max="5906" width="9.26953125" style="51" customWidth="1"/>
    <col min="5907" max="5907" width="8.6328125" style="51" customWidth="1"/>
    <col min="5908" max="5908" width="9.08984375" style="51" customWidth="1"/>
    <col min="5909" max="5909" width="8.6328125" style="51" customWidth="1"/>
    <col min="5910" max="5910" width="9.08984375" style="51" customWidth="1"/>
    <col min="5911" max="5911" width="5.6328125" style="51" customWidth="1"/>
    <col min="5912" max="6144" width="8.7265625" style="51"/>
    <col min="6145" max="6145" width="2.6328125" style="51" customWidth="1"/>
    <col min="6146" max="6146" width="23.6328125" style="51" customWidth="1"/>
    <col min="6147" max="6147" width="8.6328125" style="51" customWidth="1"/>
    <col min="6148" max="6148" width="10.26953125" style="51" customWidth="1"/>
    <col min="6149" max="6151" width="8.6328125" style="51" customWidth="1"/>
    <col min="6152" max="6152" width="10.453125" style="51" customWidth="1"/>
    <col min="6153" max="6161" width="8.6328125" style="51" customWidth="1"/>
    <col min="6162" max="6162" width="9.26953125" style="51" customWidth="1"/>
    <col min="6163" max="6163" width="8.6328125" style="51" customWidth="1"/>
    <col min="6164" max="6164" width="9.08984375" style="51" customWidth="1"/>
    <col min="6165" max="6165" width="8.6328125" style="51" customWidth="1"/>
    <col min="6166" max="6166" width="9.08984375" style="51" customWidth="1"/>
    <col min="6167" max="6167" width="5.6328125" style="51" customWidth="1"/>
    <col min="6168" max="6400" width="8.7265625" style="51"/>
    <col min="6401" max="6401" width="2.6328125" style="51" customWidth="1"/>
    <col min="6402" max="6402" width="23.6328125" style="51" customWidth="1"/>
    <col min="6403" max="6403" width="8.6328125" style="51" customWidth="1"/>
    <col min="6404" max="6404" width="10.26953125" style="51" customWidth="1"/>
    <col min="6405" max="6407" width="8.6328125" style="51" customWidth="1"/>
    <col min="6408" max="6408" width="10.453125" style="51" customWidth="1"/>
    <col min="6409" max="6417" width="8.6328125" style="51" customWidth="1"/>
    <col min="6418" max="6418" width="9.26953125" style="51" customWidth="1"/>
    <col min="6419" max="6419" width="8.6328125" style="51" customWidth="1"/>
    <col min="6420" max="6420" width="9.08984375" style="51" customWidth="1"/>
    <col min="6421" max="6421" width="8.6328125" style="51" customWidth="1"/>
    <col min="6422" max="6422" width="9.08984375" style="51" customWidth="1"/>
    <col min="6423" max="6423" width="5.6328125" style="51" customWidth="1"/>
    <col min="6424" max="6656" width="8.7265625" style="51"/>
    <col min="6657" max="6657" width="2.6328125" style="51" customWidth="1"/>
    <col min="6658" max="6658" width="23.6328125" style="51" customWidth="1"/>
    <col min="6659" max="6659" width="8.6328125" style="51" customWidth="1"/>
    <col min="6660" max="6660" width="10.26953125" style="51" customWidth="1"/>
    <col min="6661" max="6663" width="8.6328125" style="51" customWidth="1"/>
    <col min="6664" max="6664" width="10.453125" style="51" customWidth="1"/>
    <col min="6665" max="6673" width="8.6328125" style="51" customWidth="1"/>
    <col min="6674" max="6674" width="9.26953125" style="51" customWidth="1"/>
    <col min="6675" max="6675" width="8.6328125" style="51" customWidth="1"/>
    <col min="6676" max="6676" width="9.08984375" style="51" customWidth="1"/>
    <col min="6677" max="6677" width="8.6328125" style="51" customWidth="1"/>
    <col min="6678" max="6678" width="9.08984375" style="51" customWidth="1"/>
    <col min="6679" max="6679" width="5.6328125" style="51" customWidth="1"/>
    <col min="6680" max="6912" width="8.7265625" style="51"/>
    <col min="6913" max="6913" width="2.6328125" style="51" customWidth="1"/>
    <col min="6914" max="6914" width="23.6328125" style="51" customWidth="1"/>
    <col min="6915" max="6915" width="8.6328125" style="51" customWidth="1"/>
    <col min="6916" max="6916" width="10.26953125" style="51" customWidth="1"/>
    <col min="6917" max="6919" width="8.6328125" style="51" customWidth="1"/>
    <col min="6920" max="6920" width="10.453125" style="51" customWidth="1"/>
    <col min="6921" max="6929" width="8.6328125" style="51" customWidth="1"/>
    <col min="6930" max="6930" width="9.26953125" style="51" customWidth="1"/>
    <col min="6931" max="6931" width="8.6328125" style="51" customWidth="1"/>
    <col min="6932" max="6932" width="9.08984375" style="51" customWidth="1"/>
    <col min="6933" max="6933" width="8.6328125" style="51" customWidth="1"/>
    <col min="6934" max="6934" width="9.08984375" style="51" customWidth="1"/>
    <col min="6935" max="6935" width="5.6328125" style="51" customWidth="1"/>
    <col min="6936" max="7168" width="8.7265625" style="51"/>
    <col min="7169" max="7169" width="2.6328125" style="51" customWidth="1"/>
    <col min="7170" max="7170" width="23.6328125" style="51" customWidth="1"/>
    <col min="7171" max="7171" width="8.6328125" style="51" customWidth="1"/>
    <col min="7172" max="7172" width="10.26953125" style="51" customWidth="1"/>
    <col min="7173" max="7175" width="8.6328125" style="51" customWidth="1"/>
    <col min="7176" max="7176" width="10.453125" style="51" customWidth="1"/>
    <col min="7177" max="7185" width="8.6328125" style="51" customWidth="1"/>
    <col min="7186" max="7186" width="9.26953125" style="51" customWidth="1"/>
    <col min="7187" max="7187" width="8.6328125" style="51" customWidth="1"/>
    <col min="7188" max="7188" width="9.08984375" style="51" customWidth="1"/>
    <col min="7189" max="7189" width="8.6328125" style="51" customWidth="1"/>
    <col min="7190" max="7190" width="9.08984375" style="51" customWidth="1"/>
    <col min="7191" max="7191" width="5.6328125" style="51" customWidth="1"/>
    <col min="7192" max="7424" width="8.7265625" style="51"/>
    <col min="7425" max="7425" width="2.6328125" style="51" customWidth="1"/>
    <col min="7426" max="7426" width="23.6328125" style="51" customWidth="1"/>
    <col min="7427" max="7427" width="8.6328125" style="51" customWidth="1"/>
    <col min="7428" max="7428" width="10.26953125" style="51" customWidth="1"/>
    <col min="7429" max="7431" width="8.6328125" style="51" customWidth="1"/>
    <col min="7432" max="7432" width="10.453125" style="51" customWidth="1"/>
    <col min="7433" max="7441" width="8.6328125" style="51" customWidth="1"/>
    <col min="7442" max="7442" width="9.26953125" style="51" customWidth="1"/>
    <col min="7443" max="7443" width="8.6328125" style="51" customWidth="1"/>
    <col min="7444" max="7444" width="9.08984375" style="51" customWidth="1"/>
    <col min="7445" max="7445" width="8.6328125" style="51" customWidth="1"/>
    <col min="7446" max="7446" width="9.08984375" style="51" customWidth="1"/>
    <col min="7447" max="7447" width="5.6328125" style="51" customWidth="1"/>
    <col min="7448" max="7680" width="8.7265625" style="51"/>
    <col min="7681" max="7681" width="2.6328125" style="51" customWidth="1"/>
    <col min="7682" max="7682" width="23.6328125" style="51" customWidth="1"/>
    <col min="7683" max="7683" width="8.6328125" style="51" customWidth="1"/>
    <col min="7684" max="7684" width="10.26953125" style="51" customWidth="1"/>
    <col min="7685" max="7687" width="8.6328125" style="51" customWidth="1"/>
    <col min="7688" max="7688" width="10.453125" style="51" customWidth="1"/>
    <col min="7689" max="7697" width="8.6328125" style="51" customWidth="1"/>
    <col min="7698" max="7698" width="9.26953125" style="51" customWidth="1"/>
    <col min="7699" max="7699" width="8.6328125" style="51" customWidth="1"/>
    <col min="7700" max="7700" width="9.08984375" style="51" customWidth="1"/>
    <col min="7701" max="7701" width="8.6328125" style="51" customWidth="1"/>
    <col min="7702" max="7702" width="9.08984375" style="51" customWidth="1"/>
    <col min="7703" max="7703" width="5.6328125" style="51" customWidth="1"/>
    <col min="7704" max="7936" width="8.7265625" style="51"/>
    <col min="7937" max="7937" width="2.6328125" style="51" customWidth="1"/>
    <col min="7938" max="7938" width="23.6328125" style="51" customWidth="1"/>
    <col min="7939" max="7939" width="8.6328125" style="51" customWidth="1"/>
    <col min="7940" max="7940" width="10.26953125" style="51" customWidth="1"/>
    <col min="7941" max="7943" width="8.6328125" style="51" customWidth="1"/>
    <col min="7944" max="7944" width="10.453125" style="51" customWidth="1"/>
    <col min="7945" max="7953" width="8.6328125" style="51" customWidth="1"/>
    <col min="7954" max="7954" width="9.26953125" style="51" customWidth="1"/>
    <col min="7955" max="7955" width="8.6328125" style="51" customWidth="1"/>
    <col min="7956" max="7956" width="9.08984375" style="51" customWidth="1"/>
    <col min="7957" max="7957" width="8.6328125" style="51" customWidth="1"/>
    <col min="7958" max="7958" width="9.08984375" style="51" customWidth="1"/>
    <col min="7959" max="7959" width="5.6328125" style="51" customWidth="1"/>
    <col min="7960" max="8192" width="8.7265625" style="51"/>
    <col min="8193" max="8193" width="2.6328125" style="51" customWidth="1"/>
    <col min="8194" max="8194" width="23.6328125" style="51" customWidth="1"/>
    <col min="8195" max="8195" width="8.6328125" style="51" customWidth="1"/>
    <col min="8196" max="8196" width="10.26953125" style="51" customWidth="1"/>
    <col min="8197" max="8199" width="8.6328125" style="51" customWidth="1"/>
    <col min="8200" max="8200" width="10.453125" style="51" customWidth="1"/>
    <col min="8201" max="8209" width="8.6328125" style="51" customWidth="1"/>
    <col min="8210" max="8210" width="9.26953125" style="51" customWidth="1"/>
    <col min="8211" max="8211" width="8.6328125" style="51" customWidth="1"/>
    <col min="8212" max="8212" width="9.08984375" style="51" customWidth="1"/>
    <col min="8213" max="8213" width="8.6328125" style="51" customWidth="1"/>
    <col min="8214" max="8214" width="9.08984375" style="51" customWidth="1"/>
    <col min="8215" max="8215" width="5.6328125" style="51" customWidth="1"/>
    <col min="8216" max="8448" width="8.7265625" style="51"/>
    <col min="8449" max="8449" width="2.6328125" style="51" customWidth="1"/>
    <col min="8450" max="8450" width="23.6328125" style="51" customWidth="1"/>
    <col min="8451" max="8451" width="8.6328125" style="51" customWidth="1"/>
    <col min="8452" max="8452" width="10.26953125" style="51" customWidth="1"/>
    <col min="8453" max="8455" width="8.6328125" style="51" customWidth="1"/>
    <col min="8456" max="8456" width="10.453125" style="51" customWidth="1"/>
    <col min="8457" max="8465" width="8.6328125" style="51" customWidth="1"/>
    <col min="8466" max="8466" width="9.26953125" style="51" customWidth="1"/>
    <col min="8467" max="8467" width="8.6328125" style="51" customWidth="1"/>
    <col min="8468" max="8468" width="9.08984375" style="51" customWidth="1"/>
    <col min="8469" max="8469" width="8.6328125" style="51" customWidth="1"/>
    <col min="8470" max="8470" width="9.08984375" style="51" customWidth="1"/>
    <col min="8471" max="8471" width="5.6328125" style="51" customWidth="1"/>
    <col min="8472" max="8704" width="8.7265625" style="51"/>
    <col min="8705" max="8705" width="2.6328125" style="51" customWidth="1"/>
    <col min="8706" max="8706" width="23.6328125" style="51" customWidth="1"/>
    <col min="8707" max="8707" width="8.6328125" style="51" customWidth="1"/>
    <col min="8708" max="8708" width="10.26953125" style="51" customWidth="1"/>
    <col min="8709" max="8711" width="8.6328125" style="51" customWidth="1"/>
    <col min="8712" max="8712" width="10.453125" style="51" customWidth="1"/>
    <col min="8713" max="8721" width="8.6328125" style="51" customWidth="1"/>
    <col min="8722" max="8722" width="9.26953125" style="51" customWidth="1"/>
    <col min="8723" max="8723" width="8.6328125" style="51" customWidth="1"/>
    <col min="8724" max="8724" width="9.08984375" style="51" customWidth="1"/>
    <col min="8725" max="8725" width="8.6328125" style="51" customWidth="1"/>
    <col min="8726" max="8726" width="9.08984375" style="51" customWidth="1"/>
    <col min="8727" max="8727" width="5.6328125" style="51" customWidth="1"/>
    <col min="8728" max="8960" width="8.7265625" style="51"/>
    <col min="8961" max="8961" width="2.6328125" style="51" customWidth="1"/>
    <col min="8962" max="8962" width="23.6328125" style="51" customWidth="1"/>
    <col min="8963" max="8963" width="8.6328125" style="51" customWidth="1"/>
    <col min="8964" max="8964" width="10.26953125" style="51" customWidth="1"/>
    <col min="8965" max="8967" width="8.6328125" style="51" customWidth="1"/>
    <col min="8968" max="8968" width="10.453125" style="51" customWidth="1"/>
    <col min="8969" max="8977" width="8.6328125" style="51" customWidth="1"/>
    <col min="8978" max="8978" width="9.26953125" style="51" customWidth="1"/>
    <col min="8979" max="8979" width="8.6328125" style="51" customWidth="1"/>
    <col min="8980" max="8980" width="9.08984375" style="51" customWidth="1"/>
    <col min="8981" max="8981" width="8.6328125" style="51" customWidth="1"/>
    <col min="8982" max="8982" width="9.08984375" style="51" customWidth="1"/>
    <col min="8983" max="8983" width="5.6328125" style="51" customWidth="1"/>
    <col min="8984" max="9216" width="8.7265625" style="51"/>
    <col min="9217" max="9217" width="2.6328125" style="51" customWidth="1"/>
    <col min="9218" max="9218" width="23.6328125" style="51" customWidth="1"/>
    <col min="9219" max="9219" width="8.6328125" style="51" customWidth="1"/>
    <col min="9220" max="9220" width="10.26953125" style="51" customWidth="1"/>
    <col min="9221" max="9223" width="8.6328125" style="51" customWidth="1"/>
    <col min="9224" max="9224" width="10.453125" style="51" customWidth="1"/>
    <col min="9225" max="9233" width="8.6328125" style="51" customWidth="1"/>
    <col min="9234" max="9234" width="9.26953125" style="51" customWidth="1"/>
    <col min="9235" max="9235" width="8.6328125" style="51" customWidth="1"/>
    <col min="9236" max="9236" width="9.08984375" style="51" customWidth="1"/>
    <col min="9237" max="9237" width="8.6328125" style="51" customWidth="1"/>
    <col min="9238" max="9238" width="9.08984375" style="51" customWidth="1"/>
    <col min="9239" max="9239" width="5.6328125" style="51" customWidth="1"/>
    <col min="9240" max="9472" width="8.7265625" style="51"/>
    <col min="9473" max="9473" width="2.6328125" style="51" customWidth="1"/>
    <col min="9474" max="9474" width="23.6328125" style="51" customWidth="1"/>
    <col min="9475" max="9475" width="8.6328125" style="51" customWidth="1"/>
    <col min="9476" max="9476" width="10.26953125" style="51" customWidth="1"/>
    <col min="9477" max="9479" width="8.6328125" style="51" customWidth="1"/>
    <col min="9480" max="9480" width="10.453125" style="51" customWidth="1"/>
    <col min="9481" max="9489" width="8.6328125" style="51" customWidth="1"/>
    <col min="9490" max="9490" width="9.26953125" style="51" customWidth="1"/>
    <col min="9491" max="9491" width="8.6328125" style="51" customWidth="1"/>
    <col min="9492" max="9492" width="9.08984375" style="51" customWidth="1"/>
    <col min="9493" max="9493" width="8.6328125" style="51" customWidth="1"/>
    <col min="9494" max="9494" width="9.08984375" style="51" customWidth="1"/>
    <col min="9495" max="9495" width="5.6328125" style="51" customWidth="1"/>
    <col min="9496" max="9728" width="8.7265625" style="51"/>
    <col min="9729" max="9729" width="2.6328125" style="51" customWidth="1"/>
    <col min="9730" max="9730" width="23.6328125" style="51" customWidth="1"/>
    <col min="9731" max="9731" width="8.6328125" style="51" customWidth="1"/>
    <col min="9732" max="9732" width="10.26953125" style="51" customWidth="1"/>
    <col min="9733" max="9735" width="8.6328125" style="51" customWidth="1"/>
    <col min="9736" max="9736" width="10.453125" style="51" customWidth="1"/>
    <col min="9737" max="9745" width="8.6328125" style="51" customWidth="1"/>
    <col min="9746" max="9746" width="9.26953125" style="51" customWidth="1"/>
    <col min="9747" max="9747" width="8.6328125" style="51" customWidth="1"/>
    <col min="9748" max="9748" width="9.08984375" style="51" customWidth="1"/>
    <col min="9749" max="9749" width="8.6328125" style="51" customWidth="1"/>
    <col min="9750" max="9750" width="9.08984375" style="51" customWidth="1"/>
    <col min="9751" max="9751" width="5.6328125" style="51" customWidth="1"/>
    <col min="9752" max="9984" width="8.7265625" style="51"/>
    <col min="9985" max="9985" width="2.6328125" style="51" customWidth="1"/>
    <col min="9986" max="9986" width="23.6328125" style="51" customWidth="1"/>
    <col min="9987" max="9987" width="8.6328125" style="51" customWidth="1"/>
    <col min="9988" max="9988" width="10.26953125" style="51" customWidth="1"/>
    <col min="9989" max="9991" width="8.6328125" style="51" customWidth="1"/>
    <col min="9992" max="9992" width="10.453125" style="51" customWidth="1"/>
    <col min="9993" max="10001" width="8.6328125" style="51" customWidth="1"/>
    <col min="10002" max="10002" width="9.26953125" style="51" customWidth="1"/>
    <col min="10003" max="10003" width="8.6328125" style="51" customWidth="1"/>
    <col min="10004" max="10004" width="9.08984375" style="51" customWidth="1"/>
    <col min="10005" max="10005" width="8.6328125" style="51" customWidth="1"/>
    <col min="10006" max="10006" width="9.08984375" style="51" customWidth="1"/>
    <col min="10007" max="10007" width="5.6328125" style="51" customWidth="1"/>
    <col min="10008" max="10240" width="8.7265625" style="51"/>
    <col min="10241" max="10241" width="2.6328125" style="51" customWidth="1"/>
    <col min="10242" max="10242" width="23.6328125" style="51" customWidth="1"/>
    <col min="10243" max="10243" width="8.6328125" style="51" customWidth="1"/>
    <col min="10244" max="10244" width="10.26953125" style="51" customWidth="1"/>
    <col min="10245" max="10247" width="8.6328125" style="51" customWidth="1"/>
    <col min="10248" max="10248" width="10.453125" style="51" customWidth="1"/>
    <col min="10249" max="10257" width="8.6328125" style="51" customWidth="1"/>
    <col min="10258" max="10258" width="9.26953125" style="51" customWidth="1"/>
    <col min="10259" max="10259" width="8.6328125" style="51" customWidth="1"/>
    <col min="10260" max="10260" width="9.08984375" style="51" customWidth="1"/>
    <col min="10261" max="10261" width="8.6328125" style="51" customWidth="1"/>
    <col min="10262" max="10262" width="9.08984375" style="51" customWidth="1"/>
    <col min="10263" max="10263" width="5.6328125" style="51" customWidth="1"/>
    <col min="10264" max="10496" width="8.7265625" style="51"/>
    <col min="10497" max="10497" width="2.6328125" style="51" customWidth="1"/>
    <col min="10498" max="10498" width="23.6328125" style="51" customWidth="1"/>
    <col min="10499" max="10499" width="8.6328125" style="51" customWidth="1"/>
    <col min="10500" max="10500" width="10.26953125" style="51" customWidth="1"/>
    <col min="10501" max="10503" width="8.6328125" style="51" customWidth="1"/>
    <col min="10504" max="10504" width="10.453125" style="51" customWidth="1"/>
    <col min="10505" max="10513" width="8.6328125" style="51" customWidth="1"/>
    <col min="10514" max="10514" width="9.26953125" style="51" customWidth="1"/>
    <col min="10515" max="10515" width="8.6328125" style="51" customWidth="1"/>
    <col min="10516" max="10516" width="9.08984375" style="51" customWidth="1"/>
    <col min="10517" max="10517" width="8.6328125" style="51" customWidth="1"/>
    <col min="10518" max="10518" width="9.08984375" style="51" customWidth="1"/>
    <col min="10519" max="10519" width="5.6328125" style="51" customWidth="1"/>
    <col min="10520" max="10752" width="8.7265625" style="51"/>
    <col min="10753" max="10753" width="2.6328125" style="51" customWidth="1"/>
    <col min="10754" max="10754" width="23.6328125" style="51" customWidth="1"/>
    <col min="10755" max="10755" width="8.6328125" style="51" customWidth="1"/>
    <col min="10756" max="10756" width="10.26953125" style="51" customWidth="1"/>
    <col min="10757" max="10759" width="8.6328125" style="51" customWidth="1"/>
    <col min="10760" max="10760" width="10.453125" style="51" customWidth="1"/>
    <col min="10761" max="10769" width="8.6328125" style="51" customWidth="1"/>
    <col min="10770" max="10770" width="9.26953125" style="51" customWidth="1"/>
    <col min="10771" max="10771" width="8.6328125" style="51" customWidth="1"/>
    <col min="10772" max="10772" width="9.08984375" style="51" customWidth="1"/>
    <col min="10773" max="10773" width="8.6328125" style="51" customWidth="1"/>
    <col min="10774" max="10774" width="9.08984375" style="51" customWidth="1"/>
    <col min="10775" max="10775" width="5.6328125" style="51" customWidth="1"/>
    <col min="10776" max="11008" width="8.7265625" style="51"/>
    <col min="11009" max="11009" width="2.6328125" style="51" customWidth="1"/>
    <col min="11010" max="11010" width="23.6328125" style="51" customWidth="1"/>
    <col min="11011" max="11011" width="8.6328125" style="51" customWidth="1"/>
    <col min="11012" max="11012" width="10.26953125" style="51" customWidth="1"/>
    <col min="11013" max="11015" width="8.6328125" style="51" customWidth="1"/>
    <col min="11016" max="11016" width="10.453125" style="51" customWidth="1"/>
    <col min="11017" max="11025" width="8.6328125" style="51" customWidth="1"/>
    <col min="11026" max="11026" width="9.26953125" style="51" customWidth="1"/>
    <col min="11027" max="11027" width="8.6328125" style="51" customWidth="1"/>
    <col min="11028" max="11028" width="9.08984375" style="51" customWidth="1"/>
    <col min="11029" max="11029" width="8.6328125" style="51" customWidth="1"/>
    <col min="11030" max="11030" width="9.08984375" style="51" customWidth="1"/>
    <col min="11031" max="11031" width="5.6328125" style="51" customWidth="1"/>
    <col min="11032" max="11264" width="8.7265625" style="51"/>
    <col min="11265" max="11265" width="2.6328125" style="51" customWidth="1"/>
    <col min="11266" max="11266" width="23.6328125" style="51" customWidth="1"/>
    <col min="11267" max="11267" width="8.6328125" style="51" customWidth="1"/>
    <col min="11268" max="11268" width="10.26953125" style="51" customWidth="1"/>
    <col min="11269" max="11271" width="8.6328125" style="51" customWidth="1"/>
    <col min="11272" max="11272" width="10.453125" style="51" customWidth="1"/>
    <col min="11273" max="11281" width="8.6328125" style="51" customWidth="1"/>
    <col min="11282" max="11282" width="9.26953125" style="51" customWidth="1"/>
    <col min="11283" max="11283" width="8.6328125" style="51" customWidth="1"/>
    <col min="11284" max="11284" width="9.08984375" style="51" customWidth="1"/>
    <col min="11285" max="11285" width="8.6328125" style="51" customWidth="1"/>
    <col min="11286" max="11286" width="9.08984375" style="51" customWidth="1"/>
    <col min="11287" max="11287" width="5.6328125" style="51" customWidth="1"/>
    <col min="11288" max="11520" width="8.7265625" style="51"/>
    <col min="11521" max="11521" width="2.6328125" style="51" customWidth="1"/>
    <col min="11522" max="11522" width="23.6328125" style="51" customWidth="1"/>
    <col min="11523" max="11523" width="8.6328125" style="51" customWidth="1"/>
    <col min="11524" max="11524" width="10.26953125" style="51" customWidth="1"/>
    <col min="11525" max="11527" width="8.6328125" style="51" customWidth="1"/>
    <col min="11528" max="11528" width="10.453125" style="51" customWidth="1"/>
    <col min="11529" max="11537" width="8.6328125" style="51" customWidth="1"/>
    <col min="11538" max="11538" width="9.26953125" style="51" customWidth="1"/>
    <col min="11539" max="11539" width="8.6328125" style="51" customWidth="1"/>
    <col min="11540" max="11540" width="9.08984375" style="51" customWidth="1"/>
    <col min="11541" max="11541" width="8.6328125" style="51" customWidth="1"/>
    <col min="11542" max="11542" width="9.08984375" style="51" customWidth="1"/>
    <col min="11543" max="11543" width="5.6328125" style="51" customWidth="1"/>
    <col min="11544" max="11776" width="8.7265625" style="51"/>
    <col min="11777" max="11777" width="2.6328125" style="51" customWidth="1"/>
    <col min="11778" max="11778" width="23.6328125" style="51" customWidth="1"/>
    <col min="11779" max="11779" width="8.6328125" style="51" customWidth="1"/>
    <col min="11780" max="11780" width="10.26953125" style="51" customWidth="1"/>
    <col min="11781" max="11783" width="8.6328125" style="51" customWidth="1"/>
    <col min="11784" max="11784" width="10.453125" style="51" customWidth="1"/>
    <col min="11785" max="11793" width="8.6328125" style="51" customWidth="1"/>
    <col min="11794" max="11794" width="9.26953125" style="51" customWidth="1"/>
    <col min="11795" max="11795" width="8.6328125" style="51" customWidth="1"/>
    <col min="11796" max="11796" width="9.08984375" style="51" customWidth="1"/>
    <col min="11797" max="11797" width="8.6328125" style="51" customWidth="1"/>
    <col min="11798" max="11798" width="9.08984375" style="51" customWidth="1"/>
    <col min="11799" max="11799" width="5.6328125" style="51" customWidth="1"/>
    <col min="11800" max="12032" width="8.7265625" style="51"/>
    <col min="12033" max="12033" width="2.6328125" style="51" customWidth="1"/>
    <col min="12034" max="12034" width="23.6328125" style="51" customWidth="1"/>
    <col min="12035" max="12035" width="8.6328125" style="51" customWidth="1"/>
    <col min="12036" max="12036" width="10.26953125" style="51" customWidth="1"/>
    <col min="12037" max="12039" width="8.6328125" style="51" customWidth="1"/>
    <col min="12040" max="12040" width="10.453125" style="51" customWidth="1"/>
    <col min="12041" max="12049" width="8.6328125" style="51" customWidth="1"/>
    <col min="12050" max="12050" width="9.26953125" style="51" customWidth="1"/>
    <col min="12051" max="12051" width="8.6328125" style="51" customWidth="1"/>
    <col min="12052" max="12052" width="9.08984375" style="51" customWidth="1"/>
    <col min="12053" max="12053" width="8.6328125" style="51" customWidth="1"/>
    <col min="12054" max="12054" width="9.08984375" style="51" customWidth="1"/>
    <col min="12055" max="12055" width="5.6328125" style="51" customWidth="1"/>
    <col min="12056" max="12288" width="8.7265625" style="51"/>
    <col min="12289" max="12289" width="2.6328125" style="51" customWidth="1"/>
    <col min="12290" max="12290" width="23.6328125" style="51" customWidth="1"/>
    <col min="12291" max="12291" width="8.6328125" style="51" customWidth="1"/>
    <col min="12292" max="12292" width="10.26953125" style="51" customWidth="1"/>
    <col min="12293" max="12295" width="8.6328125" style="51" customWidth="1"/>
    <col min="12296" max="12296" width="10.453125" style="51" customWidth="1"/>
    <col min="12297" max="12305" width="8.6328125" style="51" customWidth="1"/>
    <col min="12306" max="12306" width="9.26953125" style="51" customWidth="1"/>
    <col min="12307" max="12307" width="8.6328125" style="51" customWidth="1"/>
    <col min="12308" max="12308" width="9.08984375" style="51" customWidth="1"/>
    <col min="12309" max="12309" width="8.6328125" style="51" customWidth="1"/>
    <col min="12310" max="12310" width="9.08984375" style="51" customWidth="1"/>
    <col min="12311" max="12311" width="5.6328125" style="51" customWidth="1"/>
    <col min="12312" max="12544" width="8.7265625" style="51"/>
    <col min="12545" max="12545" width="2.6328125" style="51" customWidth="1"/>
    <col min="12546" max="12546" width="23.6328125" style="51" customWidth="1"/>
    <col min="12547" max="12547" width="8.6328125" style="51" customWidth="1"/>
    <col min="12548" max="12548" width="10.26953125" style="51" customWidth="1"/>
    <col min="12549" max="12551" width="8.6328125" style="51" customWidth="1"/>
    <col min="12552" max="12552" width="10.453125" style="51" customWidth="1"/>
    <col min="12553" max="12561" width="8.6328125" style="51" customWidth="1"/>
    <col min="12562" max="12562" width="9.26953125" style="51" customWidth="1"/>
    <col min="12563" max="12563" width="8.6328125" style="51" customWidth="1"/>
    <col min="12564" max="12564" width="9.08984375" style="51" customWidth="1"/>
    <col min="12565" max="12565" width="8.6328125" style="51" customWidth="1"/>
    <col min="12566" max="12566" width="9.08984375" style="51" customWidth="1"/>
    <col min="12567" max="12567" width="5.6328125" style="51" customWidth="1"/>
    <col min="12568" max="12800" width="8.7265625" style="51"/>
    <col min="12801" max="12801" width="2.6328125" style="51" customWidth="1"/>
    <col min="12802" max="12802" width="23.6328125" style="51" customWidth="1"/>
    <col min="12803" max="12803" width="8.6328125" style="51" customWidth="1"/>
    <col min="12804" max="12804" width="10.26953125" style="51" customWidth="1"/>
    <col min="12805" max="12807" width="8.6328125" style="51" customWidth="1"/>
    <col min="12808" max="12808" width="10.453125" style="51" customWidth="1"/>
    <col min="12809" max="12817" width="8.6328125" style="51" customWidth="1"/>
    <col min="12818" max="12818" width="9.26953125" style="51" customWidth="1"/>
    <col min="12819" max="12819" width="8.6328125" style="51" customWidth="1"/>
    <col min="12820" max="12820" width="9.08984375" style="51" customWidth="1"/>
    <col min="12821" max="12821" width="8.6328125" style="51" customWidth="1"/>
    <col min="12822" max="12822" width="9.08984375" style="51" customWidth="1"/>
    <col min="12823" max="12823" width="5.6328125" style="51" customWidth="1"/>
    <col min="12824" max="13056" width="8.7265625" style="51"/>
    <col min="13057" max="13057" width="2.6328125" style="51" customWidth="1"/>
    <col min="13058" max="13058" width="23.6328125" style="51" customWidth="1"/>
    <col min="13059" max="13059" width="8.6328125" style="51" customWidth="1"/>
    <col min="13060" max="13060" width="10.26953125" style="51" customWidth="1"/>
    <col min="13061" max="13063" width="8.6328125" style="51" customWidth="1"/>
    <col min="13064" max="13064" width="10.453125" style="51" customWidth="1"/>
    <col min="13065" max="13073" width="8.6328125" style="51" customWidth="1"/>
    <col min="13074" max="13074" width="9.26953125" style="51" customWidth="1"/>
    <col min="13075" max="13075" width="8.6328125" style="51" customWidth="1"/>
    <col min="13076" max="13076" width="9.08984375" style="51" customWidth="1"/>
    <col min="13077" max="13077" width="8.6328125" style="51" customWidth="1"/>
    <col min="13078" max="13078" width="9.08984375" style="51" customWidth="1"/>
    <col min="13079" max="13079" width="5.6328125" style="51" customWidth="1"/>
    <col min="13080" max="13312" width="8.7265625" style="51"/>
    <col min="13313" max="13313" width="2.6328125" style="51" customWidth="1"/>
    <col min="13314" max="13314" width="23.6328125" style="51" customWidth="1"/>
    <col min="13315" max="13315" width="8.6328125" style="51" customWidth="1"/>
    <col min="13316" max="13316" width="10.26953125" style="51" customWidth="1"/>
    <col min="13317" max="13319" width="8.6328125" style="51" customWidth="1"/>
    <col min="13320" max="13320" width="10.453125" style="51" customWidth="1"/>
    <col min="13321" max="13329" width="8.6328125" style="51" customWidth="1"/>
    <col min="13330" max="13330" width="9.26953125" style="51" customWidth="1"/>
    <col min="13331" max="13331" width="8.6328125" style="51" customWidth="1"/>
    <col min="13332" max="13332" width="9.08984375" style="51" customWidth="1"/>
    <col min="13333" max="13333" width="8.6328125" style="51" customWidth="1"/>
    <col min="13334" max="13334" width="9.08984375" style="51" customWidth="1"/>
    <col min="13335" max="13335" width="5.6328125" style="51" customWidth="1"/>
    <col min="13336" max="13568" width="8.7265625" style="51"/>
    <col min="13569" max="13569" width="2.6328125" style="51" customWidth="1"/>
    <col min="13570" max="13570" width="23.6328125" style="51" customWidth="1"/>
    <col min="13571" max="13571" width="8.6328125" style="51" customWidth="1"/>
    <col min="13572" max="13572" width="10.26953125" style="51" customWidth="1"/>
    <col min="13573" max="13575" width="8.6328125" style="51" customWidth="1"/>
    <col min="13576" max="13576" width="10.453125" style="51" customWidth="1"/>
    <col min="13577" max="13585" width="8.6328125" style="51" customWidth="1"/>
    <col min="13586" max="13586" width="9.26953125" style="51" customWidth="1"/>
    <col min="13587" max="13587" width="8.6328125" style="51" customWidth="1"/>
    <col min="13588" max="13588" width="9.08984375" style="51" customWidth="1"/>
    <col min="13589" max="13589" width="8.6328125" style="51" customWidth="1"/>
    <col min="13590" max="13590" width="9.08984375" style="51" customWidth="1"/>
    <col min="13591" max="13591" width="5.6328125" style="51" customWidth="1"/>
    <col min="13592" max="13824" width="8.7265625" style="51"/>
    <col min="13825" max="13825" width="2.6328125" style="51" customWidth="1"/>
    <col min="13826" max="13826" width="23.6328125" style="51" customWidth="1"/>
    <col min="13827" max="13827" width="8.6328125" style="51" customWidth="1"/>
    <col min="13828" max="13828" width="10.26953125" style="51" customWidth="1"/>
    <col min="13829" max="13831" width="8.6328125" style="51" customWidth="1"/>
    <col min="13832" max="13832" width="10.453125" style="51" customWidth="1"/>
    <col min="13833" max="13841" width="8.6328125" style="51" customWidth="1"/>
    <col min="13842" max="13842" width="9.26953125" style="51" customWidth="1"/>
    <col min="13843" max="13843" width="8.6328125" style="51" customWidth="1"/>
    <col min="13844" max="13844" width="9.08984375" style="51" customWidth="1"/>
    <col min="13845" max="13845" width="8.6328125" style="51" customWidth="1"/>
    <col min="13846" max="13846" width="9.08984375" style="51" customWidth="1"/>
    <col min="13847" max="13847" width="5.6328125" style="51" customWidth="1"/>
    <col min="13848" max="14080" width="8.7265625" style="51"/>
    <col min="14081" max="14081" width="2.6328125" style="51" customWidth="1"/>
    <col min="14082" max="14082" width="23.6328125" style="51" customWidth="1"/>
    <col min="14083" max="14083" width="8.6328125" style="51" customWidth="1"/>
    <col min="14084" max="14084" width="10.26953125" style="51" customWidth="1"/>
    <col min="14085" max="14087" width="8.6328125" style="51" customWidth="1"/>
    <col min="14088" max="14088" width="10.453125" style="51" customWidth="1"/>
    <col min="14089" max="14097" width="8.6328125" style="51" customWidth="1"/>
    <col min="14098" max="14098" width="9.26953125" style="51" customWidth="1"/>
    <col min="14099" max="14099" width="8.6328125" style="51" customWidth="1"/>
    <col min="14100" max="14100" width="9.08984375" style="51" customWidth="1"/>
    <col min="14101" max="14101" width="8.6328125" style="51" customWidth="1"/>
    <col min="14102" max="14102" width="9.08984375" style="51" customWidth="1"/>
    <col min="14103" max="14103" width="5.6328125" style="51" customWidth="1"/>
    <col min="14104" max="14336" width="8.7265625" style="51"/>
    <col min="14337" max="14337" width="2.6328125" style="51" customWidth="1"/>
    <col min="14338" max="14338" width="23.6328125" style="51" customWidth="1"/>
    <col min="14339" max="14339" width="8.6328125" style="51" customWidth="1"/>
    <col min="14340" max="14340" width="10.26953125" style="51" customWidth="1"/>
    <col min="14341" max="14343" width="8.6328125" style="51" customWidth="1"/>
    <col min="14344" max="14344" width="10.453125" style="51" customWidth="1"/>
    <col min="14345" max="14353" width="8.6328125" style="51" customWidth="1"/>
    <col min="14354" max="14354" width="9.26953125" style="51" customWidth="1"/>
    <col min="14355" max="14355" width="8.6328125" style="51" customWidth="1"/>
    <col min="14356" max="14356" width="9.08984375" style="51" customWidth="1"/>
    <col min="14357" max="14357" width="8.6328125" style="51" customWidth="1"/>
    <col min="14358" max="14358" width="9.08984375" style="51" customWidth="1"/>
    <col min="14359" max="14359" width="5.6328125" style="51" customWidth="1"/>
    <col min="14360" max="14592" width="8.7265625" style="51"/>
    <col min="14593" max="14593" width="2.6328125" style="51" customWidth="1"/>
    <col min="14594" max="14594" width="23.6328125" style="51" customWidth="1"/>
    <col min="14595" max="14595" width="8.6328125" style="51" customWidth="1"/>
    <col min="14596" max="14596" width="10.26953125" style="51" customWidth="1"/>
    <col min="14597" max="14599" width="8.6328125" style="51" customWidth="1"/>
    <col min="14600" max="14600" width="10.453125" style="51" customWidth="1"/>
    <col min="14601" max="14609" width="8.6328125" style="51" customWidth="1"/>
    <col min="14610" max="14610" width="9.26953125" style="51" customWidth="1"/>
    <col min="14611" max="14611" width="8.6328125" style="51" customWidth="1"/>
    <col min="14612" max="14612" width="9.08984375" style="51" customWidth="1"/>
    <col min="14613" max="14613" width="8.6328125" style="51" customWidth="1"/>
    <col min="14614" max="14614" width="9.08984375" style="51" customWidth="1"/>
    <col min="14615" max="14615" width="5.6328125" style="51" customWidth="1"/>
    <col min="14616" max="14848" width="8.7265625" style="51"/>
    <col min="14849" max="14849" width="2.6328125" style="51" customWidth="1"/>
    <col min="14850" max="14850" width="23.6328125" style="51" customWidth="1"/>
    <col min="14851" max="14851" width="8.6328125" style="51" customWidth="1"/>
    <col min="14852" max="14852" width="10.26953125" style="51" customWidth="1"/>
    <col min="14853" max="14855" width="8.6328125" style="51" customWidth="1"/>
    <col min="14856" max="14856" width="10.453125" style="51" customWidth="1"/>
    <col min="14857" max="14865" width="8.6328125" style="51" customWidth="1"/>
    <col min="14866" max="14866" width="9.26953125" style="51" customWidth="1"/>
    <col min="14867" max="14867" width="8.6328125" style="51" customWidth="1"/>
    <col min="14868" max="14868" width="9.08984375" style="51" customWidth="1"/>
    <col min="14869" max="14869" width="8.6328125" style="51" customWidth="1"/>
    <col min="14870" max="14870" width="9.08984375" style="51" customWidth="1"/>
    <col min="14871" max="14871" width="5.6328125" style="51" customWidth="1"/>
    <col min="14872" max="15104" width="8.7265625" style="51"/>
    <col min="15105" max="15105" width="2.6328125" style="51" customWidth="1"/>
    <col min="15106" max="15106" width="23.6328125" style="51" customWidth="1"/>
    <col min="15107" max="15107" width="8.6328125" style="51" customWidth="1"/>
    <col min="15108" max="15108" width="10.26953125" style="51" customWidth="1"/>
    <col min="15109" max="15111" width="8.6328125" style="51" customWidth="1"/>
    <col min="15112" max="15112" width="10.453125" style="51" customWidth="1"/>
    <col min="15113" max="15121" width="8.6328125" style="51" customWidth="1"/>
    <col min="15122" max="15122" width="9.26953125" style="51" customWidth="1"/>
    <col min="15123" max="15123" width="8.6328125" style="51" customWidth="1"/>
    <col min="15124" max="15124" width="9.08984375" style="51" customWidth="1"/>
    <col min="15125" max="15125" width="8.6328125" style="51" customWidth="1"/>
    <col min="15126" max="15126" width="9.08984375" style="51" customWidth="1"/>
    <col min="15127" max="15127" width="5.6328125" style="51" customWidth="1"/>
    <col min="15128" max="15360" width="8.7265625" style="51"/>
    <col min="15361" max="15361" width="2.6328125" style="51" customWidth="1"/>
    <col min="15362" max="15362" width="23.6328125" style="51" customWidth="1"/>
    <col min="15363" max="15363" width="8.6328125" style="51" customWidth="1"/>
    <col min="15364" max="15364" width="10.26953125" style="51" customWidth="1"/>
    <col min="15365" max="15367" width="8.6328125" style="51" customWidth="1"/>
    <col min="15368" max="15368" width="10.453125" style="51" customWidth="1"/>
    <col min="15369" max="15377" width="8.6328125" style="51" customWidth="1"/>
    <col min="15378" max="15378" width="9.26953125" style="51" customWidth="1"/>
    <col min="15379" max="15379" width="8.6328125" style="51" customWidth="1"/>
    <col min="15380" max="15380" width="9.08984375" style="51" customWidth="1"/>
    <col min="15381" max="15381" width="8.6328125" style="51" customWidth="1"/>
    <col min="15382" max="15382" width="9.08984375" style="51" customWidth="1"/>
    <col min="15383" max="15383" width="5.6328125" style="51" customWidth="1"/>
    <col min="15384" max="15616" width="8.7265625" style="51"/>
    <col min="15617" max="15617" width="2.6328125" style="51" customWidth="1"/>
    <col min="15618" max="15618" width="23.6328125" style="51" customWidth="1"/>
    <col min="15619" max="15619" width="8.6328125" style="51" customWidth="1"/>
    <col min="15620" max="15620" width="10.26953125" style="51" customWidth="1"/>
    <col min="15621" max="15623" width="8.6328125" style="51" customWidth="1"/>
    <col min="15624" max="15624" width="10.453125" style="51" customWidth="1"/>
    <col min="15625" max="15633" width="8.6328125" style="51" customWidth="1"/>
    <col min="15634" max="15634" width="9.26953125" style="51" customWidth="1"/>
    <col min="15635" max="15635" width="8.6328125" style="51" customWidth="1"/>
    <col min="15636" max="15636" width="9.08984375" style="51" customWidth="1"/>
    <col min="15637" max="15637" width="8.6328125" style="51" customWidth="1"/>
    <col min="15638" max="15638" width="9.08984375" style="51" customWidth="1"/>
    <col min="15639" max="15639" width="5.6328125" style="51" customWidth="1"/>
    <col min="15640" max="15872" width="8.7265625" style="51"/>
    <col min="15873" max="15873" width="2.6328125" style="51" customWidth="1"/>
    <col min="15874" max="15874" width="23.6328125" style="51" customWidth="1"/>
    <col min="15875" max="15875" width="8.6328125" style="51" customWidth="1"/>
    <col min="15876" max="15876" width="10.26953125" style="51" customWidth="1"/>
    <col min="15877" max="15879" width="8.6328125" style="51" customWidth="1"/>
    <col min="15880" max="15880" width="10.453125" style="51" customWidth="1"/>
    <col min="15881" max="15889" width="8.6328125" style="51" customWidth="1"/>
    <col min="15890" max="15890" width="9.26953125" style="51" customWidth="1"/>
    <col min="15891" max="15891" width="8.6328125" style="51" customWidth="1"/>
    <col min="15892" max="15892" width="9.08984375" style="51" customWidth="1"/>
    <col min="15893" max="15893" width="8.6328125" style="51" customWidth="1"/>
    <col min="15894" max="15894" width="9.08984375" style="51" customWidth="1"/>
    <col min="15895" max="15895" width="5.6328125" style="51" customWidth="1"/>
    <col min="15896" max="16128" width="8.7265625" style="51"/>
    <col min="16129" max="16129" width="2.6328125" style="51" customWidth="1"/>
    <col min="16130" max="16130" width="23.6328125" style="51" customWidth="1"/>
    <col min="16131" max="16131" width="8.6328125" style="51" customWidth="1"/>
    <col min="16132" max="16132" width="10.26953125" style="51" customWidth="1"/>
    <col min="16133" max="16135" width="8.6328125" style="51" customWidth="1"/>
    <col min="16136" max="16136" width="10.453125" style="51" customWidth="1"/>
    <col min="16137" max="16145" width="8.6328125" style="51" customWidth="1"/>
    <col min="16146" max="16146" width="9.26953125" style="51" customWidth="1"/>
    <col min="16147" max="16147" width="8.6328125" style="51" customWidth="1"/>
    <col min="16148" max="16148" width="9.08984375" style="51" customWidth="1"/>
    <col min="16149" max="16149" width="8.6328125" style="51" customWidth="1"/>
    <col min="16150" max="16150" width="9.08984375" style="51" customWidth="1"/>
    <col min="16151" max="16151" width="5.6328125" style="51" customWidth="1"/>
    <col min="16152" max="16384" width="8.7265625" style="51"/>
  </cols>
  <sheetData>
    <row r="1" spans="1:24" ht="13.5" customHeight="1">
      <c r="A1" s="230" t="s">
        <v>622</v>
      </c>
      <c r="B1"/>
      <c r="C1"/>
      <c r="D1"/>
      <c r="E1"/>
      <c r="F1"/>
      <c r="G1"/>
      <c r="H1"/>
      <c r="I1"/>
      <c r="J1"/>
      <c r="K1"/>
      <c r="L1"/>
      <c r="M1"/>
      <c r="N1"/>
      <c r="O1"/>
      <c r="P1"/>
      <c r="Q1"/>
      <c r="R1"/>
      <c r="S1"/>
      <c r="T1"/>
      <c r="U1" s="386"/>
      <c r="V1" s="386"/>
      <c r="W1"/>
    </row>
    <row r="2" spans="1:24" ht="13.5" customHeight="1">
      <c r="A2" s="387"/>
      <c r="B2"/>
      <c r="C2"/>
      <c r="D2"/>
      <c r="E2"/>
      <c r="F2"/>
      <c r="G2"/>
      <c r="H2"/>
      <c r="I2"/>
      <c r="J2"/>
      <c r="K2"/>
      <c r="L2"/>
      <c r="M2"/>
      <c r="N2"/>
      <c r="O2"/>
      <c r="P2"/>
      <c r="S2"/>
      <c r="T2" s="135"/>
      <c r="U2" s="135" t="s">
        <v>652</v>
      </c>
      <c r="V2" s="386"/>
    </row>
    <row r="3" spans="1:24" ht="13.5" customHeight="1" thickBot="1">
      <c r="A3" s="272" t="s">
        <v>82</v>
      </c>
      <c r="B3"/>
      <c r="C3"/>
      <c r="D3"/>
      <c r="E3"/>
      <c r="F3"/>
      <c r="G3"/>
      <c r="H3"/>
      <c r="I3"/>
      <c r="J3"/>
      <c r="K3"/>
      <c r="L3"/>
      <c r="M3"/>
      <c r="N3"/>
      <c r="O3"/>
      <c r="P3"/>
      <c r="Q3"/>
      <c r="R3"/>
      <c r="S3"/>
      <c r="T3" s="115"/>
      <c r="U3" s="115" t="s">
        <v>83</v>
      </c>
      <c r="V3"/>
      <c r="W3"/>
      <c r="X3"/>
    </row>
    <row r="4" spans="1:24" ht="13.5" customHeight="1" thickTop="1">
      <c r="A4" s="650" t="s">
        <v>84</v>
      </c>
      <c r="B4" s="665"/>
      <c r="C4" s="750" t="s">
        <v>85</v>
      </c>
      <c r="D4" s="656"/>
      <c r="E4" s="654" t="s">
        <v>86</v>
      </c>
      <c r="F4" s="656"/>
      <c r="G4" s="654" t="s">
        <v>87</v>
      </c>
      <c r="H4" s="656"/>
      <c r="I4" s="654" t="s">
        <v>88</v>
      </c>
      <c r="J4" s="656"/>
      <c r="K4" s="654" t="s">
        <v>89</v>
      </c>
      <c r="L4" s="656"/>
      <c r="M4" s="654" t="s">
        <v>90</v>
      </c>
      <c r="N4" s="656"/>
      <c r="O4" s="654" t="s">
        <v>91</v>
      </c>
      <c r="P4" s="656"/>
      <c r="Q4" s="654" t="s">
        <v>92</v>
      </c>
      <c r="R4" s="656"/>
      <c r="S4" s="654" t="s">
        <v>93</v>
      </c>
      <c r="T4" s="656"/>
      <c r="U4" s="657" t="s">
        <v>94</v>
      </c>
    </row>
    <row r="5" spans="1:24" ht="13.5" customHeight="1">
      <c r="A5" s="651"/>
      <c r="B5" s="667"/>
      <c r="C5" s="226" t="s">
        <v>95</v>
      </c>
      <c r="D5" s="226" t="s">
        <v>96</v>
      </c>
      <c r="E5" s="226" t="s">
        <v>95</v>
      </c>
      <c r="F5" s="226" t="s">
        <v>96</v>
      </c>
      <c r="G5" s="226" t="s">
        <v>95</v>
      </c>
      <c r="H5" s="226" t="s">
        <v>96</v>
      </c>
      <c r="I5" s="226" t="s">
        <v>95</v>
      </c>
      <c r="J5" s="226" t="s">
        <v>96</v>
      </c>
      <c r="K5" s="226" t="s">
        <v>95</v>
      </c>
      <c r="L5" s="226" t="s">
        <v>96</v>
      </c>
      <c r="M5" s="226" t="s">
        <v>95</v>
      </c>
      <c r="N5" s="226" t="s">
        <v>96</v>
      </c>
      <c r="O5" s="226" t="s">
        <v>95</v>
      </c>
      <c r="P5" s="226" t="s">
        <v>96</v>
      </c>
      <c r="Q5" s="226" t="s">
        <v>95</v>
      </c>
      <c r="R5" s="226" t="s">
        <v>96</v>
      </c>
      <c r="S5" s="226" t="s">
        <v>95</v>
      </c>
      <c r="T5" s="226" t="s">
        <v>96</v>
      </c>
      <c r="U5" s="751"/>
    </row>
    <row r="6" spans="1:24" ht="13.5" customHeight="1">
      <c r="A6" s="227"/>
      <c r="B6" s="388"/>
      <c r="C6" s="389"/>
      <c r="D6" s="389"/>
      <c r="E6" s="389"/>
      <c r="F6" s="389"/>
      <c r="G6" s="389"/>
      <c r="H6" s="389"/>
      <c r="I6" s="389"/>
      <c r="J6" s="389"/>
      <c r="K6" s="389"/>
      <c r="L6" s="389"/>
      <c r="M6" s="389"/>
      <c r="N6" s="389"/>
      <c r="O6" s="389"/>
      <c r="P6" s="389"/>
      <c r="Q6" s="389"/>
      <c r="R6" s="389"/>
      <c r="S6" s="389"/>
      <c r="T6" s="389"/>
      <c r="U6" s="252"/>
    </row>
    <row r="7" spans="1:24" s="245" customFormat="1" ht="13.5" customHeight="1">
      <c r="A7" s="390" t="s">
        <v>97</v>
      </c>
      <c r="B7" s="280" t="s">
        <v>98</v>
      </c>
      <c r="C7" s="391">
        <v>3703</v>
      </c>
      <c r="D7" s="391">
        <v>203804</v>
      </c>
      <c r="E7" s="245">
        <v>854</v>
      </c>
      <c r="F7" s="391">
        <v>28284</v>
      </c>
      <c r="G7" s="391">
        <v>2663</v>
      </c>
      <c r="H7" s="391">
        <v>151684</v>
      </c>
      <c r="I7" s="245">
        <v>28</v>
      </c>
      <c r="J7" s="391">
        <v>3018</v>
      </c>
      <c r="K7" s="245">
        <v>29</v>
      </c>
      <c r="L7" s="391">
        <v>3952</v>
      </c>
      <c r="M7" s="245">
        <v>103</v>
      </c>
      <c r="N7" s="391">
        <v>15008</v>
      </c>
      <c r="O7" s="245">
        <v>6</v>
      </c>
      <c r="P7" s="245">
        <v>513</v>
      </c>
      <c r="Q7" s="245">
        <v>11</v>
      </c>
      <c r="R7" s="391">
        <v>1182</v>
      </c>
      <c r="S7" s="245">
        <v>9</v>
      </c>
      <c r="T7" s="391">
        <v>163</v>
      </c>
      <c r="U7" s="392" t="s">
        <v>99</v>
      </c>
    </row>
    <row r="8" spans="1:24" ht="7.5" customHeight="1">
      <c r="A8" s="117"/>
      <c r="B8" s="393"/>
      <c r="C8" s="109"/>
      <c r="D8" s="109"/>
      <c r="E8" s="109"/>
      <c r="F8" s="109"/>
      <c r="G8" s="109"/>
      <c r="H8" s="109"/>
      <c r="I8" s="109"/>
      <c r="J8" s="109"/>
      <c r="K8" s="109"/>
      <c r="L8" s="109"/>
      <c r="M8" s="109"/>
      <c r="N8" s="109"/>
      <c r="O8" s="109"/>
      <c r="P8" s="109"/>
      <c r="Q8" s="109"/>
      <c r="R8" s="109"/>
      <c r="S8" s="109"/>
      <c r="T8" s="110"/>
      <c r="U8" s="394"/>
    </row>
    <row r="9" spans="1:24">
      <c r="A9" s="127">
        <v>1</v>
      </c>
      <c r="B9" s="393" t="s">
        <v>100</v>
      </c>
      <c r="C9" s="51">
        <v>94</v>
      </c>
      <c r="D9" s="114">
        <v>18229</v>
      </c>
      <c r="E9" s="51">
        <v>16</v>
      </c>
      <c r="F9" s="114">
        <v>2391</v>
      </c>
      <c r="G9" s="51">
        <v>54</v>
      </c>
      <c r="H9" s="114">
        <v>11209</v>
      </c>
      <c r="I9" s="51">
        <v>1</v>
      </c>
      <c r="J9" s="51">
        <v>179</v>
      </c>
      <c r="K9" s="51">
        <v>3</v>
      </c>
      <c r="L9" s="51">
        <v>517</v>
      </c>
      <c r="M9" s="51">
        <v>19</v>
      </c>
      <c r="N9" s="114">
        <v>3915</v>
      </c>
      <c r="O9" s="111">
        <v>0</v>
      </c>
      <c r="P9" s="111">
        <v>0</v>
      </c>
      <c r="Q9" s="111">
        <v>0</v>
      </c>
      <c r="R9" s="111">
        <v>0</v>
      </c>
      <c r="S9" s="111">
        <v>1</v>
      </c>
      <c r="T9" s="112">
        <v>18</v>
      </c>
      <c r="U9" s="395">
        <v>1</v>
      </c>
    </row>
    <row r="10" spans="1:24" ht="7.5" customHeight="1">
      <c r="A10" s="117"/>
      <c r="B10" s="393"/>
      <c r="C10" s="109"/>
      <c r="D10" s="109"/>
      <c r="E10" s="109"/>
      <c r="F10" s="109"/>
      <c r="G10" s="109"/>
      <c r="H10" s="109"/>
      <c r="I10" s="109"/>
      <c r="J10" s="109"/>
      <c r="K10" s="109"/>
      <c r="L10" s="109"/>
      <c r="M10" s="109"/>
      <c r="N10" s="109"/>
      <c r="O10" s="111"/>
      <c r="P10" s="111"/>
      <c r="Q10" s="111"/>
      <c r="R10" s="111"/>
      <c r="S10" s="111"/>
      <c r="T10" s="112"/>
      <c r="U10" s="394"/>
    </row>
    <row r="11" spans="1:24" ht="13.5" customHeight="1">
      <c r="A11" s="127">
        <v>2</v>
      </c>
      <c r="B11" s="248" t="s">
        <v>101</v>
      </c>
      <c r="C11" s="114">
        <v>539</v>
      </c>
      <c r="D11" s="114">
        <v>49161</v>
      </c>
      <c r="E11" s="114">
        <v>79</v>
      </c>
      <c r="F11" s="114">
        <v>4811</v>
      </c>
      <c r="G11" s="51">
        <v>415</v>
      </c>
      <c r="H11" s="114">
        <v>35563</v>
      </c>
      <c r="I11" s="51">
        <v>4</v>
      </c>
      <c r="J11" s="114">
        <v>801</v>
      </c>
      <c r="K11" s="51">
        <v>8</v>
      </c>
      <c r="L11" s="51">
        <v>1126</v>
      </c>
      <c r="M11" s="51">
        <v>31</v>
      </c>
      <c r="N11" s="114">
        <v>6828</v>
      </c>
      <c r="O11" s="111">
        <v>0</v>
      </c>
      <c r="P11" s="111">
        <v>0</v>
      </c>
      <c r="Q11" s="111">
        <v>0</v>
      </c>
      <c r="R11" s="111">
        <v>0</v>
      </c>
      <c r="S11" s="111">
        <v>2</v>
      </c>
      <c r="T11" s="112">
        <v>32</v>
      </c>
      <c r="U11" s="395">
        <v>2</v>
      </c>
    </row>
    <row r="12" spans="1:24" ht="13.5" customHeight="1">
      <c r="A12" s="227"/>
      <c r="B12" s="396" t="s">
        <v>102</v>
      </c>
      <c r="C12" s="114">
        <v>251</v>
      </c>
      <c r="D12" s="114">
        <v>29270</v>
      </c>
      <c r="E12" s="51">
        <v>28</v>
      </c>
      <c r="F12" s="114">
        <v>1937</v>
      </c>
      <c r="G12" s="51">
        <v>197</v>
      </c>
      <c r="H12" s="114">
        <v>21224</v>
      </c>
      <c r="I12" s="51">
        <v>3</v>
      </c>
      <c r="J12" s="51">
        <v>715</v>
      </c>
      <c r="K12" s="397">
        <v>2</v>
      </c>
      <c r="L12" s="397">
        <v>277</v>
      </c>
      <c r="M12" s="51">
        <v>21</v>
      </c>
      <c r="N12" s="51">
        <v>5117</v>
      </c>
      <c r="O12" s="111">
        <v>0</v>
      </c>
      <c r="P12" s="111">
        <v>0</v>
      </c>
      <c r="Q12" s="111">
        <v>0</v>
      </c>
      <c r="R12" s="111">
        <v>0</v>
      </c>
      <c r="S12" s="111">
        <v>0</v>
      </c>
      <c r="T12" s="111">
        <v>0</v>
      </c>
      <c r="U12" s="398" t="s">
        <v>103</v>
      </c>
    </row>
    <row r="13" spans="1:24" ht="13.5" customHeight="1">
      <c r="A13" s="227"/>
      <c r="B13" s="396" t="s">
        <v>104</v>
      </c>
      <c r="C13" s="114">
        <v>288</v>
      </c>
      <c r="D13" s="114">
        <v>19891</v>
      </c>
      <c r="E13" s="51">
        <v>51</v>
      </c>
      <c r="F13" s="114">
        <v>2874</v>
      </c>
      <c r="G13" s="51">
        <v>218</v>
      </c>
      <c r="H13" s="114">
        <v>14339</v>
      </c>
      <c r="I13" s="51">
        <v>1</v>
      </c>
      <c r="J13" s="51">
        <v>86</v>
      </c>
      <c r="K13" s="51">
        <v>6</v>
      </c>
      <c r="L13" s="51">
        <v>849</v>
      </c>
      <c r="M13" s="51">
        <v>10</v>
      </c>
      <c r="N13" s="114">
        <v>1711</v>
      </c>
      <c r="O13" s="111">
        <v>0</v>
      </c>
      <c r="P13" s="111">
        <v>0</v>
      </c>
      <c r="Q13" s="111">
        <v>0</v>
      </c>
      <c r="R13" s="111">
        <v>0</v>
      </c>
      <c r="S13" s="397">
        <v>2</v>
      </c>
      <c r="T13" s="397">
        <v>32</v>
      </c>
      <c r="U13" s="398" t="s">
        <v>9</v>
      </c>
    </row>
    <row r="14" spans="1:24" ht="7.5" customHeight="1">
      <c r="A14" s="227"/>
      <c r="B14" s="393"/>
      <c r="C14" s="109"/>
      <c r="D14" s="109"/>
      <c r="E14" s="109"/>
      <c r="F14" s="109"/>
      <c r="G14" s="109"/>
      <c r="H14" s="109"/>
      <c r="I14" s="109"/>
      <c r="J14" s="109"/>
      <c r="K14" s="109"/>
      <c r="L14" s="109"/>
      <c r="M14" s="109"/>
      <c r="N14" s="109"/>
      <c r="O14" s="109"/>
      <c r="P14" s="109"/>
      <c r="Q14" s="109"/>
      <c r="R14" s="109"/>
      <c r="S14" s="109"/>
      <c r="T14" s="110"/>
      <c r="U14" s="394"/>
    </row>
    <row r="15" spans="1:24" ht="13.5" customHeight="1">
      <c r="A15" s="82">
        <v>3</v>
      </c>
      <c r="B15" s="248" t="s">
        <v>105</v>
      </c>
      <c r="C15" s="114">
        <v>826</v>
      </c>
      <c r="D15" s="114">
        <v>41034</v>
      </c>
      <c r="E15" s="51">
        <v>177</v>
      </c>
      <c r="F15" s="114">
        <v>5496</v>
      </c>
      <c r="G15" s="51">
        <v>622</v>
      </c>
      <c r="H15" s="114">
        <v>31888</v>
      </c>
      <c r="I15" s="51">
        <v>7</v>
      </c>
      <c r="J15" s="51">
        <v>963</v>
      </c>
      <c r="K15" s="51">
        <v>10</v>
      </c>
      <c r="L15" s="114">
        <v>1486</v>
      </c>
      <c r="M15" s="51">
        <v>8</v>
      </c>
      <c r="N15" s="51">
        <v>950</v>
      </c>
      <c r="O15" s="51">
        <v>1</v>
      </c>
      <c r="P15" s="51">
        <v>225</v>
      </c>
      <c r="Q15" s="111">
        <v>0</v>
      </c>
      <c r="R15" s="111">
        <v>0</v>
      </c>
      <c r="S15" s="397">
        <v>1</v>
      </c>
      <c r="T15" s="397">
        <v>26</v>
      </c>
      <c r="U15" s="395">
        <v>3</v>
      </c>
    </row>
    <row r="16" spans="1:24" ht="13.5" customHeight="1">
      <c r="A16" s="117"/>
      <c r="B16" s="396" t="s">
        <v>106</v>
      </c>
      <c r="C16" s="114">
        <v>467</v>
      </c>
      <c r="D16" s="114">
        <v>21857</v>
      </c>
      <c r="E16" s="51">
        <v>88</v>
      </c>
      <c r="F16" s="114">
        <v>2790</v>
      </c>
      <c r="G16" s="51">
        <v>368</v>
      </c>
      <c r="H16" s="114">
        <v>17437</v>
      </c>
      <c r="I16" s="51">
        <v>3</v>
      </c>
      <c r="J16" s="51">
        <v>611</v>
      </c>
      <c r="K16" s="51">
        <v>7</v>
      </c>
      <c r="L16" s="114">
        <v>963</v>
      </c>
      <c r="M16" s="51">
        <v>1</v>
      </c>
      <c r="N16" s="51">
        <v>56</v>
      </c>
      <c r="O16" s="111">
        <v>0</v>
      </c>
      <c r="P16" s="111">
        <v>0</v>
      </c>
      <c r="Q16" s="111">
        <v>0</v>
      </c>
      <c r="R16" s="111">
        <v>0</v>
      </c>
      <c r="S16" s="111">
        <v>0</v>
      </c>
      <c r="T16" s="111">
        <v>0</v>
      </c>
      <c r="U16" s="398" t="s">
        <v>103</v>
      </c>
    </row>
    <row r="17" spans="1:25" ht="13.5" customHeight="1">
      <c r="A17" s="117"/>
      <c r="B17" s="396" t="s">
        <v>107</v>
      </c>
      <c r="C17" s="114">
        <v>359</v>
      </c>
      <c r="D17" s="114">
        <v>19177</v>
      </c>
      <c r="E17" s="51">
        <v>89</v>
      </c>
      <c r="F17" s="114">
        <v>2706</v>
      </c>
      <c r="G17" s="51">
        <v>254</v>
      </c>
      <c r="H17" s="114">
        <v>14451</v>
      </c>
      <c r="I17" s="51">
        <v>4</v>
      </c>
      <c r="J17" s="51">
        <v>352</v>
      </c>
      <c r="K17" s="51">
        <v>3</v>
      </c>
      <c r="L17" s="51">
        <v>523</v>
      </c>
      <c r="M17" s="51">
        <v>7</v>
      </c>
      <c r="N17" s="51">
        <v>894</v>
      </c>
      <c r="O17" s="51">
        <v>1</v>
      </c>
      <c r="P17" s="51">
        <v>225</v>
      </c>
      <c r="Q17" s="111">
        <v>0</v>
      </c>
      <c r="R17" s="111">
        <v>0</v>
      </c>
      <c r="S17" s="397">
        <v>1</v>
      </c>
      <c r="T17" s="397">
        <v>26</v>
      </c>
      <c r="U17" s="398" t="s">
        <v>9</v>
      </c>
    </row>
    <row r="18" spans="1:25" ht="6" customHeight="1">
      <c r="A18" s="117"/>
      <c r="B18" s="396"/>
      <c r="C18" s="109"/>
      <c r="D18" s="109"/>
      <c r="E18" s="109"/>
      <c r="F18" s="109"/>
      <c r="G18" s="109"/>
      <c r="H18" s="109"/>
      <c r="I18" s="109"/>
      <c r="J18" s="109"/>
      <c r="K18" s="109"/>
      <c r="L18" s="109"/>
      <c r="M18" s="109"/>
      <c r="N18" s="109"/>
      <c r="O18" s="109"/>
      <c r="P18" s="109"/>
      <c r="Q18" s="109"/>
      <c r="R18" s="109"/>
      <c r="S18" s="109"/>
      <c r="T18" s="110"/>
      <c r="U18" s="398"/>
    </row>
    <row r="19" spans="1:25" ht="13.5" customHeight="1">
      <c r="A19" s="127">
        <v>4</v>
      </c>
      <c r="B19" s="396" t="s">
        <v>108</v>
      </c>
      <c r="C19" s="114">
        <v>2244</v>
      </c>
      <c r="D19" s="114">
        <v>95380</v>
      </c>
      <c r="E19" s="51">
        <v>582</v>
      </c>
      <c r="F19" s="114">
        <v>15586</v>
      </c>
      <c r="G19" s="114">
        <v>1572</v>
      </c>
      <c r="H19" s="114">
        <v>73024</v>
      </c>
      <c r="I19" s="51">
        <v>16</v>
      </c>
      <c r="J19" s="114">
        <v>1075</v>
      </c>
      <c r="K19" s="51">
        <v>8</v>
      </c>
      <c r="L19" s="51">
        <v>823</v>
      </c>
      <c r="M19" s="51">
        <v>45</v>
      </c>
      <c r="N19" s="114">
        <v>3315</v>
      </c>
      <c r="O19" s="51">
        <v>5</v>
      </c>
      <c r="P19" s="51">
        <v>288</v>
      </c>
      <c r="Q19" s="51">
        <v>11</v>
      </c>
      <c r="R19" s="114">
        <v>1182</v>
      </c>
      <c r="S19" s="51">
        <v>5</v>
      </c>
      <c r="T19" s="114">
        <v>87</v>
      </c>
      <c r="U19" s="398" t="s">
        <v>109</v>
      </c>
    </row>
    <row r="20" spans="1:25" ht="7.5" customHeight="1">
      <c r="A20" s="120"/>
      <c r="B20" s="257"/>
      <c r="C20" s="121"/>
      <c r="D20" s="122"/>
      <c r="E20" s="122"/>
      <c r="F20" s="122"/>
      <c r="G20" s="122"/>
      <c r="H20" s="122"/>
      <c r="I20" s="122"/>
      <c r="J20" s="122"/>
      <c r="K20" s="122"/>
      <c r="L20" s="122"/>
      <c r="M20" s="122"/>
      <c r="N20" s="122"/>
      <c r="O20" s="122"/>
      <c r="P20" s="122"/>
      <c r="Q20" s="122"/>
      <c r="R20" s="122"/>
      <c r="S20" s="122"/>
      <c r="T20" s="399"/>
      <c r="U20" s="121"/>
    </row>
    <row r="21" spans="1:25" ht="13.5" customHeight="1">
      <c r="A21" s="117"/>
      <c r="B21" s="117"/>
      <c r="C21" s="117"/>
      <c r="D21" s="117"/>
      <c r="E21" s="117"/>
      <c r="F21" s="117"/>
      <c r="G21" s="117"/>
      <c r="H21" s="117"/>
      <c r="I21" s="117"/>
      <c r="J21" s="117"/>
      <c r="K21" s="117"/>
      <c r="L21" s="117"/>
      <c r="M21" s="117"/>
      <c r="N21" s="117"/>
      <c r="O21" s="124"/>
      <c r="P21" s="124"/>
      <c r="Q21" s="124"/>
      <c r="R21" s="124"/>
      <c r="S21" s="124"/>
      <c r="T21" s="124"/>
      <c r="U21" s="117"/>
      <c r="V21" s="117"/>
      <c r="W21" s="117"/>
      <c r="X21" s="117"/>
      <c r="Y21" s="117"/>
    </row>
    <row r="22" spans="1:25" ht="13.5" customHeight="1" thickBot="1">
      <c r="A22" s="272" t="s">
        <v>110</v>
      </c>
      <c r="B22"/>
      <c r="C22"/>
      <c r="D22"/>
      <c r="E22" s="117"/>
      <c r="F22" s="117"/>
      <c r="G22" s="117"/>
      <c r="H22" s="117"/>
      <c r="I22" s="117"/>
      <c r="J22" s="117"/>
      <c r="K22" s="117"/>
      <c r="L22" s="117"/>
      <c r="M22" s="117"/>
      <c r="N22" s="117"/>
      <c r="O22" s="124"/>
      <c r="P22" s="124"/>
      <c r="Q22" s="124"/>
      <c r="R22" s="124"/>
      <c r="S22" s="117"/>
      <c r="T22" s="117"/>
      <c r="U22" s="117"/>
      <c r="V22" s="117"/>
      <c r="W22" s="117"/>
    </row>
    <row r="23" spans="1:25" ht="29.25" customHeight="1" thickTop="1">
      <c r="A23" s="650" t="s">
        <v>84</v>
      </c>
      <c r="B23" s="665"/>
      <c r="C23" s="750" t="s">
        <v>85</v>
      </c>
      <c r="D23" s="656"/>
      <c r="E23" s="654" t="s">
        <v>111</v>
      </c>
      <c r="F23" s="656"/>
      <c r="G23" s="654" t="s">
        <v>112</v>
      </c>
      <c r="H23" s="656"/>
      <c r="I23" s="654" t="s">
        <v>113</v>
      </c>
      <c r="J23" s="656"/>
      <c r="K23" s="654" t="s">
        <v>114</v>
      </c>
      <c r="L23" s="656"/>
      <c r="M23" s="654" t="s">
        <v>115</v>
      </c>
      <c r="N23" s="656"/>
      <c r="O23" s="752" t="s">
        <v>653</v>
      </c>
      <c r="P23" s="753"/>
      <c r="Q23" s="754" t="s">
        <v>116</v>
      </c>
      <c r="R23" s="656"/>
      <c r="S23" s="657" t="s">
        <v>94</v>
      </c>
      <c r="T23" s="117"/>
      <c r="U23" s="117"/>
      <c r="V23" s="117"/>
      <c r="W23" s="117"/>
    </row>
    <row r="24" spans="1:25" ht="13.5" customHeight="1">
      <c r="A24" s="651"/>
      <c r="B24" s="667"/>
      <c r="C24" s="226" t="s">
        <v>95</v>
      </c>
      <c r="D24" s="226" t="s">
        <v>96</v>
      </c>
      <c r="E24" s="226" t="s">
        <v>95</v>
      </c>
      <c r="F24" s="226" t="s">
        <v>96</v>
      </c>
      <c r="G24" s="226" t="s">
        <v>95</v>
      </c>
      <c r="H24" s="226" t="s">
        <v>96</v>
      </c>
      <c r="I24" s="226" t="s">
        <v>95</v>
      </c>
      <c r="J24" s="226" t="s">
        <v>96</v>
      </c>
      <c r="K24" s="226" t="s">
        <v>95</v>
      </c>
      <c r="L24" s="226" t="s">
        <v>96</v>
      </c>
      <c r="M24" s="226" t="s">
        <v>95</v>
      </c>
      <c r="N24" s="226" t="s">
        <v>96</v>
      </c>
      <c r="O24" s="226" t="s">
        <v>95</v>
      </c>
      <c r="P24" s="226" t="s">
        <v>96</v>
      </c>
      <c r="Q24" s="400" t="s">
        <v>95</v>
      </c>
      <c r="R24" s="226" t="s">
        <v>96</v>
      </c>
      <c r="S24" s="751"/>
      <c r="T24" s="117"/>
      <c r="U24" s="117"/>
      <c r="V24" s="117"/>
      <c r="W24" s="117"/>
    </row>
    <row r="25" spans="1:25" ht="13.5" customHeight="1">
      <c r="A25" s="118"/>
      <c r="B25" s="234"/>
      <c r="C25" s="389"/>
      <c r="D25" s="389"/>
      <c r="E25" s="389"/>
      <c r="F25" s="389"/>
      <c r="G25" s="389"/>
      <c r="H25" s="389"/>
      <c r="I25" s="389"/>
      <c r="J25" s="389"/>
      <c r="K25" s="389"/>
      <c r="L25" s="389"/>
      <c r="M25" s="389"/>
      <c r="N25" s="389"/>
      <c r="O25" s="389"/>
      <c r="P25" s="389"/>
      <c r="Q25" s="389"/>
      <c r="R25" s="389"/>
      <c r="S25" s="401"/>
      <c r="T25" s="117"/>
      <c r="U25" s="117"/>
      <c r="V25" s="117"/>
      <c r="W25" s="117"/>
    </row>
    <row r="26" spans="1:25" s="245" customFormat="1" ht="13.5" customHeight="1">
      <c r="A26" s="390" t="s">
        <v>97</v>
      </c>
      <c r="B26" s="280" t="s">
        <v>98</v>
      </c>
      <c r="C26" s="391">
        <v>3703</v>
      </c>
      <c r="D26" s="391">
        <v>203804</v>
      </c>
      <c r="E26" s="391">
        <v>1105</v>
      </c>
      <c r="F26" s="391">
        <v>76229</v>
      </c>
      <c r="G26" s="245">
        <v>446</v>
      </c>
      <c r="H26" s="391">
        <v>18198</v>
      </c>
      <c r="I26" s="391">
        <v>2074</v>
      </c>
      <c r="J26" s="391">
        <v>101594</v>
      </c>
      <c r="K26" s="402">
        <v>0</v>
      </c>
      <c r="L26" s="402">
        <v>0</v>
      </c>
      <c r="M26" s="245">
        <v>17</v>
      </c>
      <c r="N26" s="245">
        <v>402</v>
      </c>
      <c r="O26" s="245">
        <v>59</v>
      </c>
      <c r="P26" s="391">
        <v>7317</v>
      </c>
      <c r="Q26" s="245">
        <v>2</v>
      </c>
      <c r="R26" s="245">
        <v>64</v>
      </c>
      <c r="S26" s="392" t="s">
        <v>99</v>
      </c>
      <c r="T26" s="240"/>
      <c r="U26" s="240"/>
      <c r="V26" s="240"/>
      <c r="W26" s="240"/>
    </row>
    <row r="27" spans="1:25" ht="6" customHeight="1">
      <c r="A27" s="117"/>
      <c r="B27" s="393"/>
      <c r="C27" s="109"/>
      <c r="D27" s="109"/>
      <c r="E27" s="109"/>
      <c r="F27" s="109"/>
      <c r="G27" s="109"/>
      <c r="H27" s="109"/>
      <c r="I27" s="109"/>
      <c r="J27" s="109"/>
      <c r="K27" s="109"/>
      <c r="L27" s="109"/>
      <c r="M27" s="109"/>
      <c r="N27" s="109"/>
      <c r="O27" s="109"/>
      <c r="P27" s="109"/>
      <c r="Q27" s="109"/>
      <c r="R27" s="110"/>
      <c r="S27" s="394"/>
      <c r="T27" s="117"/>
      <c r="U27" s="117"/>
      <c r="V27" s="117"/>
      <c r="W27" s="117"/>
    </row>
    <row r="28" spans="1:25" ht="13.5" customHeight="1">
      <c r="A28" s="127">
        <v>1</v>
      </c>
      <c r="B28" s="393" t="s">
        <v>100</v>
      </c>
      <c r="C28" s="114">
        <v>94</v>
      </c>
      <c r="D28" s="114">
        <v>18229</v>
      </c>
      <c r="E28" s="51">
        <v>33</v>
      </c>
      <c r="F28" s="114">
        <v>8143</v>
      </c>
      <c r="G28" s="51">
        <v>20</v>
      </c>
      <c r="H28" s="114">
        <v>3013</v>
      </c>
      <c r="I28" s="51">
        <v>41</v>
      </c>
      <c r="J28" s="114">
        <v>7073</v>
      </c>
      <c r="K28" s="113">
        <v>0</v>
      </c>
      <c r="L28" s="113">
        <v>0</v>
      </c>
      <c r="M28" s="113">
        <v>0</v>
      </c>
      <c r="N28" s="113">
        <v>0</v>
      </c>
      <c r="O28" s="113">
        <v>0</v>
      </c>
      <c r="P28" s="113">
        <v>0</v>
      </c>
      <c r="Q28" s="113">
        <v>0</v>
      </c>
      <c r="R28" s="113">
        <v>0</v>
      </c>
      <c r="S28" s="395">
        <v>1</v>
      </c>
      <c r="T28" s="117"/>
      <c r="U28" s="117"/>
      <c r="V28" s="117"/>
      <c r="W28" s="117"/>
    </row>
    <row r="29" spans="1:25" ht="6" customHeight="1">
      <c r="A29" s="117"/>
      <c r="B29" s="393"/>
      <c r="C29" s="109"/>
      <c r="D29" s="109"/>
      <c r="E29" s="109"/>
      <c r="F29" s="109"/>
      <c r="G29" s="109"/>
      <c r="H29" s="109"/>
      <c r="I29" s="109"/>
      <c r="J29" s="109"/>
      <c r="K29" s="111"/>
      <c r="L29" s="111"/>
      <c r="M29" s="111"/>
      <c r="N29" s="111"/>
      <c r="O29" s="109"/>
      <c r="P29" s="109"/>
      <c r="Q29" s="111"/>
      <c r="R29" s="112"/>
      <c r="S29" s="394"/>
      <c r="T29" s="117"/>
      <c r="U29" s="117"/>
      <c r="V29" s="117"/>
      <c r="W29" s="117"/>
    </row>
    <row r="30" spans="1:25" ht="13.5" customHeight="1">
      <c r="A30" s="127">
        <v>2</v>
      </c>
      <c r="B30" s="248" t="s">
        <v>101</v>
      </c>
      <c r="C30" s="114">
        <v>539</v>
      </c>
      <c r="D30" s="114">
        <v>49161</v>
      </c>
      <c r="E30" s="51">
        <v>246</v>
      </c>
      <c r="F30" s="114">
        <v>26069</v>
      </c>
      <c r="G30" s="51">
        <v>21</v>
      </c>
      <c r="H30" s="114">
        <v>1690</v>
      </c>
      <c r="I30" s="51">
        <v>259</v>
      </c>
      <c r="J30" s="114">
        <v>18092</v>
      </c>
      <c r="K30" s="113">
        <v>0</v>
      </c>
      <c r="L30" s="113">
        <v>0</v>
      </c>
      <c r="M30" s="113">
        <v>0</v>
      </c>
      <c r="N30" s="113">
        <v>0</v>
      </c>
      <c r="O30" s="51">
        <v>13</v>
      </c>
      <c r="P30" s="114">
        <v>3310</v>
      </c>
      <c r="Q30" s="113">
        <v>0</v>
      </c>
      <c r="R30" s="113">
        <v>0</v>
      </c>
      <c r="S30" s="395">
        <v>2</v>
      </c>
      <c r="T30" s="117"/>
      <c r="U30" s="117"/>
      <c r="V30" s="117"/>
      <c r="W30" s="117"/>
    </row>
    <row r="31" spans="1:25" ht="13.5" customHeight="1">
      <c r="A31" s="227"/>
      <c r="B31" s="396" t="s">
        <v>102</v>
      </c>
      <c r="C31" s="114">
        <v>251</v>
      </c>
      <c r="D31" s="114">
        <v>29270</v>
      </c>
      <c r="E31" s="51">
        <v>138</v>
      </c>
      <c r="F31" s="114">
        <v>17301</v>
      </c>
      <c r="G31" s="51">
        <v>8</v>
      </c>
      <c r="H31" s="51">
        <v>246</v>
      </c>
      <c r="I31" s="51">
        <v>96</v>
      </c>
      <c r="J31" s="114">
        <v>8874</v>
      </c>
      <c r="K31" s="113">
        <v>0</v>
      </c>
      <c r="L31" s="113">
        <v>0</v>
      </c>
      <c r="M31" s="113">
        <v>0</v>
      </c>
      <c r="N31" s="113">
        <v>0</v>
      </c>
      <c r="O31" s="51">
        <v>9</v>
      </c>
      <c r="P31" s="114">
        <v>2849</v>
      </c>
      <c r="Q31" s="113">
        <v>0</v>
      </c>
      <c r="R31" s="113">
        <v>0</v>
      </c>
      <c r="S31" s="398" t="s">
        <v>103</v>
      </c>
      <c r="T31" s="117"/>
      <c r="U31" s="117"/>
      <c r="V31" s="117"/>
      <c r="W31" s="117"/>
    </row>
    <row r="32" spans="1:25" ht="13.5" customHeight="1">
      <c r="A32" s="227"/>
      <c r="B32" s="396" t="s">
        <v>104</v>
      </c>
      <c r="C32" s="114">
        <v>288</v>
      </c>
      <c r="D32" s="114">
        <v>19891</v>
      </c>
      <c r="E32" s="51">
        <v>108</v>
      </c>
      <c r="F32" s="114">
        <v>8768</v>
      </c>
      <c r="G32" s="51">
        <v>13</v>
      </c>
      <c r="H32" s="114">
        <v>1444</v>
      </c>
      <c r="I32" s="51">
        <v>163</v>
      </c>
      <c r="J32" s="114">
        <v>9218</v>
      </c>
      <c r="K32" s="113">
        <v>0</v>
      </c>
      <c r="L32" s="113">
        <v>0</v>
      </c>
      <c r="M32" s="113">
        <v>0</v>
      </c>
      <c r="N32" s="113">
        <v>0</v>
      </c>
      <c r="O32" s="51">
        <v>4</v>
      </c>
      <c r="P32" s="51">
        <v>461</v>
      </c>
      <c r="Q32" s="113">
        <v>0</v>
      </c>
      <c r="R32" s="113">
        <v>0</v>
      </c>
      <c r="S32" s="398" t="s">
        <v>9</v>
      </c>
      <c r="T32" s="117"/>
      <c r="U32" s="117"/>
      <c r="V32" s="117"/>
      <c r="W32" s="117"/>
    </row>
    <row r="33" spans="1:23" ht="6" customHeight="1">
      <c r="A33" s="227"/>
      <c r="B33" s="393"/>
      <c r="C33" s="109"/>
      <c r="D33" s="109"/>
      <c r="E33" s="109"/>
      <c r="F33" s="109"/>
      <c r="G33" s="109"/>
      <c r="H33" s="109"/>
      <c r="I33" s="109"/>
      <c r="J33" s="109"/>
      <c r="K33" s="111"/>
      <c r="L33" s="111"/>
      <c r="M33" s="111"/>
      <c r="N33" s="111"/>
      <c r="O33" s="109"/>
      <c r="P33" s="109"/>
      <c r="Q33" s="111"/>
      <c r="R33" s="112"/>
      <c r="S33" s="394"/>
      <c r="T33" s="117"/>
      <c r="U33" s="117"/>
      <c r="V33" s="117"/>
      <c r="W33" s="117"/>
    </row>
    <row r="34" spans="1:23" ht="13.5" customHeight="1">
      <c r="A34" s="127">
        <v>3</v>
      </c>
      <c r="B34" s="248" t="s">
        <v>105</v>
      </c>
      <c r="C34" s="114">
        <v>826</v>
      </c>
      <c r="D34" s="114">
        <v>41034</v>
      </c>
      <c r="E34" s="51">
        <v>208</v>
      </c>
      <c r="F34" s="114">
        <v>15608</v>
      </c>
      <c r="G34" s="51">
        <v>70</v>
      </c>
      <c r="H34" s="114">
        <v>2453</v>
      </c>
      <c r="I34" s="51">
        <v>536</v>
      </c>
      <c r="J34" s="114">
        <v>21190</v>
      </c>
      <c r="K34" s="113">
        <v>0</v>
      </c>
      <c r="L34" s="113">
        <v>0</v>
      </c>
      <c r="M34" s="113">
        <v>0</v>
      </c>
      <c r="N34" s="113">
        <v>0</v>
      </c>
      <c r="O34" s="51">
        <v>11</v>
      </c>
      <c r="P34" s="114">
        <v>1767</v>
      </c>
      <c r="Q34" s="113">
        <v>1</v>
      </c>
      <c r="R34" s="113">
        <v>16</v>
      </c>
      <c r="S34" s="395">
        <v>3</v>
      </c>
      <c r="T34" s="117"/>
      <c r="U34" s="117"/>
      <c r="V34" s="117"/>
      <c r="W34" s="117"/>
    </row>
    <row r="35" spans="1:23" ht="13.5" customHeight="1">
      <c r="A35" s="117"/>
      <c r="B35" s="396" t="s">
        <v>106</v>
      </c>
      <c r="C35" s="114">
        <v>467</v>
      </c>
      <c r="D35" s="114">
        <v>21857</v>
      </c>
      <c r="E35" s="51">
        <v>117</v>
      </c>
      <c r="F35" s="114">
        <v>8272</v>
      </c>
      <c r="G35" s="51">
        <v>32</v>
      </c>
      <c r="H35" s="114">
        <v>1199</v>
      </c>
      <c r="I35" s="51">
        <v>311</v>
      </c>
      <c r="J35" s="114">
        <v>11345</v>
      </c>
      <c r="K35" s="113" t="s">
        <v>212</v>
      </c>
      <c r="L35" s="113" t="s">
        <v>212</v>
      </c>
      <c r="M35" s="113" t="s">
        <v>212</v>
      </c>
      <c r="N35" s="113" t="s">
        <v>212</v>
      </c>
      <c r="O35" s="51">
        <v>6</v>
      </c>
      <c r="P35" s="114">
        <v>1025</v>
      </c>
      <c r="Q35" s="113">
        <v>1</v>
      </c>
      <c r="R35" s="113">
        <v>16</v>
      </c>
      <c r="S35" s="398" t="s">
        <v>103</v>
      </c>
      <c r="T35" s="117"/>
      <c r="U35" s="117"/>
      <c r="V35" s="117"/>
      <c r="W35" s="117"/>
    </row>
    <row r="36" spans="1:23" ht="13.5" customHeight="1">
      <c r="A36" s="117"/>
      <c r="B36" s="396" t="s">
        <v>107</v>
      </c>
      <c r="C36" s="114">
        <v>292</v>
      </c>
      <c r="D36" s="114">
        <v>15932</v>
      </c>
      <c r="E36" s="51">
        <v>123</v>
      </c>
      <c r="F36" s="114">
        <v>7011</v>
      </c>
      <c r="G36" s="51">
        <v>49</v>
      </c>
      <c r="H36" s="114">
        <v>1981</v>
      </c>
      <c r="I36" s="51">
        <v>112</v>
      </c>
      <c r="J36" s="114">
        <v>5759</v>
      </c>
      <c r="K36" s="113" t="s">
        <v>212</v>
      </c>
      <c r="L36" s="113" t="s">
        <v>212</v>
      </c>
      <c r="M36" s="113" t="s">
        <v>212</v>
      </c>
      <c r="N36" s="113" t="s">
        <v>212</v>
      </c>
      <c r="O36" s="51">
        <v>8</v>
      </c>
      <c r="P36" s="114">
        <v>1181</v>
      </c>
      <c r="Q36" s="113" t="s">
        <v>212</v>
      </c>
      <c r="R36" s="113" t="s">
        <v>212</v>
      </c>
      <c r="S36" s="398" t="s">
        <v>9</v>
      </c>
      <c r="T36" s="117"/>
      <c r="U36" s="117"/>
      <c r="V36" s="117"/>
      <c r="W36" s="117"/>
    </row>
    <row r="37" spans="1:23" ht="6" customHeight="1">
      <c r="A37" s="117"/>
      <c r="B37" s="396"/>
      <c r="C37" s="109"/>
      <c r="D37" s="109"/>
      <c r="E37" s="109"/>
      <c r="F37" s="109"/>
      <c r="G37" s="109"/>
      <c r="H37" s="109"/>
      <c r="I37" s="109"/>
      <c r="J37" s="109"/>
      <c r="K37" s="109"/>
      <c r="L37" s="109"/>
      <c r="M37" s="109"/>
      <c r="N37" s="109"/>
      <c r="O37" s="109"/>
      <c r="P37" s="109"/>
      <c r="Q37" s="109"/>
      <c r="R37" s="110"/>
      <c r="S37" s="398"/>
      <c r="T37" s="117"/>
      <c r="U37" s="117"/>
      <c r="V37" s="117"/>
      <c r="W37" s="117"/>
    </row>
    <row r="38" spans="1:23" ht="13.5" customHeight="1">
      <c r="A38" s="127">
        <v>4</v>
      </c>
      <c r="B38" s="396" t="s">
        <v>108</v>
      </c>
      <c r="C38" s="114">
        <v>2244</v>
      </c>
      <c r="D38" s="114">
        <v>95380</v>
      </c>
      <c r="E38" s="51">
        <v>618</v>
      </c>
      <c r="F38" s="114">
        <v>26409</v>
      </c>
      <c r="G38" s="51">
        <v>335</v>
      </c>
      <c r="H38" s="114">
        <v>11042</v>
      </c>
      <c r="I38" s="114">
        <v>1238</v>
      </c>
      <c r="J38" s="114">
        <v>55239</v>
      </c>
      <c r="K38" s="113">
        <v>0</v>
      </c>
      <c r="L38" s="113">
        <v>0</v>
      </c>
      <c r="M38" s="51">
        <v>17</v>
      </c>
      <c r="N38" s="51">
        <v>402</v>
      </c>
      <c r="O38" s="51">
        <v>35</v>
      </c>
      <c r="P38" s="114">
        <v>2240</v>
      </c>
      <c r="Q38" s="51">
        <v>1</v>
      </c>
      <c r="R38" s="51">
        <v>48</v>
      </c>
      <c r="S38" s="398" t="s">
        <v>109</v>
      </c>
      <c r="T38" s="117"/>
      <c r="U38" s="117"/>
      <c r="V38" s="117"/>
      <c r="W38" s="117"/>
    </row>
    <row r="39" spans="1:23" ht="6" customHeight="1">
      <c r="A39" s="120"/>
      <c r="B39" s="257"/>
      <c r="C39" s="121"/>
      <c r="D39" s="122"/>
      <c r="E39" s="122"/>
      <c r="F39" s="122"/>
      <c r="G39" s="122"/>
      <c r="H39" s="122"/>
      <c r="I39" s="122"/>
      <c r="J39" s="122"/>
      <c r="K39" s="122"/>
      <c r="L39" s="122"/>
      <c r="M39" s="122"/>
      <c r="N39" s="122"/>
      <c r="O39" s="122"/>
      <c r="P39" s="122"/>
      <c r="Q39" s="122"/>
      <c r="R39" s="399"/>
      <c r="S39" s="121"/>
      <c r="T39" s="117"/>
      <c r="U39" s="117"/>
      <c r="V39" s="117"/>
      <c r="W39" s="117"/>
    </row>
    <row r="40" spans="1:23" ht="13.5" customHeight="1">
      <c r="A40" s="117"/>
      <c r="B40" s="117"/>
      <c r="C40" s="117"/>
      <c r="D40" s="117"/>
      <c r="E40" s="117"/>
      <c r="F40" s="117"/>
      <c r="G40" s="117"/>
      <c r="H40" s="117"/>
      <c r="I40" s="117"/>
      <c r="J40" s="117"/>
      <c r="K40" s="117"/>
      <c r="L40" s="117"/>
      <c r="M40" s="117"/>
      <c r="N40" s="117"/>
      <c r="O40" s="124"/>
      <c r="P40" s="124"/>
      <c r="Q40" s="124"/>
      <c r="R40" s="124"/>
      <c r="S40" s="117"/>
      <c r="T40" s="117"/>
      <c r="U40" s="117"/>
      <c r="V40" s="117"/>
      <c r="W40" s="117"/>
    </row>
    <row r="41" spans="1:23" ht="13.5" customHeight="1" thickBot="1">
      <c r="A41" s="240" t="s">
        <v>117</v>
      </c>
      <c r="B41" s="117"/>
      <c r="C41" s="117"/>
      <c r="D41" s="117"/>
      <c r="E41" s="117"/>
      <c r="F41" s="117"/>
      <c r="G41" s="117"/>
      <c r="H41" s="117"/>
      <c r="I41" s="117"/>
      <c r="J41" s="117"/>
      <c r="K41" s="117"/>
      <c r="L41" s="117"/>
      <c r="M41" s="117"/>
      <c r="N41" s="117"/>
      <c r="O41" s="124"/>
      <c r="P41" s="124"/>
      <c r="Q41" s="124"/>
      <c r="R41" s="124"/>
      <c r="S41" s="117"/>
      <c r="T41" s="117"/>
      <c r="U41" s="117"/>
      <c r="V41" s="117"/>
      <c r="W41" s="117"/>
    </row>
    <row r="42" spans="1:23" ht="13.5" customHeight="1" thickTop="1">
      <c r="A42" s="650" t="s">
        <v>84</v>
      </c>
      <c r="B42" s="665"/>
      <c r="C42" s="750" t="s">
        <v>85</v>
      </c>
      <c r="D42" s="656"/>
      <c r="E42" s="654" t="s">
        <v>118</v>
      </c>
      <c r="F42" s="656"/>
      <c r="G42" s="654" t="s">
        <v>119</v>
      </c>
      <c r="H42" s="656"/>
      <c r="I42" s="654" t="s">
        <v>120</v>
      </c>
      <c r="J42" s="656"/>
      <c r="K42" s="654" t="s">
        <v>121</v>
      </c>
      <c r="L42" s="656"/>
      <c r="M42" s="654" t="s">
        <v>122</v>
      </c>
      <c r="N42" s="656"/>
      <c r="O42" s="654" t="s">
        <v>123</v>
      </c>
      <c r="P42" s="656"/>
      <c r="Q42" s="657" t="s">
        <v>94</v>
      </c>
    </row>
    <row r="43" spans="1:23" ht="13.5" customHeight="1">
      <c r="A43" s="651"/>
      <c r="B43" s="667"/>
      <c r="C43" s="226" t="s">
        <v>95</v>
      </c>
      <c r="D43" s="226" t="s">
        <v>96</v>
      </c>
      <c r="E43" s="226" t="s">
        <v>95</v>
      </c>
      <c r="F43" s="226" t="s">
        <v>96</v>
      </c>
      <c r="G43" s="226" t="s">
        <v>95</v>
      </c>
      <c r="H43" s="226" t="s">
        <v>96</v>
      </c>
      <c r="I43" s="226" t="s">
        <v>95</v>
      </c>
      <c r="J43" s="226" t="s">
        <v>96</v>
      </c>
      <c r="K43" s="226" t="s">
        <v>95</v>
      </c>
      <c r="L43" s="226" t="s">
        <v>96</v>
      </c>
      <c r="M43" s="226" t="s">
        <v>95</v>
      </c>
      <c r="N43" s="226" t="s">
        <v>96</v>
      </c>
      <c r="O43" s="226" t="s">
        <v>95</v>
      </c>
      <c r="P43" s="226" t="s">
        <v>96</v>
      </c>
      <c r="Q43" s="751"/>
    </row>
    <row r="44" spans="1:23" ht="13.5" customHeight="1">
      <c r="A44" s="117"/>
      <c r="B44" s="234"/>
      <c r="C44" s="389"/>
      <c r="D44" s="389"/>
      <c r="E44" s="389"/>
      <c r="F44" s="389"/>
      <c r="G44" s="389"/>
      <c r="H44" s="389"/>
      <c r="I44" s="389"/>
      <c r="J44" s="389"/>
      <c r="K44" s="389"/>
      <c r="L44" s="389"/>
      <c r="M44" s="389"/>
      <c r="N44" s="389"/>
      <c r="O44" s="389"/>
      <c r="P44" s="389"/>
      <c r="Q44" s="401"/>
    </row>
    <row r="45" spans="1:23" s="245" customFormat="1" ht="13.5" customHeight="1">
      <c r="A45" s="390" t="s">
        <v>97</v>
      </c>
      <c r="B45" s="280" t="s">
        <v>98</v>
      </c>
      <c r="C45" s="391">
        <v>3703</v>
      </c>
      <c r="D45" s="391">
        <v>203804</v>
      </c>
      <c r="E45" s="245">
        <v>972</v>
      </c>
      <c r="F45" s="391">
        <v>16283</v>
      </c>
      <c r="G45" s="245">
        <v>975</v>
      </c>
      <c r="H45" s="391">
        <v>23086</v>
      </c>
      <c r="I45" s="245">
        <v>815</v>
      </c>
      <c r="J45" s="391">
        <v>31182</v>
      </c>
      <c r="K45" s="245">
        <v>562</v>
      </c>
      <c r="L45" s="391">
        <v>38725</v>
      </c>
      <c r="M45" s="245">
        <v>233</v>
      </c>
      <c r="N45" s="391">
        <v>31501</v>
      </c>
      <c r="O45" s="245">
        <v>146</v>
      </c>
      <c r="P45" s="391">
        <v>63027</v>
      </c>
      <c r="Q45" s="392" t="s">
        <v>99</v>
      </c>
    </row>
    <row r="46" spans="1:23" ht="7.5" customHeight="1">
      <c r="A46" s="117"/>
      <c r="B46" s="393"/>
      <c r="C46" s="109"/>
      <c r="D46" s="109"/>
      <c r="E46" s="109"/>
      <c r="F46" s="109"/>
      <c r="G46" s="109"/>
      <c r="H46" s="109"/>
      <c r="I46" s="109"/>
      <c r="J46" s="109"/>
      <c r="K46" s="109"/>
      <c r="L46" s="109"/>
      <c r="M46" s="109"/>
      <c r="N46" s="109"/>
      <c r="O46" s="109"/>
      <c r="P46" s="109"/>
      <c r="Q46" s="394"/>
    </row>
    <row r="47" spans="1:23">
      <c r="A47" s="127">
        <v>1</v>
      </c>
      <c r="B47" s="393" t="s">
        <v>100</v>
      </c>
      <c r="C47" s="114">
        <v>94</v>
      </c>
      <c r="D47" s="114">
        <v>18229</v>
      </c>
      <c r="E47" s="397">
        <v>1</v>
      </c>
      <c r="F47" s="403">
        <v>18</v>
      </c>
      <c r="G47" s="397">
        <v>1</v>
      </c>
      <c r="H47" s="403">
        <v>22</v>
      </c>
      <c r="I47" s="51">
        <v>6</v>
      </c>
      <c r="J47" s="114">
        <v>204</v>
      </c>
      <c r="K47" s="51">
        <v>18</v>
      </c>
      <c r="L47" s="114">
        <v>1427</v>
      </c>
      <c r="M47" s="51">
        <v>30</v>
      </c>
      <c r="N47" s="114">
        <v>4376</v>
      </c>
      <c r="O47" s="51">
        <v>38</v>
      </c>
      <c r="P47" s="114">
        <v>12182</v>
      </c>
      <c r="Q47" s="395">
        <v>1</v>
      </c>
    </row>
    <row r="48" spans="1:23" ht="7.5" customHeight="1">
      <c r="A48" s="117"/>
      <c r="B48" s="393"/>
      <c r="C48" s="109"/>
      <c r="D48" s="109"/>
      <c r="E48" s="109"/>
      <c r="F48" s="109"/>
      <c r="G48" s="109"/>
      <c r="H48" s="109"/>
      <c r="I48" s="109"/>
      <c r="J48" s="109"/>
      <c r="K48" s="109"/>
      <c r="L48" s="109"/>
      <c r="M48" s="109"/>
      <c r="N48" s="109"/>
      <c r="O48" s="109"/>
      <c r="P48" s="109"/>
      <c r="Q48" s="394"/>
    </row>
    <row r="49" spans="1:23" ht="13.5" customHeight="1">
      <c r="A49" s="127">
        <v>2</v>
      </c>
      <c r="B49" s="248" t="s">
        <v>101</v>
      </c>
      <c r="C49" s="114">
        <v>539</v>
      </c>
      <c r="D49" s="114">
        <v>49161</v>
      </c>
      <c r="E49" s="51">
        <v>53</v>
      </c>
      <c r="F49" s="114">
        <v>887</v>
      </c>
      <c r="G49" s="51">
        <v>102</v>
      </c>
      <c r="H49" s="114">
        <v>2449</v>
      </c>
      <c r="I49" s="51">
        <v>111</v>
      </c>
      <c r="J49" s="114">
        <v>4326</v>
      </c>
      <c r="K49" s="51">
        <v>127</v>
      </c>
      <c r="L49" s="114">
        <v>9395</v>
      </c>
      <c r="M49" s="51">
        <v>85</v>
      </c>
      <c r="N49" s="114">
        <v>11442</v>
      </c>
      <c r="O49" s="51">
        <v>61</v>
      </c>
      <c r="P49" s="114">
        <v>20662</v>
      </c>
      <c r="Q49" s="395">
        <v>2</v>
      </c>
    </row>
    <row r="50" spans="1:23" ht="13.5" customHeight="1">
      <c r="A50" s="227"/>
      <c r="B50" s="396" t="s">
        <v>102</v>
      </c>
      <c r="C50" s="114">
        <v>251</v>
      </c>
      <c r="D50" s="114">
        <v>29270</v>
      </c>
      <c r="E50" s="51">
        <v>19</v>
      </c>
      <c r="F50" s="114">
        <v>326</v>
      </c>
      <c r="G50" s="51">
        <v>50</v>
      </c>
      <c r="H50" s="114">
        <v>1216</v>
      </c>
      <c r="I50" s="51">
        <v>45</v>
      </c>
      <c r="J50" s="114">
        <v>1764</v>
      </c>
      <c r="K50" s="51">
        <v>43</v>
      </c>
      <c r="L50" s="114">
        <v>3211</v>
      </c>
      <c r="M50" s="51">
        <v>49</v>
      </c>
      <c r="N50" s="114">
        <v>6685</v>
      </c>
      <c r="O50" s="51">
        <v>45</v>
      </c>
      <c r="P50" s="114">
        <v>16068</v>
      </c>
      <c r="Q50" s="398" t="s">
        <v>103</v>
      </c>
    </row>
    <row r="51" spans="1:23" ht="13.5" customHeight="1">
      <c r="A51" s="227"/>
      <c r="B51" s="396" t="s">
        <v>104</v>
      </c>
      <c r="C51" s="114">
        <v>288</v>
      </c>
      <c r="D51" s="114">
        <v>19891</v>
      </c>
      <c r="E51" s="51">
        <v>34</v>
      </c>
      <c r="F51" s="114">
        <v>561</v>
      </c>
      <c r="G51" s="51">
        <v>52</v>
      </c>
      <c r="H51" s="114">
        <v>1233</v>
      </c>
      <c r="I51" s="51">
        <v>66</v>
      </c>
      <c r="J51" s="114">
        <v>2562</v>
      </c>
      <c r="K51" s="51">
        <v>84</v>
      </c>
      <c r="L51" s="114">
        <v>6184</v>
      </c>
      <c r="M51" s="51">
        <v>36</v>
      </c>
      <c r="N51" s="114">
        <v>4757</v>
      </c>
      <c r="O51" s="51">
        <v>16</v>
      </c>
      <c r="P51" s="114">
        <v>4594</v>
      </c>
      <c r="Q51" s="398" t="s">
        <v>9</v>
      </c>
    </row>
    <row r="52" spans="1:23" ht="7.5" customHeight="1">
      <c r="A52" s="227"/>
      <c r="B52" s="393"/>
      <c r="C52" s="109"/>
      <c r="D52" s="109"/>
      <c r="E52" s="109"/>
      <c r="F52" s="109"/>
      <c r="G52" s="109"/>
      <c r="H52" s="109"/>
      <c r="I52" s="109"/>
      <c r="J52" s="109"/>
      <c r="K52" s="109"/>
      <c r="L52" s="109"/>
      <c r="M52" s="109"/>
      <c r="N52" s="109"/>
      <c r="O52" s="109"/>
      <c r="P52" s="109"/>
      <c r="Q52" s="394"/>
    </row>
    <row r="53" spans="1:23" ht="13.5" customHeight="1">
      <c r="A53" s="127">
        <v>3</v>
      </c>
      <c r="B53" s="248" t="s">
        <v>105</v>
      </c>
      <c r="C53" s="114">
        <v>826</v>
      </c>
      <c r="D53" s="114">
        <v>41034</v>
      </c>
      <c r="E53" s="51">
        <v>175</v>
      </c>
      <c r="F53" s="114">
        <v>2950</v>
      </c>
      <c r="G53" s="51">
        <v>216</v>
      </c>
      <c r="H53" s="114">
        <v>5118</v>
      </c>
      <c r="I53" s="51">
        <v>222</v>
      </c>
      <c r="J53" s="114">
        <v>8441</v>
      </c>
      <c r="K53" s="51">
        <v>135</v>
      </c>
      <c r="L53" s="114">
        <v>9179</v>
      </c>
      <c r="M53" s="51">
        <v>51</v>
      </c>
      <c r="N53" s="114">
        <v>6854</v>
      </c>
      <c r="O53" s="51">
        <v>27</v>
      </c>
      <c r="P53" s="114">
        <v>8492</v>
      </c>
      <c r="Q53" s="395">
        <v>3</v>
      </c>
    </row>
    <row r="54" spans="1:23" ht="13.5" customHeight="1">
      <c r="A54" s="117"/>
      <c r="B54" s="396" t="s">
        <v>106</v>
      </c>
      <c r="C54" s="114">
        <v>467</v>
      </c>
      <c r="D54" s="114">
        <v>21857</v>
      </c>
      <c r="E54" s="51">
        <v>94</v>
      </c>
      <c r="F54" s="114">
        <v>1593</v>
      </c>
      <c r="G54" s="51">
        <v>114</v>
      </c>
      <c r="H54" s="114">
        <v>2722</v>
      </c>
      <c r="I54" s="51">
        <v>139</v>
      </c>
      <c r="J54" s="114">
        <v>5254</v>
      </c>
      <c r="K54" s="51">
        <v>85</v>
      </c>
      <c r="L54" s="114">
        <v>5693</v>
      </c>
      <c r="M54" s="51">
        <v>23</v>
      </c>
      <c r="N54" s="114">
        <v>3109</v>
      </c>
      <c r="O54" s="51">
        <v>12</v>
      </c>
      <c r="P54" s="114">
        <v>3486</v>
      </c>
      <c r="Q54" s="398" t="s">
        <v>103</v>
      </c>
    </row>
    <row r="55" spans="1:23" ht="13.5" customHeight="1">
      <c r="A55" s="117"/>
      <c r="B55" s="396" t="s">
        <v>107</v>
      </c>
      <c r="C55" s="114">
        <v>359</v>
      </c>
      <c r="D55" s="114">
        <v>19177</v>
      </c>
      <c r="E55" s="51">
        <v>81</v>
      </c>
      <c r="F55" s="114">
        <v>1357</v>
      </c>
      <c r="G55" s="51">
        <v>102</v>
      </c>
      <c r="H55" s="114">
        <v>2396</v>
      </c>
      <c r="I55" s="51">
        <v>83</v>
      </c>
      <c r="J55" s="114">
        <v>3187</v>
      </c>
      <c r="K55" s="51">
        <v>50</v>
      </c>
      <c r="L55" s="114">
        <v>3486</v>
      </c>
      <c r="M55" s="51">
        <v>28</v>
      </c>
      <c r="N55" s="114">
        <v>3745</v>
      </c>
      <c r="O55" s="51">
        <v>15</v>
      </c>
      <c r="P55" s="114">
        <v>5006</v>
      </c>
      <c r="Q55" s="398" t="s">
        <v>9</v>
      </c>
    </row>
    <row r="56" spans="1:23" ht="6" customHeight="1">
      <c r="A56" s="117"/>
      <c r="B56" s="396"/>
      <c r="C56" s="109"/>
      <c r="D56" s="109"/>
      <c r="E56" s="109"/>
      <c r="F56" s="109"/>
      <c r="G56" s="109"/>
      <c r="H56" s="109"/>
      <c r="I56" s="109"/>
      <c r="J56" s="109"/>
      <c r="K56" s="109"/>
      <c r="L56" s="109"/>
      <c r="M56" s="109"/>
      <c r="N56" s="109"/>
      <c r="O56" s="109"/>
      <c r="P56" s="109"/>
      <c r="Q56" s="398"/>
    </row>
    <row r="57" spans="1:23" ht="13.5" customHeight="1">
      <c r="A57" s="127">
        <v>4</v>
      </c>
      <c r="B57" s="396" t="s">
        <v>108</v>
      </c>
      <c r="C57" s="114">
        <v>2244</v>
      </c>
      <c r="D57" s="114">
        <v>95380</v>
      </c>
      <c r="E57" s="51">
        <v>743</v>
      </c>
      <c r="F57" s="114">
        <v>12428</v>
      </c>
      <c r="G57" s="51">
        <v>656</v>
      </c>
      <c r="H57" s="114">
        <v>15497</v>
      </c>
      <c r="I57" s="51">
        <v>476</v>
      </c>
      <c r="J57" s="114">
        <v>18211</v>
      </c>
      <c r="K57" s="51">
        <v>282</v>
      </c>
      <c r="L57" s="114">
        <v>18724</v>
      </c>
      <c r="M57" s="51">
        <v>67</v>
      </c>
      <c r="N57" s="114">
        <v>8829</v>
      </c>
      <c r="O57" s="51">
        <v>20</v>
      </c>
      <c r="P57" s="114">
        <v>21691</v>
      </c>
      <c r="Q57" s="398" t="s">
        <v>109</v>
      </c>
    </row>
    <row r="58" spans="1:23" ht="7.5" customHeight="1">
      <c r="A58" s="120"/>
      <c r="B58" s="120"/>
      <c r="C58" s="121"/>
      <c r="D58" s="122"/>
      <c r="E58" s="122"/>
      <c r="F58" s="122"/>
      <c r="G58" s="122"/>
      <c r="H58" s="122"/>
      <c r="I58" s="122"/>
      <c r="J58" s="122"/>
      <c r="K58" s="122"/>
      <c r="L58" s="122"/>
      <c r="M58" s="122"/>
      <c r="N58" s="122"/>
      <c r="O58" s="122"/>
      <c r="P58" s="122"/>
      <c r="Q58" s="121"/>
    </row>
    <row r="59" spans="1:23" ht="13.5" customHeight="1">
      <c r="A59" s="404" t="s">
        <v>124</v>
      </c>
      <c r="B59" s="261"/>
      <c r="C59" s="261"/>
      <c r="D59" s="261"/>
      <c r="E59" s="261"/>
      <c r="F59" s="261"/>
      <c r="G59" s="261"/>
      <c r="H59" s="261"/>
      <c r="I59" s="261"/>
      <c r="J59" s="261"/>
      <c r="K59" s="261"/>
      <c r="L59" s="261"/>
      <c r="M59" s="261"/>
      <c r="N59" s="261"/>
      <c r="O59" s="261"/>
      <c r="P59" s="261"/>
      <c r="Q59" s="261"/>
      <c r="R59" s="261"/>
      <c r="S59" s="261"/>
      <c r="T59" s="261"/>
      <c r="U59" s="261"/>
      <c r="V59" s="261"/>
      <c r="W59" s="261"/>
    </row>
  </sheetData>
  <mergeCells count="30">
    <mergeCell ref="A4:B5"/>
    <mergeCell ref="C4:D4"/>
    <mergeCell ref="E4:F4"/>
    <mergeCell ref="G4:H4"/>
    <mergeCell ref="I4:J4"/>
    <mergeCell ref="O42:P42"/>
    <mergeCell ref="Q42:Q43"/>
    <mergeCell ref="K23:L23"/>
    <mergeCell ref="S4:T4"/>
    <mergeCell ref="U4:U5"/>
    <mergeCell ref="K4:L4"/>
    <mergeCell ref="M4:N4"/>
    <mergeCell ref="O4:P4"/>
    <mergeCell ref="Q4:R4"/>
    <mergeCell ref="M23:N23"/>
    <mergeCell ref="O23:P23"/>
    <mergeCell ref="Q23:R23"/>
    <mergeCell ref="S23:S24"/>
    <mergeCell ref="K42:L42"/>
    <mergeCell ref="M42:N42"/>
    <mergeCell ref="A42:B43"/>
    <mergeCell ref="C42:D42"/>
    <mergeCell ref="E42:F42"/>
    <mergeCell ref="G42:H42"/>
    <mergeCell ref="I42:J42"/>
    <mergeCell ref="A23:B24"/>
    <mergeCell ref="C23:D23"/>
    <mergeCell ref="E23:F23"/>
    <mergeCell ref="G23:H23"/>
    <mergeCell ref="I23:J23"/>
  </mergeCells>
  <phoneticPr fontId="7"/>
  <printOptions horizontalCentered="1" verticalCentered="1"/>
  <pageMargins left="0.19685039370078741" right="0.19685039370078741" top="0.19685039370078741" bottom="0.19685039370078741" header="0.51181102362204722" footer="0.51181102362204722"/>
  <pageSetup paperSize="9" scale="83" orientation="portrait" blackAndWhite="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21</vt:i4>
      </vt:variant>
    </vt:vector>
  </HeadingPairs>
  <TitlesOfParts>
    <vt:vector size="21" baseType="lpstr">
      <vt:lpstr>運輸・通信</vt:lpstr>
      <vt:lpstr>10-1</vt:lpstr>
      <vt:lpstr>10-1続</vt:lpstr>
      <vt:lpstr>10-2</vt:lpstr>
      <vt:lpstr>10-3(1)</vt:lpstr>
      <vt:lpstr>10-3(1)続</vt:lpstr>
      <vt:lpstr>10-3(2)</vt:lpstr>
      <vt:lpstr>10-4</vt:lpstr>
      <vt:lpstr>10-5(1)～(3)</vt:lpstr>
      <vt:lpstr>10-6</vt:lpstr>
      <vt:lpstr>10-7</vt:lpstr>
      <vt:lpstr>10-8</vt:lpstr>
      <vt:lpstr>10-9</vt:lpstr>
      <vt:lpstr>10-10(1)</vt:lpstr>
      <vt:lpstr>10-10(1)続</vt:lpstr>
      <vt:lpstr>10-10(2)</vt:lpstr>
      <vt:lpstr>10-10(2)続</vt:lpstr>
      <vt:lpstr>10-11</vt:lpstr>
      <vt:lpstr>10-12</vt:lpstr>
      <vt:lpstr>10-13</vt:lpstr>
      <vt:lpstr>10-14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2006-09-13T11:12:02Z</dcterms:created>
  <dcterms:modified xsi:type="dcterms:W3CDTF">2025-04-08T07:51:17Z</dcterms:modified>
</cp:coreProperties>
</file>