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04726\Desktop\"/>
    </mc:Choice>
  </mc:AlternateContent>
  <bookViews>
    <workbookView xWindow="-15" yWindow="4035" windowWidth="20520" windowHeight="4035"/>
  </bookViews>
  <sheets>
    <sheet name="統計表第１表 " sheetId="102" r:id="rId1"/>
  </sheets>
  <definedNames>
    <definedName name="H14商業データ" localSheetId="0">#REF!</definedName>
    <definedName name="H14商業データ">#REF!</definedName>
    <definedName name="_xlnm.Print_Area" localSheetId="0">'統計表第１表 '!$A$1:$H$79</definedName>
    <definedName name="_xlnm.Print_Titles" localSheetId="0">'統計表第１表 '!$1:$6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02" l="1"/>
  <c r="F70" i="102"/>
  <c r="F37" i="102" s="1"/>
  <c r="E70" i="102"/>
  <c r="G60" i="102"/>
  <c r="F60" i="102"/>
  <c r="E60" i="102"/>
  <c r="G56" i="102"/>
  <c r="F56" i="102"/>
  <c r="E56" i="102"/>
  <c r="G48" i="102"/>
  <c r="F48" i="102"/>
  <c r="E48" i="102"/>
  <c r="G42" i="102"/>
  <c r="F42" i="102"/>
  <c r="E42" i="102"/>
  <c r="F39" i="102"/>
  <c r="E39" i="102"/>
  <c r="G31" i="102"/>
  <c r="F31" i="102"/>
  <c r="E31" i="102"/>
  <c r="G26" i="102"/>
  <c r="F26" i="102"/>
  <c r="E26" i="102"/>
  <c r="G19" i="102"/>
  <c r="F19" i="102"/>
  <c r="E19" i="102"/>
  <c r="G16" i="102"/>
  <c r="F16" i="102"/>
  <c r="E16" i="102"/>
  <c r="G13" i="102"/>
  <c r="F13" i="102"/>
  <c r="E13" i="102"/>
  <c r="G11" i="102"/>
  <c r="G9" i="102" s="1"/>
  <c r="F11" i="102"/>
  <c r="E11" i="102"/>
  <c r="E9" i="102" l="1"/>
  <c r="F9" i="102"/>
  <c r="F7" i="102" s="1"/>
  <c r="E37" i="102"/>
  <c r="G7" i="102"/>
  <c r="E7" i="102" l="1"/>
</calcChain>
</file>

<file path=xl/sharedStrings.xml><?xml version="1.0" encoding="utf-8"?>
<sst xmlns="http://schemas.openxmlformats.org/spreadsheetml/2006/main" count="108" uniqueCount="77">
  <si>
    <t>事業所数</t>
    <rPh sb="0" eb="3">
      <t>ジギョウショ</t>
    </rPh>
    <rPh sb="3" eb="4">
      <t>スウ</t>
    </rPh>
    <phoneticPr fontId="2"/>
  </si>
  <si>
    <t>合計</t>
    <rPh sb="0" eb="2">
      <t>ゴウケイ</t>
    </rPh>
    <phoneticPr fontId="2"/>
  </si>
  <si>
    <t>61　無店舗小売業</t>
  </si>
  <si>
    <t>60　その他の小売業</t>
  </si>
  <si>
    <t>59　機械器具小売業</t>
  </si>
  <si>
    <t>58　飲食料品小売業</t>
  </si>
  <si>
    <t>57　織物・衣服・身の回り品小売業</t>
  </si>
  <si>
    <t>56　各種商品小売業</t>
  </si>
  <si>
    <t>小売業計</t>
    <rPh sb="3" eb="4">
      <t>ケイ</t>
    </rPh>
    <phoneticPr fontId="2"/>
  </si>
  <si>
    <t>55　その他の卸売業</t>
  </si>
  <si>
    <t>54　機械器具卸売業</t>
  </si>
  <si>
    <t>53　建築材料、鉱物・金属材料等卸売業</t>
  </si>
  <si>
    <t>52　飲食料品卸売業</t>
  </si>
  <si>
    <t>51　繊維・衣服等卸売業</t>
  </si>
  <si>
    <t>50　各種商品卸売業</t>
  </si>
  <si>
    <t>卸売業計</t>
    <rPh sb="3" eb="4">
      <t>ケイ</t>
    </rPh>
    <phoneticPr fontId="2"/>
  </si>
  <si>
    <t>売場面積（㎡）</t>
    <rPh sb="0" eb="2">
      <t>ウリバ</t>
    </rPh>
    <rPh sb="2" eb="4">
      <t>メンセキ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</si>
  <si>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</si>
  <si>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619　その他の無店舗小売業</t>
  </si>
  <si>
    <t>612　自動販売機による小売業</t>
  </si>
  <si>
    <t>611　通信販売・訪問販売小売業</t>
  </si>
  <si>
    <t>609　他に分類されない小売業</t>
  </si>
  <si>
    <t>608　写真機・時計・眼鏡小売業</t>
  </si>
  <si>
    <t>607　スポーツ用品・がん具・娯楽用品・楽器小売業</t>
  </si>
  <si>
    <t>606　書籍・文房具小売業</t>
  </si>
  <si>
    <t>605　燃料小売業</t>
  </si>
  <si>
    <t>604　農耕用品小売業</t>
  </si>
  <si>
    <t>603　医薬品・化粧品小売業</t>
  </si>
  <si>
    <t>602　じゅう器小売業</t>
  </si>
  <si>
    <t>601　家具・建具・畳小売業</t>
  </si>
  <si>
    <t>593　機械器具小売業（自動車、自転車を除く）</t>
  </si>
  <si>
    <t>592　自転車小売業</t>
  </si>
  <si>
    <t>591　自動車小売業</t>
  </si>
  <si>
    <t>589　その他の飲食料品小売業</t>
  </si>
  <si>
    <t>586　菓子・パン小売業</t>
  </si>
  <si>
    <t>585　酒小売業</t>
  </si>
  <si>
    <t>584　鮮魚小売業</t>
  </si>
  <si>
    <t>583　食肉小売業</t>
  </si>
  <si>
    <t>582　野菜・果実小売業</t>
  </si>
  <si>
    <t>581　各種食料品小売業</t>
  </si>
  <si>
    <t>579　その他の織物・衣服・身の回り品小売業</t>
  </si>
  <si>
    <t>574　靴・履物小売業</t>
  </si>
  <si>
    <t>573　婦人・子供服小売業</t>
  </si>
  <si>
    <t>572　男子服小売業</t>
  </si>
  <si>
    <t>571　呉服・服地・寝具小売業</t>
  </si>
  <si>
    <r>
      <t>569　</t>
    </r>
    <r>
      <rPr>
        <sz val="11"/>
        <color theme="1"/>
        <rFont val="ＭＳ Ｐゴシック"/>
        <family val="3"/>
        <charset val="128"/>
        <scheme val="minor"/>
      </rPr>
      <t>その他の各種商品小売業（従業者が常時50人未満のもの）</t>
    </r>
    <phoneticPr fontId="2"/>
  </si>
  <si>
    <t>561　百貨店、総合スーパー</t>
  </si>
  <si>
    <t>559　他に分類されない卸売業</t>
  </si>
  <si>
    <t>553　紙・紙製品卸売業</t>
  </si>
  <si>
    <t>552　医薬品・化粧品等卸売業</t>
  </si>
  <si>
    <t>551　家具・建具・じゅう器等卸売業</t>
  </si>
  <si>
    <t>549　その他の機械器具卸売業</t>
  </si>
  <si>
    <t>543　電気機械器具卸売業</t>
  </si>
  <si>
    <t>542　自動車卸売業</t>
  </si>
  <si>
    <t>541　産業機械器具卸売業</t>
  </si>
  <si>
    <t>536　再生資源卸売業</t>
  </si>
  <si>
    <t>535　非鉄金属卸売業</t>
  </si>
  <si>
    <t>534　鉄鋼製品卸売業</t>
  </si>
  <si>
    <t>533　石油・鉱物卸売業</t>
  </si>
  <si>
    <t>532　化学製品卸売業</t>
  </si>
  <si>
    <t>531　建築材料卸売業</t>
  </si>
  <si>
    <t>522　食料・飲料卸売業</t>
  </si>
  <si>
    <t>521　農畜産物・水産物卸売業</t>
  </si>
  <si>
    <t>513　身の回り品卸売業</t>
  </si>
  <si>
    <t>512　衣服卸売業</t>
  </si>
  <si>
    <t>501　各種商品卸売業</t>
  </si>
  <si>
    <t>産業分類</t>
    <rPh sb="0" eb="2">
      <t>サンギョウ</t>
    </rPh>
    <rPh sb="2" eb="4">
      <t>ブンルイ</t>
    </rPh>
    <phoneticPr fontId="2"/>
  </si>
  <si>
    <t>統計表 第１表　産業小分類別統計表</t>
    <rPh sb="0" eb="2">
      <t>トウケイ</t>
    </rPh>
    <rPh sb="2" eb="3">
      <t>ヒョウ</t>
    </rPh>
    <rPh sb="4" eb="5">
      <t>ダイ</t>
    </rPh>
    <rPh sb="6" eb="7">
      <t>ヒョウ</t>
    </rPh>
    <rPh sb="8" eb="10">
      <t>サンギョウ</t>
    </rPh>
    <rPh sb="10" eb="13">
      <t>ショウブンルイ</t>
    </rPh>
    <rPh sb="13" eb="14">
      <t>ベツ</t>
    </rPh>
    <rPh sb="14" eb="17">
      <t>トウケイヒョウ</t>
    </rPh>
    <phoneticPr fontId="2"/>
  </si>
  <si>
    <t>年間商品販売額（万円）</t>
    <rPh sb="0" eb="2">
      <t>ネンカン</t>
    </rPh>
    <rPh sb="2" eb="4">
      <t>ショウヒン</t>
    </rPh>
    <rPh sb="4" eb="7">
      <t>ハンバイガク</t>
    </rPh>
    <rPh sb="8" eb="9">
      <t>マン</t>
    </rPh>
    <rPh sb="9" eb="10">
      <t>エン</t>
    </rPh>
    <phoneticPr fontId="2"/>
  </si>
  <si>
    <t>　　一次秘匿</t>
    <rPh sb="2" eb="4">
      <t>イチジ</t>
    </rPh>
    <rPh sb="4" eb="6">
      <t>ヒトク</t>
    </rPh>
    <phoneticPr fontId="2"/>
  </si>
  <si>
    <t>　　お伴秘匿</t>
    <rPh sb="3" eb="4">
      <t>トモ</t>
    </rPh>
    <rPh sb="4" eb="6">
      <t>ヒトク</t>
    </rPh>
    <phoneticPr fontId="2"/>
  </si>
  <si>
    <t>　　　　　　　　　　　 X</t>
    <phoneticPr fontId="2"/>
  </si>
  <si>
    <t>　　　　　　　　　X</t>
    <phoneticPr fontId="2"/>
  </si>
  <si>
    <t>　　　　　　　　 －</t>
    <phoneticPr fontId="2"/>
  </si>
  <si>
    <t>　 ２：年間商品販売額及び売場面積は個人の事業所を含まない。</t>
    <rPh sb="4" eb="6">
      <t>ネンカン</t>
    </rPh>
    <rPh sb="6" eb="8">
      <t>ショウヒン</t>
    </rPh>
    <rPh sb="8" eb="10">
      <t>ハンバイ</t>
    </rPh>
    <rPh sb="10" eb="11">
      <t>ガク</t>
    </rPh>
    <rPh sb="11" eb="12">
      <t>オヨ</t>
    </rPh>
    <rPh sb="13" eb="14">
      <t>ウ</t>
    </rPh>
    <rPh sb="14" eb="15">
      <t>バ</t>
    </rPh>
    <rPh sb="15" eb="17">
      <t>メンセキ</t>
    </rPh>
    <rPh sb="18" eb="20">
      <t>コジン</t>
    </rPh>
    <rPh sb="21" eb="24">
      <t>ジギョウショ</t>
    </rPh>
    <rPh sb="25" eb="26">
      <t>フク</t>
    </rPh>
    <phoneticPr fontId="2"/>
  </si>
  <si>
    <t>　　（事業所数、従業者数、年間商品販売額、売場面積）</t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ネンカン</t>
    </rPh>
    <rPh sb="15" eb="17">
      <t>ショウヒン</t>
    </rPh>
    <rPh sb="17" eb="20">
      <t>ハンバイガク</t>
    </rPh>
    <rPh sb="21" eb="23">
      <t>ウリバ</t>
    </rPh>
    <rPh sb="23" eb="25">
      <t>メンセキ</t>
    </rPh>
    <phoneticPr fontId="2"/>
  </si>
  <si>
    <t>注１：「卸売業,小売業」内の格付不能事業所及び年間商品販売額のない管理・補助的経済活動を行う事業所を含まない。　　　　　　　　　　　　　　　　　　　　　　　　　　　　　　　</t>
    <rPh sb="0" eb="1">
      <t>チュウ</t>
    </rPh>
    <rPh sb="4" eb="6">
      <t>オロシウ</t>
    </rPh>
    <rPh sb="6" eb="7">
      <t>ギョウ</t>
    </rPh>
    <rPh sb="8" eb="11">
      <t>コウリギョウ</t>
    </rPh>
    <rPh sb="12" eb="13">
      <t>ウチ</t>
    </rPh>
    <rPh sb="14" eb="15">
      <t>カク</t>
    </rPh>
    <rPh sb="15" eb="16">
      <t>ツ</t>
    </rPh>
    <rPh sb="16" eb="18">
      <t>フノウ</t>
    </rPh>
    <rPh sb="18" eb="21">
      <t>ジギョウショ</t>
    </rPh>
    <rPh sb="21" eb="22">
      <t>オヨ</t>
    </rPh>
    <rPh sb="23" eb="25">
      <t>ネンカン</t>
    </rPh>
    <rPh sb="25" eb="27">
      <t>ショウヒン</t>
    </rPh>
    <rPh sb="27" eb="30">
      <t>ハンバイガク</t>
    </rPh>
    <rPh sb="33" eb="35">
      <t>カンリ</t>
    </rPh>
    <rPh sb="36" eb="39">
      <t>ホジョテキ</t>
    </rPh>
    <rPh sb="39" eb="41">
      <t>ケイザイ</t>
    </rPh>
    <rPh sb="41" eb="43">
      <t>カツドウ</t>
    </rPh>
    <rPh sb="44" eb="45">
      <t>オコナ</t>
    </rPh>
    <rPh sb="46" eb="49">
      <t>ジギョウショ</t>
    </rPh>
    <rPh sb="50" eb="5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</si>
</sst>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00CC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5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176" fontId="6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0" fontId="1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243" applyFont="1">
      <alignment vertical="center"/>
    </xf>
    <xf numFmtId="0" fontId="12" fillId="0" borderId="0" xfId="243" applyFont="1" applyAlignment="1">
      <alignment horizontal="right" vertical="center"/>
    </xf>
    <xf numFmtId="0" fontId="1" fillId="0" borderId="0" xfId="243" applyFont="1" applyFill="1">
      <alignment vertical="center"/>
    </xf>
    <xf numFmtId="38" fontId="1" fillId="0" borderId="0" xfId="253" applyFont="1">
      <alignment vertical="center"/>
    </xf>
    <xf numFmtId="0" fontId="1" fillId="2" borderId="0" xfId="243" applyFont="1" applyFill="1" applyBorder="1">
      <alignment vertical="center"/>
    </xf>
    <xf numFmtId="0" fontId="1" fillId="2" borderId="3" xfId="243" applyFont="1" applyFill="1" applyBorder="1">
      <alignment vertical="center"/>
    </xf>
    <xf numFmtId="177" fontId="7" fillId="2" borderId="0" xfId="0" applyNumberFormat="1" applyFont="1" applyFill="1" applyBorder="1">
      <alignment vertical="center"/>
    </xf>
    <xf numFmtId="177" fontId="7" fillId="2" borderId="8" xfId="0" applyNumberFormat="1" applyFont="1" applyFill="1" applyBorder="1">
      <alignment vertical="center"/>
    </xf>
    <xf numFmtId="177" fontId="7" fillId="2" borderId="0" xfId="0" applyNumberFormat="1" applyFont="1" applyFill="1">
      <alignment vertical="center"/>
    </xf>
    <xf numFmtId="0" fontId="9" fillId="2" borderId="0" xfId="243" applyFont="1" applyFill="1">
      <alignment vertical="center"/>
    </xf>
    <xf numFmtId="0" fontId="10" fillId="2" borderId="0" xfId="243" applyFont="1" applyFill="1" applyAlignment="1">
      <alignment vertical="center" wrapText="1"/>
    </xf>
    <xf numFmtId="38" fontId="8" fillId="2" borderId="0" xfId="253" applyFont="1" applyFill="1" applyAlignment="1">
      <alignment vertical="center" wrapText="1"/>
    </xf>
    <xf numFmtId="38" fontId="1" fillId="2" borderId="0" xfId="253" applyFont="1" applyFill="1">
      <alignment vertical="center"/>
    </xf>
    <xf numFmtId="0" fontId="9" fillId="2" borderId="0" xfId="243" applyFont="1" applyFill="1" applyAlignment="1">
      <alignment vertical="center"/>
    </xf>
    <xf numFmtId="0" fontId="8" fillId="2" borderId="0" xfId="243" applyFont="1" applyFill="1">
      <alignment vertical="center"/>
    </xf>
    <xf numFmtId="0" fontId="1" fillId="2" borderId="0" xfId="243" applyFont="1" applyFill="1" applyAlignment="1">
      <alignment vertical="center" wrapText="1"/>
    </xf>
    <xf numFmtId="38" fontId="7" fillId="2" borderId="0" xfId="253" applyFont="1" applyFill="1" applyAlignment="1">
      <alignment horizontal="right" vertical="center"/>
    </xf>
    <xf numFmtId="0" fontId="1" fillId="2" borderId="0" xfId="243" applyFont="1" applyFill="1" applyBorder="1" applyAlignment="1">
      <alignment vertical="center" wrapText="1"/>
    </xf>
    <xf numFmtId="0" fontId="1" fillId="2" borderId="3" xfId="243" applyFont="1" applyFill="1" applyBorder="1" applyAlignment="1">
      <alignment vertical="center" wrapText="1"/>
    </xf>
    <xf numFmtId="177" fontId="1" fillId="2" borderId="0" xfId="253" applyNumberFormat="1" applyFont="1" applyFill="1">
      <alignment vertical="center"/>
    </xf>
    <xf numFmtId="38" fontId="0" fillId="2" borderId="0" xfId="253" applyFont="1" applyFill="1">
      <alignment vertical="center"/>
    </xf>
    <xf numFmtId="38" fontId="0" fillId="2" borderId="0" xfId="253" applyFont="1" applyFill="1" applyAlignment="1">
      <alignment horizontal="right" vertical="center"/>
    </xf>
    <xf numFmtId="0" fontId="1" fillId="2" borderId="7" xfId="243" applyFont="1" applyFill="1" applyBorder="1">
      <alignment vertical="center"/>
    </xf>
    <xf numFmtId="0" fontId="1" fillId="2" borderId="6" xfId="243" applyFont="1" applyFill="1" applyBorder="1">
      <alignment vertical="center"/>
    </xf>
    <xf numFmtId="38" fontId="1" fillId="2" borderId="7" xfId="253" applyFont="1" applyFill="1" applyBorder="1">
      <alignment vertical="center"/>
    </xf>
    <xf numFmtId="0" fontId="1" fillId="3" borderId="0" xfId="243" applyFont="1" applyFill="1">
      <alignment vertical="center"/>
    </xf>
    <xf numFmtId="0" fontId="1" fillId="4" borderId="0" xfId="243" applyFont="1" applyFill="1">
      <alignment vertical="center"/>
    </xf>
    <xf numFmtId="0" fontId="0" fillId="0" borderId="0" xfId="243" applyFont="1" applyFill="1">
      <alignment vertical="center"/>
    </xf>
    <xf numFmtId="0" fontId="0" fillId="0" borderId="0" xfId="243" applyFont="1">
      <alignment vertical="center"/>
    </xf>
    <xf numFmtId="177" fontId="7" fillId="2" borderId="0" xfId="0" applyNumberFormat="1" applyFont="1" applyFill="1" applyAlignment="1">
      <alignment horizontal="left" vertical="center"/>
    </xf>
    <xf numFmtId="49" fontId="0" fillId="2" borderId="0" xfId="253" applyNumberFormat="1" applyFont="1" applyFill="1" applyAlignment="1">
      <alignment horizontal="left" vertical="center"/>
    </xf>
    <xf numFmtId="0" fontId="12" fillId="0" borderId="0" xfId="243" applyFont="1" applyAlignment="1">
      <alignment vertical="center"/>
    </xf>
    <xf numFmtId="0" fontId="0" fillId="0" borderId="0" xfId="0" applyAlignment="1">
      <alignment vertical="center"/>
    </xf>
    <xf numFmtId="38" fontId="1" fillId="2" borderId="5" xfId="253" applyFont="1" applyFill="1" applyBorder="1" applyAlignment="1">
      <alignment horizontal="center" vertical="center"/>
    </xf>
    <xf numFmtId="38" fontId="1" fillId="2" borderId="4" xfId="253" applyFont="1" applyFill="1" applyBorder="1" applyAlignment="1">
      <alignment horizontal="center" vertical="center"/>
    </xf>
    <xf numFmtId="0" fontId="7" fillId="2" borderId="1" xfId="243" applyFont="1" applyFill="1" applyBorder="1" applyAlignment="1">
      <alignment horizontal="center" vertical="center" wrapText="1"/>
    </xf>
    <xf numFmtId="38" fontId="7" fillId="2" borderId="2" xfId="253" applyFont="1" applyFill="1" applyBorder="1" applyAlignment="1">
      <alignment horizontal="center" vertical="center" wrapText="1"/>
    </xf>
    <xf numFmtId="38" fontId="7" fillId="2" borderId="5" xfId="253" applyFont="1" applyFill="1" applyBorder="1" applyAlignment="1">
      <alignment horizontal="center" vertical="center" wrapText="1"/>
    </xf>
    <xf numFmtId="38" fontId="1" fillId="2" borderId="4" xfId="253" applyFont="1" applyFill="1" applyBorder="1" applyAlignment="1">
      <alignment horizontal="center" vertical="center" wrapText="1"/>
    </xf>
    <xf numFmtId="38" fontId="7" fillId="2" borderId="1" xfId="253" applyFont="1" applyFill="1" applyBorder="1" applyAlignment="1">
      <alignment horizontal="center" vertical="center" shrinkToFit="1"/>
    </xf>
    <xf numFmtId="0" fontId="14" fillId="0" borderId="0" xfId="243" applyFont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254">
    <cellStyle name="パーセント 2" xfId="245"/>
    <cellStyle name="パーセント 3" xfId="249"/>
    <cellStyle name="パーセント 4" xfId="252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桁区切り" xfId="253" builtinId="6"/>
    <cellStyle name="桁区切り 2" xfId="242"/>
    <cellStyle name="桁区切り 3" xfId="244"/>
    <cellStyle name="桁区切り 4" xfId="250"/>
    <cellStyle name="標準" xfId="0" builtinId="0"/>
    <cellStyle name="標準 2" xfId="241"/>
    <cellStyle name="標準 2 2" xfId="246"/>
    <cellStyle name="標準 2 3" xfId="247"/>
    <cellStyle name="標準 3" xfId="251"/>
    <cellStyle name="標準 4" xfId="243"/>
    <cellStyle name="標準 5" xfId="248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79"/>
  <sheetViews>
    <sheetView showGridLines="0" tabSelected="1" zoomScale="90" zoomScaleNormal="90" zoomScaleSheetLayoutView="80" workbookViewId="0">
      <selection activeCell="I41" sqref="I41:N41"/>
    </sheetView>
  </sheetViews>
  <sheetFormatPr defaultRowHeight="13.5" x14ac:dyDescent="0.15"/>
  <cols>
    <col min="1" max="1" width="1.625" style="1" customWidth="1"/>
    <col min="2" max="2" width="2.125" style="1" customWidth="1"/>
    <col min="3" max="3" width="2.625" style="1" customWidth="1"/>
    <col min="4" max="4" width="55.125" style="1" customWidth="1"/>
    <col min="5" max="6" width="14.75" style="4" customWidth="1"/>
    <col min="7" max="7" width="18" style="4" customWidth="1"/>
    <col min="8" max="8" width="14.625" style="4" customWidth="1"/>
    <col min="9" max="9" width="9" style="1"/>
    <col min="10" max="13" width="0" style="1" hidden="1" customWidth="1"/>
    <col min="14" max="16384" width="9" style="1"/>
  </cols>
  <sheetData>
    <row r="1" spans="1:12" s="3" customFormat="1" ht="21" customHeight="1" x14ac:dyDescent="0.15">
      <c r="A1" s="10" t="s">
        <v>67</v>
      </c>
      <c r="B1" s="11"/>
      <c r="C1" s="11"/>
      <c r="D1" s="11"/>
      <c r="E1" s="12"/>
      <c r="F1" s="12"/>
      <c r="G1" s="12"/>
      <c r="H1" s="13"/>
    </row>
    <row r="2" spans="1:12" s="3" customFormat="1" ht="19.5" customHeight="1" x14ac:dyDescent="0.15">
      <c r="A2" s="10"/>
      <c r="B2" s="11"/>
      <c r="C2" s="11"/>
      <c r="D2" s="14" t="s">
        <v>75</v>
      </c>
      <c r="E2" s="12"/>
      <c r="F2" s="12"/>
      <c r="G2" s="12"/>
      <c r="H2" s="13"/>
    </row>
    <row r="3" spans="1:12" s="3" customFormat="1" ht="12.95" customHeight="1" x14ac:dyDescent="0.15">
      <c r="A3" s="15"/>
      <c r="B3" s="16"/>
      <c r="C3" s="16"/>
      <c r="D3" s="16"/>
      <c r="E3" s="12"/>
      <c r="F3" s="12"/>
      <c r="G3" s="13"/>
      <c r="H3" s="17"/>
    </row>
    <row r="4" spans="1:12" s="3" customFormat="1" ht="12.95" customHeight="1" x14ac:dyDescent="0.15">
      <c r="A4" s="36" t="s">
        <v>66</v>
      </c>
      <c r="B4" s="36"/>
      <c r="C4" s="36"/>
      <c r="D4" s="36"/>
      <c r="E4" s="37" t="s">
        <v>0</v>
      </c>
      <c r="F4" s="38" t="s">
        <v>17</v>
      </c>
      <c r="G4" s="40" t="s">
        <v>68</v>
      </c>
      <c r="H4" s="34" t="s">
        <v>16</v>
      </c>
    </row>
    <row r="5" spans="1:12" s="3" customFormat="1" ht="12.95" customHeight="1" x14ac:dyDescent="0.15">
      <c r="A5" s="36"/>
      <c r="B5" s="36"/>
      <c r="C5" s="36"/>
      <c r="D5" s="36"/>
      <c r="E5" s="37"/>
      <c r="F5" s="39"/>
      <c r="G5" s="40"/>
      <c r="H5" s="35"/>
    </row>
    <row r="6" spans="1:12" s="3" customFormat="1" ht="15" customHeight="1" x14ac:dyDescent="0.15">
      <c r="A6" s="18"/>
      <c r="B6" s="18"/>
      <c r="C6" s="18"/>
      <c r="D6" s="19"/>
      <c r="E6" s="12"/>
      <c r="F6" s="12"/>
      <c r="G6" s="12"/>
      <c r="H6" s="13"/>
    </row>
    <row r="7" spans="1:12" s="3" customFormat="1" ht="15" customHeight="1" x14ac:dyDescent="0.15">
      <c r="A7" s="5" t="s">
        <v>1</v>
      </c>
      <c r="B7" s="5"/>
      <c r="C7" s="5"/>
      <c r="D7" s="6"/>
      <c r="E7" s="20">
        <f>E9+E37</f>
        <v>7129</v>
      </c>
      <c r="F7" s="20">
        <f t="shared" ref="F7:G7" si="0">F9+F37</f>
        <v>47619</v>
      </c>
      <c r="G7" s="20">
        <f t="shared" si="0"/>
        <v>135760237</v>
      </c>
      <c r="H7" s="20">
        <v>879176</v>
      </c>
    </row>
    <row r="8" spans="1:12" s="3" customFormat="1" ht="15" customHeight="1" x14ac:dyDescent="0.15">
      <c r="A8" s="5"/>
      <c r="B8" s="5"/>
      <c r="C8" s="5"/>
      <c r="D8" s="6"/>
      <c r="E8" s="20"/>
      <c r="F8" s="20"/>
      <c r="G8" s="20"/>
      <c r="H8" s="20"/>
    </row>
    <row r="9" spans="1:12" s="3" customFormat="1" ht="15" customHeight="1" x14ac:dyDescent="0.15">
      <c r="A9" s="5" t="s">
        <v>15</v>
      </c>
      <c r="B9" s="5"/>
      <c r="C9" s="5"/>
      <c r="D9" s="6"/>
      <c r="E9" s="20">
        <f>E11+E13+E16+E19+E26+E31</f>
        <v>1481</v>
      </c>
      <c r="F9" s="20">
        <f t="shared" ref="F9:G9" si="1">F11+F13+F16+F19+F26+F31</f>
        <v>11363</v>
      </c>
      <c r="G9" s="20">
        <f t="shared" si="1"/>
        <v>72228307</v>
      </c>
      <c r="H9" s="31" t="s">
        <v>73</v>
      </c>
      <c r="K9" s="26"/>
      <c r="L9" s="28" t="s">
        <v>69</v>
      </c>
    </row>
    <row r="10" spans="1:12" s="3" customFormat="1" ht="15" customHeight="1" x14ac:dyDescent="0.15">
      <c r="A10" s="5"/>
      <c r="B10" s="5"/>
      <c r="C10" s="5"/>
      <c r="D10" s="6"/>
      <c r="E10" s="13"/>
      <c r="F10" s="13"/>
      <c r="G10" s="13"/>
      <c r="H10" s="13"/>
    </row>
    <row r="11" spans="1:12" ht="15" customHeight="1" x14ac:dyDescent="0.15">
      <c r="A11" s="5"/>
      <c r="B11" s="5" t="s">
        <v>14</v>
      </c>
      <c r="C11" s="5"/>
      <c r="D11" s="6"/>
      <c r="E11" s="7">
        <f>E12</f>
        <v>5</v>
      </c>
      <c r="F11" s="7">
        <f t="shared" ref="F11:G11" si="2">F12</f>
        <v>35</v>
      </c>
      <c r="G11" s="7">
        <f t="shared" si="2"/>
        <v>137052</v>
      </c>
      <c r="H11" s="31" t="s">
        <v>73</v>
      </c>
      <c r="K11" s="27"/>
      <c r="L11" s="29" t="s">
        <v>70</v>
      </c>
    </row>
    <row r="12" spans="1:12" ht="15" customHeight="1" x14ac:dyDescent="0.15">
      <c r="A12" s="5"/>
      <c r="B12" s="5"/>
      <c r="C12" s="5" t="s">
        <v>65</v>
      </c>
      <c r="D12" s="6"/>
      <c r="E12" s="8">
        <v>5</v>
      </c>
      <c r="F12" s="7">
        <v>35</v>
      </c>
      <c r="G12" s="7">
        <v>137052</v>
      </c>
      <c r="H12" s="31" t="s">
        <v>73</v>
      </c>
    </row>
    <row r="13" spans="1:12" ht="15" customHeight="1" x14ac:dyDescent="0.15">
      <c r="A13" s="5"/>
      <c r="B13" s="5" t="s">
        <v>13</v>
      </c>
      <c r="C13" s="5"/>
      <c r="D13" s="6"/>
      <c r="E13" s="8">
        <f>E14+E15</f>
        <v>30</v>
      </c>
      <c r="F13" s="7">
        <f t="shared" ref="F13:G13" si="3">F14+F15</f>
        <v>270</v>
      </c>
      <c r="G13" s="7">
        <f t="shared" si="3"/>
        <v>348356</v>
      </c>
      <c r="H13" s="31" t="s">
        <v>73</v>
      </c>
    </row>
    <row r="14" spans="1:12" ht="15" customHeight="1" x14ac:dyDescent="0.15">
      <c r="A14" s="5"/>
      <c r="B14" s="5"/>
      <c r="C14" s="5" t="s">
        <v>64</v>
      </c>
      <c r="D14" s="6"/>
      <c r="E14" s="9">
        <v>19</v>
      </c>
      <c r="F14" s="9">
        <v>112</v>
      </c>
      <c r="G14" s="9">
        <v>155283</v>
      </c>
      <c r="H14" s="31" t="s">
        <v>73</v>
      </c>
    </row>
    <row r="15" spans="1:12" ht="15" customHeight="1" x14ac:dyDescent="0.15">
      <c r="A15" s="5"/>
      <c r="B15" s="5"/>
      <c r="C15" s="5" t="s">
        <v>63</v>
      </c>
      <c r="D15" s="6"/>
      <c r="E15" s="9">
        <v>11</v>
      </c>
      <c r="F15" s="9">
        <v>158</v>
      </c>
      <c r="G15" s="9">
        <v>193073</v>
      </c>
      <c r="H15" s="31" t="s">
        <v>73</v>
      </c>
    </row>
    <row r="16" spans="1:12" ht="15" customHeight="1" x14ac:dyDescent="0.15">
      <c r="A16" s="5"/>
      <c r="B16" s="5" t="s">
        <v>12</v>
      </c>
      <c r="C16" s="5"/>
      <c r="D16" s="6"/>
      <c r="E16" s="7">
        <f>E17+E18</f>
        <v>327</v>
      </c>
      <c r="F16" s="7">
        <f t="shared" ref="F16:G16" si="4">F17+F18</f>
        <v>2754</v>
      </c>
      <c r="G16" s="7">
        <f t="shared" si="4"/>
        <v>12462803</v>
      </c>
      <c r="H16" s="31" t="s">
        <v>73</v>
      </c>
    </row>
    <row r="17" spans="1:8" ht="15" customHeight="1" x14ac:dyDescent="0.15">
      <c r="A17" s="5"/>
      <c r="B17" s="5"/>
      <c r="C17" s="5" t="s">
        <v>62</v>
      </c>
      <c r="D17" s="6"/>
      <c r="E17" s="8">
        <v>174</v>
      </c>
      <c r="F17" s="7">
        <v>1419</v>
      </c>
      <c r="G17" s="7">
        <v>6057562</v>
      </c>
      <c r="H17" s="31" t="s">
        <v>73</v>
      </c>
    </row>
    <row r="18" spans="1:8" ht="15" customHeight="1" x14ac:dyDescent="0.15">
      <c r="A18" s="5"/>
      <c r="B18" s="5"/>
      <c r="C18" s="5" t="s">
        <v>61</v>
      </c>
      <c r="D18" s="6"/>
      <c r="E18" s="8">
        <v>153</v>
      </c>
      <c r="F18" s="7">
        <v>1335</v>
      </c>
      <c r="G18" s="7">
        <v>6405241</v>
      </c>
      <c r="H18" s="31" t="s">
        <v>73</v>
      </c>
    </row>
    <row r="19" spans="1:8" ht="15" customHeight="1" x14ac:dyDescent="0.15">
      <c r="A19" s="5"/>
      <c r="B19" s="5" t="s">
        <v>11</v>
      </c>
      <c r="C19" s="5"/>
      <c r="D19" s="6"/>
      <c r="E19" s="8">
        <f>E20+E21+E22+E23+E24+E25</f>
        <v>395</v>
      </c>
      <c r="F19" s="7">
        <f t="shared" ref="F19:G19" si="5">F20+F21+F22+F23+F24+F25</f>
        <v>2651</v>
      </c>
      <c r="G19" s="7">
        <f t="shared" si="5"/>
        <v>19036254</v>
      </c>
      <c r="H19" s="31" t="s">
        <v>73</v>
      </c>
    </row>
    <row r="20" spans="1:8" ht="15" customHeight="1" x14ac:dyDescent="0.15">
      <c r="A20" s="5"/>
      <c r="B20" s="5"/>
      <c r="C20" s="5" t="s">
        <v>60</v>
      </c>
      <c r="D20" s="6"/>
      <c r="E20" s="9">
        <v>249</v>
      </c>
      <c r="F20" s="9">
        <v>1697</v>
      </c>
      <c r="G20" s="9">
        <v>9294996</v>
      </c>
      <c r="H20" s="31" t="s">
        <v>73</v>
      </c>
    </row>
    <row r="21" spans="1:8" ht="15" customHeight="1" x14ac:dyDescent="0.15">
      <c r="A21" s="5"/>
      <c r="B21" s="5"/>
      <c r="C21" s="5" t="s">
        <v>59</v>
      </c>
      <c r="D21" s="6"/>
      <c r="E21" s="9">
        <v>50</v>
      </c>
      <c r="F21" s="9">
        <v>281</v>
      </c>
      <c r="G21" s="9">
        <v>1253250</v>
      </c>
      <c r="H21" s="31" t="s">
        <v>73</v>
      </c>
    </row>
    <row r="22" spans="1:8" ht="15" customHeight="1" x14ac:dyDescent="0.15">
      <c r="A22" s="5"/>
      <c r="B22" s="5"/>
      <c r="C22" s="5" t="s">
        <v>58</v>
      </c>
      <c r="D22" s="6"/>
      <c r="E22" s="9">
        <v>33</v>
      </c>
      <c r="F22" s="9">
        <v>191</v>
      </c>
      <c r="G22" s="9">
        <v>895387</v>
      </c>
      <c r="H22" s="31" t="s">
        <v>73</v>
      </c>
    </row>
    <row r="23" spans="1:8" ht="15" customHeight="1" x14ac:dyDescent="0.15">
      <c r="A23" s="5"/>
      <c r="B23" s="5"/>
      <c r="C23" s="5" t="s">
        <v>57</v>
      </c>
      <c r="D23" s="6"/>
      <c r="E23" s="9">
        <v>19</v>
      </c>
      <c r="F23" s="9">
        <v>175</v>
      </c>
      <c r="G23" s="9">
        <v>1871166</v>
      </c>
      <c r="H23" s="31" t="s">
        <v>73</v>
      </c>
    </row>
    <row r="24" spans="1:8" ht="15" customHeight="1" x14ac:dyDescent="0.15">
      <c r="A24" s="5"/>
      <c r="B24" s="5"/>
      <c r="C24" s="5" t="s">
        <v>56</v>
      </c>
      <c r="D24" s="6"/>
      <c r="E24" s="9">
        <v>4</v>
      </c>
      <c r="F24" s="9">
        <v>17</v>
      </c>
      <c r="G24" s="9">
        <v>4840838</v>
      </c>
      <c r="H24" s="31" t="s">
        <v>73</v>
      </c>
    </row>
    <row r="25" spans="1:8" ht="15" customHeight="1" x14ac:dyDescent="0.15">
      <c r="A25" s="5"/>
      <c r="B25" s="5"/>
      <c r="C25" s="5" t="s">
        <v>55</v>
      </c>
      <c r="D25" s="6"/>
      <c r="E25" s="9">
        <v>40</v>
      </c>
      <c r="F25" s="9">
        <v>290</v>
      </c>
      <c r="G25" s="9">
        <v>880617</v>
      </c>
      <c r="H25" s="31" t="s">
        <v>73</v>
      </c>
    </row>
    <row r="26" spans="1:8" ht="15" customHeight="1" x14ac:dyDescent="0.15">
      <c r="A26" s="5"/>
      <c r="B26" s="5" t="s">
        <v>10</v>
      </c>
      <c r="C26" s="5"/>
      <c r="D26" s="6"/>
      <c r="E26" s="7">
        <f>E27+E28+E29+E30</f>
        <v>403</v>
      </c>
      <c r="F26" s="7">
        <f t="shared" ref="F26:G26" si="6">F27+F28+F29+F30</f>
        <v>3360</v>
      </c>
      <c r="G26" s="7">
        <f t="shared" si="6"/>
        <v>18700544</v>
      </c>
      <c r="H26" s="31" t="s">
        <v>73</v>
      </c>
    </row>
    <row r="27" spans="1:8" ht="15" customHeight="1" x14ac:dyDescent="0.15">
      <c r="A27" s="5"/>
      <c r="B27" s="5"/>
      <c r="C27" s="5" t="s">
        <v>54</v>
      </c>
      <c r="D27" s="6"/>
      <c r="E27" s="8">
        <v>151</v>
      </c>
      <c r="F27" s="7">
        <v>1150</v>
      </c>
      <c r="G27" s="7">
        <v>5787438</v>
      </c>
      <c r="H27" s="31" t="s">
        <v>73</v>
      </c>
    </row>
    <row r="28" spans="1:8" ht="15" customHeight="1" x14ac:dyDescent="0.15">
      <c r="A28" s="5"/>
      <c r="B28" s="5"/>
      <c r="C28" s="5" t="s">
        <v>53</v>
      </c>
      <c r="D28" s="6"/>
      <c r="E28" s="8">
        <v>104</v>
      </c>
      <c r="F28" s="7">
        <v>986</v>
      </c>
      <c r="G28" s="7">
        <v>3854544</v>
      </c>
      <c r="H28" s="31" t="s">
        <v>73</v>
      </c>
    </row>
    <row r="29" spans="1:8" ht="15" customHeight="1" x14ac:dyDescent="0.15">
      <c r="A29" s="5"/>
      <c r="B29" s="5"/>
      <c r="C29" s="5" t="s">
        <v>52</v>
      </c>
      <c r="D29" s="6"/>
      <c r="E29" s="8">
        <v>99</v>
      </c>
      <c r="F29" s="7">
        <v>924</v>
      </c>
      <c r="G29" s="7">
        <v>6425049</v>
      </c>
      <c r="H29" s="31" t="s">
        <v>73</v>
      </c>
    </row>
    <row r="30" spans="1:8" ht="15" customHeight="1" x14ac:dyDescent="0.15">
      <c r="A30" s="5"/>
      <c r="B30" s="5"/>
      <c r="C30" s="5" t="s">
        <v>51</v>
      </c>
      <c r="D30" s="6"/>
      <c r="E30" s="8">
        <v>49</v>
      </c>
      <c r="F30" s="7">
        <v>300</v>
      </c>
      <c r="G30" s="7">
        <v>2633513</v>
      </c>
      <c r="H30" s="31" t="s">
        <v>73</v>
      </c>
    </row>
    <row r="31" spans="1:8" ht="15" customHeight="1" x14ac:dyDescent="0.15">
      <c r="A31" s="5"/>
      <c r="B31" s="5" t="s">
        <v>9</v>
      </c>
      <c r="C31" s="5"/>
      <c r="D31" s="6"/>
      <c r="E31" s="8">
        <f>E32+E33+E34+E35</f>
        <v>321</v>
      </c>
      <c r="F31" s="7">
        <f t="shared" ref="F31:G31" si="7">F32+F33+F34+F35</f>
        <v>2293</v>
      </c>
      <c r="G31" s="7">
        <f t="shared" si="7"/>
        <v>21543298</v>
      </c>
      <c r="H31" s="31" t="s">
        <v>73</v>
      </c>
    </row>
    <row r="32" spans="1:8" ht="15" customHeight="1" x14ac:dyDescent="0.15">
      <c r="A32" s="5"/>
      <c r="B32" s="5"/>
      <c r="C32" s="5" t="s">
        <v>50</v>
      </c>
      <c r="D32" s="6"/>
      <c r="E32" s="9">
        <v>37</v>
      </c>
      <c r="F32" s="9">
        <v>334</v>
      </c>
      <c r="G32" s="9">
        <v>1102945</v>
      </c>
      <c r="H32" s="31" t="s">
        <v>73</v>
      </c>
    </row>
    <row r="33" spans="1:8" ht="15" customHeight="1" x14ac:dyDescent="0.15">
      <c r="A33" s="5"/>
      <c r="B33" s="5"/>
      <c r="C33" s="5" t="s">
        <v>49</v>
      </c>
      <c r="D33" s="6"/>
      <c r="E33" s="9">
        <v>92</v>
      </c>
      <c r="F33" s="9">
        <v>784</v>
      </c>
      <c r="G33" s="9">
        <v>9480045</v>
      </c>
      <c r="H33" s="31" t="s">
        <v>73</v>
      </c>
    </row>
    <row r="34" spans="1:8" ht="15" customHeight="1" x14ac:dyDescent="0.15">
      <c r="A34" s="5"/>
      <c r="B34" s="5"/>
      <c r="C34" s="5" t="s">
        <v>48</v>
      </c>
      <c r="D34" s="6"/>
      <c r="E34" s="9">
        <v>28</v>
      </c>
      <c r="F34" s="9">
        <v>167</v>
      </c>
      <c r="G34" s="9">
        <v>441545</v>
      </c>
      <c r="H34" s="31" t="s">
        <v>73</v>
      </c>
    </row>
    <row r="35" spans="1:8" ht="15" customHeight="1" x14ac:dyDescent="0.15">
      <c r="A35" s="5"/>
      <c r="B35" s="5"/>
      <c r="C35" s="5" t="s">
        <v>47</v>
      </c>
      <c r="D35" s="6"/>
      <c r="E35" s="9">
        <v>164</v>
      </c>
      <c r="F35" s="9">
        <v>1008</v>
      </c>
      <c r="G35" s="9">
        <v>10518763</v>
      </c>
      <c r="H35" s="31" t="s">
        <v>73</v>
      </c>
    </row>
    <row r="36" spans="1:8" ht="15" customHeight="1" x14ac:dyDescent="0.15">
      <c r="A36" s="5"/>
      <c r="B36" s="5"/>
      <c r="C36" s="5"/>
      <c r="D36" s="6"/>
      <c r="E36" s="7"/>
      <c r="F36" s="7"/>
      <c r="G36" s="7"/>
      <c r="H36" s="7"/>
    </row>
    <row r="37" spans="1:8" ht="15" customHeight="1" x14ac:dyDescent="0.15">
      <c r="A37" s="5" t="s">
        <v>8</v>
      </c>
      <c r="B37" s="5"/>
      <c r="C37" s="5"/>
      <c r="D37" s="6"/>
      <c r="E37" s="8">
        <f>E39+E42+E48+E56+E60+E70</f>
        <v>5648</v>
      </c>
      <c r="F37" s="7">
        <f t="shared" ref="F37" si="8">F39+F42+F48+F56+F60+F70</f>
        <v>36256</v>
      </c>
      <c r="G37" s="7">
        <v>63531930</v>
      </c>
      <c r="H37" s="7">
        <v>879176</v>
      </c>
    </row>
    <row r="38" spans="1:8" s="3" customFormat="1" ht="15" customHeight="1" x14ac:dyDescent="0.15">
      <c r="A38" s="5"/>
      <c r="B38" s="5"/>
      <c r="C38" s="5"/>
      <c r="D38" s="6"/>
      <c r="E38" s="8"/>
      <c r="F38" s="7"/>
      <c r="G38" s="7"/>
      <c r="H38" s="7"/>
    </row>
    <row r="39" spans="1:8" s="3" customFormat="1" ht="15" customHeight="1" x14ac:dyDescent="0.15">
      <c r="A39" s="5"/>
      <c r="B39" s="5" t="s">
        <v>7</v>
      </c>
      <c r="C39" s="5"/>
      <c r="D39" s="6"/>
      <c r="E39" s="8">
        <f>E40+E41</f>
        <v>14</v>
      </c>
      <c r="F39" s="7">
        <f t="shared" ref="F39" si="9">F40+F41</f>
        <v>661</v>
      </c>
      <c r="G39" s="7">
        <v>1456539</v>
      </c>
      <c r="H39" s="7">
        <v>34967</v>
      </c>
    </row>
    <row r="40" spans="1:8" ht="15" customHeight="1" x14ac:dyDescent="0.15">
      <c r="A40" s="5"/>
      <c r="B40" s="5"/>
      <c r="C40" s="5" t="s">
        <v>46</v>
      </c>
      <c r="D40" s="6"/>
      <c r="E40" s="9">
        <v>2</v>
      </c>
      <c r="F40" s="9">
        <v>523</v>
      </c>
      <c r="G40" s="30" t="s">
        <v>71</v>
      </c>
      <c r="H40" s="30" t="s">
        <v>72</v>
      </c>
    </row>
    <row r="41" spans="1:8" ht="15" customHeight="1" x14ac:dyDescent="0.15">
      <c r="A41" s="5"/>
      <c r="B41" s="5"/>
      <c r="C41" s="5" t="s">
        <v>45</v>
      </c>
      <c r="D41" s="6"/>
      <c r="E41" s="9">
        <v>12</v>
      </c>
      <c r="F41" s="9">
        <v>138</v>
      </c>
      <c r="G41" s="30" t="s">
        <v>71</v>
      </c>
      <c r="H41" s="30" t="s">
        <v>72</v>
      </c>
    </row>
    <row r="42" spans="1:8" ht="15" customHeight="1" x14ac:dyDescent="0.15">
      <c r="A42" s="5"/>
      <c r="B42" s="5" t="s">
        <v>6</v>
      </c>
      <c r="C42" s="5"/>
      <c r="D42" s="6"/>
      <c r="E42" s="7">
        <f>E43+E44+E45+E46+E47</f>
        <v>624</v>
      </c>
      <c r="F42" s="7">
        <f t="shared" ref="F42:G42" si="10">F43+F44+F45+F46+F47</f>
        <v>2101</v>
      </c>
      <c r="G42" s="7">
        <f t="shared" si="10"/>
        <v>2419192</v>
      </c>
      <c r="H42" s="7">
        <v>90092</v>
      </c>
    </row>
    <row r="43" spans="1:8" ht="15" customHeight="1" x14ac:dyDescent="0.15">
      <c r="A43" s="5"/>
      <c r="B43" s="5"/>
      <c r="C43" s="5" t="s">
        <v>44</v>
      </c>
      <c r="D43" s="6"/>
      <c r="E43" s="8">
        <v>87</v>
      </c>
      <c r="F43" s="7">
        <v>239</v>
      </c>
      <c r="G43" s="7">
        <v>163060</v>
      </c>
      <c r="H43" s="7">
        <v>5299</v>
      </c>
    </row>
    <row r="44" spans="1:8" ht="15" customHeight="1" x14ac:dyDescent="0.15">
      <c r="A44" s="5"/>
      <c r="B44" s="5"/>
      <c r="C44" s="5" t="s">
        <v>43</v>
      </c>
      <c r="D44" s="6"/>
      <c r="E44" s="8">
        <v>71</v>
      </c>
      <c r="F44" s="7">
        <v>232</v>
      </c>
      <c r="G44" s="7">
        <v>321350</v>
      </c>
      <c r="H44" s="7">
        <v>13567</v>
      </c>
    </row>
    <row r="45" spans="1:8" ht="15" customHeight="1" x14ac:dyDescent="0.15">
      <c r="A45" s="5"/>
      <c r="B45" s="5"/>
      <c r="C45" s="5" t="s">
        <v>42</v>
      </c>
      <c r="D45" s="6"/>
      <c r="E45" s="8">
        <v>300</v>
      </c>
      <c r="F45" s="7">
        <v>972</v>
      </c>
      <c r="G45" s="7">
        <v>1282818</v>
      </c>
      <c r="H45" s="7">
        <v>35393</v>
      </c>
    </row>
    <row r="46" spans="1:8" ht="15" customHeight="1" x14ac:dyDescent="0.15">
      <c r="A46" s="5"/>
      <c r="B46" s="5"/>
      <c r="C46" s="5" t="s">
        <v>41</v>
      </c>
      <c r="D46" s="6"/>
      <c r="E46" s="8">
        <v>39</v>
      </c>
      <c r="F46" s="7">
        <v>149</v>
      </c>
      <c r="G46" s="7">
        <v>187982</v>
      </c>
      <c r="H46" s="7">
        <v>7031</v>
      </c>
    </row>
    <row r="47" spans="1:8" ht="15" customHeight="1" x14ac:dyDescent="0.15">
      <c r="A47" s="5"/>
      <c r="B47" s="5"/>
      <c r="C47" s="5" t="s">
        <v>40</v>
      </c>
      <c r="D47" s="6"/>
      <c r="E47" s="8">
        <v>127</v>
      </c>
      <c r="F47" s="7">
        <v>509</v>
      </c>
      <c r="G47" s="7">
        <v>463982</v>
      </c>
      <c r="H47" s="7">
        <v>28802</v>
      </c>
    </row>
    <row r="48" spans="1:8" ht="15" customHeight="1" x14ac:dyDescent="0.15">
      <c r="A48" s="5"/>
      <c r="B48" s="5" t="s">
        <v>5</v>
      </c>
      <c r="C48" s="5"/>
      <c r="D48" s="6"/>
      <c r="E48" s="8">
        <f>E49+E50+E51+E52+E53+E54+E55</f>
        <v>1701</v>
      </c>
      <c r="F48" s="7">
        <f t="shared" ref="F48:G48" si="11">F49+F50+F51+F52+F53+F54+F55</f>
        <v>15072</v>
      </c>
      <c r="G48" s="7">
        <f t="shared" si="11"/>
        <v>22076218</v>
      </c>
      <c r="H48" s="7">
        <v>369770</v>
      </c>
    </row>
    <row r="49" spans="1:8" ht="15" customHeight="1" x14ac:dyDescent="0.15">
      <c r="A49" s="5"/>
      <c r="B49" s="5"/>
      <c r="C49" s="5" t="s">
        <v>39</v>
      </c>
      <c r="D49" s="6"/>
      <c r="E49" s="9">
        <v>273</v>
      </c>
      <c r="F49" s="9">
        <v>6701</v>
      </c>
      <c r="G49" s="9">
        <v>14407204</v>
      </c>
      <c r="H49" s="9">
        <v>253889</v>
      </c>
    </row>
    <row r="50" spans="1:8" ht="15" customHeight="1" x14ac:dyDescent="0.15">
      <c r="A50" s="5"/>
      <c r="B50" s="5"/>
      <c r="C50" s="5" t="s">
        <v>38</v>
      </c>
      <c r="D50" s="6"/>
      <c r="E50" s="9">
        <v>80</v>
      </c>
      <c r="F50" s="9">
        <v>281</v>
      </c>
      <c r="G50" s="9">
        <v>176374</v>
      </c>
      <c r="H50" s="9">
        <v>3286</v>
      </c>
    </row>
    <row r="51" spans="1:8" ht="15" customHeight="1" x14ac:dyDescent="0.15">
      <c r="A51" s="5"/>
      <c r="B51" s="5"/>
      <c r="C51" s="5" t="s">
        <v>37</v>
      </c>
      <c r="D51" s="6"/>
      <c r="E51" s="9">
        <v>34</v>
      </c>
      <c r="F51" s="9">
        <v>296</v>
      </c>
      <c r="G51" s="9">
        <v>356264</v>
      </c>
      <c r="H51" s="9">
        <v>8564</v>
      </c>
    </row>
    <row r="52" spans="1:8" ht="15" customHeight="1" x14ac:dyDescent="0.15">
      <c r="A52" s="5"/>
      <c r="B52" s="5"/>
      <c r="C52" s="5" t="s">
        <v>36</v>
      </c>
      <c r="D52" s="6"/>
      <c r="E52" s="9">
        <v>87</v>
      </c>
      <c r="F52" s="9">
        <v>233</v>
      </c>
      <c r="G52" s="9">
        <v>106384</v>
      </c>
      <c r="H52" s="9">
        <v>1954</v>
      </c>
    </row>
    <row r="53" spans="1:8" ht="15" customHeight="1" x14ac:dyDescent="0.15">
      <c r="A53" s="5"/>
      <c r="B53" s="5"/>
      <c r="C53" s="5" t="s">
        <v>35</v>
      </c>
      <c r="D53" s="6"/>
      <c r="E53" s="9">
        <v>277</v>
      </c>
      <c r="F53" s="9">
        <v>601</v>
      </c>
      <c r="G53" s="9">
        <v>427945</v>
      </c>
      <c r="H53" s="9">
        <v>8088</v>
      </c>
    </row>
    <row r="54" spans="1:8" ht="15" customHeight="1" x14ac:dyDescent="0.15">
      <c r="A54" s="5"/>
      <c r="B54" s="5"/>
      <c r="C54" s="5" t="s">
        <v>34</v>
      </c>
      <c r="D54" s="6"/>
      <c r="E54" s="9">
        <v>305</v>
      </c>
      <c r="F54" s="9">
        <v>1511</v>
      </c>
      <c r="G54" s="9">
        <v>959761</v>
      </c>
      <c r="H54" s="9">
        <v>13563</v>
      </c>
    </row>
    <row r="55" spans="1:8" ht="15" customHeight="1" x14ac:dyDescent="0.15">
      <c r="A55" s="5"/>
      <c r="B55" s="5"/>
      <c r="C55" s="5" t="s">
        <v>33</v>
      </c>
      <c r="D55" s="6"/>
      <c r="E55" s="9">
        <v>645</v>
      </c>
      <c r="F55" s="9">
        <v>5449</v>
      </c>
      <c r="G55" s="9">
        <v>5642286</v>
      </c>
      <c r="H55" s="9">
        <v>80426</v>
      </c>
    </row>
    <row r="56" spans="1:8" ht="15" customHeight="1" x14ac:dyDescent="0.15">
      <c r="A56" s="5"/>
      <c r="B56" s="5" t="s">
        <v>4</v>
      </c>
      <c r="C56" s="5"/>
      <c r="D56" s="6"/>
      <c r="E56" s="7">
        <f>E57+E58+E59</f>
        <v>927</v>
      </c>
      <c r="F56" s="7">
        <f t="shared" ref="F56:G56" si="12">F57+F58+F59</f>
        <v>5663</v>
      </c>
      <c r="G56" s="7">
        <f t="shared" si="12"/>
        <v>13737393</v>
      </c>
      <c r="H56" s="7">
        <v>71360</v>
      </c>
    </row>
    <row r="57" spans="1:8" ht="15" customHeight="1" x14ac:dyDescent="0.15">
      <c r="A57" s="5"/>
      <c r="B57" s="5"/>
      <c r="C57" s="5" t="s">
        <v>32</v>
      </c>
      <c r="D57" s="6"/>
      <c r="E57" s="8">
        <v>537</v>
      </c>
      <c r="F57" s="7">
        <v>3838</v>
      </c>
      <c r="G57" s="7">
        <v>10219851</v>
      </c>
      <c r="H57" s="7">
        <v>19572</v>
      </c>
    </row>
    <row r="58" spans="1:8" ht="15" customHeight="1" x14ac:dyDescent="0.15">
      <c r="A58" s="5"/>
      <c r="B58" s="5"/>
      <c r="C58" s="5" t="s">
        <v>31</v>
      </c>
      <c r="D58" s="6"/>
      <c r="E58" s="8">
        <v>64</v>
      </c>
      <c r="F58" s="7">
        <v>126</v>
      </c>
      <c r="G58" s="7">
        <v>44716</v>
      </c>
      <c r="H58" s="7">
        <v>2100</v>
      </c>
    </row>
    <row r="59" spans="1:8" ht="15" customHeight="1" x14ac:dyDescent="0.15">
      <c r="A59" s="5"/>
      <c r="B59" s="5"/>
      <c r="C59" s="5" t="s">
        <v>30</v>
      </c>
      <c r="D59" s="6"/>
      <c r="E59" s="8">
        <v>326</v>
      </c>
      <c r="F59" s="7">
        <v>1699</v>
      </c>
      <c r="G59" s="7">
        <v>3472826</v>
      </c>
      <c r="H59" s="7">
        <v>49688</v>
      </c>
    </row>
    <row r="60" spans="1:8" ht="15" customHeight="1" x14ac:dyDescent="0.15">
      <c r="A60" s="5"/>
      <c r="B60" s="5" t="s">
        <v>3</v>
      </c>
      <c r="C60" s="5"/>
      <c r="D60" s="6"/>
      <c r="E60" s="8">
        <f>E61+E62+E63+E64+E65+E66+E67+E68+E69</f>
        <v>2170</v>
      </c>
      <c r="F60" s="7">
        <f t="shared" ref="F60:G60" si="13">F61+F62+F63+F64+F65+F66+F67+F68+F69</f>
        <v>11306</v>
      </c>
      <c r="G60" s="7">
        <f t="shared" si="13"/>
        <v>21169358</v>
      </c>
      <c r="H60" s="7">
        <v>312987</v>
      </c>
    </row>
    <row r="61" spans="1:8" ht="15" customHeight="1" x14ac:dyDescent="0.15">
      <c r="A61" s="5"/>
      <c r="B61" s="5"/>
      <c r="C61" s="5" t="s">
        <v>29</v>
      </c>
      <c r="D61" s="6"/>
      <c r="E61" s="9">
        <v>149</v>
      </c>
      <c r="F61" s="9">
        <v>457</v>
      </c>
      <c r="G61" s="9">
        <v>436129</v>
      </c>
      <c r="H61" s="9">
        <v>18604</v>
      </c>
    </row>
    <row r="62" spans="1:8" ht="15" customHeight="1" x14ac:dyDescent="0.15">
      <c r="A62" s="5"/>
      <c r="B62" s="5"/>
      <c r="C62" s="5" t="s">
        <v>28</v>
      </c>
      <c r="D62" s="6"/>
      <c r="E62" s="9">
        <v>107</v>
      </c>
      <c r="F62" s="9">
        <v>231</v>
      </c>
      <c r="G62" s="9">
        <v>115744</v>
      </c>
      <c r="H62" s="9">
        <v>6282</v>
      </c>
    </row>
    <row r="63" spans="1:8" ht="15" customHeight="1" x14ac:dyDescent="0.15">
      <c r="A63" s="5"/>
      <c r="B63" s="5"/>
      <c r="C63" s="5" t="s">
        <v>27</v>
      </c>
      <c r="D63" s="6"/>
      <c r="E63" s="9">
        <v>477</v>
      </c>
      <c r="F63" s="9">
        <v>2799</v>
      </c>
      <c r="G63" s="9">
        <v>7272878</v>
      </c>
      <c r="H63" s="9">
        <v>69571</v>
      </c>
    </row>
    <row r="64" spans="1:8" ht="15" customHeight="1" x14ac:dyDescent="0.15">
      <c r="A64" s="5"/>
      <c r="B64" s="5"/>
      <c r="C64" s="5" t="s">
        <v>26</v>
      </c>
      <c r="D64" s="6"/>
      <c r="E64" s="9">
        <v>74</v>
      </c>
      <c r="F64" s="9">
        <v>302</v>
      </c>
      <c r="G64" s="9">
        <v>762909</v>
      </c>
      <c r="H64" s="9">
        <v>10625</v>
      </c>
    </row>
    <row r="65" spans="1:8" ht="15" customHeight="1" x14ac:dyDescent="0.15">
      <c r="A65" s="5"/>
      <c r="B65" s="5"/>
      <c r="C65" s="5" t="s">
        <v>25</v>
      </c>
      <c r="D65" s="6"/>
      <c r="E65" s="9">
        <v>339</v>
      </c>
      <c r="F65" s="9">
        <v>2028</v>
      </c>
      <c r="G65" s="9">
        <v>6724178</v>
      </c>
      <c r="H65" s="9">
        <v>2504</v>
      </c>
    </row>
    <row r="66" spans="1:8" ht="15" customHeight="1" x14ac:dyDescent="0.15">
      <c r="A66" s="5"/>
      <c r="B66" s="5"/>
      <c r="C66" s="5" t="s">
        <v>24</v>
      </c>
      <c r="D66" s="6"/>
      <c r="E66" s="9">
        <v>266</v>
      </c>
      <c r="F66" s="9">
        <v>2193</v>
      </c>
      <c r="G66" s="9">
        <v>904053</v>
      </c>
      <c r="H66" s="9">
        <v>17114</v>
      </c>
    </row>
    <row r="67" spans="1:8" ht="15" customHeight="1" x14ac:dyDescent="0.15">
      <c r="A67" s="5"/>
      <c r="B67" s="5"/>
      <c r="C67" s="5" t="s">
        <v>23</v>
      </c>
      <c r="D67" s="6"/>
      <c r="E67" s="9">
        <v>114</v>
      </c>
      <c r="F67" s="9">
        <v>508</v>
      </c>
      <c r="G67" s="9">
        <v>843236</v>
      </c>
      <c r="H67" s="9">
        <v>23838</v>
      </c>
    </row>
    <row r="68" spans="1:8" ht="15" customHeight="1" x14ac:dyDescent="0.15">
      <c r="A68" s="5"/>
      <c r="B68" s="5"/>
      <c r="C68" s="5" t="s">
        <v>22</v>
      </c>
      <c r="D68" s="6"/>
      <c r="E68" s="9">
        <v>118</v>
      </c>
      <c r="F68" s="9">
        <v>323</v>
      </c>
      <c r="G68" s="9">
        <v>366474</v>
      </c>
      <c r="H68" s="9">
        <v>7544</v>
      </c>
    </row>
    <row r="69" spans="1:8" ht="15" customHeight="1" x14ac:dyDescent="0.15">
      <c r="A69" s="5"/>
      <c r="B69" s="5"/>
      <c r="C69" s="5" t="s">
        <v>21</v>
      </c>
      <c r="D69" s="6"/>
      <c r="E69" s="9">
        <v>526</v>
      </c>
      <c r="F69" s="9">
        <v>2465</v>
      </c>
      <c r="G69" s="9">
        <v>3743757</v>
      </c>
      <c r="H69" s="9">
        <v>156905</v>
      </c>
    </row>
    <row r="70" spans="1:8" ht="15" customHeight="1" x14ac:dyDescent="0.15">
      <c r="A70" s="5"/>
      <c r="B70" s="5" t="s">
        <v>2</v>
      </c>
      <c r="C70" s="5"/>
      <c r="D70" s="6"/>
      <c r="E70" s="8">
        <f>E71+E72+E73</f>
        <v>212</v>
      </c>
      <c r="F70" s="7">
        <f t="shared" ref="F70:G70" si="14">F71+F72+F73</f>
        <v>1453</v>
      </c>
      <c r="G70" s="7">
        <f t="shared" si="14"/>
        <v>2673230</v>
      </c>
      <c r="H70" s="31" t="s">
        <v>73</v>
      </c>
    </row>
    <row r="71" spans="1:8" ht="15" customHeight="1" x14ac:dyDescent="0.15">
      <c r="A71" s="5"/>
      <c r="B71" s="5"/>
      <c r="C71" s="5" t="s">
        <v>20</v>
      </c>
      <c r="D71" s="6"/>
      <c r="E71" s="9">
        <v>133</v>
      </c>
      <c r="F71" s="9">
        <v>1116</v>
      </c>
      <c r="G71" s="9">
        <v>1947580</v>
      </c>
      <c r="H71" s="31" t="s">
        <v>73</v>
      </c>
    </row>
    <row r="72" spans="1:8" ht="15" customHeight="1" x14ac:dyDescent="0.15">
      <c r="A72" s="5"/>
      <c r="B72" s="5"/>
      <c r="C72" s="5" t="s">
        <v>19</v>
      </c>
      <c r="D72" s="6"/>
      <c r="E72" s="9">
        <v>22</v>
      </c>
      <c r="F72" s="9">
        <v>124</v>
      </c>
      <c r="G72" s="9">
        <v>458225</v>
      </c>
      <c r="H72" s="31" t="s">
        <v>73</v>
      </c>
    </row>
    <row r="73" spans="1:8" ht="15" customHeight="1" x14ac:dyDescent="0.15">
      <c r="A73" s="5"/>
      <c r="B73" s="5"/>
      <c r="C73" s="5" t="s">
        <v>18</v>
      </c>
      <c r="D73" s="6"/>
      <c r="E73" s="9">
        <v>57</v>
      </c>
      <c r="F73" s="9">
        <v>213</v>
      </c>
      <c r="G73" s="9">
        <v>267425</v>
      </c>
      <c r="H73" s="31" t="s">
        <v>73</v>
      </c>
    </row>
    <row r="74" spans="1:8" ht="15" customHeight="1" x14ac:dyDescent="0.15">
      <c r="A74" s="5"/>
      <c r="B74" s="5"/>
      <c r="C74" s="5"/>
      <c r="D74" s="6"/>
      <c r="E74" s="21"/>
      <c r="F74" s="21"/>
      <c r="G74" s="21"/>
      <c r="H74" s="22"/>
    </row>
    <row r="75" spans="1:8" ht="15" customHeight="1" x14ac:dyDescent="0.15">
      <c r="A75" s="23"/>
      <c r="B75" s="23"/>
      <c r="C75" s="23"/>
      <c r="D75" s="24"/>
      <c r="E75" s="25"/>
      <c r="F75" s="25"/>
      <c r="G75" s="25"/>
      <c r="H75" s="25"/>
    </row>
    <row r="77" spans="1:8" ht="13.5" customHeight="1" x14ac:dyDescent="0.15">
      <c r="A77" s="41" t="s">
        <v>76</v>
      </c>
      <c r="B77" s="42"/>
      <c r="C77" s="42"/>
      <c r="D77" s="42"/>
      <c r="E77" s="42"/>
      <c r="F77" s="42"/>
      <c r="G77" s="42"/>
      <c r="H77" s="42"/>
    </row>
    <row r="78" spans="1:8" x14ac:dyDescent="0.15">
      <c r="A78" s="41" t="s">
        <v>74</v>
      </c>
      <c r="B78" s="42"/>
      <c r="C78" s="42"/>
      <c r="D78" s="42"/>
      <c r="E78" s="42"/>
      <c r="F78" s="42"/>
      <c r="G78" s="42"/>
      <c r="H78" s="42"/>
    </row>
    <row r="79" spans="1:8" ht="18.75" customHeight="1" x14ac:dyDescent="0.15">
      <c r="C79" s="2"/>
      <c r="D79" s="32"/>
      <c r="E79" s="33"/>
      <c r="F79" s="33"/>
      <c r="G79" s="33"/>
      <c r="H79" s="33"/>
    </row>
  </sheetData>
  <mergeCells count="8">
    <mergeCell ref="D79:H79"/>
    <mergeCell ref="H4:H5"/>
    <mergeCell ref="A4:D5"/>
    <mergeCell ref="E4:E5"/>
    <mergeCell ref="F4:F5"/>
    <mergeCell ref="G4:G5"/>
    <mergeCell ref="A77:H77"/>
    <mergeCell ref="A78:H7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firstPageNumber="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統計表第１表 </vt:lpstr>
      <vt:lpstr>'統計表第１表 '!Print_Area</vt:lpstr>
      <vt:lpstr>'統計表第１表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920321</dc:creator>
  <cp:lastModifiedBy>Windows ユーザー</cp:lastModifiedBy>
  <cp:lastPrinted>2023-05-23T07:25:38Z</cp:lastPrinted>
  <dcterms:created xsi:type="dcterms:W3CDTF">2015-07-01T23:40:41Z</dcterms:created>
  <dcterms:modified xsi:type="dcterms:W3CDTF">2023-05-23T07:26:57Z</dcterms:modified>
</cp:coreProperties>
</file>