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4年度\02  (R4.5)就業状態等基本集計\06 公表\概要使用データ\"/>
    </mc:Choice>
  </mc:AlternateContent>
  <bookViews>
    <workbookView xWindow="0" yWindow="0" windowWidth="20640" windowHeight="6990"/>
  </bookViews>
  <sheets>
    <sheet name="表４－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I40" i="1"/>
  <c r="G40" i="1"/>
  <c r="F40" i="1"/>
  <c r="E40" i="1"/>
  <c r="G38" i="1"/>
  <c r="F38" i="1"/>
  <c r="E38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J29" i="1"/>
  <c r="I29" i="1"/>
  <c r="I41" i="1" s="1"/>
  <c r="H29" i="1"/>
  <c r="H41" i="1" s="1"/>
  <c r="J28" i="1"/>
  <c r="I28" i="1"/>
  <c r="H28" i="1"/>
  <c r="H40" i="1" s="1"/>
  <c r="G27" i="1"/>
  <c r="J27" i="1" s="1"/>
  <c r="F27" i="1"/>
  <c r="F25" i="1" s="1"/>
  <c r="E27" i="1"/>
  <c r="J26" i="1"/>
  <c r="I26" i="1"/>
  <c r="H26" i="1"/>
  <c r="J24" i="1"/>
  <c r="I24" i="1"/>
  <c r="H24" i="1"/>
  <c r="J23" i="1"/>
  <c r="I23" i="1"/>
  <c r="H23" i="1"/>
  <c r="H35" i="1" s="1"/>
  <c r="J22" i="1"/>
  <c r="I22" i="1"/>
  <c r="I34" i="1" s="1"/>
  <c r="H22" i="1"/>
  <c r="J21" i="1"/>
  <c r="J33" i="1" s="1"/>
  <c r="I21" i="1"/>
  <c r="H21" i="1"/>
  <c r="J20" i="1"/>
  <c r="I20" i="1"/>
  <c r="H20" i="1"/>
  <c r="J19" i="1"/>
  <c r="I19" i="1"/>
  <c r="H19" i="1"/>
  <c r="H31" i="1" s="1"/>
  <c r="J17" i="1"/>
  <c r="I17" i="1"/>
  <c r="H17" i="1"/>
  <c r="J16" i="1"/>
  <c r="I16" i="1"/>
  <c r="H16" i="1"/>
  <c r="G15" i="1"/>
  <c r="G13" i="1" s="1"/>
  <c r="J13" i="1" s="1"/>
  <c r="F15" i="1"/>
  <c r="I15" i="1" s="1"/>
  <c r="E15" i="1"/>
  <c r="H15" i="1" s="1"/>
  <c r="J14" i="1"/>
  <c r="I14" i="1"/>
  <c r="H14" i="1"/>
  <c r="E13" i="1"/>
  <c r="H13" i="1" s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I38" i="1" l="1"/>
  <c r="J15" i="1"/>
  <c r="J39" i="1" s="1"/>
  <c r="I31" i="1"/>
  <c r="H34" i="1"/>
  <c r="J36" i="1"/>
  <c r="J31" i="1"/>
  <c r="H33" i="1"/>
  <c r="J35" i="1"/>
  <c r="E39" i="1"/>
  <c r="J41" i="1"/>
  <c r="J32" i="1"/>
  <c r="I35" i="1"/>
  <c r="J38" i="1"/>
  <c r="I32" i="1"/>
  <c r="I36" i="1"/>
  <c r="H32" i="1"/>
  <c r="I33" i="1"/>
  <c r="J34" i="1"/>
  <c r="H36" i="1"/>
  <c r="H38" i="1"/>
  <c r="F39" i="1"/>
  <c r="J40" i="1"/>
  <c r="E25" i="1"/>
  <c r="I25" i="1"/>
  <c r="H27" i="1"/>
  <c r="H39" i="1" s="1"/>
  <c r="G39" i="1"/>
  <c r="I27" i="1"/>
  <c r="I39" i="1" s="1"/>
  <c r="F13" i="1"/>
  <c r="I13" i="1" s="1"/>
  <c r="G25" i="1"/>
  <c r="I37" i="1" l="1"/>
  <c r="J25" i="1"/>
  <c r="J37" i="1" s="1"/>
  <c r="G37" i="1"/>
  <c r="E37" i="1"/>
  <c r="H25" i="1"/>
  <c r="H37" i="1" s="1"/>
  <c r="F37" i="1"/>
</calcChain>
</file>

<file path=xl/sharedStrings.xml><?xml version="1.0" encoding="utf-8"?>
<sst xmlns="http://schemas.openxmlformats.org/spreadsheetml/2006/main" count="46" uniqueCount="30">
  <si>
    <t>雇用者</t>
  </si>
  <si>
    <t>正規の職員・従業員</t>
  </si>
  <si>
    <t>労働者派遣事業所の派遣社員</t>
  </si>
  <si>
    <t>パート・アルバイト・その他</t>
  </si>
  <si>
    <t>役員</t>
  </si>
  <si>
    <t>雇人のある業主</t>
  </si>
  <si>
    <t>雇人のない業主（家庭内職者を含む）</t>
  </si>
  <si>
    <t>家族従業者</t>
  </si>
  <si>
    <t>（再掲）雇用者＋役員</t>
  </si>
  <si>
    <t>実数（人）</t>
    <rPh sb="0" eb="2">
      <t>ジッスウ</t>
    </rPh>
    <rPh sb="3" eb="4">
      <t>ニン</t>
    </rPh>
    <phoneticPr fontId="3"/>
  </si>
  <si>
    <t>割合（％、ポイント）</t>
    <rPh sb="0" eb="2">
      <t>ワリアイ</t>
    </rPh>
    <phoneticPr fontId="3"/>
  </si>
  <si>
    <t>総数</t>
    <phoneticPr fontId="3"/>
  </si>
  <si>
    <t>男</t>
    <phoneticPr fontId="3"/>
  </si>
  <si>
    <t>女</t>
    <phoneticPr fontId="3"/>
  </si>
  <si>
    <t>平成27年（2015年）</t>
    <rPh sb="0" eb="2">
      <t>ヘイセイ</t>
    </rPh>
    <rPh sb="4" eb="5">
      <t>ネン</t>
    </rPh>
    <rPh sb="10" eb="11">
      <t>ネン</t>
    </rPh>
    <phoneticPr fontId="3"/>
  </si>
  <si>
    <t>就業者総数</t>
    <rPh sb="0" eb="3">
      <t>シュウギョウシャ</t>
    </rPh>
    <phoneticPr fontId="3"/>
  </si>
  <si>
    <t>雇用者</t>
    <phoneticPr fontId="3"/>
  </si>
  <si>
    <t>正規の職員・従業員</t>
    <phoneticPr fontId="3"/>
  </si>
  <si>
    <t>労働者派遣事業所の派遣社員</t>
    <phoneticPr fontId="3"/>
  </si>
  <si>
    <t>パート・アルバイト・その他</t>
    <phoneticPr fontId="3"/>
  </si>
  <si>
    <t>役員</t>
    <phoneticPr fontId="3"/>
  </si>
  <si>
    <t>自営業主（家庭内職者を含む）</t>
    <rPh sb="0" eb="3">
      <t>ジエイギョウ</t>
    </rPh>
    <rPh sb="3" eb="4">
      <t>シュ</t>
    </rPh>
    <rPh sb="5" eb="7">
      <t>カテイ</t>
    </rPh>
    <rPh sb="7" eb="9">
      <t>ナイショク</t>
    </rPh>
    <rPh sb="9" eb="10">
      <t>シャ</t>
    </rPh>
    <rPh sb="11" eb="12">
      <t>フク</t>
    </rPh>
    <phoneticPr fontId="3"/>
  </si>
  <si>
    <t>雇人のある業主</t>
    <phoneticPr fontId="3"/>
  </si>
  <si>
    <t>雇人のない業主（家庭内職者を含む）</t>
    <phoneticPr fontId="3"/>
  </si>
  <si>
    <t>家族従業者</t>
    <phoneticPr fontId="3"/>
  </si>
  <si>
    <t>（再掲）雇用者＋役員</t>
    <phoneticPr fontId="3"/>
  </si>
  <si>
    <t>令和２年（2020年）</t>
    <rPh sb="0" eb="2">
      <t>レイワ</t>
    </rPh>
    <rPh sb="3" eb="4">
      <t>ネン</t>
    </rPh>
    <rPh sb="9" eb="10">
      <t>ネン</t>
    </rPh>
    <phoneticPr fontId="3"/>
  </si>
  <si>
    <t>平成27年～令和２年の差</t>
    <rPh sb="0" eb="2">
      <t>ヘイセイ</t>
    </rPh>
    <rPh sb="4" eb="5">
      <t>ネン</t>
    </rPh>
    <rPh sb="6" eb="8">
      <t>レイワ</t>
    </rPh>
    <rPh sb="9" eb="10">
      <t>ネン</t>
    </rPh>
    <rPh sb="11" eb="12">
      <t>サ</t>
    </rPh>
    <phoneticPr fontId="3"/>
  </si>
  <si>
    <t xml:space="preserve"> 注）不詳補完値による。</t>
    <rPh sb="1" eb="2">
      <t>チュウ</t>
    </rPh>
    <rPh sb="3" eb="5">
      <t>フショウ</t>
    </rPh>
    <rPh sb="5" eb="7">
      <t>ホカン</t>
    </rPh>
    <rPh sb="7" eb="8">
      <t>チ</t>
    </rPh>
    <phoneticPr fontId="3"/>
  </si>
  <si>
    <t>表４-１　従業員の地位、男女別15歳以上就業者－島根県（平成27年～令和２年）</t>
    <rPh sb="5" eb="8">
      <t>ジュウギョウイン</t>
    </rPh>
    <rPh sb="9" eb="11">
      <t>チイ</t>
    </rPh>
    <rPh sb="12" eb="14">
      <t>ダンジョ</t>
    </rPh>
    <rPh sb="14" eb="15">
      <t>ベツ</t>
    </rPh>
    <rPh sb="17" eb="18">
      <t>サイ</t>
    </rPh>
    <rPh sb="18" eb="20">
      <t>イジョウ</t>
    </rPh>
    <rPh sb="20" eb="22">
      <t>シュウギョウ</t>
    </rPh>
    <rPh sb="22" eb="23">
      <t>シャ</t>
    </rPh>
    <rPh sb="24" eb="27">
      <t>シマネケン</t>
    </rPh>
    <rPh sb="28" eb="30">
      <t>ヘイセイ</t>
    </rPh>
    <rPh sb="32" eb="33">
      <t>ネン</t>
    </rPh>
    <rPh sb="34" eb="36">
      <t>レイワ</t>
    </rPh>
    <rPh sb="37" eb="38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</si>
</sst>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left" vertical="top"/>
    </xf>
    <xf numFmtId="0" fontId="5" fillId="2" borderId="0" xfId="0" applyFont="1" applyFill="1">
      <alignment vertical="center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0" fontId="5" fillId="2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/>
    </xf>
    <xf numFmtId="49" fontId="7" fillId="2" borderId="8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horizontal="left" vertical="top"/>
    </xf>
    <xf numFmtId="37" fontId="8" fillId="2" borderId="10" xfId="0" applyNumberFormat="1" applyFont="1" applyFill="1" applyBorder="1" applyAlignment="1">
      <alignment horizontal="right" vertical="top"/>
    </xf>
    <xf numFmtId="37" fontId="8" fillId="2" borderId="11" xfId="0" applyNumberFormat="1" applyFont="1" applyFill="1" applyBorder="1" applyAlignment="1">
      <alignment horizontal="right" vertical="top"/>
    </xf>
    <xf numFmtId="177" fontId="8" fillId="2" borderId="10" xfId="1" applyNumberFormat="1" applyFont="1" applyFill="1" applyBorder="1" applyAlignment="1">
      <alignment vertical="top"/>
    </xf>
    <xf numFmtId="177" fontId="8" fillId="2" borderId="9" xfId="1" applyNumberFormat="1" applyFont="1" applyFill="1" applyBorder="1" applyAlignment="1">
      <alignment vertical="top"/>
    </xf>
    <xf numFmtId="49" fontId="2" fillId="2" borderId="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/>
    </xf>
    <xf numFmtId="176" fontId="6" fillId="2" borderId="0" xfId="0" applyNumberFormat="1" applyFont="1" applyFill="1" applyBorder="1" applyAlignment="1">
      <alignment horizontal="left" vertical="top" wrapText="1"/>
    </xf>
    <xf numFmtId="37" fontId="8" fillId="2" borderId="5" xfId="0" applyNumberFormat="1" applyFont="1" applyFill="1" applyBorder="1" applyAlignment="1">
      <alignment horizontal="right" vertical="top"/>
    </xf>
    <xf numFmtId="37" fontId="8" fillId="2" borderId="7" xfId="0" applyNumberFormat="1" applyFont="1" applyFill="1" applyBorder="1" applyAlignment="1">
      <alignment horizontal="right" vertical="top"/>
    </xf>
    <xf numFmtId="177" fontId="8" fillId="2" borderId="5" xfId="1" applyNumberFormat="1" applyFont="1" applyFill="1" applyBorder="1" applyAlignment="1">
      <alignment vertical="top"/>
    </xf>
    <xf numFmtId="177" fontId="8" fillId="2" borderId="0" xfId="1" applyNumberFormat="1" applyFont="1" applyFill="1" applyBorder="1" applyAlignment="1">
      <alignment vertical="top"/>
    </xf>
    <xf numFmtId="0" fontId="8" fillId="2" borderId="0" xfId="0" applyFont="1" applyFill="1" applyBorder="1">
      <alignment vertical="center"/>
    </xf>
    <xf numFmtId="49" fontId="6" fillId="2" borderId="0" xfId="0" applyNumberFormat="1" applyFont="1" applyFill="1" applyBorder="1" applyAlignment="1">
      <alignment horizontal="left" vertical="top" wrapText="1"/>
    </xf>
    <xf numFmtId="0" fontId="8" fillId="2" borderId="9" xfId="0" applyFont="1" applyFill="1" applyBorder="1">
      <alignment vertical="center"/>
    </xf>
    <xf numFmtId="49" fontId="6" fillId="2" borderId="9" xfId="0" applyNumberFormat="1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/>
    </xf>
    <xf numFmtId="176" fontId="6" fillId="2" borderId="12" xfId="0" applyNumberFormat="1" applyFont="1" applyFill="1" applyBorder="1" applyAlignment="1">
      <alignment horizontal="left" vertical="top" wrapText="1"/>
    </xf>
    <xf numFmtId="37" fontId="8" fillId="2" borderId="13" xfId="0" applyNumberFormat="1" applyFont="1" applyFill="1" applyBorder="1" applyAlignment="1">
      <alignment horizontal="right" vertical="top"/>
    </xf>
    <xf numFmtId="37" fontId="8" fillId="2" borderId="14" xfId="0" applyNumberFormat="1" applyFont="1" applyFill="1" applyBorder="1" applyAlignment="1">
      <alignment horizontal="right" vertical="top"/>
    </xf>
    <xf numFmtId="177" fontId="8" fillId="2" borderId="13" xfId="1" applyNumberFormat="1" applyFont="1" applyFill="1" applyBorder="1" applyAlignment="1">
      <alignment vertical="top"/>
    </xf>
    <xf numFmtId="177" fontId="8" fillId="2" borderId="12" xfId="1" applyNumberFormat="1" applyFont="1" applyFill="1" applyBorder="1" applyAlignment="1">
      <alignment vertical="top"/>
    </xf>
    <xf numFmtId="49" fontId="2" fillId="2" borderId="15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left" vertical="top"/>
    </xf>
    <xf numFmtId="176" fontId="6" fillId="2" borderId="15" xfId="0" applyNumberFormat="1" applyFont="1" applyFill="1" applyBorder="1" applyAlignment="1">
      <alignment horizontal="left" vertical="top" wrapText="1"/>
    </xf>
    <xf numFmtId="37" fontId="8" fillId="2" borderId="16" xfId="0" applyNumberFormat="1" applyFont="1" applyFill="1" applyBorder="1" applyAlignment="1">
      <alignment horizontal="right" vertical="top"/>
    </xf>
    <xf numFmtId="37" fontId="8" fillId="2" borderId="17" xfId="0" applyNumberFormat="1" applyFont="1" applyFill="1" applyBorder="1" applyAlignment="1">
      <alignment horizontal="right" vertical="top"/>
    </xf>
    <xf numFmtId="0" fontId="9" fillId="2" borderId="1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8" xfId="0" applyFont="1" applyFill="1" applyBorder="1">
      <alignment vertical="center"/>
    </xf>
    <xf numFmtId="177" fontId="10" fillId="2" borderId="6" xfId="0" applyNumberFormat="1" applyFont="1" applyFill="1" applyBorder="1" applyAlignment="1">
      <alignment vertical="top"/>
    </xf>
    <xf numFmtId="177" fontId="10" fillId="2" borderId="1" xfId="0" applyNumberFormat="1" applyFont="1" applyFill="1" applyBorder="1" applyAlignment="1">
      <alignment vertical="top"/>
    </xf>
    <xf numFmtId="49" fontId="11" fillId="2" borderId="0" xfId="0" applyNumberFormat="1" applyFont="1" applyFill="1" applyBorder="1" applyAlignment="1">
      <alignment horizontal="left" vertical="top"/>
    </xf>
    <xf numFmtId="0" fontId="9" fillId="2" borderId="9" xfId="0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left" vertical="top"/>
    </xf>
    <xf numFmtId="37" fontId="10" fillId="2" borderId="10" xfId="0" applyNumberFormat="1" applyFont="1" applyFill="1" applyBorder="1" applyAlignment="1">
      <alignment horizontal="right" vertical="top"/>
    </xf>
    <xf numFmtId="37" fontId="10" fillId="2" borderId="11" xfId="0" applyNumberFormat="1" applyFont="1" applyFill="1" applyBorder="1" applyAlignment="1">
      <alignment horizontal="right" vertical="top"/>
    </xf>
    <xf numFmtId="177" fontId="10" fillId="2" borderId="10" xfId="1" applyNumberFormat="1" applyFont="1" applyFill="1" applyBorder="1" applyAlignment="1">
      <alignment vertical="top"/>
    </xf>
    <xf numFmtId="177" fontId="10" fillId="2" borderId="9" xfId="1" applyNumberFormat="1" applyFont="1" applyFill="1" applyBorder="1" applyAlignment="1">
      <alignment vertical="top"/>
    </xf>
    <xf numFmtId="49" fontId="11" fillId="2" borderId="0" xfId="0" applyNumberFormat="1" applyFont="1" applyFill="1" applyBorder="1" applyAlignment="1">
      <alignment horizontal="left" vertical="top" wrapText="1"/>
    </xf>
    <xf numFmtId="176" fontId="11" fillId="2" borderId="0" xfId="0" applyNumberFormat="1" applyFont="1" applyFill="1" applyBorder="1" applyAlignment="1">
      <alignment horizontal="left" vertical="top" wrapText="1"/>
    </xf>
    <xf numFmtId="37" fontId="10" fillId="2" borderId="5" xfId="0" applyNumberFormat="1" applyFont="1" applyFill="1" applyBorder="1" applyAlignment="1">
      <alignment horizontal="right" vertical="top"/>
    </xf>
    <xf numFmtId="37" fontId="10" fillId="2" borderId="7" xfId="0" applyNumberFormat="1" applyFont="1" applyFill="1" applyBorder="1" applyAlignment="1">
      <alignment horizontal="right" vertical="top"/>
    </xf>
    <xf numFmtId="177" fontId="10" fillId="2" borderId="5" xfId="1" applyNumberFormat="1" applyFont="1" applyFill="1" applyBorder="1" applyAlignment="1">
      <alignment vertical="top"/>
    </xf>
    <xf numFmtId="177" fontId="10" fillId="2" borderId="0" xfId="1" applyNumberFormat="1" applyFont="1" applyFill="1" applyBorder="1" applyAlignment="1">
      <alignment vertical="top"/>
    </xf>
    <xf numFmtId="0" fontId="9" fillId="2" borderId="0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11" fillId="2" borderId="9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left" vertical="top"/>
    </xf>
    <xf numFmtId="176" fontId="11" fillId="2" borderId="12" xfId="0" applyNumberFormat="1" applyFont="1" applyFill="1" applyBorder="1" applyAlignment="1">
      <alignment horizontal="left" vertical="top" wrapText="1"/>
    </xf>
    <xf numFmtId="37" fontId="10" fillId="2" borderId="13" xfId="0" applyNumberFormat="1" applyFont="1" applyFill="1" applyBorder="1" applyAlignment="1">
      <alignment horizontal="right" vertical="top"/>
    </xf>
    <xf numFmtId="37" fontId="10" fillId="2" borderId="14" xfId="0" applyNumberFormat="1" applyFont="1" applyFill="1" applyBorder="1" applyAlignment="1">
      <alignment horizontal="right" vertical="top"/>
    </xf>
    <xf numFmtId="177" fontId="10" fillId="2" borderId="13" xfId="1" applyNumberFormat="1" applyFont="1" applyFill="1" applyBorder="1" applyAlignment="1">
      <alignment vertical="top"/>
    </xf>
    <xf numFmtId="177" fontId="10" fillId="2" borderId="12" xfId="1" applyNumberFormat="1" applyFont="1" applyFill="1" applyBorder="1" applyAlignment="1">
      <alignment vertical="top"/>
    </xf>
    <xf numFmtId="49" fontId="12" fillId="2" borderId="9" xfId="0" applyNumberFormat="1" applyFont="1" applyFill="1" applyBorder="1" applyAlignment="1">
      <alignment horizontal="left" vertical="top" wrapText="1"/>
    </xf>
    <xf numFmtId="49" fontId="11" fillId="2" borderId="15" xfId="0" applyNumberFormat="1" applyFont="1" applyFill="1" applyBorder="1" applyAlignment="1">
      <alignment horizontal="left" vertical="top" wrapText="1"/>
    </xf>
    <xf numFmtId="49" fontId="11" fillId="2" borderId="15" xfId="0" applyNumberFormat="1" applyFont="1" applyFill="1" applyBorder="1" applyAlignment="1">
      <alignment horizontal="left" vertical="top"/>
    </xf>
    <xf numFmtId="176" fontId="11" fillId="2" borderId="15" xfId="0" applyNumberFormat="1" applyFont="1" applyFill="1" applyBorder="1" applyAlignment="1">
      <alignment horizontal="left" vertical="top" wrapText="1"/>
    </xf>
    <xf numFmtId="37" fontId="10" fillId="2" borderId="16" xfId="0" applyNumberFormat="1" applyFont="1" applyFill="1" applyBorder="1" applyAlignment="1">
      <alignment horizontal="right" vertical="top"/>
    </xf>
    <xf numFmtId="37" fontId="10" fillId="2" borderId="17" xfId="0" applyNumberFormat="1" applyFont="1" applyFill="1" applyBorder="1" applyAlignment="1">
      <alignment horizontal="right" vertical="top"/>
    </xf>
    <xf numFmtId="177" fontId="10" fillId="2" borderId="16" xfId="1" applyNumberFormat="1" applyFont="1" applyFill="1" applyBorder="1" applyAlignment="1">
      <alignment vertical="top"/>
    </xf>
    <xf numFmtId="0" fontId="8" fillId="2" borderId="1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8" xfId="0" applyFont="1" applyFill="1" applyBorder="1">
      <alignment vertical="center"/>
    </xf>
    <xf numFmtId="177" fontId="8" fillId="2" borderId="6" xfId="1" applyNumberFormat="1" applyFont="1" applyFill="1" applyBorder="1" applyAlignment="1">
      <alignment vertical="top"/>
    </xf>
    <xf numFmtId="177" fontId="8" fillId="2" borderId="8" xfId="1" applyNumberFormat="1" applyFont="1" applyFill="1" applyBorder="1" applyAlignment="1">
      <alignment vertical="top"/>
    </xf>
    <xf numFmtId="177" fontId="8" fillId="2" borderId="1" xfId="1" applyNumberFormat="1" applyFont="1" applyFill="1" applyBorder="1" applyAlignment="1">
      <alignment vertical="top"/>
    </xf>
    <xf numFmtId="177" fontId="8" fillId="2" borderId="10" xfId="0" applyNumberFormat="1" applyFont="1" applyFill="1" applyBorder="1" applyAlignment="1">
      <alignment vertical="top"/>
    </xf>
    <xf numFmtId="177" fontId="8" fillId="2" borderId="18" xfId="0" applyNumberFormat="1" applyFont="1" applyFill="1" applyBorder="1" applyAlignment="1">
      <alignment vertical="top"/>
    </xf>
    <xf numFmtId="177" fontId="8" fillId="2" borderId="5" xfId="0" applyNumberFormat="1" applyFont="1" applyFill="1" applyBorder="1" applyAlignment="1">
      <alignment vertical="top"/>
    </xf>
    <xf numFmtId="177" fontId="8" fillId="2" borderId="19" xfId="0" applyNumberFormat="1" applyFont="1" applyFill="1" applyBorder="1" applyAlignment="1">
      <alignment vertical="top"/>
    </xf>
    <xf numFmtId="177" fontId="8" fillId="2" borderId="13" xfId="0" applyNumberFormat="1" applyFont="1" applyFill="1" applyBorder="1" applyAlignment="1">
      <alignment vertical="top"/>
    </xf>
    <xf numFmtId="177" fontId="8" fillId="2" borderId="20" xfId="0" applyNumberFormat="1" applyFont="1" applyFill="1" applyBorder="1" applyAlignment="1">
      <alignment vertical="top"/>
    </xf>
    <xf numFmtId="177" fontId="8" fillId="2" borderId="16" xfId="0" applyNumberFormat="1" applyFont="1" applyFill="1" applyBorder="1" applyAlignment="1">
      <alignment vertical="top"/>
    </xf>
    <xf numFmtId="177" fontId="8" fillId="2" borderId="21" xfId="0" applyNumberFormat="1" applyFont="1" applyFill="1" applyBorder="1" applyAlignment="1">
      <alignment vertical="top"/>
    </xf>
    <xf numFmtId="0" fontId="13" fillId="2" borderId="0" xfId="0" applyFont="1" applyFill="1">
      <alignment vertical="center"/>
    </xf>
    <xf numFmtId="0" fontId="8" fillId="2" borderId="0" xfId="0" applyFont="1" applyFill="1">
      <alignment vertical="center"/>
    </xf>
    <xf numFmtId="37" fontId="0" fillId="2" borderId="0" xfId="0" applyNumberFormat="1" applyFill="1">
      <alignment vertical="center"/>
    </xf>
    <xf numFmtId="0" fontId="0" fillId="2" borderId="0" xfId="0" applyFill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6" fillId="2" borderId="4" xfId="0" applyNumberFormat="1" applyFont="1" applyFill="1" applyBorder="1" applyAlignment="1">
      <alignment horizontal="center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65300;/&#34920;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 (2)"/>
      <sheetName val="概要使用データ"/>
      <sheetName val="概要使用データ ＿協議用"/>
    </sheetNames>
    <sheetDataSet>
      <sheetData sheetId="0">
        <row r="15">
          <cell r="G15">
            <v>31149</v>
          </cell>
          <cell r="H15">
            <v>24123</v>
          </cell>
          <cell r="I15">
            <v>7026</v>
          </cell>
          <cell r="Q15">
            <v>27919</v>
          </cell>
          <cell r="R15">
            <v>20911</v>
          </cell>
          <cell r="S15">
            <v>7008</v>
          </cell>
        </row>
        <row r="17">
          <cell r="G17">
            <v>589</v>
          </cell>
          <cell r="H17">
            <v>74</v>
          </cell>
          <cell r="I17">
            <v>515</v>
          </cell>
          <cell r="Q17">
            <v>481</v>
          </cell>
          <cell r="R17">
            <v>67</v>
          </cell>
          <cell r="S17">
            <v>414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workbookViewId="0">
      <selection activeCell="M4" sqref="M4"/>
    </sheetView>
  </sheetViews>
  <sheetFormatPr defaultRowHeight="18.75" x14ac:dyDescent="0.4"/>
  <cols>
    <col min="1" max="1" width="9" style="92"/>
    <col min="2" max="2" width="2" style="92" customWidth="1"/>
    <col min="3" max="3" width="4.25" style="92" customWidth="1"/>
    <col min="4" max="4" width="26.5" style="92" customWidth="1"/>
    <col min="5" max="16384" width="9" style="92"/>
  </cols>
  <sheetData>
    <row r="2" spans="2:10" x14ac:dyDescent="0.4">
      <c r="B2" s="93" t="s">
        <v>29</v>
      </c>
      <c r="C2" s="2"/>
      <c r="D2" s="2"/>
    </row>
    <row r="3" spans="2:10" x14ac:dyDescent="0.4">
      <c r="B3" s="93"/>
      <c r="C3" s="2"/>
      <c r="D3" s="2"/>
    </row>
    <row r="4" spans="2:10" ht="13.5" customHeight="1" x14ac:dyDescent="0.4">
      <c r="B4" s="1"/>
      <c r="C4" s="1"/>
      <c r="D4" s="1"/>
      <c r="E4" s="94" t="s">
        <v>9</v>
      </c>
      <c r="F4" s="95"/>
      <c r="G4" s="96"/>
      <c r="H4" s="94" t="s">
        <v>10</v>
      </c>
      <c r="I4" s="95"/>
      <c r="J4" s="95"/>
    </row>
    <row r="5" spans="2:10" ht="13.5" customHeight="1" x14ac:dyDescent="0.4">
      <c r="B5" s="2"/>
      <c r="C5" s="3"/>
      <c r="D5" s="3"/>
      <c r="E5" s="4" t="s">
        <v>11</v>
      </c>
      <c r="F5" s="5" t="s">
        <v>12</v>
      </c>
      <c r="G5" s="6" t="s">
        <v>13</v>
      </c>
      <c r="H5" s="7" t="s">
        <v>11</v>
      </c>
      <c r="I5" s="4" t="s">
        <v>12</v>
      </c>
      <c r="J5" s="7" t="s">
        <v>13</v>
      </c>
    </row>
    <row r="6" spans="2:10" ht="17.25" customHeight="1" x14ac:dyDescent="0.4">
      <c r="B6" s="8" t="s">
        <v>14</v>
      </c>
      <c r="C6" s="9"/>
      <c r="D6" s="9"/>
      <c r="E6" s="10"/>
      <c r="F6" s="10"/>
      <c r="G6" s="11"/>
      <c r="H6" s="10"/>
      <c r="I6" s="10"/>
      <c r="J6" s="12"/>
    </row>
    <row r="7" spans="2:10" ht="17.25" customHeight="1" x14ac:dyDescent="0.4">
      <c r="B7" s="3" t="s">
        <v>15</v>
      </c>
      <c r="C7" s="13"/>
      <c r="D7" s="14"/>
      <c r="E7" s="15">
        <v>349363</v>
      </c>
      <c r="F7" s="15">
        <v>190623</v>
      </c>
      <c r="G7" s="16">
        <v>158740</v>
      </c>
      <c r="H7" s="17">
        <f>E7/E$7*100</f>
        <v>100</v>
      </c>
      <c r="I7" s="17">
        <f t="shared" ref="I7:J17" si="0">F7/F$7*100</f>
        <v>100</v>
      </c>
      <c r="J7" s="18">
        <f t="shared" si="0"/>
        <v>100</v>
      </c>
    </row>
    <row r="8" spans="2:10" ht="17.25" customHeight="1" x14ac:dyDescent="0.4">
      <c r="B8" s="19"/>
      <c r="C8" s="20" t="s">
        <v>16</v>
      </c>
      <c r="D8" s="21"/>
      <c r="E8" s="22">
        <v>278799</v>
      </c>
      <c r="F8" s="22">
        <v>145537</v>
      </c>
      <c r="G8" s="23">
        <v>133262</v>
      </c>
      <c r="H8" s="24">
        <f t="shared" ref="H8:H17" si="1">E8/E$7*100</f>
        <v>79.802096959323109</v>
      </c>
      <c r="I8" s="24">
        <f t="shared" si="0"/>
        <v>76.348079717557695</v>
      </c>
      <c r="J8" s="25">
        <f t="shared" si="0"/>
        <v>83.949855108983243</v>
      </c>
    </row>
    <row r="9" spans="2:10" ht="17.25" customHeight="1" x14ac:dyDescent="0.4">
      <c r="B9" s="19"/>
      <c r="C9" s="26"/>
      <c r="D9" s="27" t="s">
        <v>17</v>
      </c>
      <c r="E9" s="22">
        <v>188914</v>
      </c>
      <c r="F9" s="22">
        <v>119449</v>
      </c>
      <c r="G9" s="23">
        <v>69465</v>
      </c>
      <c r="H9" s="24">
        <f t="shared" si="1"/>
        <v>54.073842965626007</v>
      </c>
      <c r="I9" s="24">
        <f t="shared" si="0"/>
        <v>62.662427933670131</v>
      </c>
      <c r="J9" s="25">
        <f t="shared" si="0"/>
        <v>43.760236865314347</v>
      </c>
    </row>
    <row r="10" spans="2:10" ht="17.25" customHeight="1" x14ac:dyDescent="0.4">
      <c r="B10" s="19"/>
      <c r="C10" s="26"/>
      <c r="D10" s="27" t="s">
        <v>18</v>
      </c>
      <c r="E10" s="22">
        <v>6105</v>
      </c>
      <c r="F10" s="22">
        <v>3228</v>
      </c>
      <c r="G10" s="23">
        <v>2877</v>
      </c>
      <c r="H10" s="24">
        <f t="shared" si="1"/>
        <v>1.7474661025924325</v>
      </c>
      <c r="I10" s="24">
        <f t="shared" si="0"/>
        <v>1.6933948159456098</v>
      </c>
      <c r="J10" s="25">
        <f t="shared" si="0"/>
        <v>1.8123976313468564</v>
      </c>
    </row>
    <row r="11" spans="2:10" ht="17.25" customHeight="1" x14ac:dyDescent="0.4">
      <c r="B11" s="19"/>
      <c r="C11" s="28"/>
      <c r="D11" s="29" t="s">
        <v>19</v>
      </c>
      <c r="E11" s="15">
        <v>83780</v>
      </c>
      <c r="F11" s="15">
        <v>22860</v>
      </c>
      <c r="G11" s="16">
        <v>60920</v>
      </c>
      <c r="H11" s="17">
        <f t="shared" si="1"/>
        <v>23.980787891104669</v>
      </c>
      <c r="I11" s="17">
        <f t="shared" si="0"/>
        <v>11.992256967941959</v>
      </c>
      <c r="J11" s="18">
        <f t="shared" si="0"/>
        <v>38.377220612322041</v>
      </c>
    </row>
    <row r="12" spans="2:10" ht="17.25" customHeight="1" x14ac:dyDescent="0.4">
      <c r="B12" s="19"/>
      <c r="C12" s="30" t="s">
        <v>20</v>
      </c>
      <c r="D12" s="31"/>
      <c r="E12" s="32">
        <v>16232</v>
      </c>
      <c r="F12" s="32">
        <v>12141</v>
      </c>
      <c r="G12" s="33">
        <v>4091</v>
      </c>
      <c r="H12" s="34">
        <f t="shared" si="1"/>
        <v>4.6461703156888392</v>
      </c>
      <c r="I12" s="34">
        <f t="shared" si="0"/>
        <v>6.3691160038400403</v>
      </c>
      <c r="J12" s="35">
        <f t="shared" si="0"/>
        <v>2.5771702154466425</v>
      </c>
    </row>
    <row r="13" spans="2:10" ht="17.25" customHeight="1" x14ac:dyDescent="0.4">
      <c r="B13" s="19"/>
      <c r="C13" s="20" t="s">
        <v>21</v>
      </c>
      <c r="D13" s="21"/>
      <c r="E13" s="22">
        <f>SUM(E14,E15)</f>
        <v>38956</v>
      </c>
      <c r="F13" s="22">
        <f t="shared" ref="F13:G13" si="2">SUM(F14,F15)</f>
        <v>29932</v>
      </c>
      <c r="G13" s="23">
        <f t="shared" si="2"/>
        <v>9024</v>
      </c>
      <c r="H13" s="24">
        <f t="shared" si="1"/>
        <v>11.150579769466143</v>
      </c>
      <c r="I13" s="24">
        <f t="shared" si="0"/>
        <v>15.702197531252787</v>
      </c>
      <c r="J13" s="25">
        <f t="shared" si="0"/>
        <v>5.6847675444122459</v>
      </c>
    </row>
    <row r="14" spans="2:10" ht="17.25" customHeight="1" x14ac:dyDescent="0.4">
      <c r="B14" s="19"/>
      <c r="C14" s="26"/>
      <c r="D14" s="27" t="s">
        <v>22</v>
      </c>
      <c r="E14" s="22">
        <v>7218</v>
      </c>
      <c r="F14" s="22">
        <v>5735</v>
      </c>
      <c r="G14" s="23">
        <v>1483</v>
      </c>
      <c r="H14" s="24">
        <f t="shared" si="1"/>
        <v>2.0660459178562127</v>
      </c>
      <c r="I14" s="24">
        <f t="shared" si="0"/>
        <v>3.0085561553432694</v>
      </c>
      <c r="J14" s="25">
        <f t="shared" si="0"/>
        <v>0.93423207761118809</v>
      </c>
    </row>
    <row r="15" spans="2:10" ht="17.25" customHeight="1" x14ac:dyDescent="0.4">
      <c r="B15" s="19"/>
      <c r="C15" s="28"/>
      <c r="D15" s="29" t="s">
        <v>23</v>
      </c>
      <c r="E15" s="15">
        <f>[1]Sheet1!G15+[1]Sheet1!G17</f>
        <v>31738</v>
      </c>
      <c r="F15" s="15">
        <f>[1]Sheet1!H15+[1]Sheet1!H17</f>
        <v>24197</v>
      </c>
      <c r="G15" s="16">
        <f>[1]Sheet1!I15+[1]Sheet1!I17</f>
        <v>7541</v>
      </c>
      <c r="H15" s="17">
        <f t="shared" si="1"/>
        <v>9.0845338516099297</v>
      </c>
      <c r="I15" s="17">
        <f t="shared" si="0"/>
        <v>12.693641375909518</v>
      </c>
      <c r="J15" s="18">
        <f t="shared" si="0"/>
        <v>4.7505354668010584</v>
      </c>
    </row>
    <row r="16" spans="2:10" ht="17.25" customHeight="1" x14ac:dyDescent="0.4">
      <c r="B16" s="19"/>
      <c r="C16" s="30" t="s">
        <v>24</v>
      </c>
      <c r="D16" s="31"/>
      <c r="E16" s="32">
        <v>15376</v>
      </c>
      <c r="F16" s="32">
        <v>3013</v>
      </c>
      <c r="G16" s="33">
        <v>12363</v>
      </c>
      <c r="H16" s="34">
        <f t="shared" si="1"/>
        <v>4.4011529555219076</v>
      </c>
      <c r="I16" s="34">
        <f t="shared" si="0"/>
        <v>1.5806067473494803</v>
      </c>
      <c r="J16" s="35">
        <f t="shared" si="0"/>
        <v>7.7882071311578676</v>
      </c>
    </row>
    <row r="17" spans="2:10" ht="17.25" customHeight="1" x14ac:dyDescent="0.4">
      <c r="B17" s="36"/>
      <c r="C17" s="37" t="s">
        <v>25</v>
      </c>
      <c r="D17" s="38"/>
      <c r="E17" s="39">
        <v>295031</v>
      </c>
      <c r="F17" s="39">
        <v>157678</v>
      </c>
      <c r="G17" s="40">
        <v>137353</v>
      </c>
      <c r="H17" s="24">
        <f t="shared" si="1"/>
        <v>84.448267275011943</v>
      </c>
      <c r="I17" s="24">
        <f t="shared" si="0"/>
        <v>82.717195721397729</v>
      </c>
      <c r="J17" s="25">
        <f t="shared" si="0"/>
        <v>86.527025324429886</v>
      </c>
    </row>
    <row r="18" spans="2:10" ht="17.25" customHeight="1" x14ac:dyDescent="0.4">
      <c r="B18" s="41" t="s">
        <v>26</v>
      </c>
      <c r="C18" s="41"/>
      <c r="D18" s="41"/>
      <c r="E18" s="42"/>
      <c r="F18" s="42"/>
      <c r="G18" s="43"/>
      <c r="H18" s="44"/>
      <c r="I18" s="44"/>
      <c r="J18" s="45"/>
    </row>
    <row r="19" spans="2:10" ht="17.25" customHeight="1" x14ac:dyDescent="0.4">
      <c r="B19" s="46" t="s">
        <v>15</v>
      </c>
      <c r="C19" s="47"/>
      <c r="D19" s="48"/>
      <c r="E19" s="49">
        <v>348142</v>
      </c>
      <c r="F19" s="49">
        <v>188086</v>
      </c>
      <c r="G19" s="50">
        <v>160056</v>
      </c>
      <c r="H19" s="51">
        <f>E19/E$19*100</f>
        <v>100</v>
      </c>
      <c r="I19" s="51">
        <f>F19/F$19*100</f>
        <v>100</v>
      </c>
      <c r="J19" s="52">
        <f t="shared" ref="J19:J29" si="3">G19/G$19*100</f>
        <v>100</v>
      </c>
    </row>
    <row r="20" spans="2:10" ht="17.25" customHeight="1" x14ac:dyDescent="0.4">
      <c r="B20" s="53"/>
      <c r="C20" s="46" t="s">
        <v>16</v>
      </c>
      <c r="D20" s="54"/>
      <c r="E20" s="55">
        <v>283032</v>
      </c>
      <c r="F20" s="55">
        <v>146039</v>
      </c>
      <c r="G20" s="56">
        <v>136993</v>
      </c>
      <c r="H20" s="57">
        <f t="shared" ref="H20:I29" si="4">E20/E$19*100</f>
        <v>81.297861217549155</v>
      </c>
      <c r="I20" s="57">
        <f t="shared" si="4"/>
        <v>77.64480078262072</v>
      </c>
      <c r="J20" s="58">
        <f t="shared" si="3"/>
        <v>85.59066826610686</v>
      </c>
    </row>
    <row r="21" spans="2:10" ht="17.25" customHeight="1" x14ac:dyDescent="0.4">
      <c r="B21" s="53"/>
      <c r="C21" s="59"/>
      <c r="D21" s="53" t="s">
        <v>17</v>
      </c>
      <c r="E21" s="55">
        <v>192378</v>
      </c>
      <c r="F21" s="55">
        <v>118734</v>
      </c>
      <c r="G21" s="56">
        <v>73644</v>
      </c>
      <c r="H21" s="57">
        <f t="shared" si="4"/>
        <v>55.258486479654856</v>
      </c>
      <c r="I21" s="57">
        <f t="shared" si="4"/>
        <v>63.12750550280191</v>
      </c>
      <c r="J21" s="58">
        <f t="shared" si="3"/>
        <v>46.011396011396009</v>
      </c>
    </row>
    <row r="22" spans="2:10" ht="17.25" customHeight="1" x14ac:dyDescent="0.4">
      <c r="B22" s="53"/>
      <c r="C22" s="59"/>
      <c r="D22" s="53" t="s">
        <v>18</v>
      </c>
      <c r="E22" s="55">
        <v>6858</v>
      </c>
      <c r="F22" s="55">
        <v>3614</v>
      </c>
      <c r="G22" s="56">
        <v>3244</v>
      </c>
      <c r="H22" s="57">
        <f t="shared" si="4"/>
        <v>1.9698858511756696</v>
      </c>
      <c r="I22" s="57">
        <f t="shared" si="4"/>
        <v>1.9214614591197645</v>
      </c>
      <c r="J22" s="58">
        <f t="shared" si="3"/>
        <v>2.0267906232818511</v>
      </c>
    </row>
    <row r="23" spans="2:10" ht="17.25" customHeight="1" x14ac:dyDescent="0.4">
      <c r="B23" s="53"/>
      <c r="C23" s="60"/>
      <c r="D23" s="61" t="s">
        <v>19</v>
      </c>
      <c r="E23" s="49">
        <v>83796</v>
      </c>
      <c r="F23" s="49">
        <v>23691</v>
      </c>
      <c r="G23" s="50">
        <v>60105</v>
      </c>
      <c r="H23" s="51">
        <f t="shared" si="4"/>
        <v>24.069488886718638</v>
      </c>
      <c r="I23" s="51">
        <f t="shared" si="4"/>
        <v>12.595833820699042</v>
      </c>
      <c r="J23" s="52">
        <f t="shared" si="3"/>
        <v>37.552481631429004</v>
      </c>
    </row>
    <row r="24" spans="2:10" ht="17.25" customHeight="1" x14ac:dyDescent="0.4">
      <c r="B24" s="53"/>
      <c r="C24" s="62" t="s">
        <v>20</v>
      </c>
      <c r="D24" s="63"/>
      <c r="E24" s="64">
        <v>18006</v>
      </c>
      <c r="F24" s="64">
        <v>13545</v>
      </c>
      <c r="G24" s="65">
        <v>4461</v>
      </c>
      <c r="H24" s="66">
        <f t="shared" si="4"/>
        <v>5.1720275060176597</v>
      </c>
      <c r="I24" s="66">
        <f t="shared" si="4"/>
        <v>7.2014929340833449</v>
      </c>
      <c r="J24" s="67">
        <f t="shared" si="3"/>
        <v>2.7871494976758138</v>
      </c>
    </row>
    <row r="25" spans="2:10" ht="17.25" customHeight="1" x14ac:dyDescent="0.4">
      <c r="B25" s="53"/>
      <c r="C25" s="46" t="s">
        <v>21</v>
      </c>
      <c r="D25" s="54"/>
      <c r="E25" s="55">
        <f>SUM(E26,E27)</f>
        <v>35008</v>
      </c>
      <c r="F25" s="55">
        <f t="shared" ref="F25:G25" si="5">SUM(F26,F27)</f>
        <v>26264</v>
      </c>
      <c r="G25" s="56">
        <f t="shared" si="5"/>
        <v>8744</v>
      </c>
      <c r="H25" s="57">
        <f t="shared" si="4"/>
        <v>10.05566694050129</v>
      </c>
      <c r="I25" s="57">
        <f t="shared" si="4"/>
        <v>13.963825058749721</v>
      </c>
      <c r="J25" s="58">
        <f t="shared" si="3"/>
        <v>5.4630879192282702</v>
      </c>
    </row>
    <row r="26" spans="2:10" ht="17.25" customHeight="1" x14ac:dyDescent="0.4">
      <c r="B26" s="53"/>
      <c r="C26" s="59"/>
      <c r="D26" s="53" t="s">
        <v>22</v>
      </c>
      <c r="E26" s="55">
        <v>6608</v>
      </c>
      <c r="F26" s="55">
        <v>5286</v>
      </c>
      <c r="G26" s="56">
        <v>1322</v>
      </c>
      <c r="H26" s="57">
        <f t="shared" si="4"/>
        <v>1.8980760724072361</v>
      </c>
      <c r="I26" s="57">
        <f t="shared" si="4"/>
        <v>2.8104165115957596</v>
      </c>
      <c r="J26" s="58">
        <f t="shared" si="3"/>
        <v>0.82596091368021196</v>
      </c>
    </row>
    <row r="27" spans="2:10" ht="17.25" customHeight="1" x14ac:dyDescent="0.4">
      <c r="B27" s="53"/>
      <c r="C27" s="60"/>
      <c r="D27" s="68" t="s">
        <v>23</v>
      </c>
      <c r="E27" s="49">
        <f>[1]Sheet1!Q15+[1]Sheet1!Q17</f>
        <v>28400</v>
      </c>
      <c r="F27" s="49">
        <f>[1]Sheet1!R15+[1]Sheet1!R17</f>
        <v>20978</v>
      </c>
      <c r="G27" s="50">
        <f>[1]Sheet1!S15+[1]Sheet1!S17</f>
        <v>7422</v>
      </c>
      <c r="H27" s="51">
        <f t="shared" si="4"/>
        <v>8.1575908680940543</v>
      </c>
      <c r="I27" s="51">
        <f t="shared" si="4"/>
        <v>11.153408547153962</v>
      </c>
      <c r="J27" s="52">
        <f t="shared" si="3"/>
        <v>4.6371270055480585</v>
      </c>
    </row>
    <row r="28" spans="2:10" ht="17.25" customHeight="1" x14ac:dyDescent="0.4">
      <c r="B28" s="53"/>
      <c r="C28" s="62" t="s">
        <v>24</v>
      </c>
      <c r="D28" s="63"/>
      <c r="E28" s="64">
        <v>12096</v>
      </c>
      <c r="F28" s="64">
        <v>2238</v>
      </c>
      <c r="G28" s="65">
        <v>9858</v>
      </c>
      <c r="H28" s="66">
        <f t="shared" si="4"/>
        <v>3.4744443359318899</v>
      </c>
      <c r="I28" s="66">
        <f t="shared" si="4"/>
        <v>1.1898812245462183</v>
      </c>
      <c r="J28" s="67">
        <f t="shared" si="3"/>
        <v>6.1590943169890542</v>
      </c>
    </row>
    <row r="29" spans="2:10" ht="17.25" customHeight="1" x14ac:dyDescent="0.4">
      <c r="B29" s="69"/>
      <c r="C29" s="70" t="s">
        <v>8</v>
      </c>
      <c r="D29" s="71"/>
      <c r="E29" s="72">
        <v>301038</v>
      </c>
      <c r="F29" s="72">
        <v>159584</v>
      </c>
      <c r="G29" s="73">
        <v>141454</v>
      </c>
      <c r="H29" s="57">
        <f t="shared" si="4"/>
        <v>86.469888723566825</v>
      </c>
      <c r="I29" s="74">
        <f t="shared" si="4"/>
        <v>84.846293716704054</v>
      </c>
      <c r="J29" s="58">
        <f t="shared" si="3"/>
        <v>88.377817763782673</v>
      </c>
    </row>
    <row r="30" spans="2:10" ht="17.25" customHeight="1" x14ac:dyDescent="0.4">
      <c r="B30" s="8" t="s">
        <v>27</v>
      </c>
      <c r="C30" s="75"/>
      <c r="D30" s="75"/>
      <c r="E30" s="76"/>
      <c r="F30" s="76"/>
      <c r="G30" s="77"/>
      <c r="H30" s="78"/>
      <c r="I30" s="79"/>
      <c r="J30" s="80"/>
    </row>
    <row r="31" spans="2:10" ht="17.25" customHeight="1" x14ac:dyDescent="0.4">
      <c r="B31" s="3" t="s">
        <v>15</v>
      </c>
      <c r="C31" s="13"/>
      <c r="D31" s="14"/>
      <c r="E31" s="15">
        <f t="shared" ref="E31:G41" si="6">E19-E7</f>
        <v>-1221</v>
      </c>
      <c r="F31" s="15">
        <f t="shared" si="6"/>
        <v>-2537</v>
      </c>
      <c r="G31" s="16">
        <f t="shared" si="6"/>
        <v>1316</v>
      </c>
      <c r="H31" s="81">
        <f>(H19-H7)</f>
        <v>0</v>
      </c>
      <c r="I31" s="81">
        <f t="shared" ref="I31:J31" si="7">(I19-I7)</f>
        <v>0</v>
      </c>
      <c r="J31" s="82">
        <f t="shared" si="7"/>
        <v>0</v>
      </c>
    </row>
    <row r="32" spans="2:10" ht="17.25" customHeight="1" x14ac:dyDescent="0.4">
      <c r="B32" s="19"/>
      <c r="C32" s="20" t="s">
        <v>0</v>
      </c>
      <c r="D32" s="21"/>
      <c r="E32" s="22">
        <f t="shared" si="6"/>
        <v>4233</v>
      </c>
      <c r="F32" s="22">
        <f t="shared" si="6"/>
        <v>502</v>
      </c>
      <c r="G32" s="23">
        <f t="shared" si="6"/>
        <v>3731</v>
      </c>
      <c r="H32" s="83">
        <f t="shared" ref="H32:J41" si="8">(H20-H8)</f>
        <v>1.4957642582260462</v>
      </c>
      <c r="I32" s="83">
        <f t="shared" si="8"/>
        <v>1.296721065063025</v>
      </c>
      <c r="J32" s="84">
        <f t="shared" si="8"/>
        <v>1.6408131571236169</v>
      </c>
    </row>
    <row r="33" spans="2:10" ht="17.25" customHeight="1" x14ac:dyDescent="0.4">
      <c r="B33" s="19"/>
      <c r="C33" s="26"/>
      <c r="D33" s="27" t="s">
        <v>1</v>
      </c>
      <c r="E33" s="22">
        <f t="shared" si="6"/>
        <v>3464</v>
      </c>
      <c r="F33" s="22">
        <f t="shared" si="6"/>
        <v>-715</v>
      </c>
      <c r="G33" s="23">
        <f t="shared" si="6"/>
        <v>4179</v>
      </c>
      <c r="H33" s="83">
        <f t="shared" si="8"/>
        <v>1.1846435140288492</v>
      </c>
      <c r="I33" s="83">
        <f t="shared" si="8"/>
        <v>0.465077569131779</v>
      </c>
      <c r="J33" s="84">
        <f t="shared" si="8"/>
        <v>2.2511591460816618</v>
      </c>
    </row>
    <row r="34" spans="2:10" ht="17.25" customHeight="1" x14ac:dyDescent="0.4">
      <c r="B34" s="19"/>
      <c r="C34" s="26"/>
      <c r="D34" s="27" t="s">
        <v>2</v>
      </c>
      <c r="E34" s="22">
        <f t="shared" si="6"/>
        <v>753</v>
      </c>
      <c r="F34" s="22">
        <f t="shared" si="6"/>
        <v>386</v>
      </c>
      <c r="G34" s="23">
        <f t="shared" si="6"/>
        <v>367</v>
      </c>
      <c r="H34" s="83">
        <f t="shared" si="8"/>
        <v>0.2224197485832371</v>
      </c>
      <c r="I34" s="83">
        <f t="shared" si="8"/>
        <v>0.2280666431741547</v>
      </c>
      <c r="J34" s="84">
        <f t="shared" si="8"/>
        <v>0.21439299193499473</v>
      </c>
    </row>
    <row r="35" spans="2:10" ht="17.25" customHeight="1" x14ac:dyDescent="0.4">
      <c r="B35" s="19"/>
      <c r="C35" s="28"/>
      <c r="D35" s="29" t="s">
        <v>3</v>
      </c>
      <c r="E35" s="15">
        <f t="shared" si="6"/>
        <v>16</v>
      </c>
      <c r="F35" s="15">
        <f t="shared" si="6"/>
        <v>831</v>
      </c>
      <c r="G35" s="16">
        <f t="shared" si="6"/>
        <v>-815</v>
      </c>
      <c r="H35" s="81">
        <f t="shared" si="8"/>
        <v>8.8700995613969269E-2</v>
      </c>
      <c r="I35" s="81">
        <f t="shared" si="8"/>
        <v>0.60357685275708306</v>
      </c>
      <c r="J35" s="82">
        <f t="shared" si="8"/>
        <v>-0.82473898089303788</v>
      </c>
    </row>
    <row r="36" spans="2:10" ht="17.25" customHeight="1" x14ac:dyDescent="0.4">
      <c r="B36" s="19"/>
      <c r="C36" s="30" t="s">
        <v>4</v>
      </c>
      <c r="D36" s="31"/>
      <c r="E36" s="32">
        <f t="shared" si="6"/>
        <v>1774</v>
      </c>
      <c r="F36" s="32">
        <f t="shared" si="6"/>
        <v>1404</v>
      </c>
      <c r="G36" s="33">
        <f t="shared" si="6"/>
        <v>370</v>
      </c>
      <c r="H36" s="85">
        <f t="shared" si="8"/>
        <v>0.5258571903288205</v>
      </c>
      <c r="I36" s="85">
        <f t="shared" si="8"/>
        <v>0.83237693024330461</v>
      </c>
      <c r="J36" s="86">
        <f t="shared" si="8"/>
        <v>0.20997928222917128</v>
      </c>
    </row>
    <row r="37" spans="2:10" ht="17.25" customHeight="1" x14ac:dyDescent="0.4">
      <c r="B37" s="19"/>
      <c r="C37" s="20" t="s">
        <v>21</v>
      </c>
      <c r="D37" s="21"/>
      <c r="E37" s="22">
        <f t="shared" si="6"/>
        <v>-3948</v>
      </c>
      <c r="F37" s="22">
        <f t="shared" si="6"/>
        <v>-3668</v>
      </c>
      <c r="G37" s="23">
        <f t="shared" si="6"/>
        <v>-280</v>
      </c>
      <c r="H37" s="83">
        <f t="shared" si="8"/>
        <v>-1.0949128289648531</v>
      </c>
      <c r="I37" s="83">
        <f t="shared" si="8"/>
        <v>-1.738372472503066</v>
      </c>
      <c r="J37" s="84">
        <f t="shared" si="8"/>
        <v>-0.22167962518397566</v>
      </c>
    </row>
    <row r="38" spans="2:10" ht="17.25" customHeight="1" x14ac:dyDescent="0.4">
      <c r="B38" s="19"/>
      <c r="C38" s="26"/>
      <c r="D38" s="27" t="s">
        <v>5</v>
      </c>
      <c r="E38" s="22">
        <f t="shared" si="6"/>
        <v>-610</v>
      </c>
      <c r="F38" s="22">
        <f t="shared" si="6"/>
        <v>-449</v>
      </c>
      <c r="G38" s="23">
        <f t="shared" si="6"/>
        <v>-161</v>
      </c>
      <c r="H38" s="83">
        <f t="shared" si="8"/>
        <v>-0.16796984544897664</v>
      </c>
      <c r="I38" s="83">
        <f t="shared" si="8"/>
        <v>-0.19813964374750981</v>
      </c>
      <c r="J38" s="84">
        <f t="shared" si="8"/>
        <v>-0.10827116393097613</v>
      </c>
    </row>
    <row r="39" spans="2:10" ht="17.25" customHeight="1" x14ac:dyDescent="0.4">
      <c r="B39" s="19"/>
      <c r="C39" s="28"/>
      <c r="D39" s="29" t="s">
        <v>6</v>
      </c>
      <c r="E39" s="15">
        <f t="shared" si="6"/>
        <v>-3338</v>
      </c>
      <c r="F39" s="15">
        <f t="shared" si="6"/>
        <v>-3219</v>
      </c>
      <c r="G39" s="16">
        <f t="shared" si="6"/>
        <v>-119</v>
      </c>
      <c r="H39" s="81">
        <f t="shared" si="8"/>
        <v>-0.92694298351587534</v>
      </c>
      <c r="I39" s="81">
        <f t="shared" si="8"/>
        <v>-1.5402328287555562</v>
      </c>
      <c r="J39" s="82">
        <f t="shared" si="8"/>
        <v>-0.11340846125299997</v>
      </c>
    </row>
    <row r="40" spans="2:10" ht="17.25" customHeight="1" x14ac:dyDescent="0.4">
      <c r="B40" s="19"/>
      <c r="C40" s="30" t="s">
        <v>7</v>
      </c>
      <c r="D40" s="31"/>
      <c r="E40" s="32">
        <f t="shared" si="6"/>
        <v>-3280</v>
      </c>
      <c r="F40" s="32">
        <f t="shared" si="6"/>
        <v>-775</v>
      </c>
      <c r="G40" s="33">
        <f t="shared" si="6"/>
        <v>-2505</v>
      </c>
      <c r="H40" s="85">
        <f t="shared" si="8"/>
        <v>-0.9267086195900176</v>
      </c>
      <c r="I40" s="85">
        <f t="shared" si="8"/>
        <v>-0.390725522803262</v>
      </c>
      <c r="J40" s="86">
        <f t="shared" si="8"/>
        <v>-1.6291128141688134</v>
      </c>
    </row>
    <row r="41" spans="2:10" ht="17.25" customHeight="1" x14ac:dyDescent="0.4">
      <c r="B41" s="36"/>
      <c r="C41" s="37" t="s">
        <v>8</v>
      </c>
      <c r="D41" s="38"/>
      <c r="E41" s="39">
        <f t="shared" si="6"/>
        <v>6007</v>
      </c>
      <c r="F41" s="39">
        <f t="shared" si="6"/>
        <v>1906</v>
      </c>
      <c r="G41" s="40">
        <f t="shared" si="6"/>
        <v>4101</v>
      </c>
      <c r="H41" s="87">
        <f t="shared" si="8"/>
        <v>2.0216214485548818</v>
      </c>
      <c r="I41" s="87">
        <f t="shared" si="8"/>
        <v>2.1290979953063243</v>
      </c>
      <c r="J41" s="88">
        <f t="shared" si="8"/>
        <v>1.8507924393527873</v>
      </c>
    </row>
    <row r="42" spans="2:10" x14ac:dyDescent="0.4">
      <c r="B42" s="89" t="s">
        <v>28</v>
      </c>
      <c r="C42" s="90"/>
      <c r="D42" s="90"/>
      <c r="E42" s="91"/>
      <c r="F42" s="91"/>
      <c r="G42" s="91"/>
    </row>
  </sheetData>
  <mergeCells count="2">
    <mergeCell ref="E4:G4"/>
    <mergeCell ref="H4:J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表４－1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2022-06-27T00:12:05Z</dcterms:created>
  <dcterms:modified xsi:type="dcterms:W3CDTF">2022-06-27T05:33:07Z</dcterms:modified>
</cp:coreProperties>
</file>