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tabRatio="816" activeTab="0"/>
  </bookViews>
  <sheets>
    <sheet name="水産業" sheetId="1" r:id="rId1"/>
    <sheet name="6-1" sheetId="2" r:id="rId2"/>
    <sheet name="6-2(1)" sheetId="3" r:id="rId3"/>
    <sheet name="6-2(2)" sheetId="4" r:id="rId4"/>
    <sheet name="6-2(2)続" sheetId="5" r:id="rId5"/>
    <sheet name="6-3(1)" sheetId="6" r:id="rId6"/>
    <sheet name="6-3(2)" sheetId="7" r:id="rId7"/>
    <sheet name="6-3 (3)" sheetId="8" r:id="rId8"/>
    <sheet name="6-3 (4)" sheetId="9" r:id="rId9"/>
    <sheet name="6-4" sheetId="10" r:id="rId10"/>
    <sheet name="6-5" sheetId="11" r:id="rId11"/>
    <sheet name="6-6" sheetId="12" r:id="rId12"/>
    <sheet name="6-7" sheetId="13" r:id="rId13"/>
    <sheet name="6-8" sheetId="14" r:id="rId14"/>
    <sheet name="6-9(1) ｱ" sheetId="15" r:id="rId15"/>
    <sheet name="6-9(1) ｱ続" sheetId="16" r:id="rId16"/>
    <sheet name="6-9(1) ｲ" sheetId="17" r:id="rId17"/>
    <sheet name="6-9(1) ｲ続" sheetId="18" r:id="rId18"/>
    <sheet name="6-9(2)" sheetId="19" r:id="rId19"/>
  </sheets>
  <definedNames>
    <definedName name="_xlnm.Print_Area" localSheetId="7">'6-3 (3)'!$A$1:$Q$47</definedName>
    <definedName name="_xlnm.Print_Area" localSheetId="8">'6-3 (4)'!$A$1:$Q$77</definedName>
    <definedName name="_xlnm.Print_Area" localSheetId="5">'6-3(1)'!$A$1:$I$42</definedName>
    <definedName name="_xlnm.Print_Area" localSheetId="10">'6-5'!$A$1:$Q$17</definedName>
  </definedNames>
  <calcPr fullCalcOnLoad="1"/>
</workbook>
</file>

<file path=xl/sharedStrings.xml><?xml version="1.0" encoding="utf-8"?>
<sst xmlns="http://schemas.openxmlformats.org/spreadsheetml/2006/main" count="2082" uniqueCount="627">
  <si>
    <t>水産業</t>
  </si>
  <si>
    <t>表</t>
  </si>
  <si>
    <t>内　　　　　容</t>
  </si>
  <si>
    <t>　</t>
  </si>
  <si>
    <t>漁船数</t>
  </si>
  <si>
    <t>(1)</t>
  </si>
  <si>
    <t>漁業種類別</t>
  </si>
  <si>
    <t>(2)</t>
  </si>
  <si>
    <t>市町村別</t>
  </si>
  <si>
    <t>海面漁業漁獲量（属人）</t>
  </si>
  <si>
    <t>魚種別</t>
  </si>
  <si>
    <t>(3)</t>
  </si>
  <si>
    <t>(4)</t>
  </si>
  <si>
    <t>水産加工品目別年次別数量</t>
  </si>
  <si>
    <t>内水面養殖業（魚種別収穫量）</t>
  </si>
  <si>
    <t>主要魚種別水揚量・価格（浜田）</t>
  </si>
  <si>
    <t>水産業協同組合</t>
  </si>
  <si>
    <t>単位組合</t>
  </si>
  <si>
    <t xml:space="preserve">   経　　　　　　営　　　　　　体　　　　　　階　　　　　　層</t>
  </si>
  <si>
    <t>総  数</t>
  </si>
  <si>
    <t>個  人</t>
  </si>
  <si>
    <t>会  社</t>
  </si>
  <si>
    <t>共同経営</t>
  </si>
  <si>
    <t>定置網</t>
  </si>
  <si>
    <t>海面養殖</t>
  </si>
  <si>
    <t>無動力船</t>
  </si>
  <si>
    <t>動       力      船      使     用</t>
  </si>
  <si>
    <t>1t未満</t>
  </si>
  <si>
    <t>1～3t</t>
  </si>
  <si>
    <t>3～5t</t>
  </si>
  <si>
    <t>5～10t</t>
  </si>
  <si>
    <t>10～30t</t>
  </si>
  <si>
    <t>30～100t</t>
  </si>
  <si>
    <t>100t以上</t>
  </si>
  <si>
    <t>平成5</t>
  </si>
  <si>
    <t>…</t>
  </si>
  <si>
    <t>松  江  市</t>
  </si>
  <si>
    <t>-</t>
  </si>
  <si>
    <t>浜  田  市</t>
  </si>
  <si>
    <t>出  雲  市</t>
  </si>
  <si>
    <t>益  田  市</t>
  </si>
  <si>
    <t>大  田  市</t>
  </si>
  <si>
    <t>安  来  市</t>
  </si>
  <si>
    <t>江  津  市</t>
  </si>
  <si>
    <t>隠岐の島町</t>
  </si>
  <si>
    <t xml:space="preserve"> (1) 漁業種類別</t>
  </si>
  <si>
    <t>総      数</t>
  </si>
  <si>
    <t>動　　　　　　　    　　　　力　　　　　　　　　    漁　　　　　　　　　　　    船</t>
  </si>
  <si>
    <t>無動力漁船</t>
  </si>
  <si>
    <t>期日     　　　
漁 業        
種 類</t>
  </si>
  <si>
    <t>計</t>
  </si>
  <si>
    <t>総トン数</t>
  </si>
  <si>
    <t>海水</t>
  </si>
  <si>
    <t>内水面漁業</t>
  </si>
  <si>
    <t>1</t>
  </si>
  <si>
    <t>採介藻漁業</t>
  </si>
  <si>
    <t>2</t>
  </si>
  <si>
    <t>定置漁業</t>
  </si>
  <si>
    <t>3</t>
  </si>
  <si>
    <t>一本釣漁業</t>
  </si>
  <si>
    <t>4</t>
  </si>
  <si>
    <t>5</t>
  </si>
  <si>
    <t>刺網漁業</t>
  </si>
  <si>
    <t>6</t>
  </si>
  <si>
    <t>まき網漁業(網船)</t>
  </si>
  <si>
    <t>7</t>
  </si>
  <si>
    <t>まき網漁業附属漁船</t>
  </si>
  <si>
    <t>8</t>
  </si>
  <si>
    <t>敷網漁業</t>
  </si>
  <si>
    <t>9</t>
  </si>
  <si>
    <t>底びき網漁業</t>
  </si>
  <si>
    <t>10</t>
  </si>
  <si>
    <t>以西底びき網漁業</t>
  </si>
  <si>
    <t>11</t>
  </si>
  <si>
    <t>ひき網漁業</t>
  </si>
  <si>
    <t>12</t>
  </si>
  <si>
    <t>官公庁船</t>
  </si>
  <si>
    <t>13</t>
  </si>
  <si>
    <t>14</t>
  </si>
  <si>
    <t>雑漁業</t>
  </si>
  <si>
    <t>15</t>
  </si>
  <si>
    <t>淡水</t>
  </si>
  <si>
    <t>年月日
市 町 村</t>
  </si>
  <si>
    <t>5 ～ 10</t>
  </si>
  <si>
    <t>10 ～ 20</t>
  </si>
  <si>
    <t>20 ～ 50</t>
  </si>
  <si>
    <t>50 ～ 100</t>
  </si>
  <si>
    <t>松 江 市</t>
  </si>
  <si>
    <t>出 雲 市</t>
  </si>
  <si>
    <t>益 田 市</t>
  </si>
  <si>
    <t>江 津 市</t>
  </si>
  <si>
    <t>西ノ島町</t>
  </si>
  <si>
    <t>資料　県水産課</t>
  </si>
  <si>
    <t>市 町 村</t>
  </si>
  <si>
    <t>淡　 水 　面</t>
  </si>
  <si>
    <t>雲南市</t>
  </si>
  <si>
    <t>奥出雲町</t>
  </si>
  <si>
    <t>川 本 町</t>
  </si>
  <si>
    <t>美郷町</t>
  </si>
  <si>
    <t>邑南町</t>
  </si>
  <si>
    <t>津和野町</t>
  </si>
  <si>
    <t>吉賀町</t>
  </si>
  <si>
    <t>漁業種類</t>
  </si>
  <si>
    <t>遠洋底引き網</t>
  </si>
  <si>
    <t>以西底引き網</t>
  </si>
  <si>
    <t>沖合底びき網 1そうびき</t>
  </si>
  <si>
    <t>沖合底びき網 2そうびき</t>
  </si>
  <si>
    <t>船びき網</t>
  </si>
  <si>
    <t>遠洋かつお・まぐろまき網</t>
  </si>
  <si>
    <t>近海かつお・まぐろまき網</t>
  </si>
  <si>
    <t>x</t>
  </si>
  <si>
    <t>さけ・ます流し網</t>
  </si>
  <si>
    <t>かじき等流し網</t>
  </si>
  <si>
    <t>その他の刺網</t>
  </si>
  <si>
    <t>さんま棒受網</t>
  </si>
  <si>
    <t>大型定置網</t>
  </si>
  <si>
    <t>小型定置網</t>
  </si>
  <si>
    <t>その他の網漁業</t>
  </si>
  <si>
    <t>遠洋まぐろはえ縄</t>
  </si>
  <si>
    <t>近海まぐろはえ縄</t>
  </si>
  <si>
    <t>沿岸まぐろはえ縄</t>
  </si>
  <si>
    <t>その他のはえ縄</t>
  </si>
  <si>
    <t>遠洋かつお一本釣</t>
  </si>
  <si>
    <t>近海かつお一本釣</t>
  </si>
  <si>
    <t>沿岸かつお一本釣</t>
  </si>
  <si>
    <t>遠洋いか釣</t>
  </si>
  <si>
    <t>近海いか釣</t>
  </si>
  <si>
    <t>沿岸いか釣</t>
  </si>
  <si>
    <t>その他の漁業</t>
  </si>
  <si>
    <t>まぐろ類</t>
  </si>
  <si>
    <t>かじき類</t>
  </si>
  <si>
    <t>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</si>
  <si>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</si>
  <si>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</si>
  <si>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</si>
  <si>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</si>
  <si>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</si>
  <si>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</si>
  <si>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</si>
  <si>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</si>
  <si>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</si>
  <si>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</si>
  <si>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ひらめ</t>
  </si>
  <si>
    <t>かれい類</t>
  </si>
  <si>
    <t>はたはた</t>
  </si>
  <si>
    <t>にぎす類</t>
  </si>
  <si>
    <t>あなご類</t>
  </si>
  <si>
    <t>たちうお</t>
  </si>
  <si>
    <t>まだい</t>
  </si>
  <si>
    <t>くろだい・へだい</t>
  </si>
  <si>
    <t>いさき</t>
  </si>
  <si>
    <t>さわら類</t>
  </si>
  <si>
    <t>あまだい類</t>
  </si>
  <si>
    <t>ふぐ類</t>
  </si>
  <si>
    <t>その他の魚類</t>
  </si>
  <si>
    <t>　え　    び    　類</t>
  </si>
  <si>
    <t>その他のえび類</t>
  </si>
  <si>
    <t>ずわいがに</t>
  </si>
  <si>
    <t>べにずわいがに</t>
  </si>
  <si>
    <t>がざみ類</t>
  </si>
  <si>
    <t>その他のかに類</t>
  </si>
  <si>
    <t>あわび類</t>
  </si>
  <si>
    <t>さざえ</t>
  </si>
  <si>
    <t>あさり類</t>
  </si>
  <si>
    <t>その他の貝類</t>
  </si>
  <si>
    <t>するめいか</t>
  </si>
  <si>
    <t>その他のいか類</t>
  </si>
  <si>
    <t>海産ほ乳類</t>
  </si>
  <si>
    <t>その他の海藻類</t>
  </si>
  <si>
    <t>その他の網漁業</t>
  </si>
  <si>
    <t>安来市</t>
  </si>
  <si>
    <t>松江市</t>
  </si>
  <si>
    <t>出雲市</t>
  </si>
  <si>
    <t>大田市</t>
  </si>
  <si>
    <t>江津市</t>
  </si>
  <si>
    <t>浜田市</t>
  </si>
  <si>
    <t>益田市</t>
  </si>
  <si>
    <t>海士町</t>
  </si>
  <si>
    <t>西ノ島町</t>
  </si>
  <si>
    <t>知夫村</t>
  </si>
  <si>
    <t>素干し品</t>
  </si>
  <si>
    <t>するめ</t>
  </si>
  <si>
    <t>素干しいわし</t>
  </si>
  <si>
    <t>その他</t>
  </si>
  <si>
    <t>塩干し品</t>
  </si>
  <si>
    <t>いわし</t>
  </si>
  <si>
    <t>あじ</t>
  </si>
  <si>
    <t>さば</t>
  </si>
  <si>
    <t>かれい</t>
  </si>
  <si>
    <t>煮干し品</t>
  </si>
  <si>
    <t>くん製品</t>
  </si>
  <si>
    <t>塩蔵品</t>
  </si>
  <si>
    <t>節製品</t>
  </si>
  <si>
    <t>さば節</t>
  </si>
  <si>
    <t>削り節</t>
  </si>
  <si>
    <t>練製品</t>
  </si>
  <si>
    <t>かまぼこ類</t>
  </si>
  <si>
    <t>魚肉ハム・ソーセージ類</t>
  </si>
  <si>
    <t>その他食用加工品</t>
  </si>
  <si>
    <t>塩辛類</t>
  </si>
  <si>
    <t>水産物漬物</t>
  </si>
  <si>
    <t>冷凍食品</t>
  </si>
  <si>
    <t>魚介類</t>
  </si>
  <si>
    <t>水産物調理食品</t>
  </si>
  <si>
    <t>冷凍水産物</t>
  </si>
  <si>
    <t>いわし類</t>
  </si>
  <si>
    <t>いか類</t>
  </si>
  <si>
    <t>計</t>
  </si>
  <si>
    <t>わかさぎ</t>
  </si>
  <si>
    <t>しらうお</t>
  </si>
  <si>
    <t>うなぎ</t>
  </si>
  <si>
    <t>はぜ類</t>
  </si>
  <si>
    <t>しじみ</t>
  </si>
  <si>
    <t>えび類</t>
  </si>
  <si>
    <t>全国</t>
  </si>
  <si>
    <t>島根</t>
  </si>
  <si>
    <t>年次・漁業地域</t>
  </si>
  <si>
    <t>合計</t>
  </si>
  <si>
    <t>魚類計</t>
  </si>
  <si>
    <t>貝類計</t>
  </si>
  <si>
    <t>海藻類計</t>
  </si>
  <si>
    <t>ふぐ類</t>
  </si>
  <si>
    <t>かき類</t>
  </si>
  <si>
    <t>その他の貝類</t>
  </si>
  <si>
    <t>こんぶ類</t>
  </si>
  <si>
    <t>わかめ類</t>
  </si>
  <si>
    <t>のり類</t>
  </si>
  <si>
    <t>殻付き</t>
  </si>
  <si>
    <t>1)むき身</t>
  </si>
  <si>
    <t>注</t>
  </si>
  <si>
    <t>魚　　　種</t>
  </si>
  <si>
    <t>にじます</t>
  </si>
  <si>
    <t>その他のます類</t>
  </si>
  <si>
    <t>あゆ</t>
  </si>
  <si>
    <t>こい</t>
  </si>
  <si>
    <t xml:space="preserve">- </t>
  </si>
  <si>
    <t>単位　　　</t>
  </si>
  <si>
    <t>数量：ｔ 　　　　　</t>
  </si>
  <si>
    <t>区　　分</t>
  </si>
  <si>
    <t>水揚量</t>
  </si>
  <si>
    <t>価 格</t>
  </si>
  <si>
    <t>かれい類（生鮮）</t>
  </si>
  <si>
    <t xml:space="preserve">単位:人、1000円 </t>
  </si>
  <si>
    <t>年　　　 度
市　 　　郡</t>
  </si>
  <si>
    <t>漁 業 生 産 組 合</t>
  </si>
  <si>
    <t>水産加工業協同組合</t>
  </si>
  <si>
    <t>出資内水面漁協</t>
  </si>
  <si>
    <t>非出資沿海漁協</t>
  </si>
  <si>
    <t>組合員数</t>
  </si>
  <si>
    <t>出資総額</t>
  </si>
  <si>
    <t>組合数</t>
  </si>
  <si>
    <t>平成</t>
  </si>
  <si>
    <t>雲南市</t>
  </si>
  <si>
    <t xml:space="preserve">単位:人、1000円 </t>
  </si>
  <si>
    <t>主　  要 　 事 　 業　  概　  況</t>
  </si>
  <si>
    <t>信  用  事  業</t>
  </si>
  <si>
    <t>購買事業</t>
  </si>
  <si>
    <t>販  売  事  業</t>
  </si>
  <si>
    <t>製  氷  事  業</t>
  </si>
  <si>
    <t>漁業自営</t>
  </si>
  <si>
    <t>貯 金 額</t>
  </si>
  <si>
    <t>貸付金額</t>
  </si>
  <si>
    <t>供 給 額</t>
  </si>
  <si>
    <t>買取販売金額</t>
  </si>
  <si>
    <t>受託販売金額</t>
  </si>
  <si>
    <t>冷凍･冷蔵</t>
  </si>
  <si>
    <t>年 度</t>
  </si>
  <si>
    <t>財 　　　　　　務　　　　　　 概　　　　　　 況</t>
  </si>
  <si>
    <t>資     　　　産</t>
  </si>
  <si>
    <t>負　　　債　　　及　　　び　　　資　　　本</t>
  </si>
  <si>
    <t>当 期 損 益</t>
  </si>
  <si>
    <t>総  額</t>
  </si>
  <si>
    <t>流動資産</t>
  </si>
  <si>
    <t>固定資産</t>
  </si>
  <si>
    <t>負　　　　　　債</t>
  </si>
  <si>
    <t>資　　　　　本</t>
  </si>
  <si>
    <t>利  益</t>
  </si>
  <si>
    <t>損  失</t>
  </si>
  <si>
    <t>流動負債</t>
  </si>
  <si>
    <t>固定負債</t>
  </si>
  <si>
    <t>払込出資金</t>
  </si>
  <si>
    <t>単位:人、万円</t>
  </si>
  <si>
    <t>年度</t>
  </si>
  <si>
    <t>信   用   漁   連</t>
  </si>
  <si>
    <t>県　 連　 合　 会</t>
  </si>
  <si>
    <t>地  区  連  合  会</t>
  </si>
  <si>
    <t>県   連   合   会</t>
  </si>
  <si>
    <t>連合会数</t>
  </si>
  <si>
    <t>資料　県水産課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</si>
  <si>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</si>
  <si>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</si>
  <si>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</si>
  <si>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</si>
  <si>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</si>
  <si>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</si>
  <si>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</si>
  <si>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海士町</t>
  </si>
  <si>
    <t>知夫村</t>
  </si>
  <si>
    <t>すずき類</t>
  </si>
  <si>
    <t>年   　　　次
漁 業 種 類</t>
  </si>
  <si>
    <t>島根県</t>
  </si>
  <si>
    <t>年   次
漁業種類</t>
  </si>
  <si>
    <t>安来市</t>
  </si>
  <si>
    <t>松江市</t>
  </si>
  <si>
    <t>江津市</t>
  </si>
  <si>
    <t>浜田市</t>
  </si>
  <si>
    <t>益田市</t>
  </si>
  <si>
    <t>隠岐の島町</t>
  </si>
  <si>
    <t>海士町</t>
  </si>
  <si>
    <t>西ノ島町</t>
  </si>
  <si>
    <t>知夫村</t>
  </si>
  <si>
    <t>遠洋底びき網</t>
  </si>
  <si>
    <t>以西底びき網</t>
  </si>
  <si>
    <t>沖合底びき網１
そうびき</t>
  </si>
  <si>
    <t>沖合底びき網２
そうびき</t>
  </si>
  <si>
    <t>小型底びき網</t>
  </si>
  <si>
    <t>船びき網</t>
  </si>
  <si>
    <t>遠洋かつお・
まぐろまき網</t>
  </si>
  <si>
    <t>近海かつお・
まぐろまき網</t>
  </si>
  <si>
    <t>大中型１そうまき網その他</t>
  </si>
  <si>
    <t>大中型２
そうまき網</t>
  </si>
  <si>
    <t>中・小型まき網</t>
  </si>
  <si>
    <t>さけ・ます流し網</t>
  </si>
  <si>
    <t>かじき等流し網</t>
  </si>
  <si>
    <t>その他の刺網</t>
  </si>
  <si>
    <t>さんま棒受網</t>
  </si>
  <si>
    <t>大型定置網</t>
  </si>
  <si>
    <t>さけ定置網</t>
  </si>
  <si>
    <t>小型定置網</t>
  </si>
  <si>
    <t>遠洋まぐろはえ縄</t>
  </si>
  <si>
    <t>近海まぐろはえ縄</t>
  </si>
  <si>
    <t>沿岸まぐろはえ縄</t>
  </si>
  <si>
    <t>その他のはえ縄</t>
  </si>
  <si>
    <t>遠洋かつお一本釣</t>
  </si>
  <si>
    <t>近海かつお一本釣</t>
  </si>
  <si>
    <t>沿岸かつお一本釣</t>
  </si>
  <si>
    <t>遠洋いか釣</t>
  </si>
  <si>
    <t>近海いか釣</t>
  </si>
  <si>
    <t>沿岸いか釣</t>
  </si>
  <si>
    <t>ひき縄釣</t>
  </si>
  <si>
    <t>その他の釣</t>
  </si>
  <si>
    <t>採貝・採藻</t>
  </si>
  <si>
    <t>その他の漁業</t>
  </si>
  <si>
    <t>年   　　　次
魚　　 　　種</t>
  </si>
  <si>
    <t>年   次
魚　 種</t>
  </si>
  <si>
    <t>まぐろ類</t>
  </si>
  <si>
    <t>かじき類</t>
  </si>
  <si>
    <t>かつお類</t>
  </si>
  <si>
    <t>さめ類</t>
  </si>
  <si>
    <t>さけ・ます類</t>
  </si>
  <si>
    <t>むろあじ類</t>
  </si>
  <si>
    <t>さば類</t>
  </si>
  <si>
    <t>ぶり類</t>
  </si>
  <si>
    <t>かれい類</t>
  </si>
  <si>
    <t>たら類</t>
  </si>
  <si>
    <t>にぎす類</t>
  </si>
  <si>
    <t>あなご類</t>
  </si>
  <si>
    <t>さわら類</t>
  </si>
  <si>
    <t>すずき類</t>
  </si>
  <si>
    <t>あまだい類</t>
  </si>
  <si>
    <t>その他の魚類</t>
  </si>
  <si>
    <t>えび類計</t>
  </si>
  <si>
    <t>その他のえび類</t>
  </si>
  <si>
    <t>かに類計</t>
  </si>
  <si>
    <t>かざみ類</t>
  </si>
  <si>
    <t>その他のかに類</t>
  </si>
  <si>
    <t>おきあみ類</t>
  </si>
  <si>
    <t>貝類計</t>
  </si>
  <si>
    <t>あわび類</t>
  </si>
  <si>
    <t>あさり類</t>
  </si>
  <si>
    <t>いか類計</t>
  </si>
  <si>
    <t>その他のいか類</t>
  </si>
  <si>
    <t>たこ類</t>
  </si>
  <si>
    <t>うに類</t>
  </si>
  <si>
    <t>海産ほ乳類</t>
  </si>
  <si>
    <t>その他の水産動物類</t>
  </si>
  <si>
    <t>海藻類計</t>
  </si>
  <si>
    <t>その他の海藻類</t>
  </si>
  <si>
    <t>平成21年</t>
  </si>
  <si>
    <t>さけ・
ます類</t>
  </si>
  <si>
    <t>その他の水産動植物類</t>
  </si>
  <si>
    <t>注</t>
  </si>
  <si>
    <t>養殖魚種類別収獲量（種苗養殖を除く）</t>
  </si>
  <si>
    <t>ほや類</t>
  </si>
  <si>
    <t>左記以外の魚類</t>
  </si>
  <si>
    <t>もずく類</t>
  </si>
  <si>
    <t>その他</t>
  </si>
  <si>
    <r>
      <rPr>
        <vertAlign val="superscript"/>
        <sz val="11"/>
        <color indexed="8"/>
        <rFont val="明朝"/>
        <family val="1"/>
      </rPr>
      <t>1)</t>
    </r>
    <r>
      <rPr>
        <sz val="11"/>
        <color indexed="8"/>
        <rFont val="明朝"/>
        <family val="1"/>
      </rPr>
      <t>淡水真珠</t>
    </r>
  </si>
  <si>
    <t>1)の淡水真珠は、計には含まない。</t>
  </si>
  <si>
    <t>市町村別漁業種類別</t>
  </si>
  <si>
    <t>市町村別魚種別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</si>
  <si>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</si>
  <si>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</si>
  <si>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</si>
  <si>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</si>
  <si>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</si>
  <si>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</si>
  <si>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</si>
  <si>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</si>
  <si>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</si>
  <si>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　市町村別、組織及び階層別漁業経営体数</t>
  </si>
  <si>
    <t>大・中型２そうまき網</t>
  </si>
  <si>
    <t>農林水産省「海面漁業生産統計調査」</t>
  </si>
  <si>
    <t>資料　農林水産省｢海面漁業生産統計調査｣　</t>
  </si>
  <si>
    <t>6-4　水産加工品目別年次別数量</t>
  </si>
  <si>
    <t>平成22年</t>
  </si>
  <si>
    <t>かつお類</t>
  </si>
  <si>
    <t>さけ・ます類</t>
  </si>
  <si>
    <t>かに類</t>
  </si>
  <si>
    <t>他の魚類・動物類</t>
  </si>
  <si>
    <t>すり身</t>
  </si>
  <si>
    <t>年次</t>
  </si>
  <si>
    <t>２　調査対象河川・湖沼は以下のとおり。</t>
  </si>
  <si>
    <t>資料　農林水産省「内水面漁業漁獲統計調査」</t>
  </si>
  <si>
    <t>内水面漁業（魚種別漁獲量）</t>
  </si>
  <si>
    <t>1)　かき類（殻付き）をむき身に換算した数量で、貝類計には含まない。</t>
  </si>
  <si>
    <t>資料　農林水産省｢海面漁業生産統計調査｣</t>
  </si>
  <si>
    <t>資料　農林水産省「内水面養殖業収穫統計調査」</t>
  </si>
  <si>
    <t>　イ　事業及び財務概況(沿海地区漁業協同組合)（続）</t>
  </si>
  <si>
    <t>市町村別、組織及び階層別漁業経営体数</t>
  </si>
  <si>
    <t xml:space="preserve">x </t>
  </si>
  <si>
    <t>6-3　海面漁業漁獲量（属人）</t>
  </si>
  <si>
    <t>平成23年</t>
  </si>
  <si>
    <r>
      <t>１　</t>
    </r>
    <r>
      <rPr>
        <sz val="11"/>
        <rFont val="明朝"/>
        <family val="1"/>
      </rPr>
      <t>遊漁者による採捕量を除く。</t>
    </r>
  </si>
  <si>
    <r>
      <rPr>
        <vertAlign val="superscript"/>
        <sz val="11"/>
        <rFont val="明朝"/>
        <family val="1"/>
      </rPr>
      <t>2)</t>
    </r>
    <r>
      <rPr>
        <sz val="11"/>
        <rFont val="明朝"/>
        <family val="1"/>
      </rPr>
      <t>真珠</t>
    </r>
  </si>
  <si>
    <t>海面養殖業　養殖魚種類別収穫量（種苗養殖を除く）</t>
  </si>
  <si>
    <t>連合会(会数、会員数及び出資総額)</t>
  </si>
  <si>
    <t>ア　市郡別組合数、組合員数及び出資総額</t>
  </si>
  <si>
    <t>イ　事業及び財務概況(沿海地区漁業協同組合)</t>
  </si>
  <si>
    <t>22.12.31</t>
  </si>
  <si>
    <t>23.12.31</t>
  </si>
  <si>
    <t>　単位：隻、t</t>
  </si>
  <si>
    <t>平成21年</t>
  </si>
  <si>
    <t>平成22年</t>
  </si>
  <si>
    <t>平成23年</t>
  </si>
  <si>
    <t xml:space="preserve">     22</t>
  </si>
  <si>
    <t>　　 23</t>
  </si>
  <si>
    <t xml:space="preserve">    23</t>
  </si>
  <si>
    <t>平成24年</t>
  </si>
  <si>
    <t>２） 真珠の単位はｋｇである。</t>
  </si>
  <si>
    <t>　イ　事業及び財務概況(沿海地区漁業協同組合)</t>
  </si>
  <si>
    <r>
      <t>年</t>
    </r>
    <r>
      <rPr>
        <sz val="11"/>
        <rFont val="明朝"/>
        <family val="1"/>
      </rPr>
      <t>次
市町村</t>
    </r>
  </si>
  <si>
    <t>経　　　　営　　　　組　　　　織</t>
  </si>
  <si>
    <t>年次
市町村</t>
  </si>
  <si>
    <t>漁    業          
協同組合</t>
  </si>
  <si>
    <r>
      <t>漁</t>
    </r>
    <r>
      <rPr>
        <sz val="11"/>
        <rFont val="明朝"/>
        <family val="1"/>
      </rPr>
      <t xml:space="preserve">    業       
生産組合</t>
    </r>
  </si>
  <si>
    <t>その他</t>
  </si>
  <si>
    <r>
      <t>官</t>
    </r>
    <r>
      <rPr>
        <sz val="11"/>
        <rFont val="明朝"/>
        <family val="1"/>
      </rPr>
      <t xml:space="preserve">   庁     
学   校     
試験場</t>
    </r>
  </si>
  <si>
    <r>
      <t>漁</t>
    </r>
    <r>
      <rPr>
        <sz val="11"/>
        <rFont val="明朝"/>
        <family val="1"/>
      </rPr>
      <t xml:space="preserve">   船　     
非使用</t>
    </r>
  </si>
  <si>
    <t>漁　　　　　船　　　　　使　　　　　用</t>
  </si>
  <si>
    <t>地びき網</t>
  </si>
  <si>
    <t>船外機
付漁船</t>
  </si>
  <si>
    <t>平成</t>
  </si>
  <si>
    <t>…</t>
  </si>
  <si>
    <t>…</t>
  </si>
  <si>
    <t>…</t>
  </si>
  <si>
    <t>20</t>
  </si>
  <si>
    <t>25</t>
  </si>
  <si>
    <t xml:space="preserve"> -</t>
  </si>
  <si>
    <t>海 士 町</t>
  </si>
  <si>
    <t>西ノ島町</t>
  </si>
  <si>
    <t>知夫村</t>
  </si>
  <si>
    <t>注　平成20年調査から、経営体階層区分に「船外機付漁船」が追加され、「地びき網」が削除された。</t>
  </si>
  <si>
    <r>
      <t>資料　県統計調査課｢漁業センサス調査結果報告書｣</t>
    </r>
    <r>
      <rPr>
        <sz val="11"/>
        <rFont val="明朝"/>
        <family val="1"/>
      </rPr>
      <t>、農林水産省｢漁業センサス報告書｣（市区町村編）</t>
    </r>
  </si>
  <si>
    <t>6-2　漁船数</t>
  </si>
  <si>
    <t xml:space="preserve">単位：隻、t、馬力 </t>
  </si>
  <si>
    <t>年　　月　　日　　　　　         　
漁　業　種　類</t>
  </si>
  <si>
    <t>5 t 未 満</t>
  </si>
  <si>
    <t>5 ～ 10</t>
  </si>
  <si>
    <t>10 ～ 20</t>
  </si>
  <si>
    <t>20 ～ 50</t>
  </si>
  <si>
    <t>50 ～ 100</t>
  </si>
  <si>
    <t>100 t 以 上</t>
  </si>
  <si>
    <t>隻 数</t>
  </si>
  <si>
    <t>馬 力</t>
  </si>
  <si>
    <t>隻数</t>
  </si>
  <si>
    <t>　　平成   　21.12.31</t>
  </si>
  <si>
    <t xml:space="preserve">  平21</t>
  </si>
  <si>
    <t>24.12.31</t>
  </si>
  <si>
    <t>25.12.31</t>
  </si>
  <si>
    <t>海　水　漁　業</t>
  </si>
  <si>
    <t>はえなわ漁業</t>
  </si>
  <si>
    <t>運搬船</t>
  </si>
  <si>
    <t>淡　水　漁　業</t>
  </si>
  <si>
    <t>6-2　漁船数</t>
  </si>
  <si>
    <t xml:space="preserve"> (2) 市町村別</t>
  </si>
  <si>
    <t>動　　　　　　　力　　　　　　　漁　　　　　　　船</t>
  </si>
  <si>
    <t>5 t 未 満</t>
  </si>
  <si>
    <t>100 t 以 上</t>
  </si>
  <si>
    <t>隻 数</t>
  </si>
  <si>
    <t>隻数</t>
  </si>
  <si>
    <t>平成 25.12.31</t>
  </si>
  <si>
    <t>海　 水 　面</t>
  </si>
  <si>
    <t>　単位：隻、t</t>
  </si>
  <si>
    <t>動　　　　　　　力　　　　　　　漁　　　　　　　船</t>
  </si>
  <si>
    <t xml:space="preserve"> (１) 漁業種類別</t>
  </si>
  <si>
    <t xml:space="preserve">単位：t </t>
  </si>
  <si>
    <t>平成24年</t>
  </si>
  <si>
    <t>平成25年</t>
  </si>
  <si>
    <t>総数</t>
  </si>
  <si>
    <t>小型底びき網</t>
  </si>
  <si>
    <t>大中型 1そうまき網その他</t>
  </si>
  <si>
    <t>中・小型まき網</t>
  </si>
  <si>
    <t>さけ定置網</t>
  </si>
  <si>
    <t>ひき縄釣</t>
  </si>
  <si>
    <t>その他の釣</t>
  </si>
  <si>
    <t>採貝・採藻</t>
  </si>
  <si>
    <t>資料</t>
  </si>
  <si>
    <t xml:space="preserve"> (2) 魚種別</t>
  </si>
  <si>
    <t>魚　　種</t>
  </si>
  <si>
    <t>魚類</t>
  </si>
  <si>
    <t>さけ・ます類</t>
  </si>
  <si>
    <t>このしろ</t>
  </si>
  <si>
    <t>にしん</t>
  </si>
  <si>
    <t>まいわし</t>
  </si>
  <si>
    <t>たら類</t>
  </si>
  <si>
    <t>ほっけ</t>
  </si>
  <si>
    <t>きちじ</t>
  </si>
  <si>
    <t>ちだい・きだい</t>
  </si>
  <si>
    <t>いかなご</t>
  </si>
  <si>
    <t>えび類</t>
  </si>
  <si>
    <t>いせえび</t>
  </si>
  <si>
    <t>くるまえび</t>
  </si>
  <si>
    <t>かに類</t>
  </si>
  <si>
    <t>おきあみ類</t>
  </si>
  <si>
    <t>貝類</t>
  </si>
  <si>
    <t>ほたてがい</t>
  </si>
  <si>
    <t>いか類</t>
  </si>
  <si>
    <t>あかいか</t>
  </si>
  <si>
    <t>たこ類</t>
  </si>
  <si>
    <t>うに類</t>
  </si>
  <si>
    <t>その他の水産動物類</t>
  </si>
  <si>
    <t>海藻類</t>
  </si>
  <si>
    <t>こんぶ類</t>
  </si>
  <si>
    <t xml:space="preserve"> (3) 市町村別漁業種類別</t>
  </si>
  <si>
    <t>平成21</t>
  </si>
  <si>
    <t>平21</t>
  </si>
  <si>
    <t>　　 24</t>
  </si>
  <si>
    <t>　　 25</t>
  </si>
  <si>
    <t xml:space="preserve"> (4) 市町村別魚種別</t>
  </si>
  <si>
    <t xml:space="preserve">    24</t>
  </si>
  <si>
    <t xml:space="preserve">    25</t>
  </si>
  <si>
    <t>このしろ</t>
  </si>
  <si>
    <t>にしん</t>
  </si>
  <si>
    <t>まいわし</t>
  </si>
  <si>
    <t>うるめいわし</t>
  </si>
  <si>
    <t>かたくちいわし</t>
  </si>
  <si>
    <t>しらす</t>
  </si>
  <si>
    <t>まあじ</t>
  </si>
  <si>
    <t>さんま</t>
  </si>
  <si>
    <t>ひらめ</t>
  </si>
  <si>
    <t>ほっけ</t>
  </si>
  <si>
    <t>きちじ</t>
  </si>
  <si>
    <t>はたはた</t>
  </si>
  <si>
    <t>たちうお</t>
  </si>
  <si>
    <t>まだい</t>
  </si>
  <si>
    <t>ちだい・きだい</t>
  </si>
  <si>
    <t>くろだい・へだい</t>
  </si>
  <si>
    <t>いさき</t>
  </si>
  <si>
    <t>いかなご</t>
  </si>
  <si>
    <t>いせえび</t>
  </si>
  <si>
    <t>くるまえび</t>
  </si>
  <si>
    <t>ずわいがに</t>
  </si>
  <si>
    <t>べにずわいがに</t>
  </si>
  <si>
    <t>さざえ</t>
  </si>
  <si>
    <t>ほたてがい</t>
  </si>
  <si>
    <t>するめいか</t>
  </si>
  <si>
    <t>あかいか</t>
  </si>
  <si>
    <t xml:space="preserve">単位：ｔ </t>
  </si>
  <si>
    <t>区　　　　分</t>
  </si>
  <si>
    <t>全　　国</t>
  </si>
  <si>
    <t>島　　　　根　　　　県</t>
  </si>
  <si>
    <t>平成25年</t>
  </si>
  <si>
    <t>資料　農林水産省「水産加工統計調査」、「2013年漁業センサス」</t>
  </si>
  <si>
    <t>まあじ・むろあじ類</t>
  </si>
  <si>
    <t>はたはた</t>
  </si>
  <si>
    <t>6-5　内水面漁業（魚種別漁獲量）</t>
  </si>
  <si>
    <t xml:space="preserve">単位：ｔ </t>
  </si>
  <si>
    <t>あ　ゆ</t>
  </si>
  <si>
    <t>こ　い</t>
  </si>
  <si>
    <t>ふ　な</t>
  </si>
  <si>
    <t>うぐい・
おいかわ</t>
  </si>
  <si>
    <t>平25</t>
  </si>
  <si>
    <r>
      <t>　　平成21年</t>
    </r>
    <r>
      <rPr>
        <sz val="11"/>
        <rFont val="明朝"/>
        <family val="1"/>
      </rPr>
      <t>～25年調査：江の川、高津川、宍道湖、神西湖</t>
    </r>
  </si>
  <si>
    <t>6-6　海面養殖業</t>
  </si>
  <si>
    <t>年次・
漁業地域</t>
  </si>
  <si>
    <t>ぎんざけ</t>
  </si>
  <si>
    <t>ほたて
がい</t>
  </si>
  <si>
    <t>6-7　内水面養殖業(魚種別収獲量)</t>
  </si>
  <si>
    <t>島　　　根　　　県</t>
  </si>
  <si>
    <t>注</t>
  </si>
  <si>
    <t>6-8　主要魚種別水揚量･価格（浜田）</t>
  </si>
  <si>
    <t xml:space="preserve">価格：１㎏当たり円 </t>
  </si>
  <si>
    <t>総 数(総平均)</t>
  </si>
  <si>
    <t>するめいか（生鮮）</t>
  </si>
  <si>
    <t>主要品目のみ掲載しているため、各品目の値を積み上げても総数とは合致しない。</t>
  </si>
  <si>
    <r>
      <t>資料　</t>
    </r>
    <r>
      <rPr>
        <sz val="11"/>
        <rFont val="明朝"/>
        <family val="1"/>
      </rPr>
      <t>水産庁「産地水産物流通調査」</t>
    </r>
  </si>
  <si>
    <t>6-9　水産業協同組合</t>
  </si>
  <si>
    <t>(1)  単位組合</t>
  </si>
  <si>
    <t>　ア　市郡別組合数、組合員数及び出資総額</t>
  </si>
  <si>
    <t>漁　 　業　　 協　　 同　　 組　　 合</t>
  </si>
  <si>
    <t xml:space="preserve">1)  出資沿海地区漁協   </t>
  </si>
  <si>
    <t xml:space="preserve"> 2)
組合数 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</si>
  <si>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</si>
  <si>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</si>
  <si>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</si>
  <si>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</si>
  <si>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</si>
  <si>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</si>
  <si>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</si>
  <si>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市　　　郡</t>
  </si>
  <si>
    <t>仁 多 郡</t>
  </si>
  <si>
    <t>飯 石 郡</t>
  </si>
  <si>
    <t>邑 智 郡</t>
  </si>
  <si>
    <t>鹿 足 郡</t>
  </si>
  <si>
    <t>隠 岐 郡</t>
  </si>
  <si>
    <t>組合の事務所所在地ごとである。</t>
  </si>
  <si>
    <t>1)業種別出資漁業協同組合を含まない。</t>
  </si>
  <si>
    <t>2)調査組合数のうち報告されている組合数。</t>
  </si>
  <si>
    <t xml:space="preserve">単位:万円 </t>
  </si>
  <si>
    <t>年 度</t>
  </si>
  <si>
    <t>組合数</t>
  </si>
  <si>
    <t>その他の
事　　 業</t>
  </si>
  <si>
    <t>氷(販売額)</t>
  </si>
  <si>
    <t>(2)連合会(会数、会員数及び出資総額)</t>
  </si>
  <si>
    <t>事　　　　業　　　　漁　　　　連</t>
  </si>
  <si>
    <t>会 員 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</si>
</sst>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);[Red]\(#,##0.00\)"/>
    <numFmt numFmtId="178" formatCode="#,##0.00;&quot;△ &quot;#,##0.00"/>
    <numFmt numFmtId="179" formatCode="#,##0.00\ ;&quot;△&quot;#,##0.00\ ;&quot;-&quot;\ "/>
    <numFmt numFmtId="180" formatCode="#,##0_);[Red]\(#,##0\)"/>
    <numFmt numFmtId="181" formatCode="0.00_);[Red]\(0.00\)"/>
    <numFmt numFmtId="182" formatCode="_ * #,##0;_ * \-#,##0;_ * &quot;-&quot;\ ;_ @"/>
    <numFmt numFmtId="183" formatCode="_ * #,##0.00;_ * \-#,##0.00;_ * &quot;-&quot;\ ;_ @"/>
    <numFmt numFmtId="184" formatCode="#,##0.00;&quot;△&quot;#,##0.00;&quot;-&quot;"/>
    <numFmt numFmtId="185" formatCode="#,##0;&quot;△&quot;#,##0;&quot;-&quot;"/>
    <numFmt numFmtId="186" formatCode="0_ "/>
    <numFmt numFmtId="187" formatCode="#,##0\ ;\-#,##0\ ;0\ "/>
    <numFmt numFmtId="188" formatCode="0_);[Red]\(0\)"/>
    <numFmt numFmtId="189" formatCode="0;&quot;△ &quot;0"/>
    <numFmt numFmtId="190" formatCode="#,##0_ "/>
    <numFmt numFmtId="191" formatCode="#,##0\ ;&quot;△&quot;#,##0\ ;&quot;-&quot;\ "/>
    <numFmt numFmtId="192" formatCode="#,##0\ ;\-#,##0\ "/>
    <numFmt numFmtId="193" formatCode="#,##0.00_ "/>
    <numFmt numFmtId="194" formatCode="###\ ###\ ##0_ ;_ @_ "/>
    <numFmt numFmtId="195" formatCode="_ * ##,###,##0_ ;_ * \-##,###,##0_ ;_ * &quot;0&quot;_ ;_ @_ "/>
    <numFmt numFmtId="196" formatCode="#,##0_ ;[Red]\-#,##0\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color indexed="8"/>
      <name val="明朝"/>
      <family val="1"/>
    </font>
    <font>
      <b/>
      <sz val="11"/>
      <color indexed="8"/>
      <name val="明朝"/>
      <family val="1"/>
    </font>
    <font>
      <sz val="9"/>
      <color indexed="8"/>
      <name val="明朝"/>
      <family val="1"/>
    </font>
    <font>
      <sz val="10"/>
      <color indexed="8"/>
      <name val="明朝"/>
      <family val="1"/>
    </font>
    <font>
      <sz val="6"/>
      <name val="明朝"/>
      <family val="1"/>
    </font>
    <font>
      <vertAlign val="superscript"/>
      <sz val="11"/>
      <name val="明朝"/>
      <family val="1"/>
    </font>
    <font>
      <vertAlign val="superscript"/>
      <sz val="11"/>
      <color indexed="8"/>
      <name val="明朝"/>
      <family val="1"/>
    </font>
    <font>
      <sz val="10"/>
      <name val="明朝"/>
      <family val="1"/>
    </font>
    <font>
      <sz val="8"/>
      <name val="明朝"/>
      <family val="1"/>
    </font>
    <font>
      <b/>
      <sz val="16"/>
      <name val="ＭＳ Ｐゴシック"/>
      <family val="3"/>
    </font>
    <font>
      <sz val="11"/>
      <name val="標準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84">
    <xf numFmtId="0" fontId="0" fillId="0" borderId="0" xfId="0" applyFont="1" applyAlignment="1">
      <alignment vertical="center"/>
    </xf>
    <xf numFmtId="0" fontId="8" fillId="0" borderId="0" xfId="62" applyFont="1" applyAlignment="1">
      <alignment vertical="center"/>
      <protection/>
    </xf>
    <xf numFmtId="0" fontId="8" fillId="0" borderId="0" xfId="62" applyFont="1" applyBorder="1" applyAlignment="1" applyProtection="1">
      <alignment horizontal="left" vertical="center"/>
      <protection/>
    </xf>
    <xf numFmtId="0" fontId="8" fillId="0" borderId="0" xfId="62" applyFont="1" applyAlignment="1">
      <alignment horizontal="right" vertical="center"/>
      <protection/>
    </xf>
    <xf numFmtId="0" fontId="8" fillId="0" borderId="0" xfId="62" applyFont="1" applyBorder="1" applyAlignment="1">
      <alignment vertical="center"/>
      <protection/>
    </xf>
    <xf numFmtId="185" fontId="8" fillId="0" borderId="0" xfId="62" applyNumberFormat="1" applyFont="1" applyBorder="1" applyAlignment="1" applyProtection="1">
      <alignment vertical="center"/>
      <protection/>
    </xf>
    <xf numFmtId="0" fontId="11" fillId="0" borderId="10" xfId="62" applyFont="1" applyBorder="1" applyAlignment="1" applyProtection="1">
      <alignment horizontal="center" vertical="center"/>
      <protection/>
    </xf>
    <xf numFmtId="0" fontId="8" fillId="0" borderId="0" xfId="62" applyFont="1" applyAlignment="1">
      <alignment horizontal="left" vertical="center"/>
      <protection/>
    </xf>
    <xf numFmtId="0" fontId="8" fillId="0" borderId="11" xfId="62" applyFont="1" applyBorder="1" applyAlignment="1" applyProtection="1">
      <alignment horizontal="left" vertical="center"/>
      <protection/>
    </xf>
    <xf numFmtId="0" fontId="8" fillId="0" borderId="12" xfId="62" applyFont="1" applyBorder="1" applyAlignment="1">
      <alignment vertical="center"/>
      <protection/>
    </xf>
    <xf numFmtId="0" fontId="8" fillId="0" borderId="13" xfId="62" applyFont="1" applyBorder="1" applyAlignment="1" applyProtection="1">
      <alignment horizontal="distributed" vertical="center"/>
      <protection/>
    </xf>
    <xf numFmtId="180" fontId="8" fillId="0" borderId="14" xfId="62" applyNumberFormat="1" applyFont="1" applyBorder="1" applyAlignment="1" applyProtection="1">
      <alignment horizontal="right" vertical="center"/>
      <protection/>
    </xf>
    <xf numFmtId="180" fontId="8" fillId="0" borderId="15" xfId="62" applyNumberFormat="1" applyFont="1" applyBorder="1" applyAlignment="1" applyProtection="1">
      <alignment horizontal="right" vertical="center"/>
      <protection/>
    </xf>
    <xf numFmtId="180" fontId="8" fillId="0" borderId="15" xfId="62" applyNumberFormat="1" applyFont="1" applyBorder="1" applyAlignment="1" applyProtection="1">
      <alignment vertical="center"/>
      <protection/>
    </xf>
    <xf numFmtId="38" fontId="8" fillId="0" borderId="0" xfId="49" applyFont="1" applyAlignment="1">
      <alignment vertical="center"/>
    </xf>
    <xf numFmtId="38" fontId="7" fillId="0" borderId="0" xfId="49" applyFont="1" applyAlignment="1">
      <alignment/>
    </xf>
    <xf numFmtId="38" fontId="9" fillId="0" borderId="0" xfId="49" applyFont="1" applyAlignment="1" applyProtection="1" quotePrefix="1">
      <alignment horizontal="left" vertical="center"/>
      <protection/>
    </xf>
    <xf numFmtId="38" fontId="9" fillId="0" borderId="0" xfId="49" applyFont="1" applyBorder="1" applyAlignment="1" applyProtection="1">
      <alignment horizontal="left" vertical="center"/>
      <protection/>
    </xf>
    <xf numFmtId="38" fontId="8" fillId="0" borderId="0" xfId="49" applyFont="1" applyBorder="1" applyAlignment="1" applyProtection="1">
      <alignment horizontal="left" vertical="center"/>
      <protection/>
    </xf>
    <xf numFmtId="38" fontId="8" fillId="0" borderId="0" xfId="49" applyFont="1" applyAlignment="1">
      <alignment horizontal="right" vertical="center"/>
    </xf>
    <xf numFmtId="38" fontId="11" fillId="0" borderId="10" xfId="49" applyFont="1" applyBorder="1" applyAlignment="1" applyProtection="1">
      <alignment horizontal="center" vertical="center"/>
      <protection/>
    </xf>
    <xf numFmtId="38" fontId="8" fillId="0" borderId="0" xfId="49" applyFont="1" applyBorder="1" applyAlignment="1">
      <alignment vertical="center"/>
    </xf>
    <xf numFmtId="38" fontId="8" fillId="0" borderId="0" xfId="49" applyFont="1" applyBorder="1" applyAlignment="1" applyProtection="1">
      <alignment vertical="center"/>
      <protection/>
    </xf>
    <xf numFmtId="38" fontId="8" fillId="0" borderId="0" xfId="49" applyFont="1" applyBorder="1" applyAlignment="1" applyProtection="1">
      <alignment horizontal="right" vertical="center"/>
      <protection/>
    </xf>
    <xf numFmtId="38" fontId="7" fillId="0" borderId="16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38" fontId="9" fillId="0" borderId="0" xfId="49" applyFont="1" applyBorder="1" applyAlignment="1">
      <alignment vertical="center"/>
    </xf>
    <xf numFmtId="38" fontId="5" fillId="0" borderId="0" xfId="49" applyFont="1" applyAlignment="1">
      <alignment/>
    </xf>
    <xf numFmtId="38" fontId="8" fillId="0" borderId="0" xfId="49" applyFont="1" applyAlignment="1">
      <alignment horizontal="center" vertical="center"/>
    </xf>
    <xf numFmtId="38" fontId="8" fillId="0" borderId="0" xfId="49" applyFont="1" applyBorder="1" applyAlignment="1" applyProtection="1">
      <alignment horizontal="distributed" vertical="center"/>
      <protection/>
    </xf>
    <xf numFmtId="38" fontId="8" fillId="0" borderId="15" xfId="49" applyFont="1" applyBorder="1" applyAlignment="1" applyProtection="1">
      <alignment vertical="center"/>
      <protection/>
    </xf>
    <xf numFmtId="38" fontId="9" fillId="0" borderId="0" xfId="49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/>
    </xf>
    <xf numFmtId="176" fontId="5" fillId="0" borderId="16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/>
    </xf>
    <xf numFmtId="0" fontId="7" fillId="0" borderId="16" xfId="0" applyFont="1" applyBorder="1" applyAlignment="1">
      <alignment vertical="center"/>
    </xf>
    <xf numFmtId="0" fontId="8" fillId="0" borderId="0" xfId="0" applyFont="1" applyBorder="1" applyAlignment="1" applyProtection="1">
      <alignment horizontal="distributed" vertical="center"/>
      <protection/>
    </xf>
    <xf numFmtId="176" fontId="7" fillId="0" borderId="16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 quotePrefix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right" vertical="center"/>
    </xf>
    <xf numFmtId="0" fontId="8" fillId="0" borderId="18" xfId="0" applyFont="1" applyFill="1" applyBorder="1" applyAlignment="1" applyProtection="1">
      <alignment horizontal="centerContinuous" vertical="center"/>
      <protection/>
    </xf>
    <xf numFmtId="177" fontId="8" fillId="0" borderId="18" xfId="0" applyNumberFormat="1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>
      <alignment horizontal="centerContinuous" vertical="center"/>
    </xf>
    <xf numFmtId="0" fontId="8" fillId="0" borderId="17" xfId="0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182" fontId="7" fillId="0" borderId="16" xfId="0" applyNumberFormat="1" applyFont="1" applyFill="1" applyBorder="1" applyAlignment="1">
      <alignment/>
    </xf>
    <xf numFmtId="183" fontId="7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179" fontId="8" fillId="0" borderId="0" xfId="0" applyNumberFormat="1" applyFont="1" applyFill="1" applyBorder="1" applyAlignment="1" applyProtection="1">
      <alignment vertical="center"/>
      <protection/>
    </xf>
    <xf numFmtId="183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182" fontId="5" fillId="0" borderId="16" xfId="0" applyNumberFormat="1" applyFont="1" applyFill="1" applyBorder="1" applyAlignment="1">
      <alignment/>
    </xf>
    <xf numFmtId="183" fontId="5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9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182" fontId="8" fillId="0" borderId="16" xfId="0" applyNumberFormat="1" applyFont="1" applyFill="1" applyBorder="1" applyAlignment="1" applyProtection="1">
      <alignment vertical="center"/>
      <protection/>
    </xf>
    <xf numFmtId="183" fontId="8" fillId="0" borderId="0" xfId="0" applyNumberFormat="1" applyFont="1" applyFill="1" applyBorder="1" applyAlignment="1" applyProtection="1">
      <alignment vertical="center"/>
      <protection/>
    </xf>
    <xf numFmtId="182" fontId="8" fillId="0" borderId="0" xfId="0" applyNumberFormat="1" applyFont="1" applyFill="1" applyBorder="1" applyAlignment="1" applyProtection="1">
      <alignment vertical="center"/>
      <protection/>
    </xf>
    <xf numFmtId="183" fontId="8" fillId="0" borderId="0" xfId="0" applyNumberFormat="1" applyFont="1" applyFill="1" applyBorder="1" applyAlignment="1" applyProtection="1">
      <alignment horizontal="right" vertical="center"/>
      <protection/>
    </xf>
    <xf numFmtId="183" fontId="8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184" fontId="8" fillId="0" borderId="0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 applyProtection="1">
      <alignment horizontal="centerContinuous" vertical="center"/>
      <protection/>
    </xf>
    <xf numFmtId="177" fontId="8" fillId="0" borderId="10" xfId="0" applyNumberFormat="1" applyFont="1" applyFill="1" applyBorder="1" applyAlignment="1">
      <alignment horizontal="centerContinuous" vertical="center"/>
    </xf>
    <xf numFmtId="177" fontId="8" fillId="0" borderId="19" xfId="0" applyNumberFormat="1" applyFont="1" applyFill="1" applyBorder="1" applyAlignment="1" applyProtection="1">
      <alignment horizontal="center" vertical="center"/>
      <protection/>
    </xf>
    <xf numFmtId="185" fontId="8" fillId="0" borderId="0" xfId="0" applyNumberFormat="1" applyFont="1" applyFill="1" applyBorder="1" applyAlignment="1" applyProtection="1">
      <alignment vertical="center"/>
      <protection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>
      <alignment horizontal="centerContinuous" vertical="center"/>
    </xf>
    <xf numFmtId="176" fontId="9" fillId="0" borderId="16" xfId="0" applyNumberFormat="1" applyFont="1" applyFill="1" applyBorder="1" applyAlignment="1">
      <alignment vertical="center"/>
    </xf>
    <xf numFmtId="178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8" fillId="0" borderId="16" xfId="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center" vertical="center"/>
    </xf>
    <xf numFmtId="41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37" fontId="8" fillId="0" borderId="14" xfId="0" applyNumberFormat="1" applyFont="1" applyFill="1" applyBorder="1" applyAlignment="1" applyProtection="1">
      <alignment vertical="center"/>
      <protection/>
    </xf>
    <xf numFmtId="177" fontId="8" fillId="0" borderId="15" xfId="0" applyNumberFormat="1" applyFont="1" applyFill="1" applyBorder="1" applyAlignment="1" applyProtection="1">
      <alignment vertical="center"/>
      <protection/>
    </xf>
    <xf numFmtId="37" fontId="8" fillId="0" borderId="15" xfId="0" applyNumberFormat="1" applyFont="1" applyFill="1" applyBorder="1" applyAlignment="1" applyProtection="1">
      <alignment vertical="center"/>
      <protection/>
    </xf>
    <xf numFmtId="185" fontId="8" fillId="0" borderId="15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 applyProtection="1">
      <alignment horizontal="centerContinuous" vertical="center"/>
      <protection/>
    </xf>
    <xf numFmtId="0" fontId="8" fillId="0" borderId="23" xfId="0" applyFont="1" applyFill="1" applyBorder="1" applyAlignment="1">
      <alignment vertical="center"/>
    </xf>
    <xf numFmtId="177" fontId="8" fillId="0" borderId="11" xfId="0" applyNumberFormat="1" applyFont="1" applyFill="1" applyBorder="1" applyAlignment="1" applyProtection="1">
      <alignment horizontal="center" vertical="center"/>
      <protection/>
    </xf>
    <xf numFmtId="182" fontId="8" fillId="0" borderId="0" xfId="0" applyNumberFormat="1" applyFont="1" applyFill="1" applyBorder="1" applyAlignment="1" applyProtection="1">
      <alignment horizontal="center" vertical="center"/>
      <protection/>
    </xf>
    <xf numFmtId="183" fontId="8" fillId="0" borderId="0" xfId="0" applyNumberFormat="1" applyFont="1" applyFill="1" applyBorder="1" applyAlignment="1" applyProtection="1">
      <alignment horizontal="center" vertical="center"/>
      <protection/>
    </xf>
    <xf numFmtId="186" fontId="8" fillId="0" borderId="0" xfId="0" applyNumberFormat="1" applyFont="1" applyFill="1" applyBorder="1" applyAlignment="1" applyProtection="1">
      <alignment horizontal="distributed" vertical="center"/>
      <protection/>
    </xf>
    <xf numFmtId="186" fontId="8" fillId="0" borderId="13" xfId="0" applyNumberFormat="1" applyFont="1" applyFill="1" applyBorder="1" applyAlignment="1" applyProtection="1">
      <alignment horizontal="distributed" vertical="center"/>
      <protection/>
    </xf>
    <xf numFmtId="37" fontId="8" fillId="0" borderId="15" xfId="0" applyNumberFormat="1" applyFont="1" applyFill="1" applyBorder="1" applyAlignment="1" applyProtection="1">
      <alignment horizontal="left" vertical="center"/>
      <protection/>
    </xf>
    <xf numFmtId="177" fontId="8" fillId="0" borderId="15" xfId="0" applyNumberFormat="1" applyFont="1" applyFill="1" applyBorder="1" applyAlignment="1" applyProtection="1">
      <alignment horizontal="left" vertical="center"/>
      <protection/>
    </xf>
    <xf numFmtId="183" fontId="8" fillId="0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 quotePrefix="1">
      <alignment horizontal="left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76" fontId="9" fillId="0" borderId="16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41" fontId="8" fillId="0" borderId="16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distributed" vertical="center"/>
    </xf>
    <xf numFmtId="41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 quotePrefix="1">
      <alignment vertical="center"/>
      <protection/>
    </xf>
    <xf numFmtId="176" fontId="7" fillId="0" borderId="0" xfId="0" applyNumberFormat="1" applyFont="1" applyAlignment="1">
      <alignment horizontal="right"/>
    </xf>
    <xf numFmtId="0" fontId="8" fillId="0" borderId="15" xfId="0" applyFont="1" applyBorder="1" applyAlignment="1">
      <alignment vertical="center"/>
    </xf>
    <xf numFmtId="187" fontId="8" fillId="0" borderId="14" xfId="0" applyNumberFormat="1" applyFont="1" applyBorder="1" applyAlignment="1">
      <alignment vertical="center"/>
    </xf>
    <xf numFmtId="187" fontId="8" fillId="0" borderId="15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>
      <alignment vertical="center"/>
    </xf>
    <xf numFmtId="37" fontId="8" fillId="0" borderId="15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16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Alignment="1">
      <alignment horizontal="right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37" fontId="7" fillId="0" borderId="15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180" fontId="5" fillId="0" borderId="16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right"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37" fontId="8" fillId="0" borderId="14" xfId="0" applyNumberFormat="1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>
      <alignment vertical="center"/>
    </xf>
    <xf numFmtId="176" fontId="9" fillId="0" borderId="16" xfId="0" applyNumberFormat="1" applyFont="1" applyBorder="1" applyAlignment="1" applyProtection="1">
      <alignment horizontal="right" vertical="center"/>
      <protection/>
    </xf>
    <xf numFmtId="176" fontId="9" fillId="0" borderId="0" xfId="0" applyNumberFormat="1" applyFont="1" applyBorder="1" applyAlignment="1" applyProtection="1">
      <alignment horizontal="right" vertical="center"/>
      <protection/>
    </xf>
    <xf numFmtId="176" fontId="8" fillId="0" borderId="16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90" fontId="5" fillId="0" borderId="0" xfId="0" applyNumberFormat="1" applyFont="1" applyBorder="1" applyAlignment="1" applyProtection="1">
      <alignment vertical="center"/>
      <protection/>
    </xf>
    <xf numFmtId="0" fontId="8" fillId="0" borderId="0" xfId="49" applyNumberFormat="1" applyFont="1" applyBorder="1" applyAlignment="1" applyProtection="1">
      <alignment horizontal="center" vertical="center"/>
      <protection/>
    </xf>
    <xf numFmtId="191" fontId="7" fillId="0" borderId="0" xfId="62" applyNumberFormat="1" applyFont="1">
      <alignment/>
      <protection/>
    </xf>
    <xf numFmtId="0" fontId="5" fillId="0" borderId="0" xfId="49" applyNumberFormat="1" applyFont="1" applyAlignment="1">
      <alignment horizontal="center"/>
    </xf>
    <xf numFmtId="38" fontId="5" fillId="0" borderId="16" xfId="49" applyFont="1" applyFill="1" applyBorder="1" applyAlignment="1">
      <alignment/>
    </xf>
    <xf numFmtId="38" fontId="5" fillId="0" borderId="0" xfId="49" applyFont="1" applyFill="1" applyAlignment="1">
      <alignment/>
    </xf>
    <xf numFmtId="38" fontId="8" fillId="0" borderId="16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191" fontId="5" fillId="0" borderId="0" xfId="62" applyNumberFormat="1" applyFont="1" applyFill="1">
      <alignment/>
      <protection/>
    </xf>
    <xf numFmtId="191" fontId="5" fillId="0" borderId="16" xfId="62" applyNumberFormat="1" applyFont="1" applyFill="1" applyBorder="1">
      <alignment/>
      <protection/>
    </xf>
    <xf numFmtId="41" fontId="8" fillId="0" borderId="0" xfId="62" applyNumberFormat="1" applyFont="1" applyFill="1" applyBorder="1" applyAlignment="1" applyProtection="1">
      <alignment horizontal="right" vertical="center"/>
      <protection/>
    </xf>
    <xf numFmtId="41" fontId="8" fillId="0" borderId="0" xfId="62" applyNumberFormat="1" applyFont="1" applyFill="1" applyBorder="1" applyAlignment="1" applyProtection="1">
      <alignment vertical="center"/>
      <protection/>
    </xf>
    <xf numFmtId="180" fontId="8" fillId="0" borderId="0" xfId="62" applyNumberFormat="1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41" fontId="7" fillId="0" borderId="16" xfId="62" applyNumberFormat="1" applyFont="1" applyFill="1" applyBorder="1">
      <alignment/>
      <protection/>
    </xf>
    <xf numFmtId="41" fontId="7" fillId="0" borderId="0" xfId="62" applyNumberFormat="1" applyFont="1" applyFill="1" applyBorder="1">
      <alignment/>
      <protection/>
    </xf>
    <xf numFmtId="0" fontId="4" fillId="0" borderId="26" xfId="63" applyFont="1" applyBorder="1" applyAlignment="1">
      <alignment horizontal="centerContinuous" vertical="center"/>
      <protection/>
    </xf>
    <xf numFmtId="0" fontId="17" fillId="0" borderId="15" xfId="63" applyFont="1" applyBorder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19" xfId="63" applyFont="1" applyBorder="1" applyAlignment="1">
      <alignment horizontal="centerContinuous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3" fillId="0" borderId="27" xfId="63" applyFont="1" applyBorder="1" applyAlignment="1" quotePrefix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0" fontId="3" fillId="0" borderId="16" xfId="63" applyFont="1" applyBorder="1" applyAlignment="1" quotePrefix="1">
      <alignment horizontal="center" vertical="center"/>
      <protection/>
    </xf>
    <xf numFmtId="0" fontId="3" fillId="0" borderId="29" xfId="63" applyFont="1" applyBorder="1" applyAlignment="1" quotePrefix="1">
      <alignment horizontal="center" vertical="center"/>
      <protection/>
    </xf>
    <xf numFmtId="0" fontId="3" fillId="0" borderId="29" xfId="63" applyFont="1" applyBorder="1" applyAlignment="1">
      <alignment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 quotePrefix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33" xfId="63" applyFont="1" applyBorder="1" applyAlignment="1" quotePrefix="1">
      <alignment horizontal="center" vertical="center"/>
      <protection/>
    </xf>
    <xf numFmtId="0" fontId="3" fillId="0" borderId="34" xfId="63" applyFont="1" applyBorder="1" applyAlignment="1" quotePrefix="1">
      <alignment horizontal="center" vertical="center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35" xfId="63" applyFont="1" applyBorder="1" applyAlignment="1" quotePrefix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36" xfId="63" applyFont="1" applyBorder="1" applyAlignment="1">
      <alignment horizontal="center" vertical="center"/>
      <protection/>
    </xf>
    <xf numFmtId="0" fontId="3" fillId="0" borderId="37" xfId="63" applyFont="1" applyBorder="1" applyAlignment="1">
      <alignment horizontal="center" vertical="center"/>
      <protection/>
    </xf>
    <xf numFmtId="0" fontId="3" fillId="0" borderId="23" xfId="63" applyFont="1" applyBorder="1" applyAlignment="1" quotePrefix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62" fillId="0" borderId="29" xfId="43" applyFont="1" applyBorder="1" applyAlignment="1">
      <alignment vertical="center"/>
    </xf>
    <xf numFmtId="0" fontId="62" fillId="0" borderId="38" xfId="43" applyFont="1" applyBorder="1" applyAlignment="1">
      <alignment vertical="center"/>
    </xf>
    <xf numFmtId="38" fontId="8" fillId="0" borderId="23" xfId="49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176" fontId="9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distributed"/>
      <protection/>
    </xf>
    <xf numFmtId="0" fontId="8" fillId="0" borderId="13" xfId="0" applyFont="1" applyBorder="1" applyAlignment="1">
      <alignment horizontal="left"/>
    </xf>
    <xf numFmtId="176" fontId="8" fillId="0" borderId="0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distributed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176" fontId="8" fillId="0" borderId="0" xfId="0" applyNumberFormat="1" applyFont="1" applyBorder="1" applyAlignment="1" applyProtection="1">
      <alignment horizontal="right"/>
      <protection/>
    </xf>
    <xf numFmtId="176" fontId="8" fillId="0" borderId="0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centerContinuous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37" fontId="7" fillId="0" borderId="14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horizontal="left" vertical="center"/>
      <protection/>
    </xf>
    <xf numFmtId="180" fontId="7" fillId="0" borderId="16" xfId="0" applyNumberFormat="1" applyFont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Border="1" applyAlignment="1" applyProtection="1">
      <alignment horizontal="right" vertical="center"/>
      <protection/>
    </xf>
    <xf numFmtId="180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right" vertical="center"/>
      <protection/>
    </xf>
    <xf numFmtId="191" fontId="7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16" xfId="0" applyFont="1" applyFill="1" applyBorder="1" applyAlignment="1" applyProtection="1" quotePrefix="1">
      <alignment horizontal="center" vertical="center"/>
      <protection/>
    </xf>
    <xf numFmtId="0" fontId="9" fillId="0" borderId="16" xfId="0" applyFont="1" applyFill="1" applyBorder="1" applyAlignment="1" applyProtection="1" quotePrefix="1">
      <alignment horizontal="center" vertical="center"/>
      <protection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horizontal="center" vertical="center"/>
      <protection/>
    </xf>
    <xf numFmtId="182" fontId="0" fillId="0" borderId="16" xfId="0" applyNumberFormat="1" applyFill="1" applyBorder="1" applyAlignment="1">
      <alignment/>
    </xf>
    <xf numFmtId="183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93" fontId="1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7" fontId="8" fillId="0" borderId="0" xfId="0" applyNumberFormat="1" applyFont="1" applyFill="1" applyBorder="1" applyAlignment="1">
      <alignment vertical="center"/>
    </xf>
    <xf numFmtId="177" fontId="0" fillId="0" borderId="15" xfId="0" applyNumberFormat="1" applyFill="1" applyBorder="1" applyAlignment="1">
      <alignment/>
    </xf>
    <xf numFmtId="39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Alignment="1">
      <alignment/>
    </xf>
    <xf numFmtId="41" fontId="0" fillId="0" borderId="16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195" fontId="5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95" fontId="0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NumberFormat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176" fontId="0" fillId="0" borderId="16" xfId="0" applyNumberFormat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Border="1" applyAlignment="1" applyProtection="1">
      <alignment horizontal="right" vertical="center"/>
      <protection/>
    </xf>
    <xf numFmtId="176" fontId="0" fillId="0" borderId="16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80" fontId="0" fillId="0" borderId="0" xfId="0" applyNumberFormat="1" applyAlignment="1">
      <alignment/>
    </xf>
    <xf numFmtId="180" fontId="0" fillId="0" borderId="0" xfId="0" applyNumberFormat="1" applyFont="1" applyBorder="1" applyAlignment="1" applyProtection="1">
      <alignment horizontal="right" vertical="center"/>
      <protection/>
    </xf>
    <xf numFmtId="180" fontId="0" fillId="0" borderId="16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48" fillId="0" borderId="29" xfId="43" applyBorder="1" applyAlignment="1">
      <alignment vertical="center"/>
    </xf>
    <xf numFmtId="190" fontId="8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176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right"/>
    </xf>
    <xf numFmtId="176" fontId="19" fillId="0" borderId="16" xfId="0" applyNumberFormat="1" applyFont="1" applyBorder="1" applyAlignment="1">
      <alignment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 applyProtection="1">
      <alignment horizontal="left" vertical="center"/>
      <protection/>
    </xf>
    <xf numFmtId="41" fontId="0" fillId="0" borderId="18" xfId="0" applyNumberFormat="1" applyFont="1" applyBorder="1" applyAlignment="1" applyProtection="1">
      <alignment horizontal="center" vertical="center"/>
      <protection/>
    </xf>
    <xf numFmtId="41" fontId="0" fillId="0" borderId="18" xfId="0" applyNumberFormat="1" applyFont="1" applyBorder="1" applyAlignment="1" applyProtection="1">
      <alignment horizontal="center" vertical="center" wrapText="1"/>
      <protection/>
    </xf>
    <xf numFmtId="41" fontId="0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41" fontId="0" fillId="0" borderId="17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vertical="center"/>
    </xf>
    <xf numFmtId="176" fontId="0" fillId="0" borderId="14" xfId="0" applyNumberFormat="1" applyFont="1" applyBorder="1" applyAlignment="1" applyProtection="1">
      <alignment horizontal="right" vertical="center"/>
      <protection/>
    </xf>
    <xf numFmtId="176" fontId="0" fillId="0" borderId="15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>
      <alignment vertical="center"/>
    </xf>
    <xf numFmtId="41" fontId="0" fillId="0" borderId="20" xfId="0" applyNumberFormat="1" applyFon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176" fontId="20" fillId="0" borderId="0" xfId="64" applyNumberFormat="1" applyFont="1" applyFill="1" applyBorder="1" applyAlignment="1">
      <alignment horizontal="right"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1" fontId="0" fillId="0" borderId="15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top"/>
    </xf>
    <xf numFmtId="0" fontId="20" fillId="0" borderId="0" xfId="0" applyFont="1" applyAlignment="1">
      <alignment vertical="center"/>
    </xf>
    <xf numFmtId="38" fontId="9" fillId="0" borderId="0" xfId="49" applyFont="1" applyAlignment="1" applyProtection="1">
      <alignment horizontal="left" vertical="center"/>
      <protection/>
    </xf>
    <xf numFmtId="196" fontId="8" fillId="0" borderId="17" xfId="49" applyNumberFormat="1" applyFont="1" applyBorder="1" applyAlignment="1" applyProtection="1">
      <alignment vertical="center"/>
      <protection/>
    </xf>
    <xf numFmtId="196" fontId="8" fillId="0" borderId="0" xfId="49" applyNumberFormat="1" applyFont="1" applyBorder="1" applyAlignment="1" applyProtection="1">
      <alignment vertical="center"/>
      <protection/>
    </xf>
    <xf numFmtId="196" fontId="7" fillId="0" borderId="16" xfId="49" applyNumberFormat="1" applyFont="1" applyFill="1" applyBorder="1" applyAlignment="1">
      <alignment/>
    </xf>
    <xf numFmtId="196" fontId="7" fillId="0" borderId="0" xfId="49" applyNumberFormat="1" applyFont="1" applyFill="1" applyBorder="1" applyAlignment="1">
      <alignment/>
    </xf>
    <xf numFmtId="196" fontId="7" fillId="0" borderId="0" xfId="49" applyNumberFormat="1" applyFont="1" applyAlignment="1">
      <alignment/>
    </xf>
    <xf numFmtId="196" fontId="7" fillId="0" borderId="16" xfId="49" applyNumberFormat="1" applyFont="1" applyBorder="1" applyAlignment="1">
      <alignment/>
    </xf>
    <xf numFmtId="196" fontId="7" fillId="0" borderId="0" xfId="49" applyNumberFormat="1" applyFont="1" applyBorder="1" applyAlignment="1">
      <alignment/>
    </xf>
    <xf numFmtId="176" fontId="5" fillId="0" borderId="16" xfId="49" applyNumberFormat="1" applyFont="1" applyFill="1" applyBorder="1" applyAlignment="1">
      <alignment/>
    </xf>
    <xf numFmtId="176" fontId="5" fillId="0" borderId="0" xfId="49" applyNumberFormat="1" applyFont="1" applyFill="1" applyAlignment="1">
      <alignment/>
    </xf>
    <xf numFmtId="196" fontId="8" fillId="0" borderId="16" xfId="49" applyNumberFormat="1" applyFont="1" applyFill="1" applyBorder="1" applyAlignment="1" applyProtection="1">
      <alignment vertical="center"/>
      <protection/>
    </xf>
    <xf numFmtId="196" fontId="8" fillId="0" borderId="0" xfId="49" applyNumberFormat="1" applyFont="1" applyFill="1" applyBorder="1" applyAlignment="1" applyProtection="1">
      <alignment vertical="center"/>
      <protection/>
    </xf>
    <xf numFmtId="196" fontId="8" fillId="0" borderId="16" xfId="49" applyNumberFormat="1" applyFont="1" applyFill="1" applyBorder="1" applyAlignment="1" applyProtection="1">
      <alignment horizontal="right" vertical="center"/>
      <protection/>
    </xf>
    <xf numFmtId="196" fontId="8" fillId="0" borderId="0" xfId="49" applyNumberFormat="1" applyFont="1" applyFill="1" applyBorder="1" applyAlignment="1" applyProtection="1">
      <alignment horizontal="right" vertical="center"/>
      <protection/>
    </xf>
    <xf numFmtId="38" fontId="8" fillId="0" borderId="13" xfId="49" applyFont="1" applyBorder="1" applyAlignment="1" applyProtection="1">
      <alignment horizontal="distributed" vertical="center"/>
      <protection/>
    </xf>
    <xf numFmtId="196" fontId="21" fillId="0" borderId="0" xfId="49" applyNumberFormat="1" applyFont="1" applyFill="1" applyBorder="1" applyAlignment="1">
      <alignment/>
    </xf>
    <xf numFmtId="0" fontId="7" fillId="0" borderId="0" xfId="62" applyAlignment="1">
      <alignment horizontal="left"/>
      <protection/>
    </xf>
    <xf numFmtId="0" fontId="7" fillId="0" borderId="0" xfId="62">
      <alignment/>
      <protection/>
    </xf>
    <xf numFmtId="196" fontId="8" fillId="0" borderId="0" xfId="62" applyNumberFormat="1" applyFont="1" applyFill="1" applyBorder="1" applyAlignment="1" applyProtection="1">
      <alignment horizontal="right" vertical="center"/>
      <protection/>
    </xf>
    <xf numFmtId="196" fontId="8" fillId="0" borderId="16" xfId="62" applyNumberFormat="1" applyFont="1" applyFill="1" applyBorder="1" applyAlignment="1" applyProtection="1">
      <alignment horizontal="right" vertical="center"/>
      <protection/>
    </xf>
    <xf numFmtId="0" fontId="7" fillId="0" borderId="15" xfId="62" applyBorder="1" applyAlignment="1">
      <alignment horizontal="left"/>
      <protection/>
    </xf>
    <xf numFmtId="0" fontId="7" fillId="0" borderId="23" xfId="62" applyBorder="1">
      <alignment/>
      <protection/>
    </xf>
    <xf numFmtId="0" fontId="7" fillId="0" borderId="0" xfId="62" applyFill="1">
      <alignment/>
      <protection/>
    </xf>
    <xf numFmtId="38" fontId="9" fillId="0" borderId="0" xfId="49" applyFont="1" applyFill="1" applyBorder="1" applyAlignment="1" applyProtection="1">
      <alignment vertical="center"/>
      <protection/>
    </xf>
    <xf numFmtId="38" fontId="7" fillId="0" borderId="0" xfId="49" applyFont="1" applyFill="1" applyAlignment="1">
      <alignment/>
    </xf>
    <xf numFmtId="38" fontId="8" fillId="0" borderId="0" xfId="49" applyFont="1" applyFill="1" applyAlignment="1">
      <alignment vertical="center"/>
    </xf>
    <xf numFmtId="38" fontId="22" fillId="0" borderId="0" xfId="49" applyFont="1" applyFill="1" applyAlignment="1">
      <alignment vertical="center"/>
    </xf>
    <xf numFmtId="38" fontId="22" fillId="0" borderId="0" xfId="49" applyFont="1" applyFill="1" applyBorder="1" applyAlignment="1">
      <alignment vertical="center"/>
    </xf>
    <xf numFmtId="38" fontId="11" fillId="0" borderId="10" xfId="49" applyFont="1" applyFill="1" applyBorder="1" applyAlignment="1" applyProtection="1">
      <alignment horizontal="center" vertical="center"/>
      <protection/>
    </xf>
    <xf numFmtId="38" fontId="10" fillId="0" borderId="10" xfId="49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>
      <alignment vertical="center"/>
    </xf>
    <xf numFmtId="38" fontId="8" fillId="0" borderId="17" xfId="49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horizontal="center" vertical="center"/>
      <protection/>
    </xf>
    <xf numFmtId="38" fontId="22" fillId="0" borderId="0" xfId="49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>
      <alignment horizontal="right"/>
    </xf>
    <xf numFmtId="38" fontId="9" fillId="0" borderId="0" xfId="49" applyFont="1" applyFill="1" applyBorder="1" applyAlignment="1">
      <alignment vertical="center"/>
    </xf>
    <xf numFmtId="0" fontId="5" fillId="0" borderId="0" xfId="49" applyNumberFormat="1" applyFont="1" applyFill="1" applyAlignment="1">
      <alignment horizontal="center"/>
    </xf>
    <xf numFmtId="38" fontId="23" fillId="0" borderId="0" xfId="49" applyFont="1" applyFill="1" applyBorder="1" applyAlignment="1" applyProtection="1">
      <alignment vertical="center"/>
      <protection/>
    </xf>
    <xf numFmtId="38" fontId="8" fillId="0" borderId="15" xfId="49" applyFont="1" applyFill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38" fontId="8" fillId="0" borderId="0" xfId="49" applyFont="1" applyFill="1" applyBorder="1" applyAlignment="1" applyProtection="1">
      <alignment horizontal="center" vertical="center"/>
      <protection/>
    </xf>
    <xf numFmtId="0" fontId="7" fillId="0" borderId="0" xfId="49" applyNumberFormat="1" applyFont="1" applyFill="1" applyAlignment="1">
      <alignment horizontal="center"/>
    </xf>
    <xf numFmtId="0" fontId="24" fillId="0" borderId="0" xfId="62" applyFont="1" applyFill="1" applyBorder="1" applyAlignment="1" applyProtection="1" quotePrefix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5" fillId="0" borderId="0" xfId="62" applyFont="1" applyFill="1" applyBorder="1" applyAlignment="1" applyProtection="1">
      <alignment horizontal="right" vertical="center"/>
      <protection/>
    </xf>
    <xf numFmtId="0" fontId="25" fillId="0" borderId="10" xfId="62" applyFont="1" applyFill="1" applyBorder="1" applyAlignment="1" applyProtection="1">
      <alignment horizontal="center" vertical="center"/>
      <protection/>
    </xf>
    <xf numFmtId="0" fontId="25" fillId="0" borderId="19" xfId="62" applyFont="1" applyFill="1" applyBorder="1" applyAlignment="1" applyProtection="1">
      <alignment horizontal="center" vertical="center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17" xfId="62" applyFont="1" applyFill="1" applyBorder="1" applyAlignment="1" applyProtection="1">
      <alignment horizontal="center" vertical="center"/>
      <protection/>
    </xf>
    <xf numFmtId="0" fontId="25" fillId="0" borderId="0" xfId="62" applyFont="1" applyFill="1" applyBorder="1" applyAlignment="1" applyProtection="1">
      <alignment horizontal="center" vertical="center"/>
      <protection/>
    </xf>
    <xf numFmtId="0" fontId="8" fillId="0" borderId="0" xfId="62" applyNumberFormat="1" applyFont="1" applyFill="1" applyBorder="1" applyAlignment="1" applyProtection="1">
      <alignment horizontal="center" vertical="center"/>
      <protection/>
    </xf>
    <xf numFmtId="176" fontId="7" fillId="0" borderId="0" xfId="62" applyNumberFormat="1" applyFont="1" applyFill="1" applyBorder="1">
      <alignment/>
      <protection/>
    </xf>
    <xf numFmtId="0" fontId="24" fillId="0" borderId="0" xfId="62" applyFont="1" applyFill="1" applyBorder="1" applyAlignment="1">
      <alignment vertical="center"/>
      <protection/>
    </xf>
    <xf numFmtId="0" fontId="5" fillId="0" borderId="0" xfId="62" applyNumberFormat="1" applyFont="1" applyFill="1" applyAlignment="1">
      <alignment horizontal="center"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5" xfId="62" applyFont="1" applyFill="1" applyBorder="1" applyAlignment="1" applyProtection="1">
      <alignment horizontal="center" vertical="center"/>
      <protection/>
    </xf>
    <xf numFmtId="37" fontId="25" fillId="0" borderId="14" xfId="62" applyNumberFormat="1" applyFont="1" applyFill="1" applyBorder="1" applyAlignment="1" applyProtection="1">
      <alignment vertical="center"/>
      <protection/>
    </xf>
    <xf numFmtId="37" fontId="25" fillId="0" borderId="15" xfId="62" applyNumberFormat="1" applyFont="1" applyFill="1" applyBorder="1" applyAlignment="1" applyProtection="1">
      <alignment vertical="center"/>
      <protection/>
    </xf>
    <xf numFmtId="0" fontId="25" fillId="0" borderId="0" xfId="62" applyFont="1" applyFill="1" applyBorder="1" applyAlignment="1" applyProtection="1">
      <alignment horizontal="left" vertical="center"/>
      <protection/>
    </xf>
    <xf numFmtId="176" fontId="0" fillId="0" borderId="25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 applyProtection="1">
      <alignment horizontal="center" vertical="center" wrapText="1"/>
      <protection/>
    </xf>
    <xf numFmtId="176" fontId="0" fillId="0" borderId="40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43" xfId="0" applyNumberFormat="1" applyFont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8" fillId="0" borderId="44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/>
      <protection/>
    </xf>
    <xf numFmtId="0" fontId="9" fillId="0" borderId="0" xfId="0" applyFont="1" applyBorder="1" applyAlignment="1" applyProtection="1">
      <alignment horizontal="distributed"/>
      <protection/>
    </xf>
    <xf numFmtId="0" fontId="8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8" fillId="0" borderId="20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1" fontId="0" fillId="0" borderId="46" xfId="0" applyNumberFormat="1" applyFont="1" applyBorder="1" applyAlignment="1">
      <alignment horizontal="center" vertical="center"/>
    </xf>
    <xf numFmtId="41" fontId="0" fillId="0" borderId="43" xfId="0" applyNumberFormat="1" applyFon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/>
    </xf>
    <xf numFmtId="41" fontId="0" fillId="0" borderId="44" xfId="0" applyNumberFormat="1" applyFont="1" applyBorder="1" applyAlignment="1">
      <alignment horizontal="center" vertical="center"/>
    </xf>
    <xf numFmtId="41" fontId="0" fillId="0" borderId="24" xfId="0" applyNumberFormat="1" applyFont="1" applyBorder="1" applyAlignment="1">
      <alignment/>
    </xf>
    <xf numFmtId="41" fontId="0" fillId="0" borderId="18" xfId="0" applyNumberFormat="1" applyFont="1" applyBorder="1" applyAlignment="1">
      <alignment/>
    </xf>
    <xf numFmtId="41" fontId="0" fillId="0" borderId="17" xfId="0" applyNumberFormat="1" applyFont="1" applyBorder="1" applyAlignment="1">
      <alignment horizontal="center" vertical="center"/>
    </xf>
    <xf numFmtId="41" fontId="0" fillId="0" borderId="14" xfId="0" applyNumberFormat="1" applyFont="1" applyBorder="1" applyAlignment="1">
      <alignment horizontal="center" vertical="center"/>
    </xf>
    <xf numFmtId="41" fontId="0" fillId="0" borderId="42" xfId="0" applyNumberFormat="1" applyFont="1" applyBorder="1" applyAlignment="1">
      <alignment horizontal="center" vertical="center"/>
    </xf>
    <xf numFmtId="41" fontId="0" fillId="0" borderId="43" xfId="0" applyNumberFormat="1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/>
    </xf>
    <xf numFmtId="41" fontId="0" fillId="0" borderId="20" xfId="0" applyNumberFormat="1" applyFon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 wrapText="1"/>
    </xf>
    <xf numFmtId="41" fontId="0" fillId="0" borderId="46" xfId="0" applyNumberFormat="1" applyFont="1" applyBorder="1" applyAlignment="1">
      <alignment horizontal="center" vertical="center" wrapText="1"/>
    </xf>
    <xf numFmtId="41" fontId="0" fillId="0" borderId="41" xfId="0" applyNumberFormat="1" applyFont="1" applyBorder="1" applyAlignment="1">
      <alignment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46" xfId="0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41" fontId="0" fillId="0" borderId="40" xfId="0" applyNumberFormat="1" applyFont="1" applyBorder="1" applyAlignment="1">
      <alignment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 applyProtection="1">
      <alignment horizontal="left"/>
      <protection/>
    </xf>
    <xf numFmtId="0" fontId="0" fillId="0" borderId="47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38" fontId="8" fillId="0" borderId="20" xfId="49" applyFont="1" applyBorder="1" applyAlignment="1" applyProtection="1">
      <alignment horizontal="center" vertical="center" wrapText="1"/>
      <protection/>
    </xf>
    <xf numFmtId="38" fontId="8" fillId="0" borderId="45" xfId="49" applyFont="1" applyBorder="1" applyAlignment="1" applyProtection="1">
      <alignment horizontal="center" vertical="center" wrapText="1"/>
      <protection/>
    </xf>
    <xf numFmtId="38" fontId="8" fillId="0" borderId="0" xfId="49" applyFont="1" applyBorder="1" applyAlignment="1" applyProtection="1">
      <alignment horizontal="center" vertical="center" wrapText="1"/>
      <protection/>
    </xf>
    <xf numFmtId="38" fontId="8" fillId="0" borderId="13" xfId="49" applyFont="1" applyBorder="1" applyAlignment="1" applyProtection="1">
      <alignment horizontal="center" vertical="center" wrapText="1"/>
      <protection/>
    </xf>
    <xf numFmtId="38" fontId="8" fillId="0" borderId="15" xfId="49" applyFont="1" applyBorder="1" applyAlignment="1" applyProtection="1">
      <alignment horizontal="center" vertical="center" wrapText="1"/>
      <protection/>
    </xf>
    <xf numFmtId="38" fontId="8" fillId="0" borderId="23" xfId="49" applyFont="1" applyBorder="1" applyAlignment="1" applyProtection="1">
      <alignment horizontal="center" vertical="center" wrapText="1"/>
      <protection/>
    </xf>
    <xf numFmtId="38" fontId="8" fillId="0" borderId="25" xfId="49" applyFont="1" applyBorder="1" applyAlignment="1">
      <alignment horizontal="center" vertical="center"/>
    </xf>
    <xf numFmtId="38" fontId="8" fillId="0" borderId="41" xfId="49" applyFont="1" applyBorder="1" applyAlignment="1">
      <alignment horizontal="center" vertical="center"/>
    </xf>
    <xf numFmtId="38" fontId="8" fillId="0" borderId="24" xfId="49" applyFont="1" applyBorder="1" applyAlignment="1">
      <alignment horizontal="center" vertical="center"/>
    </xf>
    <xf numFmtId="38" fontId="8" fillId="0" borderId="25" xfId="49" applyFont="1" applyBorder="1" applyAlignment="1" applyProtection="1">
      <alignment horizontal="center" vertical="center"/>
      <protection/>
    </xf>
    <xf numFmtId="38" fontId="8" fillId="0" borderId="41" xfId="49" applyFont="1" applyBorder="1" applyAlignment="1" applyProtection="1">
      <alignment horizontal="center" vertical="center"/>
      <protection/>
    </xf>
    <xf numFmtId="38" fontId="8" fillId="0" borderId="24" xfId="49" applyFont="1" applyBorder="1" applyAlignment="1" applyProtection="1">
      <alignment horizontal="center" vertical="center"/>
      <protection/>
    </xf>
    <xf numFmtId="38" fontId="11" fillId="0" borderId="19" xfId="49" applyFont="1" applyBorder="1" applyAlignment="1" applyProtection="1">
      <alignment horizontal="center" vertical="center"/>
      <protection/>
    </xf>
    <xf numFmtId="38" fontId="11" fillId="0" borderId="39" xfId="49" applyFont="1" applyBorder="1" applyAlignment="1" applyProtection="1">
      <alignment horizontal="center" vertical="center"/>
      <protection/>
    </xf>
    <xf numFmtId="38" fontId="11" fillId="0" borderId="26" xfId="49" applyFont="1" applyBorder="1" applyAlignment="1" applyProtection="1">
      <alignment horizontal="center" vertical="center"/>
      <protection/>
    </xf>
    <xf numFmtId="38" fontId="11" fillId="0" borderId="42" xfId="49" applyFont="1" applyBorder="1" applyAlignment="1" applyProtection="1">
      <alignment horizontal="left" vertical="center" wrapText="1"/>
      <protection/>
    </xf>
    <xf numFmtId="38" fontId="11" fillId="0" borderId="40" xfId="49" applyFont="1" applyBorder="1" applyAlignment="1" applyProtection="1">
      <alignment horizontal="left" vertical="center" wrapText="1"/>
      <protection/>
    </xf>
    <xf numFmtId="38" fontId="11" fillId="0" borderId="42" xfId="49" applyFont="1" applyBorder="1" applyAlignment="1" applyProtection="1">
      <alignment horizontal="center" vertical="center"/>
      <protection/>
    </xf>
    <xf numFmtId="38" fontId="11" fillId="0" borderId="40" xfId="49" applyFont="1" applyBorder="1" applyAlignment="1" applyProtection="1">
      <alignment horizontal="center" vertical="center"/>
      <protection/>
    </xf>
    <xf numFmtId="38" fontId="11" fillId="0" borderId="17" xfId="49" applyFont="1" applyBorder="1" applyAlignment="1" applyProtection="1">
      <alignment horizontal="center" vertical="center"/>
      <protection/>
    </xf>
    <xf numFmtId="38" fontId="11" fillId="0" borderId="14" xfId="49" applyFont="1" applyBorder="1" applyAlignment="1" applyProtection="1">
      <alignment horizontal="center" vertical="center"/>
      <protection/>
    </xf>
    <xf numFmtId="0" fontId="8" fillId="0" borderId="20" xfId="62" applyFont="1" applyBorder="1" applyAlignment="1" applyProtection="1">
      <alignment horizontal="center" vertical="center" wrapText="1"/>
      <protection/>
    </xf>
    <xf numFmtId="0" fontId="8" fillId="0" borderId="45" xfId="62" applyFont="1" applyBorder="1" applyAlignment="1" applyProtection="1">
      <alignment horizontal="center" vertical="center" wrapText="1"/>
      <protection/>
    </xf>
    <xf numFmtId="0" fontId="8" fillId="0" borderId="0" xfId="62" applyFont="1" applyBorder="1" applyAlignment="1" applyProtection="1">
      <alignment horizontal="center" vertical="center" wrapText="1"/>
      <protection/>
    </xf>
    <xf numFmtId="0" fontId="8" fillId="0" borderId="13" xfId="62" applyFont="1" applyBorder="1" applyAlignment="1" applyProtection="1">
      <alignment horizontal="center" vertical="center" wrapText="1"/>
      <protection/>
    </xf>
    <xf numFmtId="0" fontId="8" fillId="0" borderId="15" xfId="62" applyFont="1" applyBorder="1" applyAlignment="1" applyProtection="1">
      <alignment horizontal="center" vertical="center" wrapText="1"/>
      <protection/>
    </xf>
    <xf numFmtId="0" fontId="8" fillId="0" borderId="23" xfId="62" applyFont="1" applyBorder="1" applyAlignment="1" applyProtection="1">
      <alignment horizontal="center" vertical="center" wrapText="1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41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5" xfId="62" applyFont="1" applyBorder="1" applyAlignment="1" applyProtection="1">
      <alignment horizontal="center" vertical="center"/>
      <protection/>
    </xf>
    <xf numFmtId="0" fontId="8" fillId="0" borderId="41" xfId="62" applyFont="1" applyBorder="1" applyAlignment="1" applyProtection="1">
      <alignment horizontal="center" vertical="center"/>
      <protection/>
    </xf>
    <xf numFmtId="0" fontId="8" fillId="0" borderId="24" xfId="62" applyFont="1" applyBorder="1" applyAlignment="1" applyProtection="1">
      <alignment horizontal="center" vertical="center"/>
      <protection/>
    </xf>
    <xf numFmtId="0" fontId="11" fillId="0" borderId="19" xfId="62" applyFont="1" applyBorder="1" applyAlignment="1" applyProtection="1">
      <alignment horizontal="center" vertical="center"/>
      <protection/>
    </xf>
    <xf numFmtId="0" fontId="11" fillId="0" borderId="39" xfId="62" applyFont="1" applyBorder="1" applyAlignment="1" applyProtection="1">
      <alignment horizontal="center" vertical="center"/>
      <protection/>
    </xf>
    <xf numFmtId="0" fontId="11" fillId="0" borderId="26" xfId="62" applyFont="1" applyBorder="1" applyAlignment="1" applyProtection="1">
      <alignment horizontal="center" vertical="center"/>
      <protection/>
    </xf>
    <xf numFmtId="0" fontId="11" fillId="0" borderId="42" xfId="62" applyFont="1" applyBorder="1" applyAlignment="1" applyProtection="1">
      <alignment horizontal="left" vertical="center" wrapText="1"/>
      <protection/>
    </xf>
    <xf numFmtId="0" fontId="11" fillId="0" borderId="40" xfId="62" applyFont="1" applyBorder="1" applyAlignment="1" applyProtection="1">
      <alignment horizontal="left" vertical="center" wrapText="1"/>
      <protection/>
    </xf>
    <xf numFmtId="0" fontId="11" fillId="0" borderId="42" xfId="62" applyFont="1" applyBorder="1" applyAlignment="1" applyProtection="1">
      <alignment horizontal="center" vertical="center"/>
      <protection/>
    </xf>
    <xf numFmtId="0" fontId="11" fillId="0" borderId="40" xfId="62" applyFont="1" applyBorder="1" applyAlignment="1" applyProtection="1">
      <alignment horizontal="center" vertical="center"/>
      <protection/>
    </xf>
    <xf numFmtId="0" fontId="11" fillId="0" borderId="17" xfId="62" applyFont="1" applyBorder="1" applyAlignment="1" applyProtection="1">
      <alignment horizontal="center" vertical="center"/>
      <protection/>
    </xf>
    <xf numFmtId="0" fontId="11" fillId="0" borderId="14" xfId="62" applyFont="1" applyBorder="1" applyAlignment="1" applyProtection="1">
      <alignment horizontal="center" vertical="center"/>
      <protection/>
    </xf>
    <xf numFmtId="38" fontId="8" fillId="0" borderId="24" xfId="49" applyFont="1" applyFill="1" applyBorder="1" applyAlignment="1" applyProtection="1">
      <alignment horizontal="center" vertical="center"/>
      <protection/>
    </xf>
    <xf numFmtId="38" fontId="7" fillId="0" borderId="18" xfId="49" applyFont="1" applyFill="1" applyBorder="1" applyAlignment="1">
      <alignment horizontal="center" vertical="center"/>
    </xf>
    <xf numFmtId="38" fontId="7" fillId="0" borderId="26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8" fillId="0" borderId="18" xfId="49" applyFont="1" applyFill="1" applyBorder="1" applyAlignment="1" applyProtection="1">
      <alignment horizontal="center" vertical="center"/>
      <protection/>
    </xf>
    <xf numFmtId="38" fontId="8" fillId="0" borderId="18" xfId="49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horizontal="center" vertical="center"/>
    </xf>
    <xf numFmtId="38" fontId="11" fillId="0" borderId="10" xfId="49" applyFont="1" applyFill="1" applyBorder="1" applyAlignment="1" applyProtection="1">
      <alignment horizontal="center" vertical="center"/>
      <protection/>
    </xf>
    <xf numFmtId="38" fontId="11" fillId="0" borderId="19" xfId="49" applyFont="1" applyFill="1" applyBorder="1" applyAlignment="1" applyProtection="1">
      <alignment horizontal="center" vertical="center" wrapText="1"/>
      <protection/>
    </xf>
    <xf numFmtId="38" fontId="7" fillId="0" borderId="19" xfId="49" applyFont="1" applyFill="1" applyBorder="1" applyAlignment="1">
      <alignment horizontal="center" vertical="center" wrapText="1"/>
    </xf>
    <xf numFmtId="38" fontId="11" fillId="0" borderId="42" xfId="49" applyFont="1" applyFill="1" applyBorder="1" applyAlignment="1" applyProtection="1">
      <alignment horizontal="center" vertical="center"/>
      <protection/>
    </xf>
    <xf numFmtId="38" fontId="11" fillId="0" borderId="40" xfId="49" applyFont="1" applyFill="1" applyBorder="1" applyAlignment="1" applyProtection="1">
      <alignment horizontal="center" vertical="center"/>
      <protection/>
    </xf>
    <xf numFmtId="38" fontId="11" fillId="0" borderId="19" xfId="49" applyFont="1" applyFill="1" applyBorder="1" applyAlignment="1">
      <alignment horizontal="center" vertical="center"/>
    </xf>
    <xf numFmtId="38" fontId="11" fillId="0" borderId="39" xfId="49" applyFont="1" applyFill="1" applyBorder="1" applyAlignment="1">
      <alignment horizontal="center" vertical="center"/>
    </xf>
    <xf numFmtId="38" fontId="11" fillId="0" borderId="26" xfId="49" applyFont="1" applyFill="1" applyBorder="1" applyAlignment="1">
      <alignment horizontal="center" vertical="center"/>
    </xf>
    <xf numFmtId="38" fontId="11" fillId="0" borderId="17" xfId="49" applyFont="1" applyFill="1" applyBorder="1" applyAlignment="1" applyProtection="1">
      <alignment horizontal="center" vertical="center"/>
      <protection/>
    </xf>
    <xf numFmtId="38" fontId="11" fillId="0" borderId="14" xfId="49" applyFont="1" applyFill="1" applyBorder="1" applyAlignment="1" applyProtection="1">
      <alignment horizontal="center" vertical="center"/>
      <protection/>
    </xf>
    <xf numFmtId="38" fontId="8" fillId="0" borderId="20" xfId="49" applyFont="1" applyFill="1" applyBorder="1" applyAlignment="1" applyProtection="1">
      <alignment horizontal="center" vertical="center"/>
      <protection/>
    </xf>
    <xf numFmtId="38" fontId="8" fillId="0" borderId="45" xfId="49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 applyProtection="1">
      <alignment horizontal="center" vertical="center"/>
      <protection/>
    </xf>
    <xf numFmtId="38" fontId="8" fillId="0" borderId="13" xfId="49" applyFont="1" applyFill="1" applyBorder="1" applyAlignment="1" applyProtection="1">
      <alignment horizontal="center" vertical="center"/>
      <protection/>
    </xf>
    <xf numFmtId="38" fontId="8" fillId="0" borderId="15" xfId="49" applyFont="1" applyFill="1" applyBorder="1" applyAlignment="1" applyProtection="1">
      <alignment horizontal="center" vertical="center"/>
      <protection/>
    </xf>
    <xf numFmtId="38" fontId="8" fillId="0" borderId="23" xfId="49" applyFont="1" applyFill="1" applyBorder="1" applyAlignment="1" applyProtection="1">
      <alignment horizontal="center" vertical="center"/>
      <protection/>
    </xf>
    <xf numFmtId="38" fontId="8" fillId="0" borderId="25" xfId="49" applyFont="1" applyFill="1" applyBorder="1" applyAlignment="1" applyProtection="1">
      <alignment horizontal="center" vertical="center"/>
      <protection/>
    </xf>
    <xf numFmtId="38" fontId="8" fillId="0" borderId="41" xfId="49" applyFont="1" applyFill="1" applyBorder="1" applyAlignment="1" applyProtection="1">
      <alignment horizontal="center" vertical="center"/>
      <protection/>
    </xf>
    <xf numFmtId="38" fontId="8" fillId="0" borderId="19" xfId="49" applyFont="1" applyFill="1" applyBorder="1" applyAlignment="1" applyProtection="1">
      <alignment horizontal="center" vertical="center"/>
      <protection/>
    </xf>
    <xf numFmtId="38" fontId="8" fillId="0" borderId="39" xfId="49" applyFont="1" applyFill="1" applyBorder="1" applyAlignment="1" applyProtection="1">
      <alignment horizontal="center" vertical="center"/>
      <protection/>
    </xf>
    <xf numFmtId="38" fontId="8" fillId="0" borderId="26" xfId="49" applyFont="1" applyFill="1" applyBorder="1" applyAlignment="1" applyProtection="1">
      <alignment horizontal="center" vertical="center"/>
      <protection/>
    </xf>
    <xf numFmtId="0" fontId="25" fillId="0" borderId="24" xfId="62" applyFont="1" applyFill="1" applyBorder="1" applyAlignment="1" applyProtection="1">
      <alignment horizontal="center" vertical="center" wrapText="1"/>
      <protection/>
    </xf>
    <xf numFmtId="0" fontId="7" fillId="0" borderId="18" xfId="62" applyFill="1" applyBorder="1" applyAlignment="1">
      <alignment horizontal="center" vertical="center" wrapText="1"/>
      <protection/>
    </xf>
    <xf numFmtId="0" fontId="7" fillId="0" borderId="26" xfId="62" applyFill="1" applyBorder="1" applyAlignment="1">
      <alignment horizontal="center" vertical="center" wrapText="1"/>
      <protection/>
    </xf>
    <xf numFmtId="0" fontId="7" fillId="0" borderId="10" xfId="62" applyFill="1" applyBorder="1" applyAlignment="1">
      <alignment horizontal="center" vertical="center" wrapText="1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7" fillId="0" borderId="18" xfId="62" applyFill="1" applyBorder="1" applyAlignment="1">
      <alignment horizontal="center" vertical="center"/>
      <protection/>
    </xf>
    <xf numFmtId="0" fontId="7" fillId="0" borderId="25" xfId="62" applyFill="1" applyBorder="1" applyAlignment="1">
      <alignment horizontal="center" vertical="center"/>
      <protection/>
    </xf>
    <xf numFmtId="0" fontId="25" fillId="0" borderId="10" xfId="62" applyFont="1" applyFill="1" applyBorder="1" applyAlignment="1" applyProtection="1">
      <alignment horizontal="center" vertical="center"/>
      <protection/>
    </xf>
    <xf numFmtId="0" fontId="7" fillId="0" borderId="10" xfId="62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7" fillId="0" borderId="19" xfId="62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index" xfId="63"/>
    <cellStyle name="標準_月別結果表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1</xdr:row>
      <xdr:rowOff>28575</xdr:rowOff>
    </xdr:from>
    <xdr:to>
      <xdr:col>9</xdr:col>
      <xdr:colOff>542925</xdr:colOff>
      <xdr:row>2</xdr:row>
      <xdr:rowOff>133350</xdr:rowOff>
    </xdr:to>
    <xdr:sp>
      <xdr:nvSpPr>
        <xdr:cNvPr id="1" name="左中かっこ 1"/>
        <xdr:cNvSpPr>
          <a:spLocks/>
        </xdr:cNvSpPr>
      </xdr:nvSpPr>
      <xdr:spPr>
        <a:xfrm>
          <a:off x="5353050" y="200025"/>
          <a:ext cx="38100" cy="276225"/>
        </a:xfrm>
        <a:prstGeom prst="leftBrace">
          <a:avLst>
            <a:gd name="adj" fmla="val -48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504825</xdr:colOff>
      <xdr:row>1</xdr:row>
      <xdr:rowOff>28575</xdr:rowOff>
    </xdr:from>
    <xdr:to>
      <xdr:col>9</xdr:col>
      <xdr:colOff>542925</xdr:colOff>
      <xdr:row>2</xdr:row>
      <xdr:rowOff>133350</xdr:rowOff>
    </xdr:to>
    <xdr:sp>
      <xdr:nvSpPr>
        <xdr:cNvPr id="2" name="左中かっこ 2"/>
        <xdr:cNvSpPr>
          <a:spLocks/>
        </xdr:cNvSpPr>
      </xdr:nvSpPr>
      <xdr:spPr>
        <a:xfrm>
          <a:off x="5353050" y="200025"/>
          <a:ext cx="38100" cy="276225"/>
        </a:xfrm>
        <a:prstGeom prst="leftBrace">
          <a:avLst>
            <a:gd name="adj" fmla="val -48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504825</xdr:colOff>
      <xdr:row>1</xdr:row>
      <xdr:rowOff>28575</xdr:rowOff>
    </xdr:from>
    <xdr:to>
      <xdr:col>9</xdr:col>
      <xdr:colOff>542925</xdr:colOff>
      <xdr:row>2</xdr:row>
      <xdr:rowOff>133350</xdr:rowOff>
    </xdr:to>
    <xdr:sp>
      <xdr:nvSpPr>
        <xdr:cNvPr id="3" name="左中かっこ 3"/>
        <xdr:cNvSpPr>
          <a:spLocks/>
        </xdr:cNvSpPr>
      </xdr:nvSpPr>
      <xdr:spPr>
        <a:xfrm>
          <a:off x="5353050" y="200025"/>
          <a:ext cx="38100" cy="276225"/>
        </a:xfrm>
        <a:prstGeom prst="leftBrace">
          <a:avLst>
            <a:gd name="adj" fmla="val -48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504825</xdr:colOff>
      <xdr:row>1</xdr:row>
      <xdr:rowOff>28575</xdr:rowOff>
    </xdr:from>
    <xdr:to>
      <xdr:col>9</xdr:col>
      <xdr:colOff>542925</xdr:colOff>
      <xdr:row>2</xdr:row>
      <xdr:rowOff>133350</xdr:rowOff>
    </xdr:to>
    <xdr:sp>
      <xdr:nvSpPr>
        <xdr:cNvPr id="4" name="左中かっこ 4"/>
        <xdr:cNvSpPr>
          <a:spLocks/>
        </xdr:cNvSpPr>
      </xdr:nvSpPr>
      <xdr:spPr>
        <a:xfrm>
          <a:off x="5353050" y="200025"/>
          <a:ext cx="38100" cy="276225"/>
        </a:xfrm>
        <a:prstGeom prst="leftBrace">
          <a:avLst>
            <a:gd name="adj" fmla="val -48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227" customWidth="1"/>
    <col min="2" max="2" width="5.57421875" style="227" customWidth="1"/>
    <col min="3" max="3" width="7.140625" style="227" customWidth="1"/>
    <col min="4" max="4" width="71.57421875" style="227" customWidth="1"/>
    <col min="5" max="16384" width="9.00390625" style="227" customWidth="1"/>
  </cols>
  <sheetData>
    <row r="1" spans="2:4" ht="30" customHeight="1">
      <c r="B1" s="226" t="s">
        <v>0</v>
      </c>
      <c r="C1" s="226"/>
      <c r="D1" s="226"/>
    </row>
    <row r="2" spans="2:4" s="230" customFormat="1" ht="24" customHeight="1">
      <c r="B2" s="228" t="s">
        <v>1</v>
      </c>
      <c r="C2" s="225"/>
      <c r="D2" s="229" t="s">
        <v>2</v>
      </c>
    </row>
    <row r="3" spans="2:4" ht="24" customHeight="1">
      <c r="B3" s="231" t="s">
        <v>391</v>
      </c>
      <c r="C3" s="232" t="s">
        <v>3</v>
      </c>
      <c r="D3" s="250" t="s">
        <v>419</v>
      </c>
    </row>
    <row r="4" spans="2:4" ht="24" customHeight="1">
      <c r="B4" s="233" t="s">
        <v>392</v>
      </c>
      <c r="C4" s="234"/>
      <c r="D4" s="235" t="s">
        <v>4</v>
      </c>
    </row>
    <row r="5" spans="2:4" ht="24" customHeight="1">
      <c r="B5" s="236" t="s">
        <v>3</v>
      </c>
      <c r="C5" s="237" t="s">
        <v>5</v>
      </c>
      <c r="D5" s="250" t="s">
        <v>6</v>
      </c>
    </row>
    <row r="6" spans="2:4" ht="24" customHeight="1">
      <c r="B6" s="238" t="s">
        <v>3</v>
      </c>
      <c r="C6" s="239" t="s">
        <v>7</v>
      </c>
      <c r="D6" s="250" t="s">
        <v>8</v>
      </c>
    </row>
    <row r="7" spans="2:4" ht="24" customHeight="1">
      <c r="B7" s="233" t="s">
        <v>393</v>
      </c>
      <c r="C7" s="234"/>
      <c r="D7" s="235" t="s">
        <v>9</v>
      </c>
    </row>
    <row r="8" spans="2:4" ht="24" customHeight="1">
      <c r="B8" s="236"/>
      <c r="C8" s="237" t="s">
        <v>5</v>
      </c>
      <c r="D8" s="250" t="s">
        <v>6</v>
      </c>
    </row>
    <row r="9" spans="2:4" ht="24" customHeight="1">
      <c r="B9" s="236"/>
      <c r="C9" s="237" t="s">
        <v>7</v>
      </c>
      <c r="D9" s="250" t="s">
        <v>10</v>
      </c>
    </row>
    <row r="10" spans="2:4" ht="24" customHeight="1">
      <c r="B10" s="236"/>
      <c r="C10" s="237" t="s">
        <v>11</v>
      </c>
      <c r="D10" s="372" t="s">
        <v>389</v>
      </c>
    </row>
    <row r="11" spans="2:4" ht="24" customHeight="1">
      <c r="B11" s="238"/>
      <c r="C11" s="237" t="s">
        <v>12</v>
      </c>
      <c r="D11" s="372" t="s">
        <v>390</v>
      </c>
    </row>
    <row r="12" spans="2:4" ht="24" customHeight="1">
      <c r="B12" s="240" t="s">
        <v>394</v>
      </c>
      <c r="C12" s="241" t="s">
        <v>3</v>
      </c>
      <c r="D12" s="250" t="s">
        <v>13</v>
      </c>
    </row>
    <row r="13" spans="2:4" ht="24" customHeight="1">
      <c r="B13" s="240" t="s">
        <v>395</v>
      </c>
      <c r="C13" s="241" t="s">
        <v>3</v>
      </c>
      <c r="D13" s="250" t="s">
        <v>414</v>
      </c>
    </row>
    <row r="14" spans="2:4" ht="24" customHeight="1">
      <c r="B14" s="240" t="s">
        <v>396</v>
      </c>
      <c r="C14" s="235"/>
      <c r="D14" s="250" t="s">
        <v>425</v>
      </c>
    </row>
    <row r="15" spans="2:4" ht="24" customHeight="1">
      <c r="B15" s="240" t="s">
        <v>397</v>
      </c>
      <c r="C15" s="241" t="s">
        <v>3</v>
      </c>
      <c r="D15" s="250" t="s">
        <v>14</v>
      </c>
    </row>
    <row r="16" spans="2:4" ht="24" customHeight="1">
      <c r="B16" s="240" t="s">
        <v>398</v>
      </c>
      <c r="C16" s="241" t="s">
        <v>3</v>
      </c>
      <c r="D16" s="250" t="s">
        <v>15</v>
      </c>
    </row>
    <row r="17" spans="2:4" ht="24" customHeight="1">
      <c r="B17" s="233" t="s">
        <v>399</v>
      </c>
      <c r="C17" s="234"/>
      <c r="D17" s="235" t="s">
        <v>16</v>
      </c>
    </row>
    <row r="18" spans="2:4" ht="24" customHeight="1">
      <c r="B18" s="236" t="s">
        <v>3</v>
      </c>
      <c r="C18" s="242" t="s">
        <v>5</v>
      </c>
      <c r="D18" s="235" t="s">
        <v>17</v>
      </c>
    </row>
    <row r="19" spans="2:4" ht="24" customHeight="1">
      <c r="B19" s="236"/>
      <c r="C19" s="243"/>
      <c r="D19" s="250" t="s">
        <v>427</v>
      </c>
    </row>
    <row r="20" spans="2:4" ht="24" customHeight="1">
      <c r="B20" s="236" t="s">
        <v>3</v>
      </c>
      <c r="C20" s="244"/>
      <c r="D20" s="250" t="s">
        <v>428</v>
      </c>
    </row>
    <row r="21" spans="2:4" ht="24" customHeight="1">
      <c r="B21" s="245" t="s">
        <v>3</v>
      </c>
      <c r="C21" s="246" t="s">
        <v>7</v>
      </c>
      <c r="D21" s="251" t="s">
        <v>426</v>
      </c>
    </row>
    <row r="22" spans="2:4" ht="13.5">
      <c r="B22" s="247" t="s">
        <v>3</v>
      </c>
      <c r="C22" s="247"/>
      <c r="D22" s="248"/>
    </row>
    <row r="23" spans="2:3" ht="13.5">
      <c r="B23" s="249"/>
      <c r="C23" s="249"/>
    </row>
  </sheetData>
  <sheetProtection/>
  <hyperlinks>
    <hyperlink ref="D3" location="'6-1'!A1" display="市町村別、組織及び階層別漁業経営体数"/>
    <hyperlink ref="D5" location="'6-2(1)'!A1" display="漁業種類別"/>
    <hyperlink ref="D6" location="'6-2(2)'!A1" display="市町村別"/>
    <hyperlink ref="D8" location="'6-3(1)'!A1" display="漁業種類別"/>
    <hyperlink ref="D9" location="'6-3(2)'!A1" display="魚種別"/>
    <hyperlink ref="D10" location="'6-3 (3)'!A1" display="市町村別漁業種類別"/>
    <hyperlink ref="D11" location="'6-3 (4)'!A1" display="市町村別魚種別"/>
    <hyperlink ref="D12" location="'6-4'!A1" display="水産加工品目別年次別数量"/>
    <hyperlink ref="D13" location="'6-5'!A1" display="内水面漁業（魚種別漁獲量）"/>
    <hyperlink ref="D14" location="'6-6'!A1" display="海面養殖業　養殖魚種類別収穫量（種苗養殖を除く）"/>
    <hyperlink ref="D15" location="'6-7'!A1" display="内水面養殖業（魚種別収穫量）"/>
    <hyperlink ref="D16" location="'6-8'!A1" display="主要魚種別水揚量・価格（浜田）"/>
    <hyperlink ref="D19" location="'6-9(1) ｱ'!A1" display="市郡別組合数、組合員数及び出資総額"/>
    <hyperlink ref="D20" location="'6-9(1) ｲ'!A1" display="事業及び財務概況(沿海地区漁業協同組合)"/>
    <hyperlink ref="D21" location="'6-9(2)'!A1" display="連合会(会数、会員数及び出資総額)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L18" sqref="L18"/>
    </sheetView>
  </sheetViews>
  <sheetFormatPr defaultColWidth="9.140625" defaultRowHeight="15" customHeight="1"/>
  <cols>
    <col min="1" max="1" width="3.57421875" style="374" customWidth="1"/>
    <col min="2" max="2" width="23.00390625" style="374" customWidth="1"/>
    <col min="3" max="3" width="1.57421875" style="374" customWidth="1"/>
    <col min="4" max="4" width="12.421875" style="374" customWidth="1"/>
    <col min="5" max="5" width="9.57421875" style="374" customWidth="1"/>
    <col min="6" max="7" width="10.8515625" style="374" bestFit="1" customWidth="1"/>
    <col min="8" max="8" width="9.57421875" style="374" customWidth="1"/>
    <col min="9" max="9" width="9.57421875" style="53" customWidth="1"/>
    <col min="10" max="16384" width="9.00390625" style="374" customWidth="1"/>
  </cols>
  <sheetData>
    <row r="1" spans="1:9" ht="15" customHeight="1">
      <c r="A1" s="191" t="s">
        <v>404</v>
      </c>
      <c r="B1" s="56"/>
      <c r="C1" s="56"/>
      <c r="D1" s="56"/>
      <c r="E1" s="56"/>
      <c r="F1" s="373"/>
      <c r="G1" s="56"/>
      <c r="H1" s="373"/>
      <c r="I1" s="56"/>
    </row>
    <row r="2" spans="1:9" ht="15" customHeight="1" thickBot="1">
      <c r="A2" s="56"/>
      <c r="B2" s="56"/>
      <c r="C2" s="56"/>
      <c r="D2" s="56"/>
      <c r="E2" s="56"/>
      <c r="F2" s="56"/>
      <c r="G2" s="56"/>
      <c r="H2" s="56"/>
      <c r="I2" s="47" t="s">
        <v>568</v>
      </c>
    </row>
    <row r="3" spans="1:9" ht="15" customHeight="1" thickTop="1">
      <c r="A3" s="549" t="s">
        <v>569</v>
      </c>
      <c r="B3" s="550"/>
      <c r="C3" s="551"/>
      <c r="D3" s="143" t="s">
        <v>570</v>
      </c>
      <c r="E3" s="554" t="s">
        <v>571</v>
      </c>
      <c r="F3" s="555"/>
      <c r="G3" s="555"/>
      <c r="H3" s="555"/>
      <c r="I3" s="556"/>
    </row>
    <row r="4" spans="1:9" ht="15" customHeight="1">
      <c r="A4" s="552"/>
      <c r="B4" s="552"/>
      <c r="C4" s="553"/>
      <c r="D4" s="192" t="s">
        <v>498</v>
      </c>
      <c r="E4" s="63" t="s">
        <v>378</v>
      </c>
      <c r="F4" s="63" t="s">
        <v>405</v>
      </c>
      <c r="G4" s="63" t="s">
        <v>422</v>
      </c>
      <c r="H4" s="64" t="s">
        <v>438</v>
      </c>
      <c r="I4" s="64" t="s">
        <v>572</v>
      </c>
    </row>
    <row r="5" spans="1:8" ht="7.5" customHeight="1">
      <c r="A5" s="48"/>
      <c r="B5" s="128"/>
      <c r="C5" s="128"/>
      <c r="D5" s="375"/>
      <c r="E5" s="53"/>
      <c r="F5" s="53"/>
      <c r="G5" s="53"/>
      <c r="H5" s="53"/>
    </row>
    <row r="6" spans="1:9" ht="15" customHeight="1">
      <c r="A6" s="527" t="s">
        <v>180</v>
      </c>
      <c r="B6" s="527"/>
      <c r="C6" s="128"/>
      <c r="D6" s="193">
        <v>13966.068</v>
      </c>
      <c r="E6" s="159">
        <v>141</v>
      </c>
      <c r="F6" s="376">
        <v>151</v>
      </c>
      <c r="G6" s="376">
        <v>108</v>
      </c>
      <c r="H6" s="376">
        <v>90</v>
      </c>
      <c r="I6" s="376">
        <v>79.136</v>
      </c>
    </row>
    <row r="7" spans="1:9" ht="15" customHeight="1">
      <c r="A7" s="154"/>
      <c r="B7" s="44" t="s">
        <v>181</v>
      </c>
      <c r="C7" s="128"/>
      <c r="D7" s="193">
        <v>6854.764</v>
      </c>
      <c r="E7" s="159">
        <v>118</v>
      </c>
      <c r="F7" s="376">
        <v>97</v>
      </c>
      <c r="G7" s="376">
        <v>64</v>
      </c>
      <c r="H7" s="376">
        <v>68</v>
      </c>
      <c r="I7" s="376">
        <v>65.101</v>
      </c>
    </row>
    <row r="8" spans="1:9" ht="15" customHeight="1">
      <c r="A8" s="154"/>
      <c r="B8" s="44" t="s">
        <v>182</v>
      </c>
      <c r="C8" s="128"/>
      <c r="D8" s="193">
        <v>1136.236</v>
      </c>
      <c r="E8" s="159">
        <v>7</v>
      </c>
      <c r="F8" s="376">
        <v>47</v>
      </c>
      <c r="G8" s="376" t="s">
        <v>110</v>
      </c>
      <c r="H8" s="376" t="s">
        <v>110</v>
      </c>
      <c r="I8" s="376" t="s">
        <v>110</v>
      </c>
    </row>
    <row r="9" spans="1:9" ht="15" customHeight="1">
      <c r="A9" s="154"/>
      <c r="B9" s="44" t="s">
        <v>183</v>
      </c>
      <c r="C9" s="128"/>
      <c r="D9" s="193">
        <v>5975.068</v>
      </c>
      <c r="E9" s="159">
        <v>16</v>
      </c>
      <c r="F9" s="376">
        <v>7</v>
      </c>
      <c r="G9" s="376" t="s">
        <v>110</v>
      </c>
      <c r="H9" s="376" t="s">
        <v>110</v>
      </c>
      <c r="I9" s="376" t="s">
        <v>110</v>
      </c>
    </row>
    <row r="10" spans="1:9" ht="7.5" customHeight="1">
      <c r="A10" s="128"/>
      <c r="B10" s="44"/>
      <c r="C10" s="128"/>
      <c r="D10" s="193"/>
      <c r="E10" s="159"/>
      <c r="F10" s="376"/>
      <c r="G10" s="376"/>
      <c r="H10" s="376"/>
      <c r="I10" s="376"/>
    </row>
    <row r="11" spans="1:9" ht="15" customHeight="1">
      <c r="A11" s="527" t="s">
        <v>184</v>
      </c>
      <c r="B11" s="527"/>
      <c r="C11" s="128"/>
      <c r="D11" s="193">
        <v>166714.229</v>
      </c>
      <c r="E11" s="159">
        <v>10388</v>
      </c>
      <c r="F11" s="376">
        <v>10245</v>
      </c>
      <c r="G11" s="376">
        <v>10288</v>
      </c>
      <c r="H11" s="376">
        <v>9947</v>
      </c>
      <c r="I11" s="376">
        <v>7291.641</v>
      </c>
    </row>
    <row r="12" spans="1:9" ht="15" customHeight="1">
      <c r="A12" s="154"/>
      <c r="B12" s="44" t="s">
        <v>185</v>
      </c>
      <c r="C12" s="128"/>
      <c r="D12" s="193">
        <v>15639.423</v>
      </c>
      <c r="E12" s="159">
        <v>1202</v>
      </c>
      <c r="F12" s="376">
        <v>1196</v>
      </c>
      <c r="G12" s="376">
        <v>1149</v>
      </c>
      <c r="H12" s="376">
        <v>899</v>
      </c>
      <c r="I12" s="376">
        <v>434.967</v>
      </c>
    </row>
    <row r="13" spans="1:9" ht="15" customHeight="1">
      <c r="A13" s="154"/>
      <c r="B13" s="44" t="s">
        <v>186</v>
      </c>
      <c r="C13" s="128"/>
      <c r="D13" s="193">
        <v>35142.103</v>
      </c>
      <c r="E13" s="159">
        <v>679</v>
      </c>
      <c r="F13" s="376">
        <v>672</v>
      </c>
      <c r="G13" s="376">
        <v>753</v>
      </c>
      <c r="H13" s="376">
        <v>723</v>
      </c>
      <c r="I13" s="376">
        <v>482.439</v>
      </c>
    </row>
    <row r="14" spans="1:9" ht="15" customHeight="1">
      <c r="A14" s="154"/>
      <c r="B14" s="44" t="s">
        <v>187</v>
      </c>
      <c r="C14" s="128"/>
      <c r="D14" s="193">
        <v>19201.994</v>
      </c>
      <c r="E14" s="159">
        <v>683</v>
      </c>
      <c r="F14" s="376">
        <v>488</v>
      </c>
      <c r="G14" s="376">
        <v>498</v>
      </c>
      <c r="H14" s="376">
        <v>490</v>
      </c>
      <c r="I14" s="376">
        <v>543.714</v>
      </c>
    </row>
    <row r="15" spans="1:9" ht="15" customHeight="1">
      <c r="A15" s="154"/>
      <c r="B15" s="44" t="s">
        <v>188</v>
      </c>
      <c r="C15" s="128"/>
      <c r="D15" s="193">
        <v>9260.36</v>
      </c>
      <c r="E15" s="159">
        <v>5036</v>
      </c>
      <c r="F15" s="376">
        <v>5164</v>
      </c>
      <c r="G15" s="376">
        <v>4400</v>
      </c>
      <c r="H15" s="376">
        <v>4258</v>
      </c>
      <c r="I15" s="376">
        <v>3422.756</v>
      </c>
    </row>
    <row r="16" spans="1:9" ht="15" customHeight="1">
      <c r="A16" s="154"/>
      <c r="B16" s="44" t="s">
        <v>183</v>
      </c>
      <c r="C16" s="128"/>
      <c r="D16" s="193">
        <v>87470.349</v>
      </c>
      <c r="E16" s="159">
        <v>2788</v>
      </c>
      <c r="F16" s="376">
        <v>2725</v>
      </c>
      <c r="G16" s="376">
        <v>3488</v>
      </c>
      <c r="H16" s="376">
        <v>3259</v>
      </c>
      <c r="I16" s="376">
        <v>2407.765</v>
      </c>
    </row>
    <row r="17" spans="1:9" ht="7.5" customHeight="1">
      <c r="A17" s="128"/>
      <c r="B17" s="44"/>
      <c r="C17" s="128"/>
      <c r="D17" s="193"/>
      <c r="E17" s="159"/>
      <c r="F17" s="376"/>
      <c r="G17" s="376"/>
      <c r="H17" s="376"/>
      <c r="I17" s="376"/>
    </row>
    <row r="18" spans="1:9" ht="15" customHeight="1">
      <c r="A18" s="527" t="s">
        <v>189</v>
      </c>
      <c r="B18" s="527"/>
      <c r="C18" s="128"/>
      <c r="D18" s="193">
        <v>63815.86</v>
      </c>
      <c r="E18" s="159">
        <v>13</v>
      </c>
      <c r="F18" s="376">
        <v>15</v>
      </c>
      <c r="G18" s="376">
        <v>13</v>
      </c>
      <c r="H18" s="376">
        <v>29</v>
      </c>
      <c r="I18" s="376">
        <v>13.849</v>
      </c>
    </row>
    <row r="19" spans="1:9" ht="15" customHeight="1">
      <c r="A19" s="154"/>
      <c r="B19" s="44" t="s">
        <v>185</v>
      </c>
      <c r="C19" s="128"/>
      <c r="D19" s="193">
        <v>24055.154</v>
      </c>
      <c r="E19" s="159">
        <v>1</v>
      </c>
      <c r="F19" s="376" t="s">
        <v>110</v>
      </c>
      <c r="G19" s="376" t="s">
        <v>110</v>
      </c>
      <c r="H19" s="376" t="s">
        <v>110</v>
      </c>
      <c r="I19" s="376" t="s">
        <v>110</v>
      </c>
    </row>
    <row r="20" spans="1:9" ht="15" customHeight="1">
      <c r="A20" s="154"/>
      <c r="B20" s="44" t="s">
        <v>183</v>
      </c>
      <c r="C20" s="128"/>
      <c r="D20" s="193">
        <v>39760.706</v>
      </c>
      <c r="E20" s="159">
        <v>12</v>
      </c>
      <c r="F20" s="376" t="s">
        <v>110</v>
      </c>
      <c r="G20" s="376" t="s">
        <v>110</v>
      </c>
      <c r="H20" s="376" t="s">
        <v>110</v>
      </c>
      <c r="I20" s="376" t="s">
        <v>110</v>
      </c>
    </row>
    <row r="21" spans="1:9" ht="7.5" customHeight="1">
      <c r="A21" s="128"/>
      <c r="B21" s="48"/>
      <c r="C21" s="128"/>
      <c r="D21" s="193"/>
      <c r="E21" s="159"/>
      <c r="F21" s="376"/>
      <c r="G21" s="376"/>
      <c r="H21" s="376"/>
      <c r="I21" s="376"/>
    </row>
    <row r="22" spans="1:9" ht="15" customHeight="1">
      <c r="A22" s="527" t="s">
        <v>190</v>
      </c>
      <c r="B22" s="527"/>
      <c r="C22" s="128"/>
      <c r="D22" s="193">
        <v>8178.134</v>
      </c>
      <c r="E22" s="121">
        <v>3</v>
      </c>
      <c r="F22" s="376">
        <v>2</v>
      </c>
      <c r="G22" s="376">
        <v>2</v>
      </c>
      <c r="H22" s="376" t="s">
        <v>110</v>
      </c>
      <c r="I22" s="376">
        <v>2.748</v>
      </c>
    </row>
    <row r="23" spans="1:9" ht="7.5" customHeight="1">
      <c r="A23" s="48"/>
      <c r="B23" s="128"/>
      <c r="C23" s="128"/>
      <c r="D23" s="193"/>
      <c r="E23" s="159"/>
      <c r="F23" s="376"/>
      <c r="G23" s="376"/>
      <c r="H23" s="376"/>
      <c r="I23" s="376"/>
    </row>
    <row r="24" spans="1:9" ht="15" customHeight="1">
      <c r="A24" s="527" t="s">
        <v>191</v>
      </c>
      <c r="B24" s="527"/>
      <c r="C24" s="128"/>
      <c r="D24" s="193">
        <v>197845.212</v>
      </c>
      <c r="E24" s="159">
        <v>380</v>
      </c>
      <c r="F24" s="376">
        <v>325</v>
      </c>
      <c r="G24" s="376">
        <v>352</v>
      </c>
      <c r="H24" s="376">
        <v>362</v>
      </c>
      <c r="I24" s="376">
        <v>262.451</v>
      </c>
    </row>
    <row r="25" spans="1:9" ht="15" customHeight="1">
      <c r="A25" s="154"/>
      <c r="B25" s="44" t="s">
        <v>185</v>
      </c>
      <c r="C25" s="128"/>
      <c r="D25" s="193">
        <v>1348.999</v>
      </c>
      <c r="E25" s="153">
        <v>0</v>
      </c>
      <c r="F25" s="377">
        <v>0</v>
      </c>
      <c r="G25" s="377" t="s">
        <v>37</v>
      </c>
      <c r="H25" s="377" t="s">
        <v>37</v>
      </c>
      <c r="I25" s="377" t="s">
        <v>110</v>
      </c>
    </row>
    <row r="26" spans="1:9" ht="15" customHeight="1">
      <c r="A26" s="154"/>
      <c r="B26" s="44" t="s">
        <v>187</v>
      </c>
      <c r="C26" s="128"/>
      <c r="D26" s="193">
        <v>43474.287</v>
      </c>
      <c r="E26" s="159">
        <v>379</v>
      </c>
      <c r="F26" s="376">
        <v>325</v>
      </c>
      <c r="G26" s="376">
        <v>352</v>
      </c>
      <c r="H26" s="376">
        <v>362</v>
      </c>
      <c r="I26" s="376">
        <v>46.625</v>
      </c>
    </row>
    <row r="27" spans="1:9" ht="15" customHeight="1">
      <c r="A27" s="154"/>
      <c r="B27" s="44" t="s">
        <v>183</v>
      </c>
      <c r="C27" s="128"/>
      <c r="D27" s="193">
        <v>153021.926</v>
      </c>
      <c r="E27" s="159">
        <v>1</v>
      </c>
      <c r="F27" s="376">
        <v>0</v>
      </c>
      <c r="G27" s="376" t="s">
        <v>37</v>
      </c>
      <c r="H27" s="376" t="s">
        <v>37</v>
      </c>
      <c r="I27" s="376">
        <v>200.226</v>
      </c>
    </row>
    <row r="28" spans="1:9" ht="7.5" customHeight="1">
      <c r="A28" s="128"/>
      <c r="B28" s="44"/>
      <c r="C28" s="128"/>
      <c r="D28" s="378"/>
      <c r="E28" s="159"/>
      <c r="F28" s="376"/>
      <c r="G28" s="376"/>
      <c r="H28" s="376"/>
      <c r="I28" s="376"/>
    </row>
    <row r="29" spans="1:9" ht="15" customHeight="1">
      <c r="A29" s="527" t="s">
        <v>192</v>
      </c>
      <c r="B29" s="527"/>
      <c r="C29" s="128"/>
      <c r="D29" s="193">
        <v>90623.113</v>
      </c>
      <c r="E29" s="159" t="s">
        <v>110</v>
      </c>
      <c r="F29" s="376" t="s">
        <v>110</v>
      </c>
      <c r="G29" s="376" t="s">
        <v>37</v>
      </c>
      <c r="H29" s="376" t="s">
        <v>37</v>
      </c>
      <c r="I29" s="376" t="s">
        <v>110</v>
      </c>
    </row>
    <row r="30" spans="1:9" ht="15" customHeight="1">
      <c r="A30" s="154"/>
      <c r="B30" s="44" t="s">
        <v>193</v>
      </c>
      <c r="C30" s="128"/>
      <c r="D30" s="193">
        <v>13648.16</v>
      </c>
      <c r="E30" s="159" t="s">
        <v>37</v>
      </c>
      <c r="F30" s="376" t="s">
        <v>37</v>
      </c>
      <c r="G30" s="376" t="s">
        <v>37</v>
      </c>
      <c r="H30" s="376" t="s">
        <v>37</v>
      </c>
      <c r="I30" s="376" t="s">
        <v>110</v>
      </c>
    </row>
    <row r="31" spans="1:9" ht="15" customHeight="1">
      <c r="A31" s="154"/>
      <c r="B31" s="44" t="s">
        <v>183</v>
      </c>
      <c r="C31" s="128"/>
      <c r="D31" s="193">
        <v>44320.954</v>
      </c>
      <c r="E31" s="159" t="s">
        <v>110</v>
      </c>
      <c r="F31" s="376" t="s">
        <v>110</v>
      </c>
      <c r="G31" s="376" t="s">
        <v>37</v>
      </c>
      <c r="H31" s="376" t="s">
        <v>37</v>
      </c>
      <c r="I31" s="376" t="s">
        <v>110</v>
      </c>
    </row>
    <row r="32" spans="1:9" ht="15" customHeight="1">
      <c r="A32" s="154"/>
      <c r="B32" s="44" t="s">
        <v>194</v>
      </c>
      <c r="C32" s="128"/>
      <c r="D32" s="193">
        <v>32653.999</v>
      </c>
      <c r="E32" s="376" t="s">
        <v>37</v>
      </c>
      <c r="F32" s="376" t="s">
        <v>37</v>
      </c>
      <c r="G32" s="376" t="s">
        <v>37</v>
      </c>
      <c r="H32" s="376" t="s">
        <v>37</v>
      </c>
      <c r="I32" s="376" t="s">
        <v>458</v>
      </c>
    </row>
    <row r="33" spans="1:9" ht="7.5" customHeight="1">
      <c r="A33" s="128"/>
      <c r="B33" s="44"/>
      <c r="C33" s="128"/>
      <c r="D33" s="193"/>
      <c r="E33" s="159"/>
      <c r="F33" s="376"/>
      <c r="G33" s="376"/>
      <c r="H33" s="376"/>
      <c r="I33" s="376"/>
    </row>
    <row r="34" spans="1:9" ht="15" customHeight="1">
      <c r="A34" s="527" t="s">
        <v>195</v>
      </c>
      <c r="B34" s="527"/>
      <c r="C34" s="128"/>
      <c r="D34" s="193">
        <v>528437.72</v>
      </c>
      <c r="E34" s="159">
        <v>7252</v>
      </c>
      <c r="F34" s="376">
        <v>7030</v>
      </c>
      <c r="G34" s="376">
        <v>6987</v>
      </c>
      <c r="H34" s="376">
        <v>6672</v>
      </c>
      <c r="I34" s="376" t="s">
        <v>110</v>
      </c>
    </row>
    <row r="35" spans="1:9" ht="15" customHeight="1">
      <c r="A35" s="154"/>
      <c r="B35" s="44" t="s">
        <v>196</v>
      </c>
      <c r="C35" s="128"/>
      <c r="D35" s="193">
        <v>467314.718</v>
      </c>
      <c r="E35" s="156">
        <v>7252</v>
      </c>
      <c r="F35" s="156">
        <v>7030</v>
      </c>
      <c r="G35" s="376">
        <v>6987</v>
      </c>
      <c r="H35" s="376">
        <v>6672</v>
      </c>
      <c r="I35" s="376">
        <v>7484.875</v>
      </c>
    </row>
    <row r="36" spans="1:9" ht="15" customHeight="1">
      <c r="A36" s="154"/>
      <c r="B36" s="44" t="s">
        <v>197</v>
      </c>
      <c r="C36" s="128"/>
      <c r="D36" s="193">
        <v>61123.002</v>
      </c>
      <c r="E36" s="376" t="s">
        <v>37</v>
      </c>
      <c r="F36" s="376" t="s">
        <v>37</v>
      </c>
      <c r="G36" s="376" t="s">
        <v>37</v>
      </c>
      <c r="H36" s="376" t="s">
        <v>37</v>
      </c>
      <c r="I36" s="376" t="s">
        <v>110</v>
      </c>
    </row>
    <row r="37" spans="1:9" ht="7.5" customHeight="1">
      <c r="A37" s="128"/>
      <c r="B37" s="44"/>
      <c r="C37" s="128"/>
      <c r="D37" s="193"/>
      <c r="E37" s="159"/>
      <c r="F37" s="376"/>
      <c r="G37" s="376"/>
      <c r="H37" s="376"/>
      <c r="I37" s="376"/>
    </row>
    <row r="38" spans="1:9" ht="15" customHeight="1">
      <c r="A38" s="527" t="s">
        <v>198</v>
      </c>
      <c r="B38" s="527"/>
      <c r="C38" s="128"/>
      <c r="D38" s="193">
        <v>389197.332</v>
      </c>
      <c r="E38" s="159">
        <v>4298</v>
      </c>
      <c r="F38" s="376">
        <v>4156</v>
      </c>
      <c r="G38" s="376">
        <v>3729</v>
      </c>
      <c r="H38" s="376">
        <v>4005</v>
      </c>
      <c r="I38" s="376">
        <v>3321.619</v>
      </c>
    </row>
    <row r="39" spans="1:9" ht="15" customHeight="1">
      <c r="A39" s="154"/>
      <c r="B39" s="44" t="s">
        <v>199</v>
      </c>
      <c r="C39" s="128"/>
      <c r="D39" s="193">
        <v>22565.25</v>
      </c>
      <c r="E39" s="159">
        <v>4</v>
      </c>
      <c r="F39" s="376" t="s">
        <v>110</v>
      </c>
      <c r="G39" s="376">
        <v>12</v>
      </c>
      <c r="H39" s="376">
        <v>14</v>
      </c>
      <c r="I39" s="376">
        <v>25.056</v>
      </c>
    </row>
    <row r="40" spans="1:9" ht="15" customHeight="1">
      <c r="A40" s="154"/>
      <c r="B40" s="44" t="s">
        <v>200</v>
      </c>
      <c r="C40" s="128"/>
      <c r="D40" s="193">
        <v>52150.538</v>
      </c>
      <c r="E40" s="159">
        <v>155</v>
      </c>
      <c r="F40" s="376" t="s">
        <v>110</v>
      </c>
      <c r="G40" s="376" t="s">
        <v>110</v>
      </c>
      <c r="H40" s="376" t="s">
        <v>110</v>
      </c>
      <c r="I40" s="376">
        <v>362.95</v>
      </c>
    </row>
    <row r="41" spans="1:9" ht="15" customHeight="1">
      <c r="A41" s="154"/>
      <c r="B41" s="44" t="s">
        <v>183</v>
      </c>
      <c r="C41" s="128"/>
      <c r="D41" s="193">
        <v>314481.544</v>
      </c>
      <c r="E41" s="159">
        <v>4139</v>
      </c>
      <c r="F41" s="376">
        <v>3991</v>
      </c>
      <c r="G41" s="376" t="s">
        <v>110</v>
      </c>
      <c r="H41" s="376" t="s">
        <v>110</v>
      </c>
      <c r="I41" s="376">
        <v>2933.613</v>
      </c>
    </row>
    <row r="42" spans="1:9" ht="7.5" customHeight="1">
      <c r="A42" s="128"/>
      <c r="B42" s="48"/>
      <c r="C42" s="128"/>
      <c r="D42" s="193"/>
      <c r="E42" s="159"/>
      <c r="F42" s="376"/>
      <c r="G42" s="376"/>
      <c r="H42" s="376"/>
      <c r="I42" s="376"/>
    </row>
    <row r="43" spans="1:9" ht="15" customHeight="1">
      <c r="A43" s="527" t="s">
        <v>201</v>
      </c>
      <c r="B43" s="527"/>
      <c r="C43" s="128"/>
      <c r="D43" s="193">
        <v>256934.026</v>
      </c>
      <c r="E43" s="159">
        <v>3671</v>
      </c>
      <c r="F43" s="376">
        <v>3433</v>
      </c>
      <c r="G43" s="376">
        <v>3169</v>
      </c>
      <c r="H43" s="376">
        <v>3051</v>
      </c>
      <c r="I43" s="376">
        <v>3130.56</v>
      </c>
    </row>
    <row r="44" spans="1:9" ht="15" customHeight="1">
      <c r="A44" s="154"/>
      <c r="B44" s="44" t="s">
        <v>202</v>
      </c>
      <c r="C44" s="128"/>
      <c r="D44" s="193">
        <v>130044.229</v>
      </c>
      <c r="E44" s="159">
        <v>1753</v>
      </c>
      <c r="F44" s="376" t="s">
        <v>110</v>
      </c>
      <c r="G44" s="376" t="s">
        <v>110</v>
      </c>
      <c r="H44" s="376" t="s">
        <v>110</v>
      </c>
      <c r="I44" s="376">
        <v>471.535</v>
      </c>
    </row>
    <row r="45" spans="1:9" ht="15" customHeight="1">
      <c r="A45" s="154"/>
      <c r="B45" s="44" t="s">
        <v>203</v>
      </c>
      <c r="C45" s="128"/>
      <c r="D45" s="193">
        <v>126889.797</v>
      </c>
      <c r="E45" s="159">
        <v>1918</v>
      </c>
      <c r="F45" s="376" t="s">
        <v>110</v>
      </c>
      <c r="G45" s="376" t="s">
        <v>110</v>
      </c>
      <c r="H45" s="376" t="s">
        <v>110</v>
      </c>
      <c r="I45" s="376">
        <v>2659.025</v>
      </c>
    </row>
    <row r="46" spans="1:9" ht="7.5" customHeight="1">
      <c r="A46" s="48"/>
      <c r="B46" s="152"/>
      <c r="C46" s="128"/>
      <c r="D46" s="193"/>
      <c r="E46" s="159"/>
      <c r="F46" s="376"/>
      <c r="G46" s="376"/>
      <c r="H46" s="376"/>
      <c r="I46" s="376"/>
    </row>
    <row r="47" spans="1:9" ht="15" customHeight="1">
      <c r="A47" s="527" t="s">
        <v>204</v>
      </c>
      <c r="B47" s="527"/>
      <c r="C47" s="128"/>
      <c r="D47" s="193">
        <v>1397472.737</v>
      </c>
      <c r="E47" s="159">
        <v>14759</v>
      </c>
      <c r="F47" s="376">
        <v>13169</v>
      </c>
      <c r="G47" s="376">
        <v>13741</v>
      </c>
      <c r="H47" s="376">
        <v>10781</v>
      </c>
      <c r="I47" s="376">
        <v>10423.857</v>
      </c>
    </row>
    <row r="48" spans="1:9" ht="15" customHeight="1">
      <c r="A48" s="154"/>
      <c r="B48" s="44" t="s">
        <v>205</v>
      </c>
      <c r="C48" s="128"/>
      <c r="D48" s="193">
        <v>281943.068</v>
      </c>
      <c r="E48" s="159">
        <v>788</v>
      </c>
      <c r="F48" s="376">
        <v>2433</v>
      </c>
      <c r="G48" s="376">
        <v>730</v>
      </c>
      <c r="H48" s="376">
        <v>1196</v>
      </c>
      <c r="I48" s="376">
        <v>2709.09</v>
      </c>
    </row>
    <row r="49" spans="1:9" ht="15" customHeight="1">
      <c r="A49" s="154"/>
      <c r="B49" s="44" t="s">
        <v>574</v>
      </c>
      <c r="C49" s="128"/>
      <c r="D49" s="193">
        <v>73939.867</v>
      </c>
      <c r="E49" s="159">
        <v>5724</v>
      </c>
      <c r="F49" s="376">
        <v>4880</v>
      </c>
      <c r="G49" s="376">
        <v>6651</v>
      </c>
      <c r="H49" s="376">
        <v>3454</v>
      </c>
      <c r="I49" s="376">
        <v>3428.43</v>
      </c>
    </row>
    <row r="50" spans="1:9" ht="15" customHeight="1">
      <c r="A50" s="154"/>
      <c r="B50" s="44" t="s">
        <v>139</v>
      </c>
      <c r="C50" s="128"/>
      <c r="D50" s="193">
        <v>254893.138</v>
      </c>
      <c r="E50" s="159">
        <v>6449</v>
      </c>
      <c r="F50" s="376">
        <v>4600</v>
      </c>
      <c r="G50" s="376">
        <v>5089</v>
      </c>
      <c r="H50" s="376">
        <v>5361</v>
      </c>
      <c r="I50" s="376">
        <v>2791.715</v>
      </c>
    </row>
    <row r="51" spans="1:9" ht="15" customHeight="1">
      <c r="A51" s="154"/>
      <c r="B51" s="44" t="s">
        <v>406</v>
      </c>
      <c r="C51" s="128"/>
      <c r="D51" s="193">
        <v>13029.57</v>
      </c>
      <c r="E51" s="376">
        <v>17</v>
      </c>
      <c r="F51" s="376" t="s">
        <v>110</v>
      </c>
      <c r="G51" s="376" t="s">
        <v>110</v>
      </c>
      <c r="H51" s="376" t="s">
        <v>37</v>
      </c>
      <c r="I51" s="376" t="s">
        <v>458</v>
      </c>
    </row>
    <row r="52" spans="1:9" ht="15" customHeight="1">
      <c r="A52" s="154"/>
      <c r="B52" s="44" t="s">
        <v>407</v>
      </c>
      <c r="C52" s="128"/>
      <c r="D52" s="193">
        <v>123605.364</v>
      </c>
      <c r="E52" s="376">
        <v>0</v>
      </c>
      <c r="F52" s="376" t="s">
        <v>37</v>
      </c>
      <c r="G52" s="376" t="s">
        <v>37</v>
      </c>
      <c r="H52" s="376" t="s">
        <v>37</v>
      </c>
      <c r="I52" s="376" t="s">
        <v>110</v>
      </c>
    </row>
    <row r="53" spans="1:9" ht="15" customHeight="1">
      <c r="A53" s="154"/>
      <c r="B53" s="44" t="s">
        <v>575</v>
      </c>
      <c r="C53" s="128"/>
      <c r="D53" s="193">
        <v>1649.748</v>
      </c>
      <c r="E53" s="376">
        <v>0</v>
      </c>
      <c r="F53" s="376" t="s">
        <v>37</v>
      </c>
      <c r="G53" s="376" t="s">
        <v>37</v>
      </c>
      <c r="H53" s="376" t="s">
        <v>110</v>
      </c>
      <c r="I53" s="376" t="s">
        <v>458</v>
      </c>
    </row>
    <row r="54" spans="1:9" ht="15" customHeight="1">
      <c r="A54" s="154"/>
      <c r="B54" s="44" t="s">
        <v>206</v>
      </c>
      <c r="C54" s="128"/>
      <c r="D54" s="193">
        <v>81734.034</v>
      </c>
      <c r="E54" s="159">
        <v>330</v>
      </c>
      <c r="F54" s="376">
        <v>326</v>
      </c>
      <c r="G54" s="376">
        <v>662</v>
      </c>
      <c r="H54" s="376">
        <v>206</v>
      </c>
      <c r="I54" s="376">
        <v>233.955</v>
      </c>
    </row>
    <row r="55" spans="1:9" ht="15" customHeight="1">
      <c r="A55" s="154"/>
      <c r="B55" s="44" t="s">
        <v>408</v>
      </c>
      <c r="C55" s="128"/>
      <c r="D55" s="193">
        <v>11280.677</v>
      </c>
      <c r="E55" s="376">
        <v>0</v>
      </c>
      <c r="F55" s="376" t="s">
        <v>110</v>
      </c>
      <c r="G55" s="376" t="s">
        <v>110</v>
      </c>
      <c r="H55" s="376" t="s">
        <v>110</v>
      </c>
      <c r="I55" s="376" t="s">
        <v>110</v>
      </c>
    </row>
    <row r="56" spans="1:9" ht="15" customHeight="1">
      <c r="A56" s="154"/>
      <c r="B56" s="44" t="s">
        <v>409</v>
      </c>
      <c r="C56" s="128"/>
      <c r="D56" s="193">
        <v>486769.711</v>
      </c>
      <c r="E56" s="159">
        <v>1429</v>
      </c>
      <c r="F56" s="376">
        <v>896</v>
      </c>
      <c r="G56" s="376">
        <v>563</v>
      </c>
      <c r="H56" s="376">
        <v>553</v>
      </c>
      <c r="I56" s="376">
        <v>1086.598</v>
      </c>
    </row>
    <row r="57" spans="1:9" ht="15" customHeight="1">
      <c r="A57" s="154"/>
      <c r="B57" s="44" t="s">
        <v>410</v>
      </c>
      <c r="C57" s="128"/>
      <c r="D57" s="193">
        <v>68627.56</v>
      </c>
      <c r="E57" s="376">
        <v>22</v>
      </c>
      <c r="F57" s="376" t="s">
        <v>110</v>
      </c>
      <c r="G57" s="376" t="s">
        <v>110</v>
      </c>
      <c r="H57" s="376" t="s">
        <v>110</v>
      </c>
      <c r="I57" s="376" t="s">
        <v>110</v>
      </c>
    </row>
    <row r="58" spans="1:9" ht="15" customHeight="1">
      <c r="A58" s="160"/>
      <c r="B58" s="169"/>
      <c r="C58" s="160"/>
      <c r="D58" s="194"/>
      <c r="E58" s="171"/>
      <c r="F58" s="171"/>
      <c r="G58" s="171"/>
      <c r="H58" s="171"/>
      <c r="I58" s="195"/>
    </row>
    <row r="59" spans="1:9" ht="15" customHeight="1">
      <c r="A59" s="48" t="s">
        <v>573</v>
      </c>
      <c r="B59" s="128"/>
      <c r="C59" s="128"/>
      <c r="D59" s="128"/>
      <c r="E59" s="128"/>
      <c r="F59" s="128"/>
      <c r="G59" s="128"/>
      <c r="H59" s="128"/>
      <c r="I59" s="128"/>
    </row>
  </sheetData>
  <sheetProtection/>
  <mergeCells count="12">
    <mergeCell ref="A24:B24"/>
    <mergeCell ref="A29:B29"/>
    <mergeCell ref="A34:B34"/>
    <mergeCell ref="A38:B38"/>
    <mergeCell ref="A43:B43"/>
    <mergeCell ref="A47:B47"/>
    <mergeCell ref="A3:C4"/>
    <mergeCell ref="E3:I3"/>
    <mergeCell ref="A6:B6"/>
    <mergeCell ref="A11:B11"/>
    <mergeCell ref="A18:B18"/>
    <mergeCell ref="A22:B2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4.28125" style="283" customWidth="1"/>
    <col min="2" max="2" width="8.421875" style="283" customWidth="1"/>
    <col min="3" max="17" width="10.57421875" style="393" customWidth="1"/>
    <col min="18" max="16384" width="9.00390625" style="283" customWidth="1"/>
  </cols>
  <sheetData>
    <row r="1" spans="1:17" ht="13.5">
      <c r="A1" s="205" t="s">
        <v>576</v>
      </c>
      <c r="B1" s="281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</row>
    <row r="2" spans="1:17" ht="14.25" thickBot="1">
      <c r="A2" s="281"/>
      <c r="B2" s="281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80" t="s">
        <v>577</v>
      </c>
    </row>
    <row r="3" spans="1:18" ht="46.5" customHeight="1" thickTop="1">
      <c r="A3" s="557" t="s">
        <v>411</v>
      </c>
      <c r="B3" s="558"/>
      <c r="C3" s="381" t="s">
        <v>207</v>
      </c>
      <c r="D3" s="382" t="s">
        <v>379</v>
      </c>
      <c r="E3" s="381" t="s">
        <v>208</v>
      </c>
      <c r="F3" s="381" t="s">
        <v>578</v>
      </c>
      <c r="G3" s="381" t="s">
        <v>209</v>
      </c>
      <c r="H3" s="381" t="s">
        <v>579</v>
      </c>
      <c r="I3" s="381" t="s">
        <v>580</v>
      </c>
      <c r="J3" s="382" t="s">
        <v>581</v>
      </c>
      <c r="K3" s="381" t="s">
        <v>210</v>
      </c>
      <c r="L3" s="381" t="s">
        <v>211</v>
      </c>
      <c r="M3" s="382" t="s">
        <v>360</v>
      </c>
      <c r="N3" s="381" t="s">
        <v>212</v>
      </c>
      <c r="O3" s="382" t="s">
        <v>223</v>
      </c>
      <c r="P3" s="381" t="s">
        <v>213</v>
      </c>
      <c r="Q3" s="383" t="s">
        <v>380</v>
      </c>
      <c r="R3" s="384"/>
    </row>
    <row r="4" spans="1:17" ht="13.5">
      <c r="A4" s="285"/>
      <c r="B4" s="285"/>
      <c r="C4" s="385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</row>
    <row r="5" spans="1:17" ht="13.5">
      <c r="A5" s="292" t="s">
        <v>214</v>
      </c>
      <c r="B5" s="196" t="s">
        <v>582</v>
      </c>
      <c r="C5" s="177">
        <v>30702</v>
      </c>
      <c r="D5" s="40">
        <v>12583</v>
      </c>
      <c r="E5" s="40">
        <v>1156</v>
      </c>
      <c r="F5" s="40">
        <v>2332</v>
      </c>
      <c r="G5" s="40">
        <v>632</v>
      </c>
      <c r="H5" s="40">
        <v>303</v>
      </c>
      <c r="I5" s="40">
        <v>591</v>
      </c>
      <c r="J5" s="40">
        <v>467</v>
      </c>
      <c r="K5" s="40">
        <v>135</v>
      </c>
      <c r="L5" s="40">
        <v>132</v>
      </c>
      <c r="M5" s="40">
        <v>946</v>
      </c>
      <c r="N5" s="40">
        <v>8454</v>
      </c>
      <c r="O5" s="40">
        <v>2272</v>
      </c>
      <c r="P5" s="40">
        <v>464</v>
      </c>
      <c r="Q5" s="40">
        <v>233</v>
      </c>
    </row>
    <row r="6" spans="1:17" ht="13.5">
      <c r="A6" s="292"/>
      <c r="B6" s="292"/>
      <c r="C6" s="307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</row>
    <row r="7" spans="1:17" ht="13.5">
      <c r="A7" s="292" t="s">
        <v>215</v>
      </c>
      <c r="B7" s="292" t="s">
        <v>536</v>
      </c>
      <c r="C7" s="307">
        <v>3853</v>
      </c>
      <c r="D7" s="295">
        <v>0</v>
      </c>
      <c r="E7" s="295">
        <v>0</v>
      </c>
      <c r="F7" s="295">
        <v>109</v>
      </c>
      <c r="G7" s="295">
        <v>25</v>
      </c>
      <c r="H7" s="295">
        <v>1</v>
      </c>
      <c r="I7" s="295">
        <v>11</v>
      </c>
      <c r="J7" s="295">
        <v>1</v>
      </c>
      <c r="K7" s="295">
        <v>9</v>
      </c>
      <c r="L7" s="295">
        <v>2</v>
      </c>
      <c r="M7" s="295">
        <v>22</v>
      </c>
      <c r="N7" s="295">
        <v>3662</v>
      </c>
      <c r="O7" s="387">
        <v>0</v>
      </c>
      <c r="P7" s="295">
        <v>4</v>
      </c>
      <c r="Q7" s="295">
        <v>6</v>
      </c>
    </row>
    <row r="8" spans="1:17" ht="13.5">
      <c r="A8" s="292"/>
      <c r="B8" s="292">
        <v>22</v>
      </c>
      <c r="C8" s="307">
        <v>3917</v>
      </c>
      <c r="D8" s="295">
        <v>0</v>
      </c>
      <c r="E8" s="295">
        <v>0</v>
      </c>
      <c r="F8" s="295">
        <v>19</v>
      </c>
      <c r="G8" s="295">
        <v>35</v>
      </c>
      <c r="H8" s="295">
        <v>1</v>
      </c>
      <c r="I8" s="295">
        <v>12</v>
      </c>
      <c r="J8" s="295">
        <v>1</v>
      </c>
      <c r="K8" s="295">
        <v>11</v>
      </c>
      <c r="L8" s="295">
        <v>1</v>
      </c>
      <c r="M8" s="295">
        <v>26</v>
      </c>
      <c r="N8" s="295">
        <v>3801</v>
      </c>
      <c r="O8" s="387">
        <v>0</v>
      </c>
      <c r="P8" s="295">
        <v>4</v>
      </c>
      <c r="Q8" s="295">
        <v>6</v>
      </c>
    </row>
    <row r="9" spans="1:17" ht="13.5">
      <c r="A9" s="292"/>
      <c r="B9" s="292">
        <v>23</v>
      </c>
      <c r="C9" s="307">
        <v>2525</v>
      </c>
      <c r="D9" s="295">
        <v>0</v>
      </c>
      <c r="E9" s="295">
        <v>0</v>
      </c>
      <c r="F9" s="295">
        <v>29</v>
      </c>
      <c r="G9" s="295">
        <v>72</v>
      </c>
      <c r="H9" s="295">
        <v>1</v>
      </c>
      <c r="I9" s="295">
        <v>12</v>
      </c>
      <c r="J9" s="295">
        <v>1</v>
      </c>
      <c r="K9" s="295">
        <v>14</v>
      </c>
      <c r="L9" s="295">
        <v>3</v>
      </c>
      <c r="M9" s="295">
        <v>23</v>
      </c>
      <c r="N9" s="295">
        <v>2358</v>
      </c>
      <c r="O9" s="387">
        <v>0</v>
      </c>
      <c r="P9" s="295">
        <v>8</v>
      </c>
      <c r="Q9" s="295">
        <v>5</v>
      </c>
    </row>
    <row r="10" spans="1:17" ht="13.5">
      <c r="A10" s="292"/>
      <c r="B10" s="292">
        <v>24</v>
      </c>
      <c r="C10" s="307">
        <v>2074</v>
      </c>
      <c r="D10" s="295">
        <v>0</v>
      </c>
      <c r="E10" s="295">
        <v>0</v>
      </c>
      <c r="F10" s="295">
        <v>26</v>
      </c>
      <c r="G10" s="295">
        <v>120</v>
      </c>
      <c r="H10" s="295">
        <v>1</v>
      </c>
      <c r="I10" s="295">
        <v>14</v>
      </c>
      <c r="J10" s="295">
        <v>0</v>
      </c>
      <c r="K10" s="295">
        <v>8</v>
      </c>
      <c r="L10" s="295">
        <v>2</v>
      </c>
      <c r="M10" s="295">
        <v>19</v>
      </c>
      <c r="N10" s="295">
        <v>1873</v>
      </c>
      <c r="O10" s="387">
        <v>0</v>
      </c>
      <c r="P10" s="295">
        <v>5</v>
      </c>
      <c r="Q10" s="295">
        <v>6</v>
      </c>
    </row>
    <row r="11" spans="1:17" ht="13.5">
      <c r="A11" s="292"/>
      <c r="B11" s="196">
        <v>25</v>
      </c>
      <c r="C11" s="177">
        <v>2091</v>
      </c>
      <c r="D11" s="40">
        <v>0</v>
      </c>
      <c r="E11" s="40">
        <v>0</v>
      </c>
      <c r="F11" s="40">
        <v>15</v>
      </c>
      <c r="G11" s="40">
        <v>40</v>
      </c>
      <c r="H11" s="40">
        <v>1</v>
      </c>
      <c r="I11" s="40">
        <v>17</v>
      </c>
      <c r="J11" s="40">
        <v>0</v>
      </c>
      <c r="K11" s="40">
        <v>6</v>
      </c>
      <c r="L11" s="40">
        <v>6</v>
      </c>
      <c r="M11" s="40">
        <v>21</v>
      </c>
      <c r="N11" s="40">
        <v>1979</v>
      </c>
      <c r="O11" s="197" t="s">
        <v>37</v>
      </c>
      <c r="P11" s="40">
        <v>3</v>
      </c>
      <c r="Q11" s="40">
        <v>2</v>
      </c>
    </row>
    <row r="12" spans="1:17" ht="13.5">
      <c r="A12" s="388"/>
      <c r="B12" s="388"/>
      <c r="C12" s="389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</row>
    <row r="13" spans="1:17" ht="13.5">
      <c r="A13" s="285" t="s">
        <v>381</v>
      </c>
      <c r="B13" s="285" t="s">
        <v>423</v>
      </c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</row>
    <row r="14" spans="1:17" ht="13.5">
      <c r="A14" s="285"/>
      <c r="B14" s="285" t="s">
        <v>412</v>
      </c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</row>
    <row r="15" spans="1:17" ht="13.5">
      <c r="A15" s="285"/>
      <c r="B15" s="285" t="s">
        <v>583</v>
      </c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</row>
    <row r="16" spans="1:17" ht="16.5" customHeight="1">
      <c r="A16" s="310" t="s">
        <v>413</v>
      </c>
      <c r="B16" s="285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</row>
    <row r="17" spans="1:17" ht="13.5">
      <c r="A17" s="384"/>
      <c r="B17" s="384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</row>
  </sheetData>
  <sheetProtection/>
  <mergeCells count="1">
    <mergeCell ref="A3:B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140625" style="283" customWidth="1"/>
    <col min="2" max="2" width="12.00390625" style="283" customWidth="1"/>
    <col min="3" max="3" width="11.140625" style="393" customWidth="1"/>
    <col min="4" max="24" width="8.57421875" style="393" customWidth="1"/>
    <col min="25" max="25" width="5.28125" style="283" bestFit="1" customWidth="1"/>
    <col min="26" max="26" width="5.421875" style="283" bestFit="1" customWidth="1"/>
    <col min="27" max="16384" width="9.00390625" style="283" customWidth="1"/>
  </cols>
  <sheetData>
    <row r="1" spans="1:3" ht="13.5">
      <c r="A1" s="205" t="s">
        <v>584</v>
      </c>
      <c r="C1" s="394" t="s">
        <v>382</v>
      </c>
    </row>
    <row r="2" ht="14.25" thickBot="1">
      <c r="Y2" s="283" t="s">
        <v>577</v>
      </c>
    </row>
    <row r="3" spans="1:26" ht="14.25" customHeight="1" thickTop="1">
      <c r="A3" s="559" t="s">
        <v>216</v>
      </c>
      <c r="B3" s="560"/>
      <c r="C3" s="565" t="s">
        <v>217</v>
      </c>
      <c r="D3" s="568" t="s">
        <v>218</v>
      </c>
      <c r="E3" s="395"/>
      <c r="F3" s="569"/>
      <c r="G3" s="570"/>
      <c r="H3" s="570"/>
      <c r="I3" s="570"/>
      <c r="J3" s="576" t="s">
        <v>219</v>
      </c>
      <c r="K3" s="569"/>
      <c r="L3" s="570"/>
      <c r="M3" s="570"/>
      <c r="N3" s="570"/>
      <c r="O3" s="578" t="s">
        <v>561</v>
      </c>
      <c r="P3" s="578" t="s">
        <v>383</v>
      </c>
      <c r="Q3" s="578" t="s">
        <v>375</v>
      </c>
      <c r="R3" s="568" t="s">
        <v>220</v>
      </c>
      <c r="S3" s="579"/>
      <c r="T3" s="579"/>
      <c r="U3" s="579"/>
      <c r="V3" s="579"/>
      <c r="W3" s="569"/>
      <c r="X3" s="565" t="s">
        <v>424</v>
      </c>
      <c r="Y3" s="584" t="s">
        <v>585</v>
      </c>
      <c r="Z3" s="585"/>
    </row>
    <row r="4" spans="1:26" ht="13.5" customHeight="1">
      <c r="A4" s="561"/>
      <c r="B4" s="562"/>
      <c r="C4" s="566"/>
      <c r="D4" s="566"/>
      <c r="E4" s="573" t="s">
        <v>586</v>
      </c>
      <c r="F4" s="566" t="s">
        <v>141</v>
      </c>
      <c r="G4" s="566" t="s">
        <v>148</v>
      </c>
      <c r="H4" s="566" t="s">
        <v>142</v>
      </c>
      <c r="I4" s="574" t="s">
        <v>384</v>
      </c>
      <c r="J4" s="566"/>
      <c r="K4" s="574" t="s">
        <v>587</v>
      </c>
      <c r="L4" s="575" t="s">
        <v>222</v>
      </c>
      <c r="M4" s="575"/>
      <c r="N4" s="574" t="s">
        <v>223</v>
      </c>
      <c r="O4" s="574"/>
      <c r="P4" s="574"/>
      <c r="Q4" s="574"/>
      <c r="R4" s="566"/>
      <c r="S4" s="566" t="s">
        <v>224</v>
      </c>
      <c r="T4" s="566" t="s">
        <v>225</v>
      </c>
      <c r="U4" s="571" t="s">
        <v>226</v>
      </c>
      <c r="V4" s="573" t="s">
        <v>385</v>
      </c>
      <c r="W4" s="574" t="s">
        <v>377</v>
      </c>
      <c r="X4" s="566"/>
      <c r="Y4" s="562"/>
      <c r="Z4" s="586"/>
    </row>
    <row r="5" spans="1:26" ht="13.5">
      <c r="A5" s="563"/>
      <c r="B5" s="564"/>
      <c r="C5" s="567"/>
      <c r="D5" s="567"/>
      <c r="E5" s="567"/>
      <c r="F5" s="588"/>
      <c r="G5" s="588"/>
      <c r="H5" s="588"/>
      <c r="I5" s="588"/>
      <c r="J5" s="567"/>
      <c r="K5" s="567"/>
      <c r="L5" s="396" t="s">
        <v>227</v>
      </c>
      <c r="M5" s="396" t="s">
        <v>228</v>
      </c>
      <c r="N5" s="577"/>
      <c r="O5" s="577"/>
      <c r="P5" s="577"/>
      <c r="Q5" s="577"/>
      <c r="R5" s="567"/>
      <c r="S5" s="567"/>
      <c r="T5" s="567"/>
      <c r="U5" s="572"/>
      <c r="V5" s="567"/>
      <c r="W5" s="567"/>
      <c r="X5" s="567"/>
      <c r="Y5" s="564"/>
      <c r="Z5" s="587"/>
    </row>
    <row r="6" spans="1:26" ht="13.5">
      <c r="A6" s="397"/>
      <c r="B6" s="398"/>
      <c r="Y6" s="399"/>
      <c r="Z6" s="400"/>
    </row>
    <row r="7" spans="1:26" ht="13.5">
      <c r="A7" s="292" t="s">
        <v>214</v>
      </c>
      <c r="B7" s="198" t="s">
        <v>582</v>
      </c>
      <c r="C7" s="40">
        <v>997097</v>
      </c>
      <c r="D7" s="40">
        <v>243670</v>
      </c>
      <c r="E7" s="40">
        <v>12215</v>
      </c>
      <c r="F7" s="40">
        <v>150387</v>
      </c>
      <c r="G7" s="40">
        <v>56861</v>
      </c>
      <c r="H7" s="40">
        <v>2501</v>
      </c>
      <c r="I7" s="40">
        <v>21707</v>
      </c>
      <c r="J7" s="40">
        <v>332440</v>
      </c>
      <c r="K7" s="40">
        <v>167844</v>
      </c>
      <c r="L7" s="40">
        <v>164139</v>
      </c>
      <c r="M7" s="40" t="s">
        <v>35</v>
      </c>
      <c r="N7" s="40">
        <v>457</v>
      </c>
      <c r="O7" s="40">
        <v>1596</v>
      </c>
      <c r="P7" s="40">
        <v>889</v>
      </c>
      <c r="Q7" s="40">
        <v>114</v>
      </c>
      <c r="R7" s="40">
        <v>418366</v>
      </c>
      <c r="S7" s="40">
        <v>35410</v>
      </c>
      <c r="T7" s="40">
        <v>50614</v>
      </c>
      <c r="U7" s="40">
        <v>316228</v>
      </c>
      <c r="V7" s="40">
        <v>15469</v>
      </c>
      <c r="W7" s="40">
        <v>644</v>
      </c>
      <c r="X7" s="40">
        <v>20385</v>
      </c>
      <c r="Y7" s="297" t="s">
        <v>214</v>
      </c>
      <c r="Z7" s="196" t="s">
        <v>582</v>
      </c>
    </row>
    <row r="8" spans="1:26" ht="13.5">
      <c r="A8" s="292"/>
      <c r="B8" s="401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7"/>
      <c r="Z8" s="292"/>
    </row>
    <row r="9" spans="1:26" ht="13.5">
      <c r="A9" s="292" t="s">
        <v>215</v>
      </c>
      <c r="B9" s="401" t="s">
        <v>536</v>
      </c>
      <c r="C9" s="295">
        <v>618</v>
      </c>
      <c r="D9" s="295" t="s">
        <v>110</v>
      </c>
      <c r="E9" s="295" t="s">
        <v>37</v>
      </c>
      <c r="F9" s="295">
        <v>37</v>
      </c>
      <c r="G9" s="295" t="s">
        <v>110</v>
      </c>
      <c r="H9" s="295" t="s">
        <v>110</v>
      </c>
      <c r="I9" s="295" t="s">
        <v>37</v>
      </c>
      <c r="J9" s="295">
        <v>209</v>
      </c>
      <c r="K9" s="295" t="s">
        <v>37</v>
      </c>
      <c r="L9" s="295">
        <v>196</v>
      </c>
      <c r="M9" s="295">
        <v>39</v>
      </c>
      <c r="N9" s="295">
        <v>13</v>
      </c>
      <c r="O9" s="295" t="s">
        <v>37</v>
      </c>
      <c r="P9" s="295" t="s">
        <v>37</v>
      </c>
      <c r="Q9" s="295" t="s">
        <v>37</v>
      </c>
      <c r="R9" s="295" t="s">
        <v>110</v>
      </c>
      <c r="S9" s="295" t="s">
        <v>37</v>
      </c>
      <c r="T9" s="295">
        <v>362</v>
      </c>
      <c r="U9" s="295" t="s">
        <v>37</v>
      </c>
      <c r="V9" s="295" t="s">
        <v>37</v>
      </c>
      <c r="W9" s="295" t="s">
        <v>37</v>
      </c>
      <c r="X9" s="295" t="s">
        <v>110</v>
      </c>
      <c r="Y9" s="297" t="s">
        <v>215</v>
      </c>
      <c r="Z9" s="292" t="s">
        <v>536</v>
      </c>
    </row>
    <row r="10" spans="1:26" ht="13.5">
      <c r="A10" s="292"/>
      <c r="B10" s="401">
        <v>22</v>
      </c>
      <c r="C10" s="295">
        <v>764</v>
      </c>
      <c r="D10" s="295" t="s">
        <v>110</v>
      </c>
      <c r="E10" s="295" t="s">
        <v>37</v>
      </c>
      <c r="F10" s="295" t="s">
        <v>110</v>
      </c>
      <c r="G10" s="295" t="s">
        <v>37</v>
      </c>
      <c r="H10" s="295" t="s">
        <v>110</v>
      </c>
      <c r="I10" s="295" t="s">
        <v>37</v>
      </c>
      <c r="J10" s="295">
        <v>190</v>
      </c>
      <c r="K10" s="295" t="s">
        <v>37</v>
      </c>
      <c r="L10" s="295">
        <v>166</v>
      </c>
      <c r="M10" s="295">
        <v>33</v>
      </c>
      <c r="N10" s="295">
        <v>23</v>
      </c>
      <c r="O10" s="295" t="s">
        <v>37</v>
      </c>
      <c r="P10" s="295" t="s">
        <v>37</v>
      </c>
      <c r="Q10" s="295" t="s">
        <v>37</v>
      </c>
      <c r="R10" s="295" t="s">
        <v>110</v>
      </c>
      <c r="S10" s="295" t="s">
        <v>110</v>
      </c>
      <c r="T10" s="295">
        <v>333</v>
      </c>
      <c r="U10" s="295" t="s">
        <v>37</v>
      </c>
      <c r="V10" s="295" t="s">
        <v>37</v>
      </c>
      <c r="W10" s="295" t="s">
        <v>37</v>
      </c>
      <c r="X10" s="295" t="s">
        <v>110</v>
      </c>
      <c r="Y10" s="297"/>
      <c r="Z10" s="292">
        <v>22</v>
      </c>
    </row>
    <row r="11" spans="1:26" ht="13.5">
      <c r="A11" s="292"/>
      <c r="B11" s="401">
        <v>23</v>
      </c>
      <c r="C11" s="295">
        <v>488</v>
      </c>
      <c r="D11" s="295" t="s">
        <v>110</v>
      </c>
      <c r="E11" s="295" t="s">
        <v>37</v>
      </c>
      <c r="F11" s="295" t="s">
        <v>110</v>
      </c>
      <c r="G11" s="295" t="s">
        <v>37</v>
      </c>
      <c r="H11" s="295" t="s">
        <v>110</v>
      </c>
      <c r="I11" s="295" t="s">
        <v>37</v>
      </c>
      <c r="J11" s="295">
        <v>177</v>
      </c>
      <c r="K11" s="295" t="s">
        <v>37</v>
      </c>
      <c r="L11" s="295">
        <v>150</v>
      </c>
      <c r="M11" s="295">
        <v>30</v>
      </c>
      <c r="N11" s="295">
        <v>27</v>
      </c>
      <c r="O11" s="295" t="s">
        <v>37</v>
      </c>
      <c r="P11" s="295" t="s">
        <v>37</v>
      </c>
      <c r="Q11" s="295" t="s">
        <v>37</v>
      </c>
      <c r="R11" s="295" t="s">
        <v>110</v>
      </c>
      <c r="S11" s="295" t="s">
        <v>110</v>
      </c>
      <c r="T11" s="295">
        <v>305</v>
      </c>
      <c r="U11" s="295" t="s">
        <v>37</v>
      </c>
      <c r="V11" s="295" t="s">
        <v>37</v>
      </c>
      <c r="W11" s="295" t="s">
        <v>37</v>
      </c>
      <c r="X11" s="295" t="s">
        <v>37</v>
      </c>
      <c r="Y11" s="297"/>
      <c r="Z11" s="292">
        <v>23</v>
      </c>
    </row>
    <row r="12" spans="1:26" ht="13.5">
      <c r="A12" s="292"/>
      <c r="B12" s="401">
        <v>24</v>
      </c>
      <c r="C12" s="295">
        <v>471</v>
      </c>
      <c r="D12" s="295" t="s">
        <v>110</v>
      </c>
      <c r="E12" s="295" t="s">
        <v>37</v>
      </c>
      <c r="F12" s="295" t="s">
        <v>37</v>
      </c>
      <c r="G12" s="295" t="s">
        <v>37</v>
      </c>
      <c r="H12" s="295" t="s">
        <v>110</v>
      </c>
      <c r="I12" s="295" t="s">
        <v>37</v>
      </c>
      <c r="J12" s="295">
        <v>170</v>
      </c>
      <c r="K12" s="295" t="s">
        <v>37</v>
      </c>
      <c r="L12" s="295">
        <v>156</v>
      </c>
      <c r="M12" s="295" t="s">
        <v>35</v>
      </c>
      <c r="N12" s="295">
        <v>14</v>
      </c>
      <c r="O12" s="295" t="s">
        <v>37</v>
      </c>
      <c r="P12" s="295" t="s">
        <v>37</v>
      </c>
      <c r="Q12" s="295" t="s">
        <v>37</v>
      </c>
      <c r="R12" s="295" t="s">
        <v>110</v>
      </c>
      <c r="S12" s="295" t="s">
        <v>110</v>
      </c>
      <c r="T12" s="295">
        <v>298</v>
      </c>
      <c r="U12" s="295" t="s">
        <v>37</v>
      </c>
      <c r="V12" s="295" t="s">
        <v>37</v>
      </c>
      <c r="W12" s="295" t="s">
        <v>37</v>
      </c>
      <c r="X12" s="295" t="s">
        <v>37</v>
      </c>
      <c r="Y12" s="297"/>
      <c r="Z12" s="292">
        <v>24</v>
      </c>
    </row>
    <row r="13" spans="1:26" ht="13.5">
      <c r="A13" s="292"/>
      <c r="B13" s="198">
        <v>25</v>
      </c>
      <c r="C13" s="40">
        <v>403</v>
      </c>
      <c r="D13" s="40" t="s">
        <v>110</v>
      </c>
      <c r="E13" s="40" t="s">
        <v>37</v>
      </c>
      <c r="F13" s="40" t="s">
        <v>37</v>
      </c>
      <c r="G13" s="40" t="s">
        <v>37</v>
      </c>
      <c r="H13" s="40" t="s">
        <v>110</v>
      </c>
      <c r="I13" s="40" t="s">
        <v>37</v>
      </c>
      <c r="J13" s="40">
        <v>188</v>
      </c>
      <c r="K13" s="40" t="s">
        <v>37</v>
      </c>
      <c r="L13" s="40">
        <v>185</v>
      </c>
      <c r="M13" s="40" t="s">
        <v>35</v>
      </c>
      <c r="N13" s="40">
        <v>4</v>
      </c>
      <c r="O13" s="40" t="s">
        <v>37</v>
      </c>
      <c r="P13" s="40" t="s">
        <v>37</v>
      </c>
      <c r="Q13" s="40" t="s">
        <v>37</v>
      </c>
      <c r="R13" s="40" t="s">
        <v>110</v>
      </c>
      <c r="S13" s="40" t="s">
        <v>110</v>
      </c>
      <c r="T13" s="40">
        <v>215</v>
      </c>
      <c r="U13" s="40" t="s">
        <v>37</v>
      </c>
      <c r="V13" s="40" t="s">
        <v>37</v>
      </c>
      <c r="W13" s="40" t="s">
        <v>37</v>
      </c>
      <c r="X13" s="40" t="s">
        <v>37</v>
      </c>
      <c r="Y13" s="297"/>
      <c r="Z13" s="196">
        <v>25</v>
      </c>
    </row>
    <row r="14" spans="1:26" ht="29.25" customHeight="1">
      <c r="A14" s="292"/>
      <c r="B14" s="401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402"/>
      <c r="Z14" s="384"/>
    </row>
    <row r="15" spans="1:26" ht="13.5">
      <c r="A15" s="319">
        <v>1</v>
      </c>
      <c r="B15" s="403" t="s">
        <v>171</v>
      </c>
      <c r="C15" s="295" t="s">
        <v>110</v>
      </c>
      <c r="D15" s="295" t="s">
        <v>37</v>
      </c>
      <c r="E15" s="295" t="s">
        <v>37</v>
      </c>
      <c r="F15" s="295" t="s">
        <v>37</v>
      </c>
      <c r="G15" s="295" t="s">
        <v>37</v>
      </c>
      <c r="H15" s="295" t="s">
        <v>37</v>
      </c>
      <c r="I15" s="295" t="s">
        <v>37</v>
      </c>
      <c r="J15" s="295" t="s">
        <v>110</v>
      </c>
      <c r="K15" s="295" t="s">
        <v>37</v>
      </c>
      <c r="L15" s="295">
        <v>6</v>
      </c>
      <c r="M15" s="295" t="s">
        <v>35</v>
      </c>
      <c r="N15" s="295" t="s">
        <v>110</v>
      </c>
      <c r="O15" s="295" t="s">
        <v>37</v>
      </c>
      <c r="P15" s="295" t="s">
        <v>37</v>
      </c>
      <c r="Q15" s="295" t="s">
        <v>37</v>
      </c>
      <c r="R15" s="295">
        <v>161</v>
      </c>
      <c r="S15" s="295" t="s">
        <v>37</v>
      </c>
      <c r="T15" s="295">
        <v>161</v>
      </c>
      <c r="U15" s="295" t="s">
        <v>37</v>
      </c>
      <c r="V15" s="295" t="s">
        <v>37</v>
      </c>
      <c r="W15" s="295" t="s">
        <v>37</v>
      </c>
      <c r="X15" s="295" t="s">
        <v>37</v>
      </c>
      <c r="Y15" s="402"/>
      <c r="Z15" s="319">
        <v>1</v>
      </c>
    </row>
    <row r="16" spans="1:26" ht="13.5">
      <c r="A16" s="404">
        <v>2</v>
      </c>
      <c r="B16" s="403" t="s">
        <v>175</v>
      </c>
      <c r="C16" s="295" t="s">
        <v>37</v>
      </c>
      <c r="D16" s="295" t="s">
        <v>37</v>
      </c>
      <c r="E16" s="295" t="s">
        <v>37</v>
      </c>
      <c r="F16" s="295" t="s">
        <v>37</v>
      </c>
      <c r="G16" s="295" t="s">
        <v>37</v>
      </c>
      <c r="H16" s="295" t="s">
        <v>37</v>
      </c>
      <c r="I16" s="295" t="s">
        <v>37</v>
      </c>
      <c r="J16" s="295" t="s">
        <v>37</v>
      </c>
      <c r="K16" s="295" t="s">
        <v>37</v>
      </c>
      <c r="L16" s="295" t="s">
        <v>37</v>
      </c>
      <c r="M16" s="295" t="s">
        <v>35</v>
      </c>
      <c r="N16" s="295" t="s">
        <v>37</v>
      </c>
      <c r="O16" s="295" t="s">
        <v>37</v>
      </c>
      <c r="P16" s="295" t="s">
        <v>37</v>
      </c>
      <c r="Q16" s="295" t="s">
        <v>37</v>
      </c>
      <c r="R16" s="295" t="s">
        <v>37</v>
      </c>
      <c r="S16" s="295" t="s">
        <v>37</v>
      </c>
      <c r="T16" s="295" t="s">
        <v>37</v>
      </c>
      <c r="U16" s="295" t="s">
        <v>37</v>
      </c>
      <c r="V16" s="295" t="s">
        <v>37</v>
      </c>
      <c r="W16" s="295" t="s">
        <v>37</v>
      </c>
      <c r="X16" s="295" t="s">
        <v>37</v>
      </c>
      <c r="Y16" s="402"/>
      <c r="Z16" s="404">
        <v>2</v>
      </c>
    </row>
    <row r="17" spans="1:26" ht="13.5">
      <c r="A17" s="319">
        <v>3</v>
      </c>
      <c r="B17" s="403" t="s">
        <v>172</v>
      </c>
      <c r="C17" s="295">
        <v>16</v>
      </c>
      <c r="D17" s="295" t="s">
        <v>37</v>
      </c>
      <c r="E17" s="295" t="s">
        <v>37</v>
      </c>
      <c r="F17" s="295" t="s">
        <v>37</v>
      </c>
      <c r="G17" s="295" t="s">
        <v>37</v>
      </c>
      <c r="H17" s="295" t="s">
        <v>37</v>
      </c>
      <c r="I17" s="295" t="s">
        <v>37</v>
      </c>
      <c r="J17" s="295" t="s">
        <v>37</v>
      </c>
      <c r="K17" s="295" t="s">
        <v>37</v>
      </c>
      <c r="L17" s="295" t="s">
        <v>37</v>
      </c>
      <c r="M17" s="295" t="s">
        <v>35</v>
      </c>
      <c r="N17" s="295" t="s">
        <v>37</v>
      </c>
      <c r="O17" s="295" t="s">
        <v>37</v>
      </c>
      <c r="P17" s="295" t="s">
        <v>37</v>
      </c>
      <c r="Q17" s="295" t="s">
        <v>37</v>
      </c>
      <c r="R17" s="295">
        <v>16</v>
      </c>
      <c r="S17" s="295" t="s">
        <v>37</v>
      </c>
      <c r="T17" s="295">
        <v>16</v>
      </c>
      <c r="U17" s="295" t="s">
        <v>37</v>
      </c>
      <c r="V17" s="295" t="s">
        <v>37</v>
      </c>
      <c r="W17" s="295" t="s">
        <v>37</v>
      </c>
      <c r="X17" s="295" t="s">
        <v>37</v>
      </c>
      <c r="Y17" s="402"/>
      <c r="Z17" s="319">
        <v>3</v>
      </c>
    </row>
    <row r="18" spans="1:26" ht="13.5">
      <c r="A18" s="404">
        <v>4</v>
      </c>
      <c r="B18" s="403" t="s">
        <v>176</v>
      </c>
      <c r="C18" s="295" t="s">
        <v>110</v>
      </c>
      <c r="D18" s="295" t="s">
        <v>37</v>
      </c>
      <c r="E18" s="295" t="s">
        <v>37</v>
      </c>
      <c r="F18" s="295" t="s">
        <v>37</v>
      </c>
      <c r="G18" s="295" t="s">
        <v>37</v>
      </c>
      <c r="H18" s="295" t="s">
        <v>37</v>
      </c>
      <c r="I18" s="295" t="s">
        <v>37</v>
      </c>
      <c r="J18" s="295" t="s">
        <v>37</v>
      </c>
      <c r="K18" s="295" t="s">
        <v>37</v>
      </c>
      <c r="L18" s="295" t="s">
        <v>37</v>
      </c>
      <c r="M18" s="295" t="s">
        <v>35</v>
      </c>
      <c r="N18" s="295" t="s">
        <v>37</v>
      </c>
      <c r="O18" s="295" t="s">
        <v>37</v>
      </c>
      <c r="P18" s="295" t="s">
        <v>37</v>
      </c>
      <c r="Q18" s="295" t="s">
        <v>37</v>
      </c>
      <c r="R18" s="295" t="s">
        <v>110</v>
      </c>
      <c r="S18" s="295" t="s">
        <v>37</v>
      </c>
      <c r="T18" s="295" t="s">
        <v>110</v>
      </c>
      <c r="U18" s="295" t="s">
        <v>37</v>
      </c>
      <c r="V18" s="295" t="s">
        <v>37</v>
      </c>
      <c r="W18" s="295" t="s">
        <v>37</v>
      </c>
      <c r="X18" s="295" t="s">
        <v>37</v>
      </c>
      <c r="Y18" s="402"/>
      <c r="Z18" s="404">
        <v>4</v>
      </c>
    </row>
    <row r="19" spans="1:26" ht="13.5">
      <c r="A19" s="319">
        <v>5</v>
      </c>
      <c r="B19" s="403" t="s">
        <v>173</v>
      </c>
      <c r="C19" s="295" t="s">
        <v>37</v>
      </c>
      <c r="D19" s="295" t="s">
        <v>37</v>
      </c>
      <c r="E19" s="295" t="s">
        <v>37</v>
      </c>
      <c r="F19" s="295" t="s">
        <v>37</v>
      </c>
      <c r="G19" s="295" t="s">
        <v>37</v>
      </c>
      <c r="H19" s="295" t="s">
        <v>37</v>
      </c>
      <c r="I19" s="295" t="s">
        <v>37</v>
      </c>
      <c r="J19" s="295" t="s">
        <v>37</v>
      </c>
      <c r="K19" s="295" t="s">
        <v>37</v>
      </c>
      <c r="L19" s="295" t="s">
        <v>37</v>
      </c>
      <c r="M19" s="295" t="s">
        <v>35</v>
      </c>
      <c r="N19" s="295" t="s">
        <v>37</v>
      </c>
      <c r="O19" s="295" t="s">
        <v>37</v>
      </c>
      <c r="P19" s="295" t="s">
        <v>37</v>
      </c>
      <c r="Q19" s="295" t="s">
        <v>37</v>
      </c>
      <c r="R19" s="295" t="s">
        <v>37</v>
      </c>
      <c r="S19" s="295" t="s">
        <v>37</v>
      </c>
      <c r="T19" s="295" t="s">
        <v>37</v>
      </c>
      <c r="U19" s="295" t="s">
        <v>37</v>
      </c>
      <c r="V19" s="295" t="s">
        <v>37</v>
      </c>
      <c r="W19" s="295" t="s">
        <v>37</v>
      </c>
      <c r="X19" s="295" t="s">
        <v>37</v>
      </c>
      <c r="Y19" s="402"/>
      <c r="Z19" s="319">
        <v>5</v>
      </c>
    </row>
    <row r="20" spans="1:26" ht="13.5">
      <c r="A20" s="404">
        <v>6</v>
      </c>
      <c r="B20" s="403" t="s">
        <v>170</v>
      </c>
      <c r="C20" s="295" t="s">
        <v>37</v>
      </c>
      <c r="D20" s="295" t="s">
        <v>37</v>
      </c>
      <c r="E20" s="295" t="s">
        <v>37</v>
      </c>
      <c r="F20" s="295" t="s">
        <v>37</v>
      </c>
      <c r="G20" s="295" t="s">
        <v>37</v>
      </c>
      <c r="H20" s="295" t="s">
        <v>37</v>
      </c>
      <c r="I20" s="295" t="s">
        <v>37</v>
      </c>
      <c r="J20" s="295" t="s">
        <v>37</v>
      </c>
      <c r="K20" s="295" t="s">
        <v>37</v>
      </c>
      <c r="L20" s="295" t="s">
        <v>37</v>
      </c>
      <c r="M20" s="295" t="s">
        <v>35</v>
      </c>
      <c r="N20" s="295" t="s">
        <v>37</v>
      </c>
      <c r="O20" s="295" t="s">
        <v>37</v>
      </c>
      <c r="P20" s="295" t="s">
        <v>37</v>
      </c>
      <c r="Q20" s="295" t="s">
        <v>37</v>
      </c>
      <c r="R20" s="295" t="s">
        <v>37</v>
      </c>
      <c r="S20" s="295" t="s">
        <v>37</v>
      </c>
      <c r="T20" s="295" t="s">
        <v>37</v>
      </c>
      <c r="U20" s="295" t="s">
        <v>37</v>
      </c>
      <c r="V20" s="295" t="s">
        <v>37</v>
      </c>
      <c r="W20" s="295" t="s">
        <v>37</v>
      </c>
      <c r="X20" s="295" t="s">
        <v>37</v>
      </c>
      <c r="Y20" s="402"/>
      <c r="Z20" s="404">
        <v>6</v>
      </c>
    </row>
    <row r="21" spans="1:26" ht="13.5">
      <c r="A21" s="319">
        <v>7</v>
      </c>
      <c r="B21" s="403" t="s">
        <v>174</v>
      </c>
      <c r="C21" s="295" t="s">
        <v>37</v>
      </c>
      <c r="D21" s="295" t="s">
        <v>37</v>
      </c>
      <c r="E21" s="295" t="s">
        <v>37</v>
      </c>
      <c r="F21" s="295" t="s">
        <v>37</v>
      </c>
      <c r="G21" s="295" t="s">
        <v>37</v>
      </c>
      <c r="H21" s="295" t="s">
        <v>37</v>
      </c>
      <c r="I21" s="295" t="s">
        <v>37</v>
      </c>
      <c r="J21" s="295" t="s">
        <v>37</v>
      </c>
      <c r="K21" s="295" t="s">
        <v>37</v>
      </c>
      <c r="L21" s="295" t="s">
        <v>37</v>
      </c>
      <c r="M21" s="295" t="s">
        <v>35</v>
      </c>
      <c r="N21" s="295" t="s">
        <v>37</v>
      </c>
      <c r="O21" s="295" t="s">
        <v>37</v>
      </c>
      <c r="P21" s="295" t="s">
        <v>37</v>
      </c>
      <c r="Q21" s="295" t="s">
        <v>37</v>
      </c>
      <c r="R21" s="295" t="s">
        <v>37</v>
      </c>
      <c r="S21" s="295" t="s">
        <v>37</v>
      </c>
      <c r="T21" s="295" t="s">
        <v>37</v>
      </c>
      <c r="U21" s="295" t="s">
        <v>37</v>
      </c>
      <c r="V21" s="295" t="s">
        <v>37</v>
      </c>
      <c r="W21" s="295" t="s">
        <v>37</v>
      </c>
      <c r="X21" s="295" t="s">
        <v>37</v>
      </c>
      <c r="Y21" s="402"/>
      <c r="Z21" s="319">
        <v>7</v>
      </c>
    </row>
    <row r="22" spans="1:26" ht="13.5">
      <c r="A22" s="319">
        <v>8</v>
      </c>
      <c r="B22" s="403" t="s">
        <v>177</v>
      </c>
      <c r="C22" s="295">
        <v>74</v>
      </c>
      <c r="D22" s="295" t="s">
        <v>37</v>
      </c>
      <c r="E22" s="295" t="s">
        <v>37</v>
      </c>
      <c r="F22" s="295" t="s">
        <v>37</v>
      </c>
      <c r="G22" s="295" t="s">
        <v>37</v>
      </c>
      <c r="H22" s="295" t="s">
        <v>37</v>
      </c>
      <c r="I22" s="295" t="s">
        <v>37</v>
      </c>
      <c r="J22" s="295">
        <v>74</v>
      </c>
      <c r="K22" s="295" t="s">
        <v>37</v>
      </c>
      <c r="L22" s="295">
        <v>72</v>
      </c>
      <c r="M22" s="295" t="s">
        <v>35</v>
      </c>
      <c r="N22" s="295">
        <v>2</v>
      </c>
      <c r="O22" s="295" t="s">
        <v>37</v>
      </c>
      <c r="P22" s="295" t="s">
        <v>37</v>
      </c>
      <c r="Q22" s="295" t="s">
        <v>37</v>
      </c>
      <c r="R22" s="295" t="s">
        <v>37</v>
      </c>
      <c r="S22" s="295" t="s">
        <v>37</v>
      </c>
      <c r="T22" s="295" t="s">
        <v>37</v>
      </c>
      <c r="U22" s="295" t="s">
        <v>37</v>
      </c>
      <c r="V22" s="295" t="s">
        <v>37</v>
      </c>
      <c r="W22" s="295" t="s">
        <v>37</v>
      </c>
      <c r="X22" s="295" t="s">
        <v>37</v>
      </c>
      <c r="Y22" s="402"/>
      <c r="Z22" s="319">
        <v>8</v>
      </c>
    </row>
    <row r="23" spans="1:26" ht="13.5">
      <c r="A23" s="404">
        <v>9</v>
      </c>
      <c r="B23" s="403" t="s">
        <v>178</v>
      </c>
      <c r="C23" s="295" t="s">
        <v>110</v>
      </c>
      <c r="D23" s="295" t="s">
        <v>37</v>
      </c>
      <c r="E23" s="295" t="s">
        <v>37</v>
      </c>
      <c r="F23" s="295" t="s">
        <v>37</v>
      </c>
      <c r="G23" s="295" t="s">
        <v>37</v>
      </c>
      <c r="H23" s="295" t="s">
        <v>37</v>
      </c>
      <c r="I23" s="295" t="s">
        <v>37</v>
      </c>
      <c r="J23" s="295" t="s">
        <v>110</v>
      </c>
      <c r="K23" s="295" t="s">
        <v>37</v>
      </c>
      <c r="L23" s="295">
        <v>66</v>
      </c>
      <c r="M23" s="295" t="s">
        <v>35</v>
      </c>
      <c r="N23" s="295" t="s">
        <v>110</v>
      </c>
      <c r="O23" s="295" t="s">
        <v>37</v>
      </c>
      <c r="P23" s="295" t="s">
        <v>37</v>
      </c>
      <c r="Q23" s="295" t="s">
        <v>37</v>
      </c>
      <c r="R23" s="295" t="s">
        <v>37</v>
      </c>
      <c r="S23" s="295" t="s">
        <v>37</v>
      </c>
      <c r="T23" s="295" t="s">
        <v>37</v>
      </c>
      <c r="U23" s="295" t="s">
        <v>37</v>
      </c>
      <c r="V23" s="295" t="s">
        <v>37</v>
      </c>
      <c r="W23" s="295" t="s">
        <v>37</v>
      </c>
      <c r="X23" s="295" t="s">
        <v>37</v>
      </c>
      <c r="Y23" s="402"/>
      <c r="Z23" s="404">
        <v>9</v>
      </c>
    </row>
    <row r="24" spans="1:26" ht="13.5">
      <c r="A24" s="319">
        <v>10</v>
      </c>
      <c r="B24" s="403" t="s">
        <v>179</v>
      </c>
      <c r="C24" s="295">
        <v>14</v>
      </c>
      <c r="D24" s="295" t="s">
        <v>37</v>
      </c>
      <c r="E24" s="295" t="s">
        <v>37</v>
      </c>
      <c r="F24" s="295" t="s">
        <v>37</v>
      </c>
      <c r="G24" s="295" t="s">
        <v>37</v>
      </c>
      <c r="H24" s="295" t="s">
        <v>37</v>
      </c>
      <c r="I24" s="295" t="s">
        <v>37</v>
      </c>
      <c r="J24" s="295">
        <v>14</v>
      </c>
      <c r="K24" s="295" t="s">
        <v>37</v>
      </c>
      <c r="L24" s="295">
        <v>14</v>
      </c>
      <c r="M24" s="295" t="s">
        <v>35</v>
      </c>
      <c r="N24" s="295" t="s">
        <v>37</v>
      </c>
      <c r="O24" s="295" t="s">
        <v>37</v>
      </c>
      <c r="P24" s="295" t="s">
        <v>37</v>
      </c>
      <c r="Q24" s="295" t="s">
        <v>37</v>
      </c>
      <c r="R24" s="295" t="s">
        <v>37</v>
      </c>
      <c r="S24" s="295" t="s">
        <v>37</v>
      </c>
      <c r="T24" s="295" t="s">
        <v>37</v>
      </c>
      <c r="U24" s="295" t="s">
        <v>37</v>
      </c>
      <c r="V24" s="295" t="s">
        <v>37</v>
      </c>
      <c r="W24" s="295" t="s">
        <v>37</v>
      </c>
      <c r="X24" s="295" t="s">
        <v>37</v>
      </c>
      <c r="Y24" s="402"/>
      <c r="Z24" s="319">
        <v>10</v>
      </c>
    </row>
    <row r="25" spans="1:26" ht="13.5">
      <c r="A25" s="404">
        <v>11</v>
      </c>
      <c r="B25" s="403" t="s">
        <v>44</v>
      </c>
      <c r="C25" s="295" t="s">
        <v>110</v>
      </c>
      <c r="D25" s="295" t="s">
        <v>110</v>
      </c>
      <c r="E25" s="295" t="s">
        <v>37</v>
      </c>
      <c r="F25" s="295" t="s">
        <v>37</v>
      </c>
      <c r="G25" s="295" t="s">
        <v>37</v>
      </c>
      <c r="H25" s="295" t="s">
        <v>110</v>
      </c>
      <c r="I25" s="295" t="s">
        <v>37</v>
      </c>
      <c r="J25" s="295">
        <v>27</v>
      </c>
      <c r="K25" s="295" t="s">
        <v>37</v>
      </c>
      <c r="L25" s="295">
        <v>27</v>
      </c>
      <c r="M25" s="295" t="s">
        <v>35</v>
      </c>
      <c r="N25" s="295" t="s">
        <v>37</v>
      </c>
      <c r="O25" s="295" t="s">
        <v>37</v>
      </c>
      <c r="P25" s="295" t="s">
        <v>37</v>
      </c>
      <c r="Q25" s="295" t="s">
        <v>37</v>
      </c>
      <c r="R25" s="295" t="s">
        <v>110</v>
      </c>
      <c r="S25" s="295" t="s">
        <v>110</v>
      </c>
      <c r="T25" s="295" t="s">
        <v>110</v>
      </c>
      <c r="U25" s="295" t="s">
        <v>37</v>
      </c>
      <c r="V25" s="295" t="s">
        <v>37</v>
      </c>
      <c r="W25" s="295" t="s">
        <v>37</v>
      </c>
      <c r="X25" s="295" t="s">
        <v>37</v>
      </c>
      <c r="Y25" s="402"/>
      <c r="Z25" s="404">
        <v>11</v>
      </c>
    </row>
    <row r="26" spans="1:26" ht="13.5">
      <c r="A26" s="405"/>
      <c r="B26" s="406"/>
      <c r="Y26" s="407"/>
      <c r="Z26" s="405"/>
    </row>
    <row r="27" spans="1:26" ht="13.5">
      <c r="A27" s="408" t="s">
        <v>229</v>
      </c>
      <c r="B27" s="580" t="s">
        <v>415</v>
      </c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1"/>
      <c r="X27" s="581"/>
      <c r="Y27" s="581"/>
      <c r="Z27" s="581"/>
    </row>
    <row r="28" spans="1:26" ht="13.5">
      <c r="A28" s="408"/>
      <c r="B28" s="582" t="s">
        <v>439</v>
      </c>
      <c r="C28" s="583"/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  <c r="Z28" s="583"/>
    </row>
    <row r="29" spans="1:26" ht="13.5">
      <c r="A29" s="310" t="s">
        <v>416</v>
      </c>
      <c r="B29" s="310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</row>
    <row r="30" spans="3:26" ht="13.5">
      <c r="C30" s="380"/>
      <c r="D30" s="380"/>
      <c r="E30" s="380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285"/>
      <c r="Z30" s="285"/>
    </row>
  </sheetData>
  <sheetProtection/>
  <mergeCells count="28">
    <mergeCell ref="B27:Z27"/>
    <mergeCell ref="B28:Z28"/>
    <mergeCell ref="Y3:Z5"/>
    <mergeCell ref="E4:E5"/>
    <mergeCell ref="F4:F5"/>
    <mergeCell ref="G4:G5"/>
    <mergeCell ref="H4:H5"/>
    <mergeCell ref="I4:I5"/>
    <mergeCell ref="K4:K5"/>
    <mergeCell ref="F3:I3"/>
    <mergeCell ref="J3:J5"/>
    <mergeCell ref="N4:N5"/>
    <mergeCell ref="S4:S5"/>
    <mergeCell ref="O3:O5"/>
    <mergeCell ref="P3:P5"/>
    <mergeCell ref="Q3:Q5"/>
    <mergeCell ref="R3:R5"/>
    <mergeCell ref="S3:W3"/>
    <mergeCell ref="A3:B5"/>
    <mergeCell ref="C3:C5"/>
    <mergeCell ref="D3:D5"/>
    <mergeCell ref="K3:N3"/>
    <mergeCell ref="X3:X5"/>
    <mergeCell ref="T4:T5"/>
    <mergeCell ref="U4:U5"/>
    <mergeCell ref="V4:V5"/>
    <mergeCell ref="W4:W5"/>
    <mergeCell ref="L4:M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57421875" style="341" customWidth="1"/>
    <col min="2" max="2" width="16.7109375" style="341" customWidth="1"/>
    <col min="3" max="3" width="2.57421875" style="341" customWidth="1"/>
    <col min="4" max="9" width="10.57421875" style="341" customWidth="1"/>
    <col min="10" max="16384" width="9.00390625" style="341" customWidth="1"/>
  </cols>
  <sheetData>
    <row r="1" spans="1:9" ht="13.5" customHeight="1">
      <c r="A1" s="191" t="s">
        <v>588</v>
      </c>
      <c r="B1" s="191"/>
      <c r="C1" s="191"/>
      <c r="D1" s="141"/>
      <c r="E1" s="56"/>
      <c r="F1" s="56"/>
      <c r="G1" s="56"/>
      <c r="H1" s="56"/>
      <c r="I1" s="56"/>
    </row>
    <row r="2" spans="1:9" ht="13.5" customHeight="1" thickBot="1">
      <c r="A2" s="56"/>
      <c r="B2" s="56"/>
      <c r="C2" s="56"/>
      <c r="D2" s="56"/>
      <c r="E2" s="56"/>
      <c r="F2" s="56"/>
      <c r="G2" s="56"/>
      <c r="H2" s="56"/>
      <c r="I2" s="59" t="s">
        <v>496</v>
      </c>
    </row>
    <row r="3" spans="1:9" ht="18" customHeight="1" thickTop="1">
      <c r="A3" s="523" t="s">
        <v>230</v>
      </c>
      <c r="B3" s="524"/>
      <c r="C3" s="524"/>
      <c r="D3" s="143" t="s">
        <v>570</v>
      </c>
      <c r="E3" s="554" t="s">
        <v>589</v>
      </c>
      <c r="F3" s="555"/>
      <c r="G3" s="555"/>
      <c r="H3" s="555"/>
      <c r="I3" s="556"/>
    </row>
    <row r="4" spans="1:9" ht="18" customHeight="1">
      <c r="A4" s="589"/>
      <c r="B4" s="590"/>
      <c r="C4" s="590"/>
      <c r="D4" s="192" t="s">
        <v>498</v>
      </c>
      <c r="E4" s="192" t="s">
        <v>432</v>
      </c>
      <c r="F4" s="199" t="s">
        <v>433</v>
      </c>
      <c r="G4" s="199" t="s">
        <v>434</v>
      </c>
      <c r="H4" s="199" t="s">
        <v>497</v>
      </c>
      <c r="I4" s="199" t="s">
        <v>498</v>
      </c>
    </row>
    <row r="5" spans="1:4" ht="13.5" customHeight="1">
      <c r="A5" s="128"/>
      <c r="B5" s="128"/>
      <c r="C5" s="128"/>
      <c r="D5" s="200"/>
    </row>
    <row r="6" spans="1:9" s="42" customFormat="1" ht="13.5" customHeight="1">
      <c r="A6" s="525" t="s">
        <v>499</v>
      </c>
      <c r="B6" s="525"/>
      <c r="C6" s="191"/>
      <c r="D6" s="201">
        <v>30496</v>
      </c>
      <c r="E6" s="202">
        <v>21</v>
      </c>
      <c r="F6" s="202">
        <v>29</v>
      </c>
      <c r="G6" s="202">
        <v>27</v>
      </c>
      <c r="H6" s="202">
        <v>26</v>
      </c>
      <c r="I6" s="202">
        <v>17</v>
      </c>
    </row>
    <row r="7" spans="1:9" ht="13.5" customHeight="1">
      <c r="A7" s="128"/>
      <c r="B7" s="128"/>
      <c r="C7" s="128"/>
      <c r="D7" s="203"/>
      <c r="E7" s="156"/>
      <c r="F7" s="156"/>
      <c r="G7" s="156"/>
      <c r="H7" s="156"/>
      <c r="I7" s="156"/>
    </row>
    <row r="8" spans="1:9" ht="13.5" customHeight="1">
      <c r="A8" s="48"/>
      <c r="B8" s="44" t="s">
        <v>231</v>
      </c>
      <c r="C8" s="48"/>
      <c r="D8" s="203">
        <v>4962</v>
      </c>
      <c r="E8" s="156" t="s">
        <v>110</v>
      </c>
      <c r="F8" s="156" t="s">
        <v>110</v>
      </c>
      <c r="G8" s="156" t="s">
        <v>110</v>
      </c>
      <c r="H8" s="156" t="s">
        <v>110</v>
      </c>
      <c r="I8" s="156" t="s">
        <v>110</v>
      </c>
    </row>
    <row r="9" spans="1:9" ht="13.5" customHeight="1">
      <c r="A9" s="48"/>
      <c r="B9" s="44" t="s">
        <v>232</v>
      </c>
      <c r="C9" s="48"/>
      <c r="D9" s="203">
        <v>2934</v>
      </c>
      <c r="E9" s="156">
        <v>8</v>
      </c>
      <c r="F9" s="156">
        <v>10</v>
      </c>
      <c r="G9" s="156">
        <v>7</v>
      </c>
      <c r="H9" s="156">
        <v>6</v>
      </c>
      <c r="I9" s="156">
        <v>9</v>
      </c>
    </row>
    <row r="10" spans="1:13" ht="13.5" customHeight="1">
      <c r="A10" s="48"/>
      <c r="B10" s="44" t="s">
        <v>233</v>
      </c>
      <c r="C10" s="48"/>
      <c r="D10" s="203">
        <v>5279</v>
      </c>
      <c r="E10" s="156">
        <v>2</v>
      </c>
      <c r="F10" s="156" t="s">
        <v>110</v>
      </c>
      <c r="G10" s="156" t="s">
        <v>110</v>
      </c>
      <c r="H10" s="156" t="s">
        <v>110</v>
      </c>
      <c r="I10" s="156" t="s">
        <v>110</v>
      </c>
      <c r="M10" s="156"/>
    </row>
    <row r="11" spans="1:9" ht="13.5" customHeight="1">
      <c r="A11" s="48"/>
      <c r="B11" s="44" t="s">
        <v>234</v>
      </c>
      <c r="C11" s="48"/>
      <c r="D11" s="203">
        <v>3019</v>
      </c>
      <c r="E11" s="156" t="s">
        <v>110</v>
      </c>
      <c r="F11" s="156" t="s">
        <v>110</v>
      </c>
      <c r="G11" s="156" t="s">
        <v>110</v>
      </c>
      <c r="H11" s="156" t="s">
        <v>110</v>
      </c>
      <c r="I11" s="156" t="s">
        <v>110</v>
      </c>
    </row>
    <row r="12" spans="1:9" ht="13.5" customHeight="1">
      <c r="A12" s="48"/>
      <c r="B12" s="44" t="s">
        <v>210</v>
      </c>
      <c r="C12" s="48"/>
      <c r="D12" s="203">
        <v>14204</v>
      </c>
      <c r="E12" s="156" t="s">
        <v>37</v>
      </c>
      <c r="F12" s="156">
        <v>0</v>
      </c>
      <c r="G12" s="156" t="s">
        <v>37</v>
      </c>
      <c r="H12" s="156" t="s">
        <v>37</v>
      </c>
      <c r="I12" s="156" t="s">
        <v>37</v>
      </c>
    </row>
    <row r="13" spans="1:11" ht="13.5">
      <c r="A13" s="48"/>
      <c r="B13" s="204" t="s">
        <v>386</v>
      </c>
      <c r="C13" s="48"/>
      <c r="D13" s="203">
        <v>98</v>
      </c>
      <c r="E13" s="267" t="s">
        <v>35</v>
      </c>
      <c r="F13" s="267" t="s">
        <v>35</v>
      </c>
      <c r="G13" s="267" t="s">
        <v>35</v>
      </c>
      <c r="H13" s="267" t="s">
        <v>35</v>
      </c>
      <c r="I13" s="267" t="s">
        <v>35</v>
      </c>
      <c r="K13" s="156"/>
    </row>
    <row r="14" spans="1:9" ht="18" customHeight="1">
      <c r="A14" s="48"/>
      <c r="B14" s="44" t="s">
        <v>387</v>
      </c>
      <c r="C14" s="48"/>
      <c r="D14" s="203">
        <v>85</v>
      </c>
      <c r="E14" s="267" t="s">
        <v>35</v>
      </c>
      <c r="F14" s="267" t="s">
        <v>35</v>
      </c>
      <c r="G14" s="267" t="s">
        <v>35</v>
      </c>
      <c r="H14" s="267" t="s">
        <v>35</v>
      </c>
      <c r="I14" s="267" t="s">
        <v>35</v>
      </c>
    </row>
    <row r="15" spans="1:9" ht="13.5" customHeight="1">
      <c r="A15" s="160"/>
      <c r="B15" s="160"/>
      <c r="C15" s="160"/>
      <c r="D15" s="194"/>
      <c r="E15" s="171"/>
      <c r="F15" s="171"/>
      <c r="G15" s="171"/>
      <c r="H15" s="171"/>
      <c r="I15" s="171"/>
    </row>
    <row r="16" spans="1:9" ht="13.5">
      <c r="A16" s="410" t="s">
        <v>590</v>
      </c>
      <c r="B16" s="591" t="s">
        <v>388</v>
      </c>
      <c r="C16" s="592"/>
      <c r="D16" s="592"/>
      <c r="E16" s="592"/>
      <c r="F16" s="592"/>
      <c r="G16" s="592"/>
      <c r="H16" s="592"/>
      <c r="I16" s="592"/>
    </row>
    <row r="17" spans="1:9" ht="13.5" customHeight="1">
      <c r="A17" s="48" t="s">
        <v>417</v>
      </c>
      <c r="B17" s="48"/>
      <c r="C17" s="48"/>
      <c r="D17" s="128"/>
      <c r="E17" s="128"/>
      <c r="F17" s="128"/>
      <c r="G17" s="128"/>
      <c r="H17" s="128"/>
      <c r="I17" s="128"/>
    </row>
  </sheetData>
  <sheetProtection/>
  <mergeCells count="4">
    <mergeCell ref="A3:C4"/>
    <mergeCell ref="E3:I3"/>
    <mergeCell ref="A6:B6"/>
    <mergeCell ref="B16:I1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3.421875" style="283" customWidth="1"/>
    <col min="2" max="2" width="19.421875" style="283" customWidth="1"/>
    <col min="3" max="3" width="1.57421875" style="283" customWidth="1"/>
    <col min="4" max="4" width="9.57421875" style="283" customWidth="1"/>
    <col min="5" max="5" width="6.57421875" style="283" customWidth="1"/>
    <col min="6" max="6" width="9.57421875" style="283" customWidth="1"/>
    <col min="7" max="7" width="6.57421875" style="283" customWidth="1"/>
    <col min="8" max="8" width="9.421875" style="283" customWidth="1"/>
    <col min="9" max="9" width="6.57421875" style="283" customWidth="1"/>
    <col min="10" max="10" width="9.421875" style="283" bestFit="1" customWidth="1"/>
    <col min="11" max="11" width="6.57421875" style="283" customWidth="1"/>
    <col min="12" max="12" width="9.421875" style="283" customWidth="1"/>
    <col min="13" max="13" width="6.57421875" style="283" customWidth="1"/>
    <col min="14" max="16384" width="9.00390625" style="283" customWidth="1"/>
  </cols>
  <sheetData>
    <row r="1" spans="1:13" ht="13.5" customHeight="1">
      <c r="A1" s="205" t="s">
        <v>591</v>
      </c>
      <c r="B1" s="205"/>
      <c r="C1" s="205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ht="13.5" customHeight="1">
      <c r="A2" s="205"/>
      <c r="B2" s="205"/>
      <c r="C2" s="205"/>
      <c r="D2" s="281"/>
      <c r="E2" s="281"/>
      <c r="F2" s="281"/>
      <c r="G2" s="281"/>
      <c r="H2" s="281"/>
      <c r="I2" s="281"/>
      <c r="J2" s="411" t="s">
        <v>236</v>
      </c>
      <c r="K2" s="597" t="s">
        <v>237</v>
      </c>
      <c r="L2" s="597"/>
      <c r="M2" s="597"/>
    </row>
    <row r="3" spans="1:14" ht="13.5" customHeight="1" thickBo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598" t="s">
        <v>592</v>
      </c>
      <c r="L3" s="598"/>
      <c r="M3" s="598"/>
      <c r="N3" s="384"/>
    </row>
    <row r="4" spans="1:13" ht="18" customHeight="1" thickTop="1">
      <c r="A4" s="599" t="s">
        <v>238</v>
      </c>
      <c r="B4" s="599"/>
      <c r="C4" s="600"/>
      <c r="D4" s="593" t="s">
        <v>378</v>
      </c>
      <c r="E4" s="594"/>
      <c r="F4" s="593" t="s">
        <v>405</v>
      </c>
      <c r="G4" s="594"/>
      <c r="H4" s="593" t="s">
        <v>422</v>
      </c>
      <c r="I4" s="594"/>
      <c r="J4" s="593" t="s">
        <v>438</v>
      </c>
      <c r="K4" s="594"/>
      <c r="L4" s="593" t="s">
        <v>572</v>
      </c>
      <c r="M4" s="557"/>
    </row>
    <row r="5" spans="1:13" ht="18" customHeight="1">
      <c r="A5" s="601"/>
      <c r="B5" s="601"/>
      <c r="C5" s="602"/>
      <c r="D5" s="412" t="s">
        <v>239</v>
      </c>
      <c r="E5" s="412" t="s">
        <v>240</v>
      </c>
      <c r="F5" s="412" t="s">
        <v>239</v>
      </c>
      <c r="G5" s="412" t="s">
        <v>240</v>
      </c>
      <c r="H5" s="412" t="s">
        <v>239</v>
      </c>
      <c r="I5" s="412" t="s">
        <v>240</v>
      </c>
      <c r="J5" s="412" t="s">
        <v>239</v>
      </c>
      <c r="K5" s="412" t="s">
        <v>240</v>
      </c>
      <c r="L5" s="412" t="s">
        <v>239</v>
      </c>
      <c r="M5" s="413" t="s">
        <v>240</v>
      </c>
    </row>
    <row r="6" spans="1:13" ht="13.5" customHeight="1">
      <c r="A6" s="285"/>
      <c r="B6" s="285"/>
      <c r="C6" s="285"/>
      <c r="D6" s="296"/>
      <c r="E6" s="285"/>
      <c r="F6" s="285"/>
      <c r="G6" s="285"/>
      <c r="H6" s="285"/>
      <c r="I6" s="285"/>
      <c r="J6" s="285"/>
      <c r="K6" s="285"/>
      <c r="L6" s="285"/>
      <c r="M6" s="285"/>
    </row>
    <row r="7" spans="1:13" s="42" customFormat="1" ht="13.5" customHeight="1">
      <c r="A7" s="187"/>
      <c r="B7" s="189" t="s">
        <v>593</v>
      </c>
      <c r="C7" s="206"/>
      <c r="D7" s="178">
        <v>24095</v>
      </c>
      <c r="E7" s="178">
        <v>243</v>
      </c>
      <c r="F7" s="178">
        <v>24768</v>
      </c>
      <c r="G7" s="178">
        <v>231</v>
      </c>
      <c r="H7" s="178">
        <v>26743.22</v>
      </c>
      <c r="I7" s="178">
        <v>239.0561649270357</v>
      </c>
      <c r="J7" s="178">
        <v>20666</v>
      </c>
      <c r="K7" s="178">
        <v>277</v>
      </c>
      <c r="L7" s="178">
        <v>15535.069</v>
      </c>
      <c r="M7" s="178">
        <v>336.10526531938797</v>
      </c>
    </row>
    <row r="8" spans="1:13" ht="13.5" customHeight="1">
      <c r="A8" s="285"/>
      <c r="B8" s="285"/>
      <c r="C8" s="414"/>
      <c r="D8" s="376"/>
      <c r="E8" s="376"/>
      <c r="F8" s="376"/>
      <c r="G8" s="376"/>
      <c r="H8" s="376"/>
      <c r="I8" s="376"/>
      <c r="J8" s="207"/>
      <c r="K8" s="207"/>
      <c r="L8" s="207"/>
      <c r="M8" s="207"/>
    </row>
    <row r="9" spans="1:13" ht="13.5" customHeight="1">
      <c r="A9" s="309"/>
      <c r="B9" s="309" t="s">
        <v>133</v>
      </c>
      <c r="C9" s="403"/>
      <c r="D9" s="376">
        <v>123</v>
      </c>
      <c r="E9" s="376">
        <v>124</v>
      </c>
      <c r="F9" s="376">
        <v>199</v>
      </c>
      <c r="G9" s="376">
        <v>156</v>
      </c>
      <c r="H9" s="376">
        <v>10.711</v>
      </c>
      <c r="I9" s="376">
        <v>152.89870226869573</v>
      </c>
      <c r="J9" s="376">
        <v>676</v>
      </c>
      <c r="K9" s="376">
        <v>49</v>
      </c>
      <c r="L9" s="415">
        <v>564.538</v>
      </c>
      <c r="M9" s="415">
        <v>54.835943727437304</v>
      </c>
    </row>
    <row r="10" spans="1:13" ht="13.5" customHeight="1">
      <c r="A10" s="309"/>
      <c r="B10" s="309" t="s">
        <v>137</v>
      </c>
      <c r="C10" s="403"/>
      <c r="D10" s="376">
        <v>7795</v>
      </c>
      <c r="E10" s="376">
        <v>127</v>
      </c>
      <c r="F10" s="376">
        <v>7666</v>
      </c>
      <c r="G10" s="376">
        <v>143</v>
      </c>
      <c r="H10" s="376">
        <v>10764.757</v>
      </c>
      <c r="I10" s="376">
        <v>134.86081720191174</v>
      </c>
      <c r="J10" s="376">
        <v>6544</v>
      </c>
      <c r="K10" s="376">
        <v>189</v>
      </c>
      <c r="L10" s="376">
        <v>4333.123</v>
      </c>
      <c r="M10" s="376">
        <v>248.72337480380776</v>
      </c>
    </row>
    <row r="11" spans="1:13" ht="13.5" customHeight="1">
      <c r="A11" s="309"/>
      <c r="B11" s="309" t="s">
        <v>139</v>
      </c>
      <c r="C11" s="403"/>
      <c r="D11" s="376">
        <v>6252</v>
      </c>
      <c r="E11" s="376">
        <v>52</v>
      </c>
      <c r="F11" s="376">
        <v>4266</v>
      </c>
      <c r="G11" s="376">
        <v>54</v>
      </c>
      <c r="H11" s="376">
        <v>4851.942</v>
      </c>
      <c r="I11" s="376">
        <v>72.74210182232187</v>
      </c>
      <c r="J11" s="376">
        <v>5887</v>
      </c>
      <c r="K11" s="376">
        <v>77</v>
      </c>
      <c r="L11" s="376">
        <v>2230.91</v>
      </c>
      <c r="M11" s="376">
        <v>96.70461784652899</v>
      </c>
    </row>
    <row r="12" spans="1:13" ht="13.5" customHeight="1">
      <c r="A12" s="309"/>
      <c r="B12" s="309" t="s">
        <v>141</v>
      </c>
      <c r="C12" s="403"/>
      <c r="D12" s="376">
        <v>2436</v>
      </c>
      <c r="E12" s="376">
        <v>213</v>
      </c>
      <c r="F12" s="376">
        <v>4046</v>
      </c>
      <c r="G12" s="376">
        <v>155</v>
      </c>
      <c r="H12" s="376">
        <v>3453.738</v>
      </c>
      <c r="I12" s="376">
        <v>205.66643155908176</v>
      </c>
      <c r="J12" s="376">
        <v>1802</v>
      </c>
      <c r="K12" s="376">
        <v>272</v>
      </c>
      <c r="L12" s="376">
        <v>2685.414</v>
      </c>
      <c r="M12" s="376">
        <v>215.30344185291352</v>
      </c>
    </row>
    <row r="13" spans="1:13" ht="13.5" customHeight="1">
      <c r="A13" s="309"/>
      <c r="B13" s="309" t="s">
        <v>241</v>
      </c>
      <c r="C13" s="403"/>
      <c r="D13" s="376">
        <v>1418</v>
      </c>
      <c r="E13" s="376">
        <v>603</v>
      </c>
      <c r="F13" s="376">
        <v>1182</v>
      </c>
      <c r="G13" s="376">
        <v>656</v>
      </c>
      <c r="H13" s="376">
        <v>1121.518</v>
      </c>
      <c r="I13" s="376">
        <v>636.6535445708405</v>
      </c>
      <c r="J13" s="376">
        <v>814</v>
      </c>
      <c r="K13" s="376">
        <v>691</v>
      </c>
      <c r="L13" s="376">
        <v>858.065</v>
      </c>
      <c r="M13" s="376">
        <v>671.0210403640749</v>
      </c>
    </row>
    <row r="14" spans="1:13" ht="13.5" customHeight="1">
      <c r="A14" s="309"/>
      <c r="B14" s="309" t="s">
        <v>148</v>
      </c>
      <c r="C14" s="403"/>
      <c r="D14" s="376">
        <v>95</v>
      </c>
      <c r="E14" s="376">
        <v>928</v>
      </c>
      <c r="F14" s="376">
        <v>117</v>
      </c>
      <c r="G14" s="376">
        <v>770</v>
      </c>
      <c r="H14" s="376">
        <v>149.201</v>
      </c>
      <c r="I14" s="376">
        <v>869.6734405265379</v>
      </c>
      <c r="J14" s="376">
        <v>187</v>
      </c>
      <c r="K14" s="376">
        <v>830</v>
      </c>
      <c r="L14" s="376">
        <v>158.505</v>
      </c>
      <c r="M14" s="376">
        <v>870.2760796189394</v>
      </c>
    </row>
    <row r="15" spans="1:13" ht="13.5" customHeight="1">
      <c r="A15" s="309"/>
      <c r="B15" s="309" t="s">
        <v>594</v>
      </c>
      <c r="C15" s="403"/>
      <c r="D15" s="376">
        <v>450</v>
      </c>
      <c r="E15" s="376">
        <v>174</v>
      </c>
      <c r="F15" s="376">
        <v>559</v>
      </c>
      <c r="G15" s="376">
        <v>233</v>
      </c>
      <c r="H15" s="376">
        <v>785.892</v>
      </c>
      <c r="I15" s="376">
        <v>246.79899528179442</v>
      </c>
      <c r="J15" s="376">
        <v>476</v>
      </c>
      <c r="K15" s="376">
        <v>212</v>
      </c>
      <c r="L15" s="376">
        <v>930.544</v>
      </c>
      <c r="M15" s="376">
        <v>247.0232261988686</v>
      </c>
    </row>
    <row r="16" spans="1:13" ht="13.5" customHeight="1">
      <c r="A16" s="388"/>
      <c r="B16" s="388"/>
      <c r="C16" s="388"/>
      <c r="D16" s="416"/>
      <c r="E16" s="417"/>
      <c r="F16" s="417"/>
      <c r="G16" s="417"/>
      <c r="H16" s="417"/>
      <c r="I16" s="417"/>
      <c r="J16" s="417"/>
      <c r="K16" s="417"/>
      <c r="L16" s="418"/>
      <c r="M16" s="418"/>
    </row>
    <row r="17" spans="1:13" ht="13.5" customHeight="1">
      <c r="A17" s="419" t="s">
        <v>229</v>
      </c>
      <c r="B17" s="596" t="s">
        <v>595</v>
      </c>
      <c r="C17" s="596"/>
      <c r="D17" s="596"/>
      <c r="E17" s="596"/>
      <c r="F17" s="596"/>
      <c r="G17" s="596"/>
      <c r="H17" s="596"/>
      <c r="I17" s="596"/>
      <c r="J17" s="596"/>
      <c r="K17" s="596"/>
      <c r="L17" s="596"/>
      <c r="M17" s="596"/>
    </row>
    <row r="18" spans="1:13" ht="15" customHeight="1">
      <c r="A18" s="595" t="s">
        <v>596</v>
      </c>
      <c r="B18" s="595"/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</row>
    <row r="19" spans="1:13" ht="13.5" customHeight="1">
      <c r="A19" s="420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</row>
  </sheetData>
  <sheetProtection/>
  <mergeCells count="10">
    <mergeCell ref="J4:K4"/>
    <mergeCell ref="L4:M4"/>
    <mergeCell ref="A18:M18"/>
    <mergeCell ref="B17:M17"/>
    <mergeCell ref="K2:M2"/>
    <mergeCell ref="K3:M3"/>
    <mergeCell ref="A4:C5"/>
    <mergeCell ref="D4:E4"/>
    <mergeCell ref="F4:G4"/>
    <mergeCell ref="H4:I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57421875" style="15" customWidth="1"/>
    <col min="2" max="2" width="9.57421875" style="15" customWidth="1"/>
    <col min="3" max="3" width="6.140625" style="15" customWidth="1"/>
    <col min="4" max="4" width="8.57421875" style="15" customWidth="1"/>
    <col min="5" max="5" width="12.140625" style="15" customWidth="1"/>
    <col min="6" max="6" width="6.140625" style="15" customWidth="1"/>
    <col min="7" max="7" width="8.57421875" style="15" customWidth="1"/>
    <col min="8" max="8" width="9.57421875" style="15" customWidth="1"/>
    <col min="9" max="9" width="6.140625" style="15" customWidth="1"/>
    <col min="10" max="10" width="7.57421875" style="15" customWidth="1"/>
    <col min="11" max="11" width="6.140625" style="15" customWidth="1"/>
    <col min="12" max="12" width="7.57421875" style="15" customWidth="1"/>
    <col min="13" max="13" width="8.57421875" style="15" customWidth="1"/>
    <col min="14" max="14" width="6.140625" style="15" customWidth="1"/>
    <col min="15" max="15" width="7.57421875" style="15" customWidth="1"/>
    <col min="16" max="16" width="8.57421875" style="15" customWidth="1"/>
    <col min="17" max="16384" width="9.00390625" style="15" customWidth="1"/>
  </cols>
  <sheetData>
    <row r="1" spans="1:16" ht="13.5">
      <c r="A1" s="421" t="s">
        <v>597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3.5">
      <c r="A2" s="16" t="s">
        <v>598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3.5">
      <c r="A3" s="17" t="s">
        <v>599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4.25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8"/>
      <c r="P4" s="19" t="s">
        <v>242</v>
      </c>
    </row>
    <row r="5" spans="1:16" ht="14.25" customHeight="1" thickTop="1">
      <c r="A5" s="603" t="s">
        <v>243</v>
      </c>
      <c r="B5" s="604"/>
      <c r="C5" s="609" t="s">
        <v>600</v>
      </c>
      <c r="D5" s="610"/>
      <c r="E5" s="610"/>
      <c r="F5" s="610"/>
      <c r="G5" s="610"/>
      <c r="H5" s="610"/>
      <c r="I5" s="610"/>
      <c r="J5" s="611"/>
      <c r="K5" s="612" t="s">
        <v>244</v>
      </c>
      <c r="L5" s="613"/>
      <c r="M5" s="614"/>
      <c r="N5" s="612" t="s">
        <v>245</v>
      </c>
      <c r="O5" s="613"/>
      <c r="P5" s="613"/>
    </row>
    <row r="6" spans="1:16" ht="13.5" customHeight="1">
      <c r="A6" s="605"/>
      <c r="B6" s="606"/>
      <c r="C6" s="615" t="s">
        <v>601</v>
      </c>
      <c r="D6" s="616"/>
      <c r="E6" s="617"/>
      <c r="F6" s="615" t="s">
        <v>246</v>
      </c>
      <c r="G6" s="616"/>
      <c r="H6" s="617"/>
      <c r="I6" s="615" t="s">
        <v>247</v>
      </c>
      <c r="J6" s="617"/>
      <c r="K6" s="618" t="s">
        <v>602</v>
      </c>
      <c r="L6" s="620" t="s">
        <v>248</v>
      </c>
      <c r="M6" s="620" t="s">
        <v>249</v>
      </c>
      <c r="N6" s="620" t="s">
        <v>250</v>
      </c>
      <c r="O6" s="620" t="s">
        <v>248</v>
      </c>
      <c r="P6" s="622" t="s">
        <v>249</v>
      </c>
    </row>
    <row r="7" spans="1:16" ht="13.5">
      <c r="A7" s="607"/>
      <c r="B7" s="608"/>
      <c r="C7" s="20" t="s">
        <v>250</v>
      </c>
      <c r="D7" s="20" t="s">
        <v>248</v>
      </c>
      <c r="E7" s="20" t="s">
        <v>249</v>
      </c>
      <c r="F7" s="20" t="s">
        <v>250</v>
      </c>
      <c r="G7" s="20" t="s">
        <v>248</v>
      </c>
      <c r="H7" s="20" t="s">
        <v>249</v>
      </c>
      <c r="I7" s="20" t="s">
        <v>250</v>
      </c>
      <c r="J7" s="20" t="s">
        <v>248</v>
      </c>
      <c r="K7" s="619"/>
      <c r="L7" s="621"/>
      <c r="M7" s="621"/>
      <c r="N7" s="621"/>
      <c r="O7" s="621"/>
      <c r="P7" s="623"/>
    </row>
    <row r="8" spans="1:16" ht="13.5">
      <c r="A8" s="18"/>
      <c r="B8" s="21"/>
      <c r="C8" s="422"/>
      <c r="D8" s="423"/>
      <c r="E8" s="4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3.5">
      <c r="A9" s="23" t="s">
        <v>251</v>
      </c>
      <c r="B9" s="208">
        <v>21</v>
      </c>
      <c r="C9" s="424">
        <v>3</v>
      </c>
      <c r="D9" s="425">
        <v>11180</v>
      </c>
      <c r="E9" s="425">
        <v>3415240</v>
      </c>
      <c r="F9" s="425">
        <v>9</v>
      </c>
      <c r="G9" s="425">
        <v>7867</v>
      </c>
      <c r="H9" s="425">
        <v>177412</v>
      </c>
      <c r="I9" s="209">
        <v>0</v>
      </c>
      <c r="J9" s="209">
        <v>0</v>
      </c>
      <c r="K9" s="425">
        <v>3</v>
      </c>
      <c r="L9" s="426">
        <v>37</v>
      </c>
      <c r="M9" s="426">
        <v>35300</v>
      </c>
      <c r="N9" s="426">
        <v>3</v>
      </c>
      <c r="O9" s="426">
        <v>133</v>
      </c>
      <c r="P9" s="426">
        <v>33430</v>
      </c>
    </row>
    <row r="10" spans="1:16" ht="13.5">
      <c r="A10" s="21"/>
      <c r="B10" s="208">
        <v>22</v>
      </c>
      <c r="C10" s="427">
        <v>3</v>
      </c>
      <c r="D10" s="428">
        <v>10851</v>
      </c>
      <c r="E10" s="428">
        <v>3381417</v>
      </c>
      <c r="F10" s="426">
        <v>9</v>
      </c>
      <c r="G10" s="426">
        <v>7604</v>
      </c>
      <c r="H10" s="426">
        <v>184069</v>
      </c>
      <c r="I10" s="209">
        <v>0</v>
      </c>
      <c r="J10" s="209">
        <v>0</v>
      </c>
      <c r="K10" s="426">
        <v>3</v>
      </c>
      <c r="L10" s="426">
        <v>36</v>
      </c>
      <c r="M10" s="426">
        <v>35300</v>
      </c>
      <c r="N10" s="426">
        <v>3</v>
      </c>
      <c r="O10" s="426">
        <v>133</v>
      </c>
      <c r="P10" s="426">
        <v>33380</v>
      </c>
    </row>
    <row r="11" spans="1:16" ht="13.5">
      <c r="A11" s="21"/>
      <c r="B11" s="208">
        <v>23</v>
      </c>
      <c r="C11" s="427">
        <v>3</v>
      </c>
      <c r="D11" s="428">
        <v>10563</v>
      </c>
      <c r="E11" s="428">
        <v>3360296</v>
      </c>
      <c r="F11" s="426">
        <v>9</v>
      </c>
      <c r="G11" s="426">
        <v>7319</v>
      </c>
      <c r="H11" s="426">
        <v>182556</v>
      </c>
      <c r="I11" s="209">
        <v>0</v>
      </c>
      <c r="J11" s="209">
        <v>0</v>
      </c>
      <c r="K11" s="426">
        <v>3</v>
      </c>
      <c r="L11" s="426">
        <v>36</v>
      </c>
      <c r="M11" s="426">
        <v>35300</v>
      </c>
      <c r="N11" s="426">
        <v>3</v>
      </c>
      <c r="O11" s="426">
        <v>130</v>
      </c>
      <c r="P11" s="426">
        <v>33380</v>
      </c>
    </row>
    <row r="12" spans="1:16" ht="13.5">
      <c r="A12" s="21"/>
      <c r="B12" s="208">
        <v>24</v>
      </c>
      <c r="C12" s="427">
        <v>3</v>
      </c>
      <c r="D12" s="426">
        <v>10203</v>
      </c>
      <c r="E12" s="426">
        <v>3320300</v>
      </c>
      <c r="F12" s="426">
        <v>9</v>
      </c>
      <c r="G12" s="426">
        <v>6526</v>
      </c>
      <c r="H12" s="426">
        <v>156531</v>
      </c>
      <c r="I12" s="209">
        <v>0</v>
      </c>
      <c r="J12" s="209">
        <v>0</v>
      </c>
      <c r="K12" s="426">
        <v>3</v>
      </c>
      <c r="L12" s="426">
        <v>35</v>
      </c>
      <c r="M12" s="426">
        <v>35300</v>
      </c>
      <c r="N12" s="426">
        <v>3</v>
      </c>
      <c r="O12" s="426">
        <v>126</v>
      </c>
      <c r="P12" s="426">
        <v>32860</v>
      </c>
    </row>
    <row r="13" spans="1:16" s="27" customFormat="1" ht="13.5">
      <c r="A13" s="26"/>
      <c r="B13" s="210">
        <v>25</v>
      </c>
      <c r="C13" s="429">
        <v>3</v>
      </c>
      <c r="D13" s="430">
        <v>9887</v>
      </c>
      <c r="E13" s="430">
        <v>3294491</v>
      </c>
      <c r="F13" s="430">
        <v>9</v>
      </c>
      <c r="G13" s="430">
        <v>6839</v>
      </c>
      <c r="H13" s="430">
        <v>174063</v>
      </c>
      <c r="I13" s="279">
        <v>0</v>
      </c>
      <c r="J13" s="279">
        <v>0</v>
      </c>
      <c r="K13" s="430">
        <v>3</v>
      </c>
      <c r="L13" s="430">
        <v>36</v>
      </c>
      <c r="M13" s="430">
        <v>35300</v>
      </c>
      <c r="N13" s="430">
        <v>3</v>
      </c>
      <c r="O13" s="430">
        <v>119</v>
      </c>
      <c r="P13" s="430">
        <v>32080</v>
      </c>
    </row>
    <row r="14" spans="1:16" ht="13.5">
      <c r="A14" s="21"/>
      <c r="B14" s="21"/>
      <c r="C14" s="431"/>
      <c r="D14" s="432"/>
      <c r="E14" s="432"/>
      <c r="F14" s="432"/>
      <c r="G14" s="432"/>
      <c r="H14" s="432"/>
      <c r="I14" s="214"/>
      <c r="J14" s="214"/>
      <c r="K14" s="214"/>
      <c r="L14" s="214"/>
      <c r="M14" s="214"/>
      <c r="N14" s="214"/>
      <c r="O14" s="214"/>
      <c r="P14" s="214"/>
    </row>
    <row r="15" spans="1:16" ht="13.5">
      <c r="A15" s="28">
        <v>201</v>
      </c>
      <c r="B15" s="29" t="s">
        <v>603</v>
      </c>
      <c r="C15" s="433">
        <v>2</v>
      </c>
      <c r="D15" s="434">
        <v>9512</v>
      </c>
      <c r="E15" s="434">
        <v>3242931</v>
      </c>
      <c r="F15" s="434">
        <v>1</v>
      </c>
      <c r="G15" s="434">
        <v>896</v>
      </c>
      <c r="H15" s="434">
        <v>28202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09">
        <v>0</v>
      </c>
      <c r="O15" s="209">
        <v>0</v>
      </c>
      <c r="P15" s="209">
        <v>0</v>
      </c>
    </row>
    <row r="16" spans="1:16" ht="13.5">
      <c r="A16" s="28">
        <v>202</v>
      </c>
      <c r="B16" s="435" t="s">
        <v>604</v>
      </c>
      <c r="C16" s="209">
        <v>0</v>
      </c>
      <c r="D16" s="209">
        <v>0</v>
      </c>
      <c r="E16" s="209">
        <v>0</v>
      </c>
      <c r="F16" s="434">
        <v>3</v>
      </c>
      <c r="G16" s="434">
        <v>870</v>
      </c>
      <c r="H16" s="434">
        <v>21320</v>
      </c>
      <c r="I16" s="209">
        <v>0</v>
      </c>
      <c r="J16" s="209">
        <v>0</v>
      </c>
      <c r="K16" s="434">
        <v>2</v>
      </c>
      <c r="L16" s="434">
        <v>28</v>
      </c>
      <c r="M16" s="434">
        <v>15300</v>
      </c>
      <c r="N16" s="434">
        <v>2</v>
      </c>
      <c r="O16" s="434">
        <v>104</v>
      </c>
      <c r="P16" s="434">
        <v>20030</v>
      </c>
    </row>
    <row r="17" spans="1:16" ht="13.5">
      <c r="A17" s="28">
        <v>203</v>
      </c>
      <c r="B17" s="435" t="s">
        <v>605</v>
      </c>
      <c r="C17" s="209">
        <v>0</v>
      </c>
      <c r="D17" s="209">
        <v>0</v>
      </c>
      <c r="E17" s="209">
        <v>0</v>
      </c>
      <c r="F17" s="434">
        <v>2</v>
      </c>
      <c r="G17" s="434">
        <v>1183</v>
      </c>
      <c r="H17" s="434">
        <v>10137</v>
      </c>
      <c r="I17" s="209">
        <v>0</v>
      </c>
      <c r="J17" s="209">
        <v>0</v>
      </c>
      <c r="K17" s="209">
        <v>0</v>
      </c>
      <c r="L17" s="209">
        <v>0</v>
      </c>
      <c r="M17" s="209">
        <v>0</v>
      </c>
      <c r="N17" s="434">
        <v>1</v>
      </c>
      <c r="O17" s="434">
        <v>15</v>
      </c>
      <c r="P17" s="434">
        <v>12050</v>
      </c>
    </row>
    <row r="18" spans="1:16" ht="13.5">
      <c r="A18" s="28">
        <v>204</v>
      </c>
      <c r="B18" s="435" t="s">
        <v>606</v>
      </c>
      <c r="C18" s="209">
        <v>0</v>
      </c>
      <c r="D18" s="209">
        <v>0</v>
      </c>
      <c r="E18" s="209">
        <v>0</v>
      </c>
      <c r="F18" s="434">
        <v>1</v>
      </c>
      <c r="G18" s="434">
        <v>1481</v>
      </c>
      <c r="H18" s="434">
        <v>60562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209">
        <v>0</v>
      </c>
    </row>
    <row r="19" spans="1:16" ht="13.5">
      <c r="A19" s="28"/>
      <c r="B19" s="435"/>
      <c r="C19" s="214"/>
      <c r="D19" s="214"/>
      <c r="E19" s="214"/>
      <c r="F19" s="432"/>
      <c r="G19" s="432"/>
      <c r="H19" s="432"/>
      <c r="I19" s="216"/>
      <c r="J19" s="216"/>
      <c r="K19" s="216"/>
      <c r="L19" s="216"/>
      <c r="M19" s="216"/>
      <c r="N19" s="216"/>
      <c r="O19" s="216"/>
      <c r="P19" s="216"/>
    </row>
    <row r="20" spans="1:16" ht="13.5">
      <c r="A20" s="28">
        <v>205</v>
      </c>
      <c r="B20" s="435" t="s">
        <v>607</v>
      </c>
      <c r="C20" s="209">
        <v>0</v>
      </c>
      <c r="D20" s="209">
        <v>0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09">
        <v>0</v>
      </c>
      <c r="O20" s="209">
        <v>0</v>
      </c>
      <c r="P20" s="209">
        <v>0</v>
      </c>
    </row>
    <row r="21" spans="1:16" ht="13.5">
      <c r="A21" s="28">
        <v>206</v>
      </c>
      <c r="B21" s="435" t="s">
        <v>608</v>
      </c>
      <c r="C21" s="209">
        <v>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09">
        <v>0</v>
      </c>
    </row>
    <row r="22" spans="1:16" ht="13.5">
      <c r="A22" s="28">
        <v>207</v>
      </c>
      <c r="B22" s="435" t="s">
        <v>609</v>
      </c>
      <c r="C22" s="209">
        <v>0</v>
      </c>
      <c r="D22" s="209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434">
        <v>1</v>
      </c>
      <c r="L22" s="434">
        <v>8</v>
      </c>
      <c r="M22" s="434">
        <v>20000</v>
      </c>
      <c r="N22" s="209">
        <v>0</v>
      </c>
      <c r="O22" s="209">
        <v>0</v>
      </c>
      <c r="P22" s="209">
        <v>0</v>
      </c>
    </row>
    <row r="23" spans="1:16" ht="13.5">
      <c r="A23" s="28">
        <v>209</v>
      </c>
      <c r="B23" s="435" t="s">
        <v>252</v>
      </c>
      <c r="C23" s="209">
        <v>0</v>
      </c>
      <c r="D23" s="209">
        <v>0</v>
      </c>
      <c r="E23" s="209">
        <v>0</v>
      </c>
      <c r="F23" s="434">
        <v>1</v>
      </c>
      <c r="G23" s="436">
        <v>1085</v>
      </c>
      <c r="H23" s="436">
        <v>11380</v>
      </c>
      <c r="I23" s="209">
        <v>0</v>
      </c>
      <c r="J23" s="209">
        <v>0</v>
      </c>
      <c r="K23" s="209">
        <v>0</v>
      </c>
      <c r="L23" s="209">
        <v>0</v>
      </c>
      <c r="M23" s="209">
        <v>0</v>
      </c>
      <c r="N23" s="209">
        <v>0</v>
      </c>
      <c r="O23" s="209">
        <v>0</v>
      </c>
      <c r="P23" s="209">
        <v>0</v>
      </c>
    </row>
    <row r="24" spans="1:16" ht="13.5">
      <c r="A24" s="30"/>
      <c r="B24" s="252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</sheetData>
  <sheetProtection/>
  <mergeCells count="13">
    <mergeCell ref="N6:N7"/>
    <mergeCell ref="O6:O7"/>
    <mergeCell ref="P6:P7"/>
    <mergeCell ref="A5:B7"/>
    <mergeCell ref="C5:J5"/>
    <mergeCell ref="K5:M5"/>
    <mergeCell ref="N5:P5"/>
    <mergeCell ref="C6:E6"/>
    <mergeCell ref="F6:H6"/>
    <mergeCell ref="I6:J6"/>
    <mergeCell ref="K6:K7"/>
    <mergeCell ref="L6:L7"/>
    <mergeCell ref="M6:M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437" customWidth="1"/>
    <col min="2" max="2" width="9.57421875" style="438" customWidth="1"/>
    <col min="3" max="3" width="6.140625" style="438" customWidth="1"/>
    <col min="4" max="4" width="8.57421875" style="438" customWidth="1"/>
    <col min="5" max="5" width="11.57421875" style="438" customWidth="1"/>
    <col min="6" max="6" width="6.140625" style="438" customWidth="1"/>
    <col min="7" max="7" width="8.57421875" style="438" customWidth="1"/>
    <col min="8" max="8" width="9.57421875" style="438" customWidth="1"/>
    <col min="9" max="9" width="6.140625" style="438" customWidth="1"/>
    <col min="10" max="10" width="7.57421875" style="438" customWidth="1"/>
    <col min="11" max="11" width="6.140625" style="438" customWidth="1"/>
    <col min="12" max="12" width="7.57421875" style="438" customWidth="1"/>
    <col min="13" max="13" width="8.140625" style="438" customWidth="1"/>
    <col min="14" max="14" width="6.140625" style="438" customWidth="1"/>
    <col min="15" max="15" width="7.57421875" style="438" customWidth="1"/>
    <col min="16" max="16" width="8.140625" style="438" customWidth="1"/>
    <col min="17" max="16384" width="9.00390625" style="438" customWidth="1"/>
  </cols>
  <sheetData>
    <row r="2" spans="1:16" ht="14.25" thickBot="1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3" t="s">
        <v>253</v>
      </c>
    </row>
    <row r="3" spans="1:16" ht="14.25" customHeight="1" thickTop="1">
      <c r="A3" s="624" t="s">
        <v>610</v>
      </c>
      <c r="B3" s="625"/>
      <c r="C3" s="630" t="s">
        <v>600</v>
      </c>
      <c r="D3" s="631"/>
      <c r="E3" s="631"/>
      <c r="F3" s="631"/>
      <c r="G3" s="631"/>
      <c r="H3" s="631"/>
      <c r="I3" s="631"/>
      <c r="J3" s="632"/>
      <c r="K3" s="633" t="s">
        <v>244</v>
      </c>
      <c r="L3" s="634"/>
      <c r="M3" s="635"/>
      <c r="N3" s="633" t="s">
        <v>245</v>
      </c>
      <c r="O3" s="634"/>
      <c r="P3" s="634"/>
    </row>
    <row r="4" spans="1:16" ht="13.5" customHeight="1">
      <c r="A4" s="626"/>
      <c r="B4" s="627"/>
      <c r="C4" s="636" t="s">
        <v>601</v>
      </c>
      <c r="D4" s="637"/>
      <c r="E4" s="638"/>
      <c r="F4" s="636" t="s">
        <v>246</v>
      </c>
      <c r="G4" s="637"/>
      <c r="H4" s="638"/>
      <c r="I4" s="636" t="s">
        <v>247</v>
      </c>
      <c r="J4" s="638"/>
      <c r="K4" s="639" t="s">
        <v>602</v>
      </c>
      <c r="L4" s="641" t="s">
        <v>248</v>
      </c>
      <c r="M4" s="641" t="s">
        <v>249</v>
      </c>
      <c r="N4" s="641" t="s">
        <v>250</v>
      </c>
      <c r="O4" s="641" t="s">
        <v>248</v>
      </c>
      <c r="P4" s="643" t="s">
        <v>249</v>
      </c>
    </row>
    <row r="5" spans="1:16" ht="13.5">
      <c r="A5" s="628"/>
      <c r="B5" s="629"/>
      <c r="C5" s="6" t="s">
        <v>250</v>
      </c>
      <c r="D5" s="6" t="s">
        <v>248</v>
      </c>
      <c r="E5" s="6" t="s">
        <v>249</v>
      </c>
      <c r="F5" s="6" t="s">
        <v>250</v>
      </c>
      <c r="G5" s="6" t="s">
        <v>248</v>
      </c>
      <c r="H5" s="6" t="s">
        <v>249</v>
      </c>
      <c r="I5" s="6" t="s">
        <v>250</v>
      </c>
      <c r="J5" s="6" t="s">
        <v>248</v>
      </c>
      <c r="K5" s="640"/>
      <c r="L5" s="642"/>
      <c r="M5" s="642"/>
      <c r="N5" s="642"/>
      <c r="O5" s="642"/>
      <c r="P5" s="644"/>
    </row>
    <row r="6" spans="1:16" ht="13.5">
      <c r="A6" s="8"/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>
      <c r="A7" s="2">
        <v>340</v>
      </c>
      <c r="B7" s="10" t="s">
        <v>611</v>
      </c>
      <c r="C7" s="217">
        <v>0</v>
      </c>
      <c r="D7" s="216">
        <v>0</v>
      </c>
      <c r="E7" s="216">
        <v>0</v>
      </c>
      <c r="F7" s="216">
        <v>0</v>
      </c>
      <c r="G7" s="216">
        <v>0</v>
      </c>
      <c r="H7" s="216">
        <v>0</v>
      </c>
      <c r="I7" s="216">
        <v>0</v>
      </c>
      <c r="J7" s="216">
        <v>0</v>
      </c>
      <c r="K7" s="216">
        <v>0</v>
      </c>
      <c r="L7" s="216">
        <v>0</v>
      </c>
      <c r="M7" s="216">
        <v>0</v>
      </c>
      <c r="N7" s="216">
        <v>0</v>
      </c>
      <c r="O7" s="216">
        <v>0</v>
      </c>
      <c r="P7" s="216">
        <v>0</v>
      </c>
    </row>
    <row r="8" spans="1:16" ht="13.5">
      <c r="A8" s="2">
        <v>380</v>
      </c>
      <c r="B8" s="10" t="s">
        <v>612</v>
      </c>
      <c r="C8" s="217">
        <v>0</v>
      </c>
      <c r="D8" s="216">
        <v>0</v>
      </c>
      <c r="E8" s="216">
        <v>0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</row>
    <row r="9" spans="1:16" ht="13.5">
      <c r="A9" s="2"/>
      <c r="B9" s="10"/>
      <c r="C9" s="219"/>
      <c r="D9" s="219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</row>
    <row r="10" spans="1:16" ht="13.5">
      <c r="A10" s="2">
        <v>440</v>
      </c>
      <c r="B10" s="10" t="s">
        <v>613</v>
      </c>
      <c r="C10" s="217">
        <v>0</v>
      </c>
      <c r="D10" s="216">
        <v>0</v>
      </c>
      <c r="E10" s="218">
        <v>0</v>
      </c>
      <c r="F10" s="439">
        <v>1</v>
      </c>
      <c r="G10" s="439">
        <v>1324</v>
      </c>
      <c r="H10" s="439">
        <v>42462</v>
      </c>
      <c r="I10" s="218">
        <v>0</v>
      </c>
      <c r="J10" s="218">
        <v>0</v>
      </c>
      <c r="K10" s="218">
        <v>0</v>
      </c>
      <c r="L10" s="218">
        <v>0</v>
      </c>
      <c r="M10" s="218">
        <v>0</v>
      </c>
      <c r="N10" s="218">
        <v>0</v>
      </c>
      <c r="O10" s="218">
        <v>0</v>
      </c>
      <c r="P10" s="218">
        <v>0</v>
      </c>
    </row>
    <row r="11" spans="1:16" ht="13.5">
      <c r="A11" s="2">
        <v>500</v>
      </c>
      <c r="B11" s="10" t="s">
        <v>614</v>
      </c>
      <c r="C11" s="217">
        <v>0</v>
      </c>
      <c r="D11" s="216">
        <v>0</v>
      </c>
      <c r="E11" s="218">
        <v>0</v>
      </c>
      <c r="F11" s="218">
        <v>0</v>
      </c>
      <c r="G11" s="218">
        <v>0</v>
      </c>
      <c r="H11" s="218"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8">
        <v>0</v>
      </c>
      <c r="O11" s="218">
        <v>0</v>
      </c>
      <c r="P11" s="218">
        <v>0</v>
      </c>
    </row>
    <row r="12" spans="1:16" ht="13.5">
      <c r="A12" s="2">
        <v>520</v>
      </c>
      <c r="B12" s="10" t="s">
        <v>615</v>
      </c>
      <c r="C12" s="440">
        <v>1</v>
      </c>
      <c r="D12" s="439">
        <v>375</v>
      </c>
      <c r="E12" s="439">
        <v>51560</v>
      </c>
      <c r="F12" s="218">
        <v>0</v>
      </c>
      <c r="G12" s="218">
        <v>0</v>
      </c>
      <c r="H12" s="218">
        <v>0</v>
      </c>
      <c r="I12" s="218">
        <v>0</v>
      </c>
      <c r="J12" s="218">
        <v>0</v>
      </c>
      <c r="K12" s="218">
        <v>0</v>
      </c>
      <c r="L12" s="218">
        <v>0</v>
      </c>
      <c r="M12" s="218">
        <v>0</v>
      </c>
      <c r="N12" s="218">
        <v>0</v>
      </c>
      <c r="O12" s="218">
        <v>0</v>
      </c>
      <c r="P12" s="218">
        <v>0</v>
      </c>
    </row>
    <row r="13" spans="1:16" ht="13.5">
      <c r="A13" s="441"/>
      <c r="B13" s="442"/>
      <c r="C13" s="11"/>
      <c r="D13" s="12"/>
      <c r="E13" s="12"/>
      <c r="F13" s="13"/>
      <c r="G13" s="13"/>
      <c r="H13" s="13"/>
      <c r="I13" s="12"/>
      <c r="J13" s="12"/>
      <c r="K13" s="12"/>
      <c r="L13" s="12"/>
      <c r="M13" s="12"/>
      <c r="N13" s="12"/>
      <c r="O13" s="12"/>
      <c r="P13" s="12"/>
    </row>
    <row r="14" spans="1:16" ht="13.5">
      <c r="A14" s="437" t="s">
        <v>229</v>
      </c>
      <c r="B14" s="2" t="s">
        <v>616</v>
      </c>
      <c r="C14" s="4"/>
      <c r="D14" s="4"/>
      <c r="E14" s="22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13.5">
      <c r="B15" s="2" t="s">
        <v>617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ht="13.5">
      <c r="B16" s="2" t="s">
        <v>618</v>
      </c>
    </row>
    <row r="18" spans="1:5" ht="13.5">
      <c r="A18" s="438"/>
      <c r="E18" s="443"/>
    </row>
  </sheetData>
  <sheetProtection/>
  <mergeCells count="13">
    <mergeCell ref="N4:N5"/>
    <mergeCell ref="O4:O5"/>
    <mergeCell ref="P4:P5"/>
    <mergeCell ref="A3:B5"/>
    <mergeCell ref="C3:J3"/>
    <mergeCell ref="K3:M3"/>
    <mergeCell ref="N3:P3"/>
    <mergeCell ref="C4:E4"/>
    <mergeCell ref="F4:H4"/>
    <mergeCell ref="I4:J4"/>
    <mergeCell ref="K4:K5"/>
    <mergeCell ref="L4:L5"/>
    <mergeCell ref="M4:M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1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L2" sqref="L2"/>
    </sheetView>
  </sheetViews>
  <sheetFormatPr defaultColWidth="9.140625" defaultRowHeight="15"/>
  <cols>
    <col min="1" max="1" width="5.140625" style="445" customWidth="1"/>
    <col min="2" max="2" width="3.57421875" style="445" customWidth="1"/>
    <col min="3" max="3" width="7.8515625" style="445" customWidth="1"/>
    <col min="4" max="4" width="13.421875" style="445" customWidth="1"/>
    <col min="5" max="5" width="11.8515625" style="445" customWidth="1"/>
    <col min="6" max="6" width="11.7109375" style="445" customWidth="1"/>
    <col min="7" max="7" width="11.421875" style="445" customWidth="1"/>
    <col min="8" max="8" width="12.8515625" style="445" customWidth="1"/>
    <col min="9" max="10" width="9.8515625" style="445" customWidth="1"/>
    <col min="11" max="11" width="9.00390625" style="445" customWidth="1"/>
    <col min="12" max="12" width="9.8515625" style="445" customWidth="1"/>
    <col min="13" max="16384" width="9.00390625" style="445" customWidth="1"/>
  </cols>
  <sheetData>
    <row r="1" spans="1:14" ht="13.5">
      <c r="A1" s="444" t="s">
        <v>440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7"/>
      <c r="N1" s="447"/>
    </row>
    <row r="2" spans="1:14" ht="14.25" thickBo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215" t="s">
        <v>619</v>
      </c>
      <c r="M2" s="447"/>
      <c r="N2" s="447"/>
    </row>
    <row r="3" spans="1:14" ht="14.25" thickTop="1">
      <c r="A3" s="645" t="s">
        <v>620</v>
      </c>
      <c r="B3" s="646"/>
      <c r="C3" s="649" t="s">
        <v>621</v>
      </c>
      <c r="D3" s="650" t="s">
        <v>254</v>
      </c>
      <c r="E3" s="646"/>
      <c r="F3" s="646"/>
      <c r="G3" s="646"/>
      <c r="H3" s="646"/>
      <c r="I3" s="646"/>
      <c r="J3" s="646"/>
      <c r="K3" s="646"/>
      <c r="L3" s="651"/>
      <c r="M3" s="448"/>
      <c r="N3" s="448"/>
    </row>
    <row r="4" spans="1:14" ht="18.75" customHeight="1">
      <c r="A4" s="647"/>
      <c r="B4" s="648"/>
      <c r="C4" s="648"/>
      <c r="D4" s="652" t="s">
        <v>255</v>
      </c>
      <c r="E4" s="648"/>
      <c r="F4" s="449" t="s">
        <v>256</v>
      </c>
      <c r="G4" s="652" t="s">
        <v>257</v>
      </c>
      <c r="H4" s="648"/>
      <c r="I4" s="652" t="s">
        <v>258</v>
      </c>
      <c r="J4" s="648"/>
      <c r="K4" s="652" t="s">
        <v>259</v>
      </c>
      <c r="L4" s="653" t="s">
        <v>622</v>
      </c>
      <c r="M4" s="448"/>
      <c r="N4" s="448"/>
    </row>
    <row r="5" spans="1:14" ht="17.25" customHeight="1">
      <c r="A5" s="647"/>
      <c r="B5" s="648"/>
      <c r="C5" s="648"/>
      <c r="D5" s="449" t="s">
        <v>260</v>
      </c>
      <c r="E5" s="449" t="s">
        <v>261</v>
      </c>
      <c r="F5" s="449" t="s">
        <v>262</v>
      </c>
      <c r="G5" s="449" t="s">
        <v>263</v>
      </c>
      <c r="H5" s="449" t="s">
        <v>264</v>
      </c>
      <c r="I5" s="450" t="s">
        <v>623</v>
      </c>
      <c r="J5" s="449" t="s">
        <v>265</v>
      </c>
      <c r="K5" s="652"/>
      <c r="L5" s="654"/>
      <c r="M5" s="448"/>
      <c r="N5" s="448"/>
    </row>
    <row r="6" spans="1:14" ht="13.5">
      <c r="A6" s="451"/>
      <c r="B6" s="451"/>
      <c r="C6" s="452"/>
      <c r="D6" s="451"/>
      <c r="E6" s="451"/>
      <c r="F6" s="451"/>
      <c r="G6" s="451"/>
      <c r="H6" s="451"/>
      <c r="I6" s="451"/>
      <c r="J6" s="451"/>
      <c r="K6" s="451"/>
      <c r="L6" s="451"/>
      <c r="M6" s="448"/>
      <c r="N6" s="448"/>
    </row>
    <row r="7" spans="1:14" ht="13.5">
      <c r="A7" s="215" t="s">
        <v>251</v>
      </c>
      <c r="B7" s="453">
        <v>21</v>
      </c>
      <c r="C7" s="213">
        <v>3</v>
      </c>
      <c r="D7" s="215">
        <v>4228690</v>
      </c>
      <c r="E7" s="215">
        <v>916510</v>
      </c>
      <c r="F7" s="214">
        <v>652159</v>
      </c>
      <c r="G7" s="214">
        <v>359783</v>
      </c>
      <c r="H7" s="214">
        <v>2200698</v>
      </c>
      <c r="I7" s="214">
        <v>68218</v>
      </c>
      <c r="J7" s="214">
        <v>12521</v>
      </c>
      <c r="K7" s="214">
        <v>23935</v>
      </c>
      <c r="L7" s="215" t="s">
        <v>35</v>
      </c>
      <c r="M7" s="454"/>
      <c r="N7" s="454"/>
    </row>
    <row r="8" spans="1:14" ht="13.5">
      <c r="A8" s="451"/>
      <c r="B8" s="453">
        <v>22</v>
      </c>
      <c r="C8" s="24">
        <v>3</v>
      </c>
      <c r="D8" s="215">
        <v>4073234</v>
      </c>
      <c r="E8" s="215">
        <v>860132</v>
      </c>
      <c r="F8" s="25">
        <v>689818</v>
      </c>
      <c r="G8" s="25">
        <v>345876</v>
      </c>
      <c r="H8" s="25">
        <v>2235887</v>
      </c>
      <c r="I8" s="25">
        <v>68631</v>
      </c>
      <c r="J8" s="25">
        <v>15409</v>
      </c>
      <c r="K8" s="25">
        <v>21740</v>
      </c>
      <c r="L8" s="215" t="s">
        <v>35</v>
      </c>
      <c r="M8" s="454"/>
      <c r="N8" s="454"/>
    </row>
    <row r="9" spans="1:14" ht="13.5">
      <c r="A9" s="451"/>
      <c r="B9" s="453">
        <v>23</v>
      </c>
      <c r="C9" s="24">
        <v>3</v>
      </c>
      <c r="D9" s="455">
        <v>3956925</v>
      </c>
      <c r="E9" s="455">
        <v>769071</v>
      </c>
      <c r="F9" s="214">
        <v>717855</v>
      </c>
      <c r="G9" s="214">
        <v>325630</v>
      </c>
      <c r="H9" s="214">
        <v>2348841</v>
      </c>
      <c r="I9" s="214">
        <v>71363</v>
      </c>
      <c r="J9" s="214">
        <v>19063</v>
      </c>
      <c r="K9" s="214">
        <v>21283</v>
      </c>
      <c r="L9" s="215" t="s">
        <v>35</v>
      </c>
      <c r="M9" s="454"/>
      <c r="N9" s="454"/>
    </row>
    <row r="10" spans="1:14" ht="13.5">
      <c r="A10" s="451"/>
      <c r="B10" s="453">
        <v>24</v>
      </c>
      <c r="C10" s="24">
        <v>3</v>
      </c>
      <c r="D10" s="455">
        <v>4043952</v>
      </c>
      <c r="E10" s="455">
        <v>719167</v>
      </c>
      <c r="F10" s="214">
        <v>696090</v>
      </c>
      <c r="G10" s="214">
        <v>293036</v>
      </c>
      <c r="H10" s="214">
        <v>2188594</v>
      </c>
      <c r="I10" s="214">
        <v>65334</v>
      </c>
      <c r="J10" s="214">
        <v>128358</v>
      </c>
      <c r="K10" s="214">
        <v>20495</v>
      </c>
      <c r="L10" s="215" t="s">
        <v>35</v>
      </c>
      <c r="M10" s="454"/>
      <c r="N10" s="454"/>
    </row>
    <row r="11" spans="1:14" s="212" customFormat="1" ht="13.5">
      <c r="A11" s="456"/>
      <c r="B11" s="457">
        <v>25</v>
      </c>
      <c r="C11" s="211">
        <v>3</v>
      </c>
      <c r="D11" s="212">
        <v>3944014</v>
      </c>
      <c r="E11" s="212">
        <v>665858.6</v>
      </c>
      <c r="F11" s="212">
        <v>753621.5</v>
      </c>
      <c r="G11" s="212">
        <v>313468</v>
      </c>
      <c r="H11" s="212">
        <v>2230629.6</v>
      </c>
      <c r="I11" s="212">
        <v>61362.4</v>
      </c>
      <c r="J11" s="212">
        <v>150014.8</v>
      </c>
      <c r="K11" s="212">
        <v>14804.9</v>
      </c>
      <c r="L11" s="222" t="s">
        <v>35</v>
      </c>
      <c r="M11" s="458"/>
      <c r="N11" s="458"/>
    </row>
    <row r="12" spans="1:14" ht="13.5">
      <c r="A12" s="459"/>
      <c r="B12" s="459"/>
      <c r="C12" s="460"/>
      <c r="D12" s="459"/>
      <c r="E12" s="459"/>
      <c r="F12" s="459"/>
      <c r="G12" s="459"/>
      <c r="H12" s="459"/>
      <c r="I12" s="459"/>
      <c r="J12" s="459"/>
      <c r="K12" s="459"/>
      <c r="L12" s="459"/>
      <c r="M12" s="448"/>
      <c r="N12" s="448"/>
    </row>
    <row r="13" spans="1:14" ht="13.5">
      <c r="A13" s="448"/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</row>
  </sheetData>
  <sheetProtection/>
  <mergeCells count="8">
    <mergeCell ref="A3:B5"/>
    <mergeCell ref="C3:C5"/>
    <mergeCell ref="D3:L3"/>
    <mergeCell ref="D4:E4"/>
    <mergeCell ref="G4:H4"/>
    <mergeCell ref="I4:J4"/>
    <mergeCell ref="K4:K5"/>
    <mergeCell ref="L4:L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4.57421875" style="15" customWidth="1"/>
    <col min="2" max="2" width="3.57421875" style="15" customWidth="1"/>
    <col min="3" max="4" width="12.00390625" style="15" bestFit="1" customWidth="1"/>
    <col min="5" max="5" width="10.00390625" style="15" bestFit="1" customWidth="1"/>
    <col min="6" max="8" width="12.00390625" style="15" bestFit="1" customWidth="1"/>
    <col min="9" max="11" width="10.00390625" style="15" bestFit="1" customWidth="1"/>
    <col min="12" max="12" width="12.140625" style="15" bestFit="1" customWidth="1"/>
    <col min="13" max="14" width="8.8515625" style="15" bestFit="1" customWidth="1"/>
    <col min="15" max="16384" width="9.00390625" style="15" customWidth="1"/>
  </cols>
  <sheetData>
    <row r="1" ht="13.5">
      <c r="A1" s="31" t="s">
        <v>418</v>
      </c>
    </row>
    <row r="2" spans="1:14" s="445" customFormat="1" ht="14.25" thickBot="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215" t="s">
        <v>619</v>
      </c>
    </row>
    <row r="3" spans="1:14" s="445" customFormat="1" ht="14.25" thickTop="1">
      <c r="A3" s="662" t="s">
        <v>266</v>
      </c>
      <c r="B3" s="663"/>
      <c r="C3" s="668" t="s">
        <v>267</v>
      </c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</row>
    <row r="4" spans="1:14" s="445" customFormat="1" ht="13.5">
      <c r="A4" s="664"/>
      <c r="B4" s="665"/>
      <c r="C4" s="670" t="s">
        <v>268</v>
      </c>
      <c r="D4" s="671"/>
      <c r="E4" s="672"/>
      <c r="F4" s="670" t="s">
        <v>269</v>
      </c>
      <c r="G4" s="671"/>
      <c r="H4" s="671"/>
      <c r="I4" s="671"/>
      <c r="J4" s="671"/>
      <c r="K4" s="671"/>
      <c r="L4" s="672"/>
      <c r="M4" s="670" t="s">
        <v>270</v>
      </c>
      <c r="N4" s="671"/>
    </row>
    <row r="5" spans="1:14" s="445" customFormat="1" ht="13.5">
      <c r="A5" s="664"/>
      <c r="B5" s="665"/>
      <c r="C5" s="655" t="s">
        <v>271</v>
      </c>
      <c r="D5" s="655" t="s">
        <v>272</v>
      </c>
      <c r="E5" s="655" t="s">
        <v>273</v>
      </c>
      <c r="F5" s="655" t="s">
        <v>271</v>
      </c>
      <c r="G5" s="657" t="s">
        <v>274</v>
      </c>
      <c r="H5" s="658"/>
      <c r="I5" s="659"/>
      <c r="J5" s="657" t="s">
        <v>275</v>
      </c>
      <c r="K5" s="658"/>
      <c r="L5" s="659"/>
      <c r="M5" s="655" t="s">
        <v>276</v>
      </c>
      <c r="N5" s="660" t="s">
        <v>277</v>
      </c>
    </row>
    <row r="6" spans="1:14" s="445" customFormat="1" ht="13.5">
      <c r="A6" s="666"/>
      <c r="B6" s="667"/>
      <c r="C6" s="656"/>
      <c r="D6" s="656"/>
      <c r="E6" s="656"/>
      <c r="F6" s="656"/>
      <c r="G6" s="449" t="s">
        <v>271</v>
      </c>
      <c r="H6" s="449" t="s">
        <v>278</v>
      </c>
      <c r="I6" s="449" t="s">
        <v>279</v>
      </c>
      <c r="J6" s="449" t="s">
        <v>271</v>
      </c>
      <c r="K6" s="450" t="s">
        <v>280</v>
      </c>
      <c r="L6" s="449" t="s">
        <v>183</v>
      </c>
      <c r="M6" s="656"/>
      <c r="N6" s="661"/>
    </row>
    <row r="7" spans="1:14" s="445" customFormat="1" ht="13.5">
      <c r="A7" s="451"/>
      <c r="B7" s="451"/>
      <c r="C7" s="452"/>
      <c r="D7" s="451"/>
      <c r="E7" s="451"/>
      <c r="F7" s="451"/>
      <c r="G7" s="461"/>
      <c r="H7" s="461"/>
      <c r="I7" s="461"/>
      <c r="J7" s="461"/>
      <c r="K7" s="461"/>
      <c r="L7" s="461"/>
      <c r="M7" s="451"/>
      <c r="N7" s="451"/>
    </row>
    <row r="8" spans="1:14" s="445" customFormat="1" ht="13.5">
      <c r="A8" s="215" t="s">
        <v>251</v>
      </c>
      <c r="B8" s="453">
        <v>21</v>
      </c>
      <c r="C8" s="213">
        <v>5365488</v>
      </c>
      <c r="D8" s="214">
        <v>4409111</v>
      </c>
      <c r="E8" s="214">
        <v>956377</v>
      </c>
      <c r="F8" s="214">
        <v>5365488</v>
      </c>
      <c r="G8" s="214">
        <v>4984423</v>
      </c>
      <c r="H8" s="214">
        <v>4632261</v>
      </c>
      <c r="I8" s="214">
        <v>352162</v>
      </c>
      <c r="J8" s="214">
        <v>381065</v>
      </c>
      <c r="K8" s="214">
        <v>341523</v>
      </c>
      <c r="L8" s="215">
        <v>39541</v>
      </c>
      <c r="M8" s="214">
        <v>21250</v>
      </c>
      <c r="N8" s="214">
        <v>0</v>
      </c>
    </row>
    <row r="9" spans="1:14" s="445" customFormat="1" ht="13.5">
      <c r="A9" s="451"/>
      <c r="B9" s="453">
        <v>22</v>
      </c>
      <c r="C9" s="24">
        <v>5101326</v>
      </c>
      <c r="D9" s="445">
        <v>4197966</v>
      </c>
      <c r="E9" s="445">
        <v>903360</v>
      </c>
      <c r="F9" s="445">
        <v>5101326</v>
      </c>
      <c r="G9" s="445">
        <v>4725110</v>
      </c>
      <c r="H9" s="445">
        <v>4386822</v>
      </c>
      <c r="I9" s="445">
        <v>338288</v>
      </c>
      <c r="J9" s="445">
        <v>376216</v>
      </c>
      <c r="K9" s="445">
        <v>338141</v>
      </c>
      <c r="L9" s="445">
        <v>38074</v>
      </c>
      <c r="M9" s="445">
        <v>17473</v>
      </c>
      <c r="N9" s="445">
        <v>0</v>
      </c>
    </row>
    <row r="10" spans="1:14" s="445" customFormat="1" ht="13.5">
      <c r="A10" s="451"/>
      <c r="B10" s="462">
        <v>23</v>
      </c>
      <c r="C10" s="24">
        <v>4961190</v>
      </c>
      <c r="D10" s="445">
        <v>4096945</v>
      </c>
      <c r="E10" s="445">
        <v>864245</v>
      </c>
      <c r="F10" s="445">
        <v>4960579</v>
      </c>
      <c r="G10" s="445">
        <v>4567628</v>
      </c>
      <c r="H10" s="445">
        <v>4236469</v>
      </c>
      <c r="I10" s="445">
        <v>331159</v>
      </c>
      <c r="J10" s="445">
        <v>392950</v>
      </c>
      <c r="K10" s="445">
        <v>336029</v>
      </c>
      <c r="L10" s="445">
        <v>56921</v>
      </c>
      <c r="M10" s="445">
        <v>17518</v>
      </c>
      <c r="N10" s="445">
        <v>0</v>
      </c>
    </row>
    <row r="11" spans="1:14" s="445" customFormat="1" ht="13.5">
      <c r="A11" s="451"/>
      <c r="B11" s="462">
        <v>24</v>
      </c>
      <c r="C11" s="24">
        <v>5006407</v>
      </c>
      <c r="D11" s="445">
        <v>4113881</v>
      </c>
      <c r="E11" s="445">
        <v>892526</v>
      </c>
      <c r="F11" s="445">
        <v>5006407</v>
      </c>
      <c r="G11" s="445">
        <v>4610112</v>
      </c>
      <c r="H11" s="445">
        <v>4285398</v>
      </c>
      <c r="I11" s="445">
        <v>324714</v>
      </c>
      <c r="J11" s="445">
        <v>396295</v>
      </c>
      <c r="K11" s="445">
        <v>332030</v>
      </c>
      <c r="L11" s="445">
        <v>64265</v>
      </c>
      <c r="M11" s="445">
        <v>31501</v>
      </c>
      <c r="N11" s="445">
        <v>521</v>
      </c>
    </row>
    <row r="12" spans="1:14" s="212" customFormat="1" ht="13.5">
      <c r="A12" s="456"/>
      <c r="B12" s="457">
        <v>25</v>
      </c>
      <c r="C12" s="211">
        <v>4898058.4</v>
      </c>
      <c r="D12" s="212">
        <v>4063207.2</v>
      </c>
      <c r="E12" s="212">
        <v>844851.2</v>
      </c>
      <c r="F12" s="212">
        <v>4898058.3</v>
      </c>
      <c r="G12" s="212">
        <v>4487498.9</v>
      </c>
      <c r="H12" s="212">
        <v>4176782.7</v>
      </c>
      <c r="I12" s="212">
        <v>310716.2</v>
      </c>
      <c r="J12" s="212">
        <v>410559.4</v>
      </c>
      <c r="K12" s="212">
        <v>329449.1</v>
      </c>
      <c r="L12" s="212">
        <v>81110.3</v>
      </c>
      <c r="M12" s="212">
        <v>45608.4</v>
      </c>
      <c r="N12" s="212">
        <v>768.9</v>
      </c>
    </row>
    <row r="13" spans="1:14" s="445" customFormat="1" ht="13.5">
      <c r="A13" s="459"/>
      <c r="B13" s="459"/>
      <c r="C13" s="460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</row>
    <row r="14" spans="1:14" s="445" customFormat="1" ht="13.5">
      <c r="A14" s="447"/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</row>
  </sheetData>
  <sheetProtection/>
  <mergeCells count="13">
    <mergeCell ref="A3:B6"/>
    <mergeCell ref="C3:N3"/>
    <mergeCell ref="C4:E4"/>
    <mergeCell ref="F4:L4"/>
    <mergeCell ref="M4:N4"/>
    <mergeCell ref="C5:C6"/>
    <mergeCell ref="D5:D6"/>
    <mergeCell ref="E5:E6"/>
    <mergeCell ref="F5:F6"/>
    <mergeCell ref="G5:I5"/>
    <mergeCell ref="J5:L5"/>
    <mergeCell ref="M5:M6"/>
    <mergeCell ref="N5:N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443" customWidth="1"/>
    <col min="2" max="2" width="9.57421875" style="443" customWidth="1"/>
    <col min="3" max="4" width="8.57421875" style="443" customWidth="1"/>
    <col min="5" max="5" width="9.421875" style="443" bestFit="1" customWidth="1"/>
    <col min="6" max="10" width="8.57421875" style="443" customWidth="1"/>
    <col min="11" max="11" width="9.8515625" style="443" customWidth="1"/>
    <col min="12" max="16384" width="9.00390625" style="443" customWidth="1"/>
  </cols>
  <sheetData>
    <row r="1" spans="1:11" ht="13.5" customHeight="1">
      <c r="A1" s="463" t="s">
        <v>624</v>
      </c>
      <c r="C1" s="464"/>
      <c r="D1" s="464"/>
      <c r="E1" s="464"/>
      <c r="F1" s="464"/>
      <c r="G1" s="464"/>
      <c r="H1" s="464"/>
      <c r="I1" s="464"/>
      <c r="J1" s="464"/>
      <c r="K1" s="464"/>
    </row>
    <row r="2" spans="1:11" ht="13.5" customHeight="1" thickBot="1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5" t="s">
        <v>281</v>
      </c>
    </row>
    <row r="3" spans="1:11" ht="13.5" customHeight="1" thickTop="1">
      <c r="A3" s="673" t="s">
        <v>282</v>
      </c>
      <c r="B3" s="674"/>
      <c r="C3" s="677" t="s">
        <v>625</v>
      </c>
      <c r="D3" s="678"/>
      <c r="E3" s="678"/>
      <c r="F3" s="678"/>
      <c r="G3" s="678"/>
      <c r="H3" s="678"/>
      <c r="I3" s="677" t="s">
        <v>283</v>
      </c>
      <c r="J3" s="678"/>
      <c r="K3" s="679"/>
    </row>
    <row r="4" spans="1:11" ht="13.5" customHeight="1">
      <c r="A4" s="675"/>
      <c r="B4" s="676"/>
      <c r="C4" s="680" t="s">
        <v>284</v>
      </c>
      <c r="D4" s="681"/>
      <c r="E4" s="681"/>
      <c r="F4" s="680" t="s">
        <v>285</v>
      </c>
      <c r="G4" s="681"/>
      <c r="H4" s="681"/>
      <c r="I4" s="682" t="s">
        <v>286</v>
      </c>
      <c r="J4" s="681"/>
      <c r="K4" s="683"/>
    </row>
    <row r="5" spans="1:11" ht="13.5" customHeight="1">
      <c r="A5" s="675"/>
      <c r="B5" s="676"/>
      <c r="C5" s="466" t="s">
        <v>287</v>
      </c>
      <c r="D5" s="466" t="s">
        <v>626</v>
      </c>
      <c r="E5" s="466" t="s">
        <v>249</v>
      </c>
      <c r="F5" s="466" t="s">
        <v>287</v>
      </c>
      <c r="G5" s="466" t="s">
        <v>626</v>
      </c>
      <c r="H5" s="466" t="s">
        <v>249</v>
      </c>
      <c r="I5" s="466" t="s">
        <v>287</v>
      </c>
      <c r="J5" s="466" t="s">
        <v>626</v>
      </c>
      <c r="K5" s="467" t="s">
        <v>249</v>
      </c>
    </row>
    <row r="6" spans="1:11" ht="13.5" customHeight="1">
      <c r="A6" s="468"/>
      <c r="B6" s="468"/>
      <c r="C6" s="469"/>
      <c r="D6" s="470"/>
      <c r="E6" s="470"/>
      <c r="F6" s="470"/>
      <c r="G6" s="470"/>
      <c r="H6" s="470"/>
      <c r="I6" s="470"/>
      <c r="J6" s="470"/>
      <c r="K6" s="470"/>
    </row>
    <row r="7" spans="1:11" ht="13.5" customHeight="1">
      <c r="A7" s="465" t="s">
        <v>251</v>
      </c>
      <c r="B7" s="471">
        <v>21</v>
      </c>
      <c r="C7" s="223">
        <v>0</v>
      </c>
      <c r="D7" s="224">
        <v>0</v>
      </c>
      <c r="E7" s="224">
        <v>0</v>
      </c>
      <c r="F7" s="472">
        <v>2</v>
      </c>
      <c r="G7" s="472">
        <v>11</v>
      </c>
      <c r="H7" s="472">
        <v>1132</v>
      </c>
      <c r="I7" s="224">
        <v>0</v>
      </c>
      <c r="J7" s="224">
        <v>0</v>
      </c>
      <c r="K7" s="224">
        <v>0</v>
      </c>
    </row>
    <row r="8" spans="1:11" s="280" customFormat="1" ht="13.5" customHeight="1">
      <c r="A8" s="468"/>
      <c r="B8" s="471">
        <v>22</v>
      </c>
      <c r="C8" s="223">
        <v>0</v>
      </c>
      <c r="D8" s="224">
        <v>0</v>
      </c>
      <c r="E8" s="224">
        <v>0</v>
      </c>
      <c r="F8" s="472">
        <v>2</v>
      </c>
      <c r="G8" s="472">
        <v>11</v>
      </c>
      <c r="H8" s="472">
        <v>1132</v>
      </c>
      <c r="I8" s="224">
        <v>0</v>
      </c>
      <c r="J8" s="224">
        <v>0</v>
      </c>
      <c r="K8" s="224">
        <v>0</v>
      </c>
    </row>
    <row r="9" spans="1:11" s="280" customFormat="1" ht="13.5" customHeight="1">
      <c r="A9" s="468"/>
      <c r="B9" s="471">
        <v>23</v>
      </c>
      <c r="C9" s="223">
        <v>0</v>
      </c>
      <c r="D9" s="224">
        <v>0</v>
      </c>
      <c r="E9" s="224">
        <v>0</v>
      </c>
      <c r="F9" s="472">
        <v>2</v>
      </c>
      <c r="G9" s="472">
        <v>11</v>
      </c>
      <c r="H9" s="472">
        <v>1132</v>
      </c>
      <c r="I9" s="224">
        <v>0</v>
      </c>
      <c r="J9" s="224">
        <v>0</v>
      </c>
      <c r="K9" s="224">
        <v>0</v>
      </c>
    </row>
    <row r="10" spans="1:11" s="280" customFormat="1" ht="13.5" customHeight="1">
      <c r="A10" s="468"/>
      <c r="B10" s="471">
        <v>24</v>
      </c>
      <c r="C10" s="223">
        <v>0</v>
      </c>
      <c r="D10" s="224">
        <v>0</v>
      </c>
      <c r="E10" s="224">
        <v>0</v>
      </c>
      <c r="F10" s="472">
        <v>2</v>
      </c>
      <c r="G10" s="472">
        <v>11</v>
      </c>
      <c r="H10" s="472">
        <v>1132</v>
      </c>
      <c r="I10" s="224">
        <v>0</v>
      </c>
      <c r="J10" s="224">
        <v>0</v>
      </c>
      <c r="K10" s="224">
        <v>0</v>
      </c>
    </row>
    <row r="11" spans="1:11" s="476" customFormat="1" ht="13.5" customHeight="1">
      <c r="A11" s="473"/>
      <c r="B11" s="474">
        <v>25</v>
      </c>
      <c r="C11" s="223">
        <v>0</v>
      </c>
      <c r="D11" s="224">
        <v>0</v>
      </c>
      <c r="E11" s="224">
        <v>0</v>
      </c>
      <c r="F11" s="475">
        <v>2</v>
      </c>
      <c r="G11" s="475">
        <v>11</v>
      </c>
      <c r="H11" s="475">
        <v>1132</v>
      </c>
      <c r="I11" s="224">
        <v>0</v>
      </c>
      <c r="J11" s="224">
        <v>0</v>
      </c>
      <c r="K11" s="224">
        <v>0</v>
      </c>
    </row>
    <row r="12" spans="1:11" ht="13.5" customHeight="1">
      <c r="A12" s="477"/>
      <c r="B12" s="478"/>
      <c r="C12" s="479"/>
      <c r="D12" s="480"/>
      <c r="E12" s="480"/>
      <c r="F12" s="480"/>
      <c r="G12" s="480"/>
      <c r="H12" s="480"/>
      <c r="I12" s="480"/>
      <c r="J12" s="480"/>
      <c r="K12" s="480"/>
    </row>
    <row r="13" spans="1:11" ht="13.5" customHeight="1">
      <c r="A13" s="481" t="s">
        <v>288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</row>
  </sheetData>
  <sheetProtection/>
  <mergeCells count="6">
    <mergeCell ref="A3:B5"/>
    <mergeCell ref="C3:H3"/>
    <mergeCell ref="I3:K3"/>
    <mergeCell ref="C4:E4"/>
    <mergeCell ref="F4:H4"/>
    <mergeCell ref="I4:K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3">
      <selection activeCell="E20" sqref="E20"/>
    </sheetView>
  </sheetViews>
  <sheetFormatPr defaultColWidth="9.140625" defaultRowHeight="15"/>
  <cols>
    <col min="1" max="1" width="5.00390625" style="283" customWidth="1"/>
    <col min="2" max="2" width="2.28125" style="283" customWidth="1"/>
    <col min="3" max="3" width="9.421875" style="283" customWidth="1"/>
    <col min="4" max="15" width="9.00390625" style="298" customWidth="1"/>
    <col min="16" max="16" width="10.140625" style="298" customWidth="1"/>
    <col min="17" max="24" width="9.00390625" style="298" customWidth="1"/>
    <col min="25" max="25" width="8.57421875" style="283" customWidth="1"/>
    <col min="26" max="16384" width="9.00390625" style="283" customWidth="1"/>
  </cols>
  <sheetData>
    <row r="1" spans="1:25" ht="13.5">
      <c r="A1" s="205" t="s">
        <v>400</v>
      </c>
      <c r="B1" s="205"/>
      <c r="C1" s="281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1"/>
    </row>
    <row r="2" spans="1:25" ht="14.25" thickBot="1">
      <c r="A2" s="281"/>
      <c r="B2" s="281"/>
      <c r="C2" s="281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1"/>
    </row>
    <row r="3" spans="1:25" ht="14.25" thickTop="1">
      <c r="A3" s="497" t="s">
        <v>441</v>
      </c>
      <c r="B3" s="497"/>
      <c r="C3" s="498"/>
      <c r="D3" s="482" t="s">
        <v>442</v>
      </c>
      <c r="E3" s="483"/>
      <c r="F3" s="483"/>
      <c r="G3" s="483"/>
      <c r="H3" s="483"/>
      <c r="I3" s="483"/>
      <c r="J3" s="483"/>
      <c r="K3" s="483"/>
      <c r="L3" s="482" t="s">
        <v>18</v>
      </c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4"/>
      <c r="Y3" s="485" t="s">
        <v>443</v>
      </c>
    </row>
    <row r="4" spans="1:25" ht="13.5" customHeight="1">
      <c r="A4" s="499"/>
      <c r="B4" s="499"/>
      <c r="C4" s="500"/>
      <c r="D4" s="490" t="s">
        <v>19</v>
      </c>
      <c r="E4" s="490" t="s">
        <v>20</v>
      </c>
      <c r="F4" s="490" t="s">
        <v>21</v>
      </c>
      <c r="G4" s="494" t="s">
        <v>444</v>
      </c>
      <c r="H4" s="494" t="s">
        <v>445</v>
      </c>
      <c r="I4" s="490" t="s">
        <v>22</v>
      </c>
      <c r="J4" s="492" t="s">
        <v>446</v>
      </c>
      <c r="K4" s="494" t="s">
        <v>447</v>
      </c>
      <c r="L4" s="494" t="s">
        <v>448</v>
      </c>
      <c r="M4" s="487" t="s">
        <v>449</v>
      </c>
      <c r="N4" s="488"/>
      <c r="O4" s="488"/>
      <c r="P4" s="488"/>
      <c r="Q4" s="488"/>
      <c r="R4" s="488"/>
      <c r="S4" s="488"/>
      <c r="T4" s="488"/>
      <c r="U4" s="489"/>
      <c r="V4" s="490" t="s">
        <v>23</v>
      </c>
      <c r="W4" s="490" t="s">
        <v>450</v>
      </c>
      <c r="X4" s="490" t="s">
        <v>24</v>
      </c>
      <c r="Y4" s="486"/>
    </row>
    <row r="5" spans="1:25" ht="13.5" customHeight="1">
      <c r="A5" s="499"/>
      <c r="B5" s="499"/>
      <c r="C5" s="500"/>
      <c r="D5" s="491"/>
      <c r="E5" s="491"/>
      <c r="F5" s="491"/>
      <c r="G5" s="494"/>
      <c r="H5" s="494"/>
      <c r="I5" s="491"/>
      <c r="J5" s="501"/>
      <c r="K5" s="503"/>
      <c r="L5" s="494"/>
      <c r="M5" s="490" t="s">
        <v>25</v>
      </c>
      <c r="N5" s="492" t="s">
        <v>451</v>
      </c>
      <c r="O5" s="487" t="s">
        <v>26</v>
      </c>
      <c r="P5" s="488"/>
      <c r="Q5" s="488"/>
      <c r="R5" s="488"/>
      <c r="S5" s="488"/>
      <c r="T5" s="488"/>
      <c r="U5" s="489"/>
      <c r="V5" s="491"/>
      <c r="W5" s="491"/>
      <c r="X5" s="491"/>
      <c r="Y5" s="486"/>
    </row>
    <row r="6" spans="1:25" ht="13.5" customHeight="1">
      <c r="A6" s="499"/>
      <c r="B6" s="499"/>
      <c r="C6" s="500"/>
      <c r="D6" s="491"/>
      <c r="E6" s="491"/>
      <c r="F6" s="491"/>
      <c r="G6" s="494"/>
      <c r="H6" s="494"/>
      <c r="I6" s="491"/>
      <c r="J6" s="502"/>
      <c r="K6" s="503"/>
      <c r="L6" s="494"/>
      <c r="M6" s="490"/>
      <c r="N6" s="493"/>
      <c r="O6" s="284" t="s">
        <v>27</v>
      </c>
      <c r="P6" s="284" t="s">
        <v>28</v>
      </c>
      <c r="Q6" s="284" t="s">
        <v>29</v>
      </c>
      <c r="R6" s="284" t="s">
        <v>30</v>
      </c>
      <c r="S6" s="284" t="s">
        <v>31</v>
      </c>
      <c r="T6" s="284" t="s">
        <v>32</v>
      </c>
      <c r="U6" s="284" t="s">
        <v>33</v>
      </c>
      <c r="V6" s="491"/>
      <c r="W6" s="491"/>
      <c r="X6" s="491"/>
      <c r="Y6" s="486"/>
    </row>
    <row r="7" spans="1:25" ht="7.5" customHeight="1">
      <c r="A7" s="285"/>
      <c r="B7" s="285"/>
      <c r="C7" s="285"/>
      <c r="D7" s="286"/>
      <c r="E7" s="287"/>
      <c r="F7" s="288"/>
      <c r="G7" s="289"/>
      <c r="H7" s="289"/>
      <c r="I7" s="288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8"/>
      <c r="W7" s="288"/>
      <c r="X7" s="288"/>
      <c r="Y7" s="290"/>
    </row>
    <row r="8" spans="1:25" ht="18" customHeight="1">
      <c r="A8" s="291" t="s">
        <v>452</v>
      </c>
      <c r="B8" s="291"/>
      <c r="C8" s="292">
        <v>5</v>
      </c>
      <c r="D8" s="293">
        <v>3611</v>
      </c>
      <c r="E8" s="294">
        <v>3377</v>
      </c>
      <c r="F8" s="294">
        <v>88</v>
      </c>
      <c r="G8" s="295">
        <v>8</v>
      </c>
      <c r="H8" s="295">
        <v>9</v>
      </c>
      <c r="I8" s="294">
        <v>123</v>
      </c>
      <c r="J8" s="295" t="s">
        <v>453</v>
      </c>
      <c r="K8" s="295">
        <v>6</v>
      </c>
      <c r="L8" s="295">
        <v>24</v>
      </c>
      <c r="M8" s="295">
        <v>11</v>
      </c>
      <c r="N8" s="295" t="s">
        <v>35</v>
      </c>
      <c r="O8" s="295">
        <v>1240</v>
      </c>
      <c r="P8" s="295">
        <v>957</v>
      </c>
      <c r="Q8" s="295">
        <v>672</v>
      </c>
      <c r="R8" s="295">
        <v>239</v>
      </c>
      <c r="S8" s="295">
        <f>83+2</f>
        <v>85</v>
      </c>
      <c r="T8" s="295">
        <f>4+18</f>
        <v>22</v>
      </c>
      <c r="U8" s="295">
        <f>25+15+6</f>
        <v>46</v>
      </c>
      <c r="V8" s="288">
        <f>33+98</f>
        <v>131</v>
      </c>
      <c r="W8" s="288">
        <v>6</v>
      </c>
      <c r="X8" s="288">
        <v>178</v>
      </c>
      <c r="Y8" s="296" t="s">
        <v>34</v>
      </c>
    </row>
    <row r="9" spans="1:25" ht="18" customHeight="1">
      <c r="A9" s="285"/>
      <c r="B9" s="285"/>
      <c r="C9" s="292">
        <v>10</v>
      </c>
      <c r="D9" s="293">
        <v>2911</v>
      </c>
      <c r="E9" s="294">
        <v>2730</v>
      </c>
      <c r="F9" s="294">
        <v>77</v>
      </c>
      <c r="G9" s="295">
        <v>3</v>
      </c>
      <c r="H9" s="295">
        <v>8</v>
      </c>
      <c r="I9" s="294">
        <v>88</v>
      </c>
      <c r="J9" s="295" t="s">
        <v>454</v>
      </c>
      <c r="K9" s="295">
        <v>5</v>
      </c>
      <c r="L9" s="295">
        <v>19</v>
      </c>
      <c r="M9" s="295">
        <v>3</v>
      </c>
      <c r="N9" s="295" t="s">
        <v>35</v>
      </c>
      <c r="O9" s="295">
        <v>981</v>
      </c>
      <c r="P9" s="295">
        <v>757</v>
      </c>
      <c r="Q9" s="295">
        <v>570</v>
      </c>
      <c r="R9" s="295">
        <v>207</v>
      </c>
      <c r="S9" s="295">
        <f>73+4</f>
        <v>77</v>
      </c>
      <c r="T9" s="295">
        <f>5+12</f>
        <v>17</v>
      </c>
      <c r="U9" s="295">
        <f>21+10+4+1</f>
        <v>36</v>
      </c>
      <c r="V9" s="294">
        <f>31+82</f>
        <v>113</v>
      </c>
      <c r="W9" s="294">
        <v>5</v>
      </c>
      <c r="X9" s="294">
        <v>126</v>
      </c>
      <c r="Y9" s="297">
        <v>10</v>
      </c>
    </row>
    <row r="10" spans="3:25" s="298" customFormat="1" ht="18" customHeight="1">
      <c r="C10" s="299">
        <v>15</v>
      </c>
      <c r="D10" s="293">
        <v>2729</v>
      </c>
      <c r="E10" s="294">
        <v>2562</v>
      </c>
      <c r="F10" s="294">
        <v>70</v>
      </c>
      <c r="G10" s="295">
        <v>4</v>
      </c>
      <c r="H10" s="295">
        <v>6</v>
      </c>
      <c r="I10" s="294">
        <v>84</v>
      </c>
      <c r="J10" s="295" t="s">
        <v>455</v>
      </c>
      <c r="K10" s="295">
        <v>3</v>
      </c>
      <c r="L10" s="295">
        <v>24</v>
      </c>
      <c r="M10" s="295">
        <v>6</v>
      </c>
      <c r="N10" s="295" t="s">
        <v>35</v>
      </c>
      <c r="O10" s="295">
        <v>960</v>
      </c>
      <c r="P10" s="295">
        <v>712</v>
      </c>
      <c r="Q10" s="295">
        <v>540</v>
      </c>
      <c r="R10" s="295">
        <v>188</v>
      </c>
      <c r="S10" s="295">
        <v>82</v>
      </c>
      <c r="T10" s="295">
        <v>12</v>
      </c>
      <c r="U10" s="295">
        <v>27</v>
      </c>
      <c r="V10" s="294">
        <v>84</v>
      </c>
      <c r="W10" s="294">
        <v>1</v>
      </c>
      <c r="X10" s="294">
        <v>93</v>
      </c>
      <c r="Y10" s="300">
        <v>15</v>
      </c>
    </row>
    <row r="11" spans="1:25" ht="18" customHeight="1">
      <c r="A11" s="285"/>
      <c r="B11" s="285"/>
      <c r="C11" s="301" t="s">
        <v>456</v>
      </c>
      <c r="D11" s="302">
        <v>2343</v>
      </c>
      <c r="E11" s="303">
        <v>2205</v>
      </c>
      <c r="F11" s="303">
        <v>58</v>
      </c>
      <c r="G11" s="303">
        <v>2</v>
      </c>
      <c r="H11" s="303">
        <v>3</v>
      </c>
      <c r="I11" s="303">
        <v>74</v>
      </c>
      <c r="J11" s="303">
        <v>1</v>
      </c>
      <c r="K11" s="295" t="s">
        <v>35</v>
      </c>
      <c r="L11" s="303">
        <v>26</v>
      </c>
      <c r="M11" s="303">
        <v>2</v>
      </c>
      <c r="N11" s="303">
        <v>709</v>
      </c>
      <c r="O11" s="303">
        <v>174</v>
      </c>
      <c r="P11" s="303">
        <v>558</v>
      </c>
      <c r="Q11" s="303">
        <v>475</v>
      </c>
      <c r="R11" s="303">
        <v>171</v>
      </c>
      <c r="S11" s="303">
        <f>76+3</f>
        <v>79</v>
      </c>
      <c r="T11" s="303">
        <f>2+5</f>
        <v>7</v>
      </c>
      <c r="U11" s="303">
        <f>4+9+2</f>
        <v>15</v>
      </c>
      <c r="V11" s="303">
        <f>18+40</f>
        <v>58</v>
      </c>
      <c r="W11" s="295" t="s">
        <v>35</v>
      </c>
      <c r="X11" s="304">
        <v>69</v>
      </c>
      <c r="Y11" s="297">
        <v>20</v>
      </c>
    </row>
    <row r="12" spans="1:25" s="42" customFormat="1" ht="18" customHeight="1">
      <c r="A12" s="36"/>
      <c r="B12" s="36"/>
      <c r="C12" s="37" t="s">
        <v>457</v>
      </c>
      <c r="D12" s="38">
        <v>1929</v>
      </c>
      <c r="E12" s="39">
        <v>1824</v>
      </c>
      <c r="F12" s="39">
        <v>62</v>
      </c>
      <c r="G12" s="40" t="s">
        <v>458</v>
      </c>
      <c r="H12" s="40">
        <v>3</v>
      </c>
      <c r="I12" s="40">
        <v>40</v>
      </c>
      <c r="J12" s="40" t="s">
        <v>458</v>
      </c>
      <c r="K12" s="40" t="s">
        <v>35</v>
      </c>
      <c r="L12" s="39">
        <v>25</v>
      </c>
      <c r="M12" s="39">
        <v>1</v>
      </c>
      <c r="N12" s="39">
        <v>640</v>
      </c>
      <c r="O12" s="39">
        <v>116</v>
      </c>
      <c r="P12" s="39">
        <v>423</v>
      </c>
      <c r="Q12" s="39">
        <v>392</v>
      </c>
      <c r="R12" s="39">
        <v>121</v>
      </c>
      <c r="S12" s="39">
        <v>70</v>
      </c>
      <c r="T12" s="39">
        <v>6</v>
      </c>
      <c r="U12" s="39">
        <v>17</v>
      </c>
      <c r="V12" s="39">
        <v>44</v>
      </c>
      <c r="W12" s="40" t="s">
        <v>35</v>
      </c>
      <c r="X12" s="41">
        <v>74</v>
      </c>
      <c r="Y12" s="305">
        <v>25</v>
      </c>
    </row>
    <row r="13" spans="1:25" ht="18" customHeight="1">
      <c r="A13" s="285"/>
      <c r="B13" s="285"/>
      <c r="C13" s="285"/>
      <c r="D13" s="302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296"/>
    </row>
    <row r="14" spans="1:25" ht="18" customHeight="1">
      <c r="A14" s="306">
        <v>201</v>
      </c>
      <c r="B14" s="495" t="s">
        <v>36</v>
      </c>
      <c r="C14" s="496"/>
      <c r="D14" s="307">
        <v>548</v>
      </c>
      <c r="E14" s="295">
        <v>524</v>
      </c>
      <c r="F14" s="295">
        <v>14</v>
      </c>
      <c r="G14" s="295" t="s">
        <v>458</v>
      </c>
      <c r="H14" s="295" t="s">
        <v>458</v>
      </c>
      <c r="I14" s="295">
        <v>10</v>
      </c>
      <c r="J14" s="295" t="s">
        <v>458</v>
      </c>
      <c r="K14" s="295" t="s">
        <v>35</v>
      </c>
      <c r="L14" s="303">
        <v>7</v>
      </c>
      <c r="M14" s="304" t="s">
        <v>458</v>
      </c>
      <c r="N14" s="304">
        <v>297</v>
      </c>
      <c r="O14" s="303">
        <v>9</v>
      </c>
      <c r="P14" s="303">
        <v>55</v>
      </c>
      <c r="Q14" s="303">
        <v>84</v>
      </c>
      <c r="R14" s="303">
        <v>24</v>
      </c>
      <c r="S14" s="303">
        <v>8</v>
      </c>
      <c r="T14" s="303">
        <v>1</v>
      </c>
      <c r="U14" s="295">
        <v>3</v>
      </c>
      <c r="V14" s="303">
        <v>23</v>
      </c>
      <c r="W14" s="295" t="s">
        <v>35</v>
      </c>
      <c r="X14" s="303">
        <v>37</v>
      </c>
      <c r="Y14" s="297">
        <v>201</v>
      </c>
    </row>
    <row r="15" spans="1:25" ht="18" customHeight="1">
      <c r="A15" s="306">
        <v>202</v>
      </c>
      <c r="B15" s="495" t="s">
        <v>38</v>
      </c>
      <c r="C15" s="496"/>
      <c r="D15" s="302">
        <v>135</v>
      </c>
      <c r="E15" s="303">
        <v>128</v>
      </c>
      <c r="F15" s="303">
        <v>5</v>
      </c>
      <c r="G15" s="295" t="s">
        <v>458</v>
      </c>
      <c r="H15" s="303">
        <v>2</v>
      </c>
      <c r="I15" s="295" t="s">
        <v>458</v>
      </c>
      <c r="J15" s="295" t="s">
        <v>458</v>
      </c>
      <c r="K15" s="295" t="s">
        <v>35</v>
      </c>
      <c r="L15" s="304" t="s">
        <v>458</v>
      </c>
      <c r="M15" s="295" t="s">
        <v>458</v>
      </c>
      <c r="N15" s="295">
        <v>27</v>
      </c>
      <c r="O15" s="303">
        <v>14</v>
      </c>
      <c r="P15" s="304">
        <v>57</v>
      </c>
      <c r="Q15" s="304">
        <v>16</v>
      </c>
      <c r="R15" s="304">
        <v>11</v>
      </c>
      <c r="S15" s="304">
        <v>3</v>
      </c>
      <c r="T15" s="304" t="s">
        <v>458</v>
      </c>
      <c r="U15" s="304">
        <v>6</v>
      </c>
      <c r="V15" s="304">
        <v>1</v>
      </c>
      <c r="W15" s="295" t="s">
        <v>35</v>
      </c>
      <c r="X15" s="304" t="s">
        <v>458</v>
      </c>
      <c r="Y15" s="297">
        <v>202</v>
      </c>
    </row>
    <row r="16" spans="1:25" ht="18" customHeight="1">
      <c r="A16" s="306">
        <v>203</v>
      </c>
      <c r="B16" s="495" t="s">
        <v>39</v>
      </c>
      <c r="C16" s="496"/>
      <c r="D16" s="302">
        <v>272</v>
      </c>
      <c r="E16" s="303">
        <v>260</v>
      </c>
      <c r="F16" s="303">
        <v>7</v>
      </c>
      <c r="G16" s="295" t="s">
        <v>458</v>
      </c>
      <c r="H16" s="295" t="s">
        <v>458</v>
      </c>
      <c r="I16" s="303">
        <v>5</v>
      </c>
      <c r="J16" s="295" t="s">
        <v>458</v>
      </c>
      <c r="K16" s="295" t="s">
        <v>35</v>
      </c>
      <c r="L16" s="304">
        <v>16</v>
      </c>
      <c r="M16" s="295" t="s">
        <v>458</v>
      </c>
      <c r="N16" s="295">
        <v>82</v>
      </c>
      <c r="O16" s="303">
        <v>19</v>
      </c>
      <c r="P16" s="304">
        <v>75</v>
      </c>
      <c r="Q16" s="304">
        <v>59</v>
      </c>
      <c r="R16" s="304">
        <v>6</v>
      </c>
      <c r="S16" s="304">
        <v>1</v>
      </c>
      <c r="T16" s="304" t="s">
        <v>458</v>
      </c>
      <c r="U16" s="304" t="s">
        <v>458</v>
      </c>
      <c r="V16" s="304">
        <v>8</v>
      </c>
      <c r="W16" s="295" t="s">
        <v>35</v>
      </c>
      <c r="X16" s="304">
        <v>6</v>
      </c>
      <c r="Y16" s="297">
        <v>203</v>
      </c>
    </row>
    <row r="17" spans="1:25" ht="18" customHeight="1">
      <c r="A17" s="306">
        <v>204</v>
      </c>
      <c r="B17" s="495" t="s">
        <v>40</v>
      </c>
      <c r="C17" s="496"/>
      <c r="D17" s="302">
        <v>104</v>
      </c>
      <c r="E17" s="303">
        <v>100</v>
      </c>
      <c r="F17" s="303">
        <v>3</v>
      </c>
      <c r="G17" s="295" t="s">
        <v>458</v>
      </c>
      <c r="H17" s="295" t="s">
        <v>458</v>
      </c>
      <c r="I17" s="303">
        <v>1</v>
      </c>
      <c r="J17" s="295" t="s">
        <v>458</v>
      </c>
      <c r="K17" s="295" t="s">
        <v>35</v>
      </c>
      <c r="L17" s="304">
        <v>2</v>
      </c>
      <c r="M17" s="304">
        <v>1</v>
      </c>
      <c r="N17" s="304">
        <v>44</v>
      </c>
      <c r="O17" s="303">
        <v>2</v>
      </c>
      <c r="P17" s="303">
        <v>24</v>
      </c>
      <c r="Q17" s="304">
        <v>26</v>
      </c>
      <c r="R17" s="304" t="s">
        <v>458</v>
      </c>
      <c r="S17" s="304">
        <v>3</v>
      </c>
      <c r="T17" s="304">
        <v>1</v>
      </c>
      <c r="U17" s="304" t="s">
        <v>458</v>
      </c>
      <c r="V17" s="304">
        <v>1</v>
      </c>
      <c r="W17" s="295" t="s">
        <v>35</v>
      </c>
      <c r="X17" s="304" t="s">
        <v>458</v>
      </c>
      <c r="Y17" s="297">
        <v>204</v>
      </c>
    </row>
    <row r="18" spans="1:25" ht="18" customHeight="1">
      <c r="A18" s="306">
        <v>205</v>
      </c>
      <c r="B18" s="495" t="s">
        <v>41</v>
      </c>
      <c r="C18" s="496"/>
      <c r="D18" s="302">
        <v>225</v>
      </c>
      <c r="E18" s="303">
        <v>187</v>
      </c>
      <c r="F18" s="303">
        <v>16</v>
      </c>
      <c r="G18" s="295" t="s">
        <v>458</v>
      </c>
      <c r="H18" s="295" t="s">
        <v>458</v>
      </c>
      <c r="I18" s="304">
        <v>22</v>
      </c>
      <c r="J18" s="295" t="s">
        <v>458</v>
      </c>
      <c r="K18" s="295" t="s">
        <v>35</v>
      </c>
      <c r="L18" s="295" t="s">
        <v>458</v>
      </c>
      <c r="M18" s="295" t="s">
        <v>458</v>
      </c>
      <c r="N18" s="295">
        <v>33</v>
      </c>
      <c r="O18" s="303">
        <v>8</v>
      </c>
      <c r="P18" s="303">
        <v>41</v>
      </c>
      <c r="Q18" s="303">
        <v>86</v>
      </c>
      <c r="R18" s="304">
        <v>14</v>
      </c>
      <c r="S18" s="304">
        <v>38</v>
      </c>
      <c r="T18" s="304">
        <v>2</v>
      </c>
      <c r="U18" s="304" t="s">
        <v>458</v>
      </c>
      <c r="V18" s="303">
        <v>3</v>
      </c>
      <c r="W18" s="295" t="s">
        <v>35</v>
      </c>
      <c r="X18" s="295" t="s">
        <v>458</v>
      </c>
      <c r="Y18" s="297">
        <v>205</v>
      </c>
    </row>
    <row r="19" spans="1:25" ht="18" customHeight="1">
      <c r="A19" s="306">
        <v>206</v>
      </c>
      <c r="B19" s="495" t="s">
        <v>42</v>
      </c>
      <c r="C19" s="496"/>
      <c r="D19" s="307">
        <v>7</v>
      </c>
      <c r="E19" s="295">
        <v>7</v>
      </c>
      <c r="F19" s="295" t="s">
        <v>458</v>
      </c>
      <c r="G19" s="295" t="s">
        <v>458</v>
      </c>
      <c r="H19" s="295" t="s">
        <v>458</v>
      </c>
      <c r="I19" s="295" t="s">
        <v>458</v>
      </c>
      <c r="J19" s="295" t="s">
        <v>458</v>
      </c>
      <c r="K19" s="295" t="s">
        <v>35</v>
      </c>
      <c r="L19" s="295" t="s">
        <v>458</v>
      </c>
      <c r="M19" s="295" t="s">
        <v>458</v>
      </c>
      <c r="N19" s="295">
        <v>2</v>
      </c>
      <c r="O19" s="303">
        <v>1</v>
      </c>
      <c r="P19" s="303">
        <v>3</v>
      </c>
      <c r="Q19" s="295">
        <v>1</v>
      </c>
      <c r="R19" s="295" t="s">
        <v>458</v>
      </c>
      <c r="S19" s="304" t="s">
        <v>458</v>
      </c>
      <c r="T19" s="304" t="s">
        <v>458</v>
      </c>
      <c r="U19" s="304" t="s">
        <v>458</v>
      </c>
      <c r="V19" s="304" t="s">
        <v>458</v>
      </c>
      <c r="W19" s="295" t="s">
        <v>35</v>
      </c>
      <c r="X19" s="304" t="s">
        <v>458</v>
      </c>
      <c r="Y19" s="297">
        <v>206</v>
      </c>
    </row>
    <row r="20" spans="1:25" ht="18" customHeight="1">
      <c r="A20" s="306">
        <v>207</v>
      </c>
      <c r="B20" s="495" t="s">
        <v>43</v>
      </c>
      <c r="C20" s="496"/>
      <c r="D20" s="307">
        <v>28</v>
      </c>
      <c r="E20" s="295">
        <v>27</v>
      </c>
      <c r="F20" s="295" t="s">
        <v>458</v>
      </c>
      <c r="G20" s="295" t="s">
        <v>458</v>
      </c>
      <c r="H20" s="303">
        <v>1</v>
      </c>
      <c r="I20" s="295" t="s">
        <v>458</v>
      </c>
      <c r="J20" s="295" t="s">
        <v>458</v>
      </c>
      <c r="K20" s="295" t="s">
        <v>35</v>
      </c>
      <c r="L20" s="295" t="s">
        <v>458</v>
      </c>
      <c r="M20" s="295" t="s">
        <v>458</v>
      </c>
      <c r="N20" s="295">
        <v>2</v>
      </c>
      <c r="O20" s="295" t="s">
        <v>458</v>
      </c>
      <c r="P20" s="303">
        <v>11</v>
      </c>
      <c r="Q20" s="303">
        <v>11</v>
      </c>
      <c r="R20" s="304">
        <v>2</v>
      </c>
      <c r="S20" s="304">
        <v>1</v>
      </c>
      <c r="T20" s="304" t="s">
        <v>458</v>
      </c>
      <c r="U20" s="304" t="s">
        <v>458</v>
      </c>
      <c r="V20" s="303">
        <v>1</v>
      </c>
      <c r="W20" s="295" t="s">
        <v>35</v>
      </c>
      <c r="X20" s="295" t="s">
        <v>458</v>
      </c>
      <c r="Y20" s="297">
        <v>207</v>
      </c>
    </row>
    <row r="21" spans="1:25" ht="18" customHeight="1">
      <c r="A21" s="306"/>
      <c r="B21" s="308"/>
      <c r="C21" s="309"/>
      <c r="D21" s="302"/>
      <c r="E21" s="303"/>
      <c r="F21" s="303"/>
      <c r="G21" s="295"/>
      <c r="H21" s="295"/>
      <c r="I21" s="303"/>
      <c r="J21" s="303"/>
      <c r="K21" s="303"/>
      <c r="L21" s="304"/>
      <c r="M21" s="303"/>
      <c r="N21" s="303"/>
      <c r="O21" s="303"/>
      <c r="P21" s="303"/>
      <c r="Q21" s="303"/>
      <c r="R21" s="304"/>
      <c r="S21" s="304"/>
      <c r="T21" s="304"/>
      <c r="U21" s="304"/>
      <c r="V21" s="303"/>
      <c r="W21" s="304"/>
      <c r="X21" s="304"/>
      <c r="Y21" s="297"/>
    </row>
    <row r="22" spans="1:25" ht="18" customHeight="1">
      <c r="A22" s="310">
        <v>525</v>
      </c>
      <c r="B22" s="495" t="s">
        <v>459</v>
      </c>
      <c r="C22" s="496"/>
      <c r="D22" s="302">
        <v>77</v>
      </c>
      <c r="E22" s="303">
        <v>75</v>
      </c>
      <c r="F22" s="303">
        <v>2</v>
      </c>
      <c r="G22" s="304" t="s">
        <v>458</v>
      </c>
      <c r="H22" s="295" t="s">
        <v>458</v>
      </c>
      <c r="I22" s="295" t="s">
        <v>458</v>
      </c>
      <c r="J22" s="295" t="s">
        <v>458</v>
      </c>
      <c r="K22" s="295" t="s">
        <v>35</v>
      </c>
      <c r="L22" s="295" t="s">
        <v>458</v>
      </c>
      <c r="M22" s="295" t="s">
        <v>458</v>
      </c>
      <c r="N22" s="295">
        <v>13</v>
      </c>
      <c r="O22" s="303">
        <v>15</v>
      </c>
      <c r="P22" s="303">
        <v>16</v>
      </c>
      <c r="Q22" s="303">
        <v>12</v>
      </c>
      <c r="R22" s="304">
        <v>6</v>
      </c>
      <c r="S22" s="304">
        <v>7</v>
      </c>
      <c r="T22" s="304" t="s">
        <v>458</v>
      </c>
      <c r="U22" s="304" t="s">
        <v>458</v>
      </c>
      <c r="V22" s="303">
        <v>2</v>
      </c>
      <c r="W22" s="295" t="s">
        <v>35</v>
      </c>
      <c r="X22" s="304">
        <v>6</v>
      </c>
      <c r="Y22" s="311">
        <v>525</v>
      </c>
    </row>
    <row r="23" spans="1:25" ht="18" customHeight="1">
      <c r="A23" s="310">
        <v>526</v>
      </c>
      <c r="B23" s="495" t="s">
        <v>460</v>
      </c>
      <c r="C23" s="496"/>
      <c r="D23" s="307">
        <v>122</v>
      </c>
      <c r="E23" s="295">
        <v>118</v>
      </c>
      <c r="F23" s="295">
        <v>4</v>
      </c>
      <c r="G23" s="295" t="s">
        <v>458</v>
      </c>
      <c r="H23" s="295" t="s">
        <v>458</v>
      </c>
      <c r="I23" s="295" t="s">
        <v>458</v>
      </c>
      <c r="J23" s="295" t="s">
        <v>458</v>
      </c>
      <c r="K23" s="295" t="s">
        <v>35</v>
      </c>
      <c r="L23" s="295" t="s">
        <v>458</v>
      </c>
      <c r="M23" s="295" t="s">
        <v>458</v>
      </c>
      <c r="N23" s="295">
        <v>7</v>
      </c>
      <c r="O23" s="303">
        <v>20</v>
      </c>
      <c r="P23" s="303">
        <v>44</v>
      </c>
      <c r="Q23" s="303">
        <v>22</v>
      </c>
      <c r="R23" s="304">
        <v>14</v>
      </c>
      <c r="S23" s="304">
        <v>2</v>
      </c>
      <c r="T23" s="304" t="s">
        <v>458</v>
      </c>
      <c r="U23" s="295">
        <v>3</v>
      </c>
      <c r="V23" s="303">
        <v>4</v>
      </c>
      <c r="W23" s="295" t="s">
        <v>35</v>
      </c>
      <c r="X23" s="304">
        <v>6</v>
      </c>
      <c r="Y23" s="311">
        <v>526</v>
      </c>
    </row>
    <row r="24" spans="1:25" ht="18" customHeight="1">
      <c r="A24" s="310">
        <v>527</v>
      </c>
      <c r="B24" s="495" t="s">
        <v>461</v>
      </c>
      <c r="C24" s="496"/>
      <c r="D24" s="307">
        <v>69</v>
      </c>
      <c r="E24" s="295">
        <v>69</v>
      </c>
      <c r="F24" s="295" t="s">
        <v>458</v>
      </c>
      <c r="G24" s="295" t="s">
        <v>458</v>
      </c>
      <c r="H24" s="304" t="s">
        <v>458</v>
      </c>
      <c r="I24" s="295" t="s">
        <v>458</v>
      </c>
      <c r="J24" s="295" t="s">
        <v>458</v>
      </c>
      <c r="K24" s="295" t="s">
        <v>35</v>
      </c>
      <c r="L24" s="295" t="s">
        <v>458</v>
      </c>
      <c r="M24" s="295" t="s">
        <v>458</v>
      </c>
      <c r="N24" s="295">
        <v>14</v>
      </c>
      <c r="O24" s="303">
        <v>8</v>
      </c>
      <c r="P24" s="303">
        <v>24</v>
      </c>
      <c r="Q24" s="303">
        <v>11</v>
      </c>
      <c r="R24" s="304">
        <v>7</v>
      </c>
      <c r="S24" s="304" t="s">
        <v>458</v>
      </c>
      <c r="T24" s="304" t="s">
        <v>458</v>
      </c>
      <c r="U24" s="304" t="s">
        <v>458</v>
      </c>
      <c r="V24" s="295" t="s">
        <v>458</v>
      </c>
      <c r="W24" s="295" t="s">
        <v>35</v>
      </c>
      <c r="X24" s="304">
        <v>5</v>
      </c>
      <c r="Y24" s="311">
        <v>527</v>
      </c>
    </row>
    <row r="25" spans="1:25" ht="18" customHeight="1">
      <c r="A25" s="310">
        <v>528</v>
      </c>
      <c r="B25" s="495" t="s">
        <v>44</v>
      </c>
      <c r="C25" s="496"/>
      <c r="D25" s="307">
        <v>342</v>
      </c>
      <c r="E25" s="295">
        <v>329</v>
      </c>
      <c r="F25" s="295">
        <v>11</v>
      </c>
      <c r="G25" s="295" t="s">
        <v>458</v>
      </c>
      <c r="H25" s="295" t="s">
        <v>458</v>
      </c>
      <c r="I25" s="303">
        <v>2</v>
      </c>
      <c r="J25" s="295" t="s">
        <v>458</v>
      </c>
      <c r="K25" s="295" t="s">
        <v>35</v>
      </c>
      <c r="L25" s="295" t="s">
        <v>458</v>
      </c>
      <c r="M25" s="295" t="s">
        <v>458</v>
      </c>
      <c r="N25" s="295">
        <v>119</v>
      </c>
      <c r="O25" s="303">
        <v>20</v>
      </c>
      <c r="P25" s="303">
        <v>73</v>
      </c>
      <c r="Q25" s="303">
        <v>64</v>
      </c>
      <c r="R25" s="304">
        <v>37</v>
      </c>
      <c r="S25" s="295">
        <v>7</v>
      </c>
      <c r="T25" s="304">
        <v>2</v>
      </c>
      <c r="U25" s="304">
        <v>5</v>
      </c>
      <c r="V25" s="303">
        <v>1</v>
      </c>
      <c r="W25" s="295" t="s">
        <v>35</v>
      </c>
      <c r="X25" s="304">
        <v>14</v>
      </c>
      <c r="Y25" s="311">
        <v>528</v>
      </c>
    </row>
    <row r="26" spans="1:25" ht="7.5" customHeight="1">
      <c r="A26" s="312"/>
      <c r="B26" s="312"/>
      <c r="C26" s="313"/>
      <c r="D26" s="314"/>
      <c r="E26" s="315"/>
      <c r="F26" s="315"/>
      <c r="G26" s="316"/>
      <c r="H26" s="316"/>
      <c r="I26" s="315"/>
      <c r="J26" s="315"/>
      <c r="K26" s="316"/>
      <c r="L26" s="316"/>
      <c r="M26" s="316"/>
      <c r="N26" s="316"/>
      <c r="O26" s="315"/>
      <c r="P26" s="315"/>
      <c r="Q26" s="315"/>
      <c r="R26" s="315"/>
      <c r="S26" s="316"/>
      <c r="T26" s="316"/>
      <c r="U26" s="316"/>
      <c r="V26" s="316"/>
      <c r="W26" s="316"/>
      <c r="X26" s="315"/>
      <c r="Y26" s="317"/>
    </row>
    <row r="27" spans="1:25" ht="19.5" customHeight="1">
      <c r="A27" s="310" t="s">
        <v>462</v>
      </c>
      <c r="B27" s="318"/>
      <c r="C27" s="319"/>
      <c r="D27" s="303"/>
      <c r="E27" s="303"/>
      <c r="F27" s="303"/>
      <c r="G27" s="320"/>
      <c r="H27" s="320"/>
      <c r="I27" s="303"/>
      <c r="J27" s="303"/>
      <c r="K27" s="320"/>
      <c r="L27" s="320"/>
      <c r="M27" s="320"/>
      <c r="N27" s="320"/>
      <c r="O27" s="303"/>
      <c r="P27" s="303"/>
      <c r="Q27" s="303"/>
      <c r="R27" s="303"/>
      <c r="S27" s="320"/>
      <c r="T27" s="320"/>
      <c r="U27" s="320"/>
      <c r="V27" s="320"/>
      <c r="W27" s="320"/>
      <c r="X27" s="303"/>
      <c r="Y27" s="319"/>
    </row>
    <row r="28" spans="1:25" ht="13.5">
      <c r="A28" s="321" t="s">
        <v>463</v>
      </c>
      <c r="B28" s="321"/>
      <c r="C28" s="321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1"/>
    </row>
  </sheetData>
  <sheetProtection/>
  <mergeCells count="31">
    <mergeCell ref="B25:C25"/>
    <mergeCell ref="B14:C14"/>
    <mergeCell ref="B17:C17"/>
    <mergeCell ref="B18:C18"/>
    <mergeCell ref="B19:C19"/>
    <mergeCell ref="B20:C20"/>
    <mergeCell ref="B23:C23"/>
    <mergeCell ref="B22:C22"/>
    <mergeCell ref="I4:I6"/>
    <mergeCell ref="J4:J6"/>
    <mergeCell ref="K4:K6"/>
    <mergeCell ref="D4:D6"/>
    <mergeCell ref="B24:C24"/>
    <mergeCell ref="E4:E6"/>
    <mergeCell ref="F4:F6"/>
    <mergeCell ref="G4:G6"/>
    <mergeCell ref="H4:H6"/>
    <mergeCell ref="B15:C15"/>
    <mergeCell ref="B16:C16"/>
    <mergeCell ref="A3:C6"/>
    <mergeCell ref="D3:K3"/>
    <mergeCell ref="L3:X3"/>
    <mergeCell ref="Y3:Y6"/>
    <mergeCell ref="M4:U4"/>
    <mergeCell ref="X4:X6"/>
    <mergeCell ref="N5:N6"/>
    <mergeCell ref="O5:U5"/>
    <mergeCell ref="V4:V6"/>
    <mergeCell ref="L4:L6"/>
    <mergeCell ref="W4:W6"/>
    <mergeCell ref="M5:M6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PageLayoutView="0" workbookViewId="0" topLeftCell="J1">
      <selection activeCell="F38" sqref="F38"/>
    </sheetView>
  </sheetViews>
  <sheetFormatPr defaultColWidth="9.140625" defaultRowHeight="15"/>
  <cols>
    <col min="1" max="1" width="5.00390625" style="323" customWidth="1"/>
    <col min="2" max="2" width="17.57421875" style="323" customWidth="1"/>
    <col min="3" max="3" width="1.57421875" style="323" customWidth="1"/>
    <col min="4" max="4" width="7.57421875" style="323" customWidth="1"/>
    <col min="5" max="5" width="11.00390625" style="334" customWidth="1"/>
    <col min="6" max="6" width="7.7109375" style="323" customWidth="1"/>
    <col min="7" max="7" width="11.140625" style="334" customWidth="1"/>
    <col min="8" max="8" width="9.421875" style="323" customWidth="1"/>
    <col min="9" max="9" width="7.421875" style="323" customWidth="1"/>
    <col min="10" max="10" width="11.00390625" style="334" customWidth="1"/>
    <col min="11" max="11" width="9.28125" style="323" customWidth="1"/>
    <col min="12" max="12" width="5.140625" style="323" customWidth="1"/>
    <col min="13" max="13" width="10.421875" style="334" customWidth="1"/>
    <col min="14" max="14" width="8.140625" style="323" customWidth="1"/>
    <col min="15" max="15" width="5.140625" style="323" customWidth="1"/>
    <col min="16" max="16" width="10.421875" style="334" customWidth="1"/>
    <col min="17" max="17" width="8.140625" style="323" customWidth="1"/>
    <col min="18" max="18" width="4.57421875" style="323" customWidth="1"/>
    <col min="19" max="19" width="9.57421875" style="323" customWidth="1"/>
    <col min="20" max="20" width="7.57421875" style="323" customWidth="1"/>
    <col min="21" max="21" width="4.57421875" style="323" customWidth="1"/>
    <col min="22" max="22" width="10.421875" style="323" customWidth="1"/>
    <col min="23" max="23" width="8.140625" style="323" customWidth="1"/>
    <col min="24" max="24" width="4.57421875" style="323" customWidth="1"/>
    <col min="25" max="25" width="10.421875" style="323" customWidth="1"/>
    <col min="26" max="26" width="8.421875" style="323" customWidth="1"/>
    <col min="27" max="27" width="5.421875" style="323" customWidth="1"/>
    <col min="28" max="28" width="8.421875" style="323" customWidth="1"/>
    <col min="29" max="29" width="0.71875" style="323" customWidth="1"/>
    <col min="30" max="30" width="7.57421875" style="323" customWidth="1"/>
    <col min="31" max="16384" width="9.00390625" style="323" customWidth="1"/>
  </cols>
  <sheetData>
    <row r="1" spans="1:30" ht="13.5" customHeight="1">
      <c r="A1" s="322" t="s">
        <v>464</v>
      </c>
      <c r="B1" s="54"/>
      <c r="C1" s="54"/>
      <c r="D1" s="54"/>
      <c r="E1" s="55"/>
      <c r="F1" s="54"/>
      <c r="G1" s="55"/>
      <c r="H1" s="54"/>
      <c r="I1" s="54"/>
      <c r="J1" s="55"/>
      <c r="K1" s="54"/>
      <c r="L1" s="54"/>
      <c r="M1" s="55"/>
      <c r="N1" s="54"/>
      <c r="O1" s="54"/>
      <c r="P1" s="55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ht="13.5" customHeight="1">
      <c r="A2" s="57" t="s">
        <v>45</v>
      </c>
      <c r="C2" s="57"/>
      <c r="D2" s="54"/>
      <c r="E2" s="55"/>
      <c r="F2" s="54"/>
      <c r="G2" s="55"/>
      <c r="H2" s="54"/>
      <c r="I2" s="54"/>
      <c r="J2" s="55"/>
      <c r="K2" s="54"/>
      <c r="L2" s="54"/>
      <c r="M2" s="55"/>
      <c r="N2" s="54"/>
      <c r="O2" s="54"/>
      <c r="P2" s="55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ht="13.5" customHeight="1" thickBot="1">
      <c r="A3" s="54"/>
      <c r="B3" s="54"/>
      <c r="C3" s="54"/>
      <c r="D3" s="54"/>
      <c r="E3" s="55"/>
      <c r="F3" s="54"/>
      <c r="G3" s="55"/>
      <c r="H3" s="54"/>
      <c r="I3" s="54"/>
      <c r="J3" s="55"/>
      <c r="K3" s="54"/>
      <c r="L3" s="54"/>
      <c r="M3" s="55"/>
      <c r="N3" s="54"/>
      <c r="O3" s="54"/>
      <c r="P3" s="55"/>
      <c r="Q3" s="54"/>
      <c r="R3" s="54"/>
      <c r="S3" s="54"/>
      <c r="T3" s="54"/>
      <c r="U3" s="54"/>
      <c r="V3" s="54"/>
      <c r="W3" s="54"/>
      <c r="X3" s="54"/>
      <c r="Y3" s="54"/>
      <c r="Z3" s="54"/>
      <c r="AA3" s="58"/>
      <c r="AB3" s="54"/>
      <c r="AC3" s="54"/>
      <c r="AD3" s="324" t="s">
        <v>465</v>
      </c>
    </row>
    <row r="4" spans="1:30" ht="13.5" customHeight="1" thickTop="1">
      <c r="A4" s="504" t="s">
        <v>466</v>
      </c>
      <c r="B4" s="505"/>
      <c r="C4" s="505"/>
      <c r="D4" s="508" t="s">
        <v>46</v>
      </c>
      <c r="E4" s="508"/>
      <c r="F4" s="60" t="s">
        <v>47</v>
      </c>
      <c r="G4" s="61"/>
      <c r="H4" s="62"/>
      <c r="I4" s="60"/>
      <c r="J4" s="61"/>
      <c r="K4" s="62"/>
      <c r="L4" s="62"/>
      <c r="M4" s="61"/>
      <c r="N4" s="62"/>
      <c r="O4" s="62"/>
      <c r="P4" s="61"/>
      <c r="Q4" s="62"/>
      <c r="R4" s="62"/>
      <c r="S4" s="62"/>
      <c r="T4" s="62"/>
      <c r="U4" s="62"/>
      <c r="V4" s="62"/>
      <c r="W4" s="62"/>
      <c r="X4" s="62"/>
      <c r="Y4" s="62"/>
      <c r="Z4" s="62"/>
      <c r="AA4" s="508" t="s">
        <v>48</v>
      </c>
      <c r="AB4" s="508"/>
      <c r="AC4" s="510"/>
      <c r="AD4" s="512" t="s">
        <v>49</v>
      </c>
    </row>
    <row r="5" spans="1:30" ht="13.5" customHeight="1">
      <c r="A5" s="506"/>
      <c r="B5" s="507"/>
      <c r="C5" s="507"/>
      <c r="D5" s="509"/>
      <c r="E5" s="509"/>
      <c r="F5" s="509" t="s">
        <v>50</v>
      </c>
      <c r="G5" s="509"/>
      <c r="H5" s="509"/>
      <c r="I5" s="509" t="s">
        <v>467</v>
      </c>
      <c r="J5" s="509"/>
      <c r="K5" s="509"/>
      <c r="L5" s="509" t="s">
        <v>468</v>
      </c>
      <c r="M5" s="509"/>
      <c r="N5" s="509"/>
      <c r="O5" s="509" t="s">
        <v>469</v>
      </c>
      <c r="P5" s="509"/>
      <c r="Q5" s="509"/>
      <c r="R5" s="509" t="s">
        <v>470</v>
      </c>
      <c r="S5" s="509"/>
      <c r="T5" s="509"/>
      <c r="U5" s="509" t="s">
        <v>471</v>
      </c>
      <c r="V5" s="509"/>
      <c r="W5" s="509"/>
      <c r="X5" s="509" t="s">
        <v>472</v>
      </c>
      <c r="Y5" s="509"/>
      <c r="Z5" s="509"/>
      <c r="AA5" s="509"/>
      <c r="AB5" s="509"/>
      <c r="AC5" s="511"/>
      <c r="AD5" s="513"/>
    </row>
    <row r="6" spans="1:30" ht="13.5" customHeight="1">
      <c r="A6" s="506"/>
      <c r="B6" s="507"/>
      <c r="C6" s="507"/>
      <c r="D6" s="63" t="s">
        <v>473</v>
      </c>
      <c r="E6" s="65" t="s">
        <v>51</v>
      </c>
      <c r="F6" s="63" t="s">
        <v>473</v>
      </c>
      <c r="G6" s="65" t="s">
        <v>51</v>
      </c>
      <c r="H6" s="63" t="s">
        <v>474</v>
      </c>
      <c r="I6" s="63" t="s">
        <v>473</v>
      </c>
      <c r="J6" s="65" t="s">
        <v>51</v>
      </c>
      <c r="K6" s="63" t="s">
        <v>474</v>
      </c>
      <c r="L6" s="63" t="s">
        <v>475</v>
      </c>
      <c r="M6" s="65" t="s">
        <v>51</v>
      </c>
      <c r="N6" s="63" t="s">
        <v>474</v>
      </c>
      <c r="O6" s="63" t="s">
        <v>475</v>
      </c>
      <c r="P6" s="65" t="s">
        <v>51</v>
      </c>
      <c r="Q6" s="63" t="s">
        <v>474</v>
      </c>
      <c r="R6" s="63" t="s">
        <v>475</v>
      </c>
      <c r="S6" s="63" t="s">
        <v>51</v>
      </c>
      <c r="T6" s="63" t="s">
        <v>474</v>
      </c>
      <c r="U6" s="63" t="s">
        <v>475</v>
      </c>
      <c r="V6" s="63" t="s">
        <v>51</v>
      </c>
      <c r="W6" s="63" t="s">
        <v>474</v>
      </c>
      <c r="X6" s="63" t="s">
        <v>475</v>
      </c>
      <c r="Y6" s="63" t="s">
        <v>51</v>
      </c>
      <c r="Z6" s="63" t="s">
        <v>474</v>
      </c>
      <c r="AA6" s="63" t="s">
        <v>475</v>
      </c>
      <c r="AB6" s="509" t="s">
        <v>51</v>
      </c>
      <c r="AC6" s="511"/>
      <c r="AD6" s="514"/>
    </row>
    <row r="7" spans="1:30" ht="13.5" customHeight="1">
      <c r="A7" s="66"/>
      <c r="B7" s="67"/>
      <c r="C7" s="67"/>
      <c r="D7" s="68"/>
      <c r="E7" s="69"/>
      <c r="F7" s="70"/>
      <c r="G7" s="69"/>
      <c r="H7" s="70"/>
      <c r="I7" s="70"/>
      <c r="J7" s="69"/>
      <c r="K7" s="70"/>
      <c r="L7" s="70"/>
      <c r="M7" s="69"/>
      <c r="N7" s="70"/>
      <c r="O7" s="70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8"/>
    </row>
    <row r="8" spans="2:30" s="72" customFormat="1" ht="13.5" customHeight="1">
      <c r="B8" s="73" t="s">
        <v>476</v>
      </c>
      <c r="C8" s="74"/>
      <c r="D8" s="75">
        <v>7602</v>
      </c>
      <c r="E8" s="76">
        <v>20141.71</v>
      </c>
      <c r="F8" s="77">
        <v>7285</v>
      </c>
      <c r="G8" s="76">
        <v>19953.109999999997</v>
      </c>
      <c r="H8" s="77">
        <v>376472</v>
      </c>
      <c r="I8" s="77">
        <v>6809</v>
      </c>
      <c r="J8" s="76">
        <v>8831.18</v>
      </c>
      <c r="K8" s="77">
        <v>263808</v>
      </c>
      <c r="L8" s="77">
        <v>247</v>
      </c>
      <c r="M8" s="76">
        <v>1973.75</v>
      </c>
      <c r="N8" s="77">
        <v>31041</v>
      </c>
      <c r="O8" s="77">
        <v>177</v>
      </c>
      <c r="P8" s="76">
        <v>2836.71</v>
      </c>
      <c r="Q8" s="77">
        <v>56747</v>
      </c>
      <c r="R8" s="77">
        <v>5</v>
      </c>
      <c r="S8" s="76">
        <v>176.36</v>
      </c>
      <c r="T8" s="77">
        <v>1606</v>
      </c>
      <c r="U8" s="77">
        <v>23</v>
      </c>
      <c r="V8" s="76">
        <v>1849</v>
      </c>
      <c r="W8" s="77">
        <v>10100</v>
      </c>
      <c r="X8" s="77">
        <v>24</v>
      </c>
      <c r="Y8" s="76">
        <v>4286.11</v>
      </c>
      <c r="Z8" s="77">
        <v>13170</v>
      </c>
      <c r="AA8" s="77">
        <v>317</v>
      </c>
      <c r="AB8" s="76">
        <v>188.59999999999997</v>
      </c>
      <c r="AC8" s="78"/>
      <c r="AD8" s="325" t="s">
        <v>477</v>
      </c>
    </row>
    <row r="9" spans="2:30" s="72" customFormat="1" ht="13.5" customHeight="1">
      <c r="B9" s="73" t="s">
        <v>429</v>
      </c>
      <c r="C9" s="74"/>
      <c r="D9" s="75">
        <v>7456</v>
      </c>
      <c r="E9" s="76">
        <v>19524.780000000002</v>
      </c>
      <c r="F9" s="77">
        <v>7143</v>
      </c>
      <c r="G9" s="76">
        <v>19338.03</v>
      </c>
      <c r="H9" s="77">
        <v>378181</v>
      </c>
      <c r="I9" s="77">
        <v>6682</v>
      </c>
      <c r="J9" s="76">
        <v>8635.57</v>
      </c>
      <c r="K9" s="77">
        <v>263221</v>
      </c>
      <c r="L9" s="77">
        <v>236</v>
      </c>
      <c r="M9" s="76">
        <v>1888.12</v>
      </c>
      <c r="N9" s="77">
        <v>30628</v>
      </c>
      <c r="O9" s="77">
        <v>175</v>
      </c>
      <c r="P9" s="76">
        <v>2800.8700000000003</v>
      </c>
      <c r="Q9" s="77">
        <v>60366</v>
      </c>
      <c r="R9" s="77">
        <v>5</v>
      </c>
      <c r="S9" s="76">
        <v>176.36</v>
      </c>
      <c r="T9" s="77">
        <v>1606</v>
      </c>
      <c r="U9" s="77">
        <v>23</v>
      </c>
      <c r="V9" s="76">
        <v>1849</v>
      </c>
      <c r="W9" s="77">
        <v>10100</v>
      </c>
      <c r="X9" s="77">
        <v>22</v>
      </c>
      <c r="Y9" s="76">
        <v>3988.1099999999997</v>
      </c>
      <c r="Z9" s="77">
        <v>12260</v>
      </c>
      <c r="AA9" s="77">
        <v>313</v>
      </c>
      <c r="AB9" s="76">
        <v>186.75</v>
      </c>
      <c r="AC9" s="78"/>
      <c r="AD9" s="325">
        <v>22</v>
      </c>
    </row>
    <row r="10" spans="2:30" s="72" customFormat="1" ht="13.5" customHeight="1">
      <c r="B10" s="73" t="s">
        <v>430</v>
      </c>
      <c r="C10" s="74"/>
      <c r="D10" s="75">
        <v>7322</v>
      </c>
      <c r="E10" s="79">
        <v>19417.209999999995</v>
      </c>
      <c r="F10" s="80">
        <v>7030</v>
      </c>
      <c r="G10" s="79">
        <v>19233.8</v>
      </c>
      <c r="H10" s="80">
        <v>378319</v>
      </c>
      <c r="I10" s="80">
        <v>6577</v>
      </c>
      <c r="J10" s="79">
        <v>8462.65</v>
      </c>
      <c r="K10" s="80">
        <v>262037</v>
      </c>
      <c r="L10" s="80">
        <v>234</v>
      </c>
      <c r="M10" s="79">
        <v>1875.79</v>
      </c>
      <c r="N10" s="80">
        <v>31640</v>
      </c>
      <c r="O10" s="80">
        <v>168</v>
      </c>
      <c r="P10" s="79">
        <v>2688.89</v>
      </c>
      <c r="Q10" s="80">
        <v>60026</v>
      </c>
      <c r="R10" s="80">
        <v>5</v>
      </c>
      <c r="S10" s="79">
        <v>176.36</v>
      </c>
      <c r="T10" s="80">
        <v>1606</v>
      </c>
      <c r="U10" s="80">
        <v>24</v>
      </c>
      <c r="V10" s="79">
        <v>1924</v>
      </c>
      <c r="W10" s="80">
        <v>10480</v>
      </c>
      <c r="X10" s="80">
        <v>22</v>
      </c>
      <c r="Y10" s="79">
        <v>4106.11</v>
      </c>
      <c r="Z10" s="80">
        <v>12530</v>
      </c>
      <c r="AA10" s="80">
        <v>292</v>
      </c>
      <c r="AB10" s="76">
        <v>183.41</v>
      </c>
      <c r="AC10" s="78"/>
      <c r="AD10" s="325">
        <v>23</v>
      </c>
    </row>
    <row r="11" spans="2:30" s="72" customFormat="1" ht="13.5" customHeight="1">
      <c r="B11" s="73" t="s">
        <v>478</v>
      </c>
      <c r="D11" s="75">
        <v>7135</v>
      </c>
      <c r="E11" s="79">
        <v>19013.54</v>
      </c>
      <c r="F11" s="80">
        <v>6857</v>
      </c>
      <c r="G11" s="79">
        <v>18834.63</v>
      </c>
      <c r="H11" s="80">
        <v>374870</v>
      </c>
      <c r="I11" s="80">
        <v>6410</v>
      </c>
      <c r="J11" s="79">
        <v>8220.16</v>
      </c>
      <c r="K11" s="80">
        <v>258042</v>
      </c>
      <c r="L11" s="80">
        <v>232</v>
      </c>
      <c r="M11" s="79">
        <v>1850.1</v>
      </c>
      <c r="N11" s="80">
        <v>31895</v>
      </c>
      <c r="O11" s="80">
        <v>167</v>
      </c>
      <c r="P11" s="79">
        <v>2674.63</v>
      </c>
      <c r="Q11" s="80">
        <v>61187</v>
      </c>
      <c r="R11" s="80">
        <v>4</v>
      </c>
      <c r="S11" s="79">
        <v>148.24</v>
      </c>
      <c r="T11" s="80">
        <v>1416</v>
      </c>
      <c r="U11" s="80">
        <v>22</v>
      </c>
      <c r="V11" s="79">
        <v>1768</v>
      </c>
      <c r="W11" s="80">
        <v>9480</v>
      </c>
      <c r="X11" s="80">
        <v>22</v>
      </c>
      <c r="Y11" s="79">
        <v>4173.5</v>
      </c>
      <c r="Z11" s="80">
        <v>12850</v>
      </c>
      <c r="AA11" s="80">
        <v>278</v>
      </c>
      <c r="AB11" s="76">
        <v>178.91</v>
      </c>
      <c r="AC11" s="78"/>
      <c r="AD11" s="325">
        <v>24</v>
      </c>
    </row>
    <row r="12" spans="2:30" s="81" customFormat="1" ht="13.5" customHeight="1">
      <c r="B12" s="82" t="s">
        <v>479</v>
      </c>
      <c r="C12" s="83"/>
      <c r="D12" s="84">
        <v>6863</v>
      </c>
      <c r="E12" s="85">
        <v>18464.909999999996</v>
      </c>
      <c r="F12" s="86">
        <v>6638</v>
      </c>
      <c r="G12" s="85">
        <v>18302.449999999997</v>
      </c>
      <c r="H12" s="86">
        <v>374196</v>
      </c>
      <c r="I12" s="86">
        <v>6206</v>
      </c>
      <c r="J12" s="85">
        <v>7970.56</v>
      </c>
      <c r="K12" s="86">
        <v>254032</v>
      </c>
      <c r="L12" s="86">
        <v>220</v>
      </c>
      <c r="M12" s="85">
        <v>1752.7</v>
      </c>
      <c r="N12" s="86">
        <v>31514</v>
      </c>
      <c r="O12" s="86">
        <v>170</v>
      </c>
      <c r="P12" s="85">
        <v>2753.7100000000005</v>
      </c>
      <c r="Q12" s="86">
        <v>66399</v>
      </c>
      <c r="R12" s="86">
        <v>1</v>
      </c>
      <c r="S12" s="85">
        <v>29.98</v>
      </c>
      <c r="T12" s="86">
        <v>220</v>
      </c>
      <c r="U12" s="86">
        <v>20</v>
      </c>
      <c r="V12" s="85">
        <v>1618</v>
      </c>
      <c r="W12" s="86">
        <v>8600</v>
      </c>
      <c r="X12" s="86">
        <v>21</v>
      </c>
      <c r="Y12" s="85">
        <v>4177.5</v>
      </c>
      <c r="Z12" s="86">
        <v>13431</v>
      </c>
      <c r="AA12" s="86">
        <v>225</v>
      </c>
      <c r="AB12" s="85">
        <v>162.45999999999998</v>
      </c>
      <c r="AC12" s="87"/>
      <c r="AD12" s="326">
        <v>25</v>
      </c>
    </row>
    <row r="13" spans="1:30" ht="13.5" customHeight="1">
      <c r="A13" s="88"/>
      <c r="B13" s="88"/>
      <c r="C13" s="88"/>
      <c r="D13" s="89"/>
      <c r="E13" s="90"/>
      <c r="F13" s="91"/>
      <c r="G13" s="90"/>
      <c r="H13" s="91"/>
      <c r="I13" s="91"/>
      <c r="J13" s="90"/>
      <c r="K13" s="91"/>
      <c r="L13" s="91"/>
      <c r="M13" s="90"/>
      <c r="N13" s="91"/>
      <c r="O13" s="91"/>
      <c r="P13" s="90"/>
      <c r="Q13" s="91"/>
      <c r="R13" s="91"/>
      <c r="S13" s="90"/>
      <c r="T13" s="91"/>
      <c r="U13" s="91"/>
      <c r="V13" s="90"/>
      <c r="W13" s="91"/>
      <c r="X13" s="91"/>
      <c r="Y13" s="90"/>
      <c r="Z13" s="91"/>
      <c r="AA13" s="91"/>
      <c r="AB13" s="90"/>
      <c r="AC13" s="78"/>
      <c r="AD13" s="327"/>
    </row>
    <row r="14" spans="1:30" ht="13.5" customHeight="1">
      <c r="A14" s="58" t="s">
        <v>480</v>
      </c>
      <c r="B14" s="88"/>
      <c r="C14" s="88"/>
      <c r="D14" s="89">
        <v>5927</v>
      </c>
      <c r="E14" s="92">
        <v>17815.899999999998</v>
      </c>
      <c r="F14" s="91">
        <v>5892</v>
      </c>
      <c r="G14" s="90">
        <v>17720.039999999997</v>
      </c>
      <c r="H14" s="91">
        <v>352267</v>
      </c>
      <c r="I14" s="91">
        <v>5460</v>
      </c>
      <c r="J14" s="90">
        <v>7388.150000000001</v>
      </c>
      <c r="K14" s="91">
        <v>232103</v>
      </c>
      <c r="L14" s="91">
        <v>220</v>
      </c>
      <c r="M14" s="90">
        <v>1752.7</v>
      </c>
      <c r="N14" s="91">
        <v>31514</v>
      </c>
      <c r="O14" s="91">
        <v>170</v>
      </c>
      <c r="P14" s="90">
        <v>2753.7100000000005</v>
      </c>
      <c r="Q14" s="91">
        <v>66399</v>
      </c>
      <c r="R14" s="91">
        <v>1</v>
      </c>
      <c r="S14" s="93">
        <v>29.98</v>
      </c>
      <c r="T14" s="91">
        <v>220</v>
      </c>
      <c r="U14" s="91">
        <v>20</v>
      </c>
      <c r="V14" s="90">
        <v>1618</v>
      </c>
      <c r="W14" s="91">
        <v>8600</v>
      </c>
      <c r="X14" s="91">
        <v>21</v>
      </c>
      <c r="Y14" s="90">
        <v>4177.5</v>
      </c>
      <c r="Z14" s="91">
        <v>13431</v>
      </c>
      <c r="AA14" s="91">
        <v>35</v>
      </c>
      <c r="AB14" s="90">
        <v>95.86</v>
      </c>
      <c r="AC14" s="78"/>
      <c r="AD14" s="328" t="s">
        <v>52</v>
      </c>
    </row>
    <row r="15" spans="1:30" ht="7.5" customHeight="1">
      <c r="A15" s="58"/>
      <c r="B15" s="88"/>
      <c r="C15" s="88"/>
      <c r="D15" s="89"/>
      <c r="E15" s="90"/>
      <c r="F15" s="91"/>
      <c r="G15" s="90"/>
      <c r="H15" s="91"/>
      <c r="I15" s="91"/>
      <c r="J15" s="90"/>
      <c r="K15" s="91"/>
      <c r="L15" s="91"/>
      <c r="M15" s="90"/>
      <c r="N15" s="91"/>
      <c r="O15" s="91"/>
      <c r="P15" s="90"/>
      <c r="Q15" s="91"/>
      <c r="R15" s="91"/>
      <c r="S15" s="90"/>
      <c r="T15" s="91"/>
      <c r="U15" s="91"/>
      <c r="V15" s="90"/>
      <c r="W15" s="91"/>
      <c r="X15" s="91"/>
      <c r="Y15" s="90"/>
      <c r="Z15" s="91"/>
      <c r="AA15" s="91"/>
      <c r="AB15" s="90"/>
      <c r="AC15" s="78"/>
      <c r="AD15" s="328"/>
    </row>
    <row r="16" spans="1:30" ht="13.5" customHeight="1">
      <c r="A16" s="70">
        <v>1</v>
      </c>
      <c r="B16" s="94" t="s">
        <v>53</v>
      </c>
      <c r="C16" s="58"/>
      <c r="D16" s="89">
        <v>0</v>
      </c>
      <c r="E16" s="90">
        <v>0</v>
      </c>
      <c r="F16" s="91">
        <v>0</v>
      </c>
      <c r="G16" s="90">
        <v>0</v>
      </c>
      <c r="H16" s="91">
        <v>0</v>
      </c>
      <c r="I16" s="91">
        <v>0</v>
      </c>
      <c r="J16" s="90">
        <v>0</v>
      </c>
      <c r="K16" s="91">
        <v>0</v>
      </c>
      <c r="L16" s="91">
        <v>0</v>
      </c>
      <c r="M16" s="90">
        <v>0</v>
      </c>
      <c r="N16" s="91">
        <v>0</v>
      </c>
      <c r="O16" s="91">
        <v>0</v>
      </c>
      <c r="P16" s="90">
        <v>0</v>
      </c>
      <c r="Q16" s="91">
        <v>0</v>
      </c>
      <c r="R16" s="91">
        <v>0</v>
      </c>
      <c r="S16" s="90">
        <v>0</v>
      </c>
      <c r="T16" s="91">
        <v>0</v>
      </c>
      <c r="U16" s="91">
        <v>0</v>
      </c>
      <c r="V16" s="90">
        <v>0</v>
      </c>
      <c r="W16" s="91">
        <v>0</v>
      </c>
      <c r="X16" s="91">
        <v>0</v>
      </c>
      <c r="Y16" s="90">
        <v>0</v>
      </c>
      <c r="Z16" s="91">
        <v>0</v>
      </c>
      <c r="AA16" s="91">
        <v>0</v>
      </c>
      <c r="AB16" s="90">
        <v>0</v>
      </c>
      <c r="AC16" s="78"/>
      <c r="AD16" s="328" t="s">
        <v>54</v>
      </c>
    </row>
    <row r="17" spans="1:30" ht="13.5" customHeight="1">
      <c r="A17" s="70">
        <v>2</v>
      </c>
      <c r="B17" s="94" t="s">
        <v>55</v>
      </c>
      <c r="C17" s="58"/>
      <c r="D17" s="89">
        <v>2312</v>
      </c>
      <c r="E17" s="90">
        <v>1494.02</v>
      </c>
      <c r="F17" s="91">
        <v>2296</v>
      </c>
      <c r="G17" s="90">
        <v>1486.92</v>
      </c>
      <c r="H17" s="91">
        <v>72241</v>
      </c>
      <c r="I17" s="91">
        <v>2295</v>
      </c>
      <c r="J17" s="90">
        <v>1479.02</v>
      </c>
      <c r="K17" s="91">
        <v>72141</v>
      </c>
      <c r="L17" s="91">
        <v>1</v>
      </c>
      <c r="M17" s="90">
        <v>7.9</v>
      </c>
      <c r="N17" s="91">
        <v>100</v>
      </c>
      <c r="O17" s="91">
        <v>0</v>
      </c>
      <c r="P17" s="90">
        <v>0</v>
      </c>
      <c r="Q17" s="91">
        <v>0</v>
      </c>
      <c r="R17" s="91">
        <v>0</v>
      </c>
      <c r="S17" s="90">
        <v>0</v>
      </c>
      <c r="T17" s="91">
        <v>0</v>
      </c>
      <c r="U17" s="91">
        <v>0</v>
      </c>
      <c r="V17" s="90">
        <v>0</v>
      </c>
      <c r="W17" s="91">
        <v>0</v>
      </c>
      <c r="X17" s="91">
        <v>0</v>
      </c>
      <c r="Y17" s="90">
        <v>0</v>
      </c>
      <c r="Z17" s="91">
        <v>0</v>
      </c>
      <c r="AA17" s="91">
        <v>16</v>
      </c>
      <c r="AB17" s="90">
        <v>7.1</v>
      </c>
      <c r="AC17" s="78"/>
      <c r="AD17" s="328" t="s">
        <v>56</v>
      </c>
    </row>
    <row r="18" spans="1:30" ht="13.5" customHeight="1">
      <c r="A18" s="70">
        <v>3</v>
      </c>
      <c r="B18" s="94" t="s">
        <v>57</v>
      </c>
      <c r="C18" s="58"/>
      <c r="D18" s="89">
        <v>230</v>
      </c>
      <c r="E18" s="90">
        <v>924.7299999999999</v>
      </c>
      <c r="F18" s="91">
        <v>214</v>
      </c>
      <c r="G18" s="90">
        <v>836.8699999999999</v>
      </c>
      <c r="H18" s="91">
        <v>12500</v>
      </c>
      <c r="I18" s="91">
        <v>155</v>
      </c>
      <c r="J18" s="90">
        <v>196.4</v>
      </c>
      <c r="K18" s="91">
        <v>5165</v>
      </c>
      <c r="L18" s="91">
        <v>37</v>
      </c>
      <c r="M18" s="90">
        <v>288.15</v>
      </c>
      <c r="N18" s="91">
        <v>2647</v>
      </c>
      <c r="O18" s="91">
        <v>22</v>
      </c>
      <c r="P18" s="90">
        <v>352.32</v>
      </c>
      <c r="Q18" s="91">
        <v>4688</v>
      </c>
      <c r="R18" s="91">
        <v>0</v>
      </c>
      <c r="S18" s="90">
        <v>0</v>
      </c>
      <c r="T18" s="91">
        <v>0</v>
      </c>
      <c r="U18" s="91">
        <v>0</v>
      </c>
      <c r="V18" s="90">
        <v>0</v>
      </c>
      <c r="W18" s="91">
        <v>0</v>
      </c>
      <c r="X18" s="91">
        <v>0</v>
      </c>
      <c r="Y18" s="90">
        <v>0</v>
      </c>
      <c r="Z18" s="91">
        <v>0</v>
      </c>
      <c r="AA18" s="91">
        <v>16</v>
      </c>
      <c r="AB18" s="90">
        <v>87.86</v>
      </c>
      <c r="AC18" s="78"/>
      <c r="AD18" s="328" t="s">
        <v>58</v>
      </c>
    </row>
    <row r="19" spans="1:30" ht="13.5" customHeight="1">
      <c r="A19" s="70">
        <v>4</v>
      </c>
      <c r="B19" s="94" t="s">
        <v>59</v>
      </c>
      <c r="C19" s="58"/>
      <c r="D19" s="89">
        <v>2533</v>
      </c>
      <c r="E19" s="90">
        <v>5636.669999999999</v>
      </c>
      <c r="F19" s="91">
        <v>2533</v>
      </c>
      <c r="G19" s="90">
        <v>5636.669999999999</v>
      </c>
      <c r="H19" s="91">
        <v>144982</v>
      </c>
      <c r="I19" s="91">
        <v>2372</v>
      </c>
      <c r="J19" s="90">
        <v>4193.4</v>
      </c>
      <c r="K19" s="91">
        <v>116537</v>
      </c>
      <c r="L19" s="91">
        <v>139</v>
      </c>
      <c r="M19" s="90">
        <v>1091.7</v>
      </c>
      <c r="N19" s="91">
        <v>20045</v>
      </c>
      <c r="O19" s="91">
        <v>21</v>
      </c>
      <c r="P19" s="90">
        <v>321.59</v>
      </c>
      <c r="Q19" s="91">
        <v>8180</v>
      </c>
      <c r="R19" s="91">
        <v>1</v>
      </c>
      <c r="S19" s="90">
        <v>29.98</v>
      </c>
      <c r="T19" s="91">
        <v>220</v>
      </c>
      <c r="U19" s="91">
        <v>0</v>
      </c>
      <c r="V19" s="90">
        <v>0</v>
      </c>
      <c r="W19" s="91">
        <v>0</v>
      </c>
      <c r="X19" s="91">
        <v>0</v>
      </c>
      <c r="Y19" s="90">
        <v>0</v>
      </c>
      <c r="Z19" s="91">
        <v>0</v>
      </c>
      <c r="AA19" s="91">
        <v>0</v>
      </c>
      <c r="AB19" s="90">
        <v>0</v>
      </c>
      <c r="AC19" s="78"/>
      <c r="AD19" s="328" t="s">
        <v>60</v>
      </c>
    </row>
    <row r="20" spans="1:30" ht="13.5" customHeight="1">
      <c r="A20" s="70">
        <v>5</v>
      </c>
      <c r="B20" s="94" t="s">
        <v>481</v>
      </c>
      <c r="C20" s="58"/>
      <c r="D20" s="89">
        <v>29</v>
      </c>
      <c r="E20" s="90">
        <v>668.6500000000001</v>
      </c>
      <c r="F20" s="91">
        <v>28</v>
      </c>
      <c r="G20" s="90">
        <v>668.45</v>
      </c>
      <c r="H20" s="91">
        <v>7925</v>
      </c>
      <c r="I20" s="91">
        <v>16</v>
      </c>
      <c r="J20" s="90">
        <v>36.45</v>
      </c>
      <c r="K20" s="91">
        <v>757</v>
      </c>
      <c r="L20" s="91">
        <v>0</v>
      </c>
      <c r="M20" s="90">
        <v>0</v>
      </c>
      <c r="N20" s="91">
        <v>0</v>
      </c>
      <c r="O20" s="91">
        <v>7</v>
      </c>
      <c r="P20" s="90">
        <v>133</v>
      </c>
      <c r="Q20" s="91">
        <v>5298</v>
      </c>
      <c r="R20" s="91">
        <v>0</v>
      </c>
      <c r="S20" s="90">
        <v>0</v>
      </c>
      <c r="T20" s="91">
        <v>0</v>
      </c>
      <c r="U20" s="91">
        <v>2</v>
      </c>
      <c r="V20" s="90">
        <v>150</v>
      </c>
      <c r="W20" s="91">
        <v>680</v>
      </c>
      <c r="X20" s="91">
        <v>3</v>
      </c>
      <c r="Y20" s="90">
        <v>349</v>
      </c>
      <c r="Z20" s="91">
        <v>1190</v>
      </c>
      <c r="AA20" s="91">
        <v>1</v>
      </c>
      <c r="AB20" s="90">
        <v>0.2</v>
      </c>
      <c r="AC20" s="78"/>
      <c r="AD20" s="328" t="s">
        <v>61</v>
      </c>
    </row>
    <row r="21" spans="1:30" ht="7.5" customHeight="1">
      <c r="A21" s="70"/>
      <c r="B21" s="94"/>
      <c r="C21" s="58"/>
      <c r="D21" s="329"/>
      <c r="E21" s="330"/>
      <c r="F21" s="331"/>
      <c r="G21" s="330"/>
      <c r="H21" s="331"/>
      <c r="I21" s="331"/>
      <c r="J21" s="90"/>
      <c r="K21" s="331"/>
      <c r="L21" s="331"/>
      <c r="M21" s="90"/>
      <c r="N21" s="331"/>
      <c r="O21" s="91"/>
      <c r="P21" s="90"/>
      <c r="Q21" s="91"/>
      <c r="R21" s="91"/>
      <c r="S21" s="90"/>
      <c r="T21" s="91"/>
      <c r="U21" s="91"/>
      <c r="V21" s="90"/>
      <c r="W21" s="91"/>
      <c r="X21" s="91"/>
      <c r="Y21" s="90"/>
      <c r="Z21" s="91"/>
      <c r="AA21" s="91"/>
      <c r="AB21" s="90"/>
      <c r="AC21" s="78"/>
      <c r="AD21" s="328"/>
    </row>
    <row r="22" spans="1:30" ht="13.5" customHeight="1">
      <c r="A22" s="70">
        <v>6</v>
      </c>
      <c r="B22" s="94" t="s">
        <v>62</v>
      </c>
      <c r="C22" s="58"/>
      <c r="D22" s="89">
        <v>361</v>
      </c>
      <c r="E22" s="90">
        <v>608.74</v>
      </c>
      <c r="F22" s="91">
        <v>360</v>
      </c>
      <c r="G22" s="90">
        <v>608.34</v>
      </c>
      <c r="H22" s="91">
        <v>18160</v>
      </c>
      <c r="I22" s="91">
        <v>350</v>
      </c>
      <c r="J22" s="90">
        <v>527.86</v>
      </c>
      <c r="K22" s="91">
        <v>16222</v>
      </c>
      <c r="L22" s="91">
        <v>10</v>
      </c>
      <c r="M22" s="90">
        <v>80.48</v>
      </c>
      <c r="N22" s="91">
        <v>1938</v>
      </c>
      <c r="O22" s="91">
        <v>0</v>
      </c>
      <c r="P22" s="90">
        <v>0</v>
      </c>
      <c r="Q22" s="91">
        <v>0</v>
      </c>
      <c r="R22" s="91">
        <v>0</v>
      </c>
      <c r="S22" s="90">
        <v>0</v>
      </c>
      <c r="T22" s="91">
        <v>0</v>
      </c>
      <c r="U22" s="91">
        <v>0</v>
      </c>
      <c r="V22" s="90">
        <v>0</v>
      </c>
      <c r="W22" s="91">
        <v>0</v>
      </c>
      <c r="X22" s="91">
        <v>0</v>
      </c>
      <c r="Y22" s="90">
        <v>0</v>
      </c>
      <c r="Z22" s="91">
        <v>0</v>
      </c>
      <c r="AA22" s="91">
        <v>1</v>
      </c>
      <c r="AB22" s="90">
        <v>0.4</v>
      </c>
      <c r="AC22" s="78"/>
      <c r="AD22" s="328" t="s">
        <v>63</v>
      </c>
    </row>
    <row r="23" spans="1:30" ht="13.5" customHeight="1">
      <c r="A23" s="70">
        <v>7</v>
      </c>
      <c r="B23" s="94" t="s">
        <v>64</v>
      </c>
      <c r="C23" s="58"/>
      <c r="D23" s="89">
        <v>31</v>
      </c>
      <c r="E23" s="90">
        <v>479.23</v>
      </c>
      <c r="F23" s="91">
        <v>31</v>
      </c>
      <c r="G23" s="90">
        <v>479.23</v>
      </c>
      <c r="H23" s="91">
        <v>6932</v>
      </c>
      <c r="I23" s="91">
        <v>14</v>
      </c>
      <c r="J23" s="90">
        <v>54.13</v>
      </c>
      <c r="K23" s="91">
        <v>1405</v>
      </c>
      <c r="L23" s="91">
        <v>0</v>
      </c>
      <c r="M23" s="90">
        <v>0</v>
      </c>
      <c r="N23" s="91">
        <v>0</v>
      </c>
      <c r="O23" s="91">
        <v>16</v>
      </c>
      <c r="P23" s="90">
        <v>290.1</v>
      </c>
      <c r="Q23" s="91">
        <v>4887</v>
      </c>
      <c r="R23" s="91">
        <v>0</v>
      </c>
      <c r="S23" s="90">
        <v>0</v>
      </c>
      <c r="T23" s="91">
        <v>0</v>
      </c>
      <c r="U23" s="91">
        <v>0</v>
      </c>
      <c r="V23" s="90">
        <v>0</v>
      </c>
      <c r="W23" s="91">
        <v>0</v>
      </c>
      <c r="X23" s="91">
        <v>1</v>
      </c>
      <c r="Y23" s="90">
        <v>135</v>
      </c>
      <c r="Z23" s="91">
        <v>640</v>
      </c>
      <c r="AA23" s="91">
        <v>0</v>
      </c>
      <c r="AB23" s="90">
        <v>0</v>
      </c>
      <c r="AC23" s="78"/>
      <c r="AD23" s="328" t="s">
        <v>65</v>
      </c>
    </row>
    <row r="24" spans="1:30" ht="13.5" customHeight="1">
      <c r="A24" s="70">
        <v>8</v>
      </c>
      <c r="B24" s="94" t="s">
        <v>66</v>
      </c>
      <c r="C24" s="58"/>
      <c r="D24" s="89">
        <v>79</v>
      </c>
      <c r="E24" s="90">
        <v>3823.37</v>
      </c>
      <c r="F24" s="91">
        <v>79</v>
      </c>
      <c r="G24" s="90">
        <v>3823.37</v>
      </c>
      <c r="H24" s="91">
        <v>29813</v>
      </c>
      <c r="I24" s="91">
        <v>1</v>
      </c>
      <c r="J24" s="90">
        <v>4.97</v>
      </c>
      <c r="K24" s="91">
        <v>80</v>
      </c>
      <c r="L24" s="91">
        <v>7</v>
      </c>
      <c r="M24" s="90">
        <v>50.36</v>
      </c>
      <c r="N24" s="91">
        <v>1315</v>
      </c>
      <c r="O24" s="91">
        <v>56</v>
      </c>
      <c r="P24" s="90">
        <v>992.54</v>
      </c>
      <c r="Q24" s="91">
        <v>19318</v>
      </c>
      <c r="R24" s="91">
        <v>0</v>
      </c>
      <c r="S24" s="90">
        <v>0</v>
      </c>
      <c r="T24" s="91">
        <v>0</v>
      </c>
      <c r="U24" s="91">
        <v>2</v>
      </c>
      <c r="V24" s="90">
        <v>170</v>
      </c>
      <c r="W24" s="91">
        <v>1000</v>
      </c>
      <c r="X24" s="91">
        <v>13</v>
      </c>
      <c r="Y24" s="90">
        <v>2605.5</v>
      </c>
      <c r="Z24" s="91">
        <v>8100</v>
      </c>
      <c r="AA24" s="91">
        <v>0</v>
      </c>
      <c r="AB24" s="90">
        <v>0</v>
      </c>
      <c r="AC24" s="78"/>
      <c r="AD24" s="328" t="s">
        <v>67</v>
      </c>
    </row>
    <row r="25" spans="1:30" ht="13.5" customHeight="1">
      <c r="A25" s="70">
        <v>9</v>
      </c>
      <c r="B25" s="94" t="s">
        <v>68</v>
      </c>
      <c r="C25" s="58"/>
      <c r="D25" s="89">
        <v>27</v>
      </c>
      <c r="E25" s="90">
        <v>112.82000000000001</v>
      </c>
      <c r="F25" s="91">
        <v>27</v>
      </c>
      <c r="G25" s="90">
        <v>112.82000000000001</v>
      </c>
      <c r="H25" s="91">
        <v>2000</v>
      </c>
      <c r="I25" s="91">
        <v>24</v>
      </c>
      <c r="J25" s="90">
        <v>86.68</v>
      </c>
      <c r="K25" s="91">
        <v>1468</v>
      </c>
      <c r="L25" s="91">
        <v>3</v>
      </c>
      <c r="M25" s="90">
        <v>26.14</v>
      </c>
      <c r="N25" s="91">
        <v>532</v>
      </c>
      <c r="O25" s="91">
        <v>0</v>
      </c>
      <c r="P25" s="90">
        <v>0</v>
      </c>
      <c r="Q25" s="91">
        <v>0</v>
      </c>
      <c r="R25" s="91">
        <v>0</v>
      </c>
      <c r="S25" s="90">
        <v>0</v>
      </c>
      <c r="T25" s="91">
        <v>0</v>
      </c>
      <c r="U25" s="91">
        <v>0</v>
      </c>
      <c r="V25" s="90">
        <v>0</v>
      </c>
      <c r="W25" s="91">
        <v>0</v>
      </c>
      <c r="X25" s="91">
        <v>0</v>
      </c>
      <c r="Y25" s="90">
        <v>0</v>
      </c>
      <c r="Z25" s="91">
        <v>0</v>
      </c>
      <c r="AA25" s="91">
        <v>0</v>
      </c>
      <c r="AB25" s="90">
        <v>0</v>
      </c>
      <c r="AC25" s="78"/>
      <c r="AD25" s="328" t="s">
        <v>69</v>
      </c>
    </row>
    <row r="26" spans="1:30" ht="13.5" customHeight="1">
      <c r="A26" s="70">
        <v>10</v>
      </c>
      <c r="B26" s="94" t="s">
        <v>70</v>
      </c>
      <c r="C26" s="58"/>
      <c r="D26" s="89">
        <v>107</v>
      </c>
      <c r="E26" s="90">
        <v>2125.2799999999997</v>
      </c>
      <c r="F26" s="91">
        <v>107</v>
      </c>
      <c r="G26" s="90">
        <v>2125.2799999999997</v>
      </c>
      <c r="H26" s="91">
        <v>34862</v>
      </c>
      <c r="I26" s="91">
        <v>41</v>
      </c>
      <c r="J26" s="90">
        <v>157.43</v>
      </c>
      <c r="K26" s="91">
        <v>3454</v>
      </c>
      <c r="L26" s="91">
        <v>8</v>
      </c>
      <c r="M26" s="90">
        <v>78.05</v>
      </c>
      <c r="N26" s="91">
        <v>2852</v>
      </c>
      <c r="O26" s="91">
        <v>42</v>
      </c>
      <c r="P26" s="90">
        <v>563.8</v>
      </c>
      <c r="Q26" s="91">
        <v>21656</v>
      </c>
      <c r="R26" s="91">
        <v>0</v>
      </c>
      <c r="S26" s="90">
        <v>0</v>
      </c>
      <c r="T26" s="91">
        <v>0</v>
      </c>
      <c r="U26" s="91">
        <v>15</v>
      </c>
      <c r="V26" s="90">
        <v>1199</v>
      </c>
      <c r="W26" s="91">
        <v>6460</v>
      </c>
      <c r="X26" s="91">
        <v>1</v>
      </c>
      <c r="Y26" s="90">
        <v>127</v>
      </c>
      <c r="Z26" s="91">
        <v>440</v>
      </c>
      <c r="AA26" s="91">
        <v>0</v>
      </c>
      <c r="AB26" s="90">
        <v>0</v>
      </c>
      <c r="AC26" s="78"/>
      <c r="AD26" s="328" t="s">
        <v>71</v>
      </c>
    </row>
    <row r="27" spans="1:30" ht="7.5" customHeight="1">
      <c r="A27" s="70"/>
      <c r="B27" s="94"/>
      <c r="C27" s="58"/>
      <c r="D27" s="329"/>
      <c r="E27" s="330"/>
      <c r="F27" s="331"/>
      <c r="G27" s="330"/>
      <c r="H27" s="331"/>
      <c r="I27" s="331"/>
      <c r="J27" s="90"/>
      <c r="K27" s="331"/>
      <c r="L27" s="331"/>
      <c r="M27" s="90"/>
      <c r="N27" s="331"/>
      <c r="O27" s="331"/>
      <c r="P27" s="330"/>
      <c r="Q27" s="332"/>
      <c r="R27" s="332"/>
      <c r="S27" s="333"/>
      <c r="T27" s="332"/>
      <c r="U27" s="332"/>
      <c r="V27" s="333"/>
      <c r="W27" s="332"/>
      <c r="X27" s="332"/>
      <c r="Y27" s="333"/>
      <c r="Z27" s="332"/>
      <c r="AA27" s="332"/>
      <c r="AB27" s="333"/>
      <c r="AC27" s="78"/>
      <c r="AD27" s="328"/>
    </row>
    <row r="28" spans="1:30" ht="13.5" customHeight="1">
      <c r="A28" s="70">
        <v>11</v>
      </c>
      <c r="B28" s="94" t="s">
        <v>72</v>
      </c>
      <c r="C28" s="58"/>
      <c r="D28" s="89">
        <v>0</v>
      </c>
      <c r="E28" s="90">
        <v>0</v>
      </c>
      <c r="F28" s="91">
        <v>0</v>
      </c>
      <c r="G28" s="90">
        <v>0</v>
      </c>
      <c r="H28" s="91">
        <v>0</v>
      </c>
      <c r="I28" s="91">
        <v>0</v>
      </c>
      <c r="J28" s="90">
        <v>0</v>
      </c>
      <c r="K28" s="91">
        <v>0</v>
      </c>
      <c r="L28" s="91">
        <v>0</v>
      </c>
      <c r="M28" s="90">
        <v>0</v>
      </c>
      <c r="N28" s="91">
        <v>0</v>
      </c>
      <c r="O28" s="91">
        <v>0</v>
      </c>
      <c r="P28" s="90">
        <v>0</v>
      </c>
      <c r="Q28" s="91">
        <v>0</v>
      </c>
      <c r="R28" s="91">
        <v>0</v>
      </c>
      <c r="S28" s="90">
        <v>0</v>
      </c>
      <c r="T28" s="91">
        <v>0</v>
      </c>
      <c r="U28" s="91">
        <v>0</v>
      </c>
      <c r="V28" s="90">
        <v>0</v>
      </c>
      <c r="W28" s="91">
        <v>0</v>
      </c>
      <c r="X28" s="91">
        <v>0</v>
      </c>
      <c r="Y28" s="90">
        <v>0</v>
      </c>
      <c r="Z28" s="91">
        <v>0</v>
      </c>
      <c r="AA28" s="91">
        <v>0</v>
      </c>
      <c r="AB28" s="90">
        <v>0</v>
      </c>
      <c r="AC28" s="78"/>
      <c r="AD28" s="328" t="s">
        <v>73</v>
      </c>
    </row>
    <row r="29" spans="1:30" ht="13.5" customHeight="1">
      <c r="A29" s="70">
        <v>12</v>
      </c>
      <c r="B29" s="94" t="s">
        <v>74</v>
      </c>
      <c r="C29" s="58"/>
      <c r="D29" s="89">
        <v>161</v>
      </c>
      <c r="E29" s="90">
        <v>678.4699999999999</v>
      </c>
      <c r="F29" s="91">
        <v>160</v>
      </c>
      <c r="G29" s="90">
        <v>678.17</v>
      </c>
      <c r="H29" s="91">
        <v>14479</v>
      </c>
      <c r="I29" s="91">
        <v>148</v>
      </c>
      <c r="J29" s="90">
        <v>560.25</v>
      </c>
      <c r="K29" s="91">
        <v>12270</v>
      </c>
      <c r="L29" s="91">
        <v>10</v>
      </c>
      <c r="M29" s="90">
        <v>86.56</v>
      </c>
      <c r="N29" s="91">
        <v>1555</v>
      </c>
      <c r="O29" s="91">
        <v>2</v>
      </c>
      <c r="P29" s="90">
        <v>31.36</v>
      </c>
      <c r="Q29" s="91">
        <v>654</v>
      </c>
      <c r="R29" s="91">
        <v>0</v>
      </c>
      <c r="S29" s="90">
        <v>0</v>
      </c>
      <c r="T29" s="91">
        <v>0</v>
      </c>
      <c r="U29" s="91">
        <v>0</v>
      </c>
      <c r="V29" s="90">
        <v>0</v>
      </c>
      <c r="W29" s="91">
        <v>0</v>
      </c>
      <c r="X29" s="91">
        <v>0</v>
      </c>
      <c r="Y29" s="90">
        <v>0</v>
      </c>
      <c r="Z29" s="91">
        <v>0</v>
      </c>
      <c r="AA29" s="91">
        <v>1</v>
      </c>
      <c r="AB29" s="90">
        <v>0.3</v>
      </c>
      <c r="AC29" s="78"/>
      <c r="AD29" s="328" t="s">
        <v>75</v>
      </c>
    </row>
    <row r="30" spans="1:30" ht="13.5" customHeight="1">
      <c r="A30" s="70">
        <v>13</v>
      </c>
      <c r="B30" s="94" t="s">
        <v>76</v>
      </c>
      <c r="C30" s="58"/>
      <c r="D30" s="89">
        <v>26</v>
      </c>
      <c r="E30" s="90">
        <v>1059.58</v>
      </c>
      <c r="F30" s="91">
        <v>26</v>
      </c>
      <c r="G30" s="90">
        <v>1059.58</v>
      </c>
      <c r="H30" s="91">
        <v>5797</v>
      </c>
      <c r="I30" s="91">
        <v>18</v>
      </c>
      <c r="J30" s="90">
        <v>35.68</v>
      </c>
      <c r="K30" s="91">
        <v>938</v>
      </c>
      <c r="L30" s="91">
        <v>3</v>
      </c>
      <c r="M30" s="90">
        <v>24.9</v>
      </c>
      <c r="N30" s="91">
        <v>320</v>
      </c>
      <c r="O30" s="91">
        <v>2</v>
      </c>
      <c r="P30" s="90">
        <v>38</v>
      </c>
      <c r="Q30" s="91">
        <v>1478</v>
      </c>
      <c r="R30" s="91">
        <v>0</v>
      </c>
      <c r="S30" s="90">
        <v>0</v>
      </c>
      <c r="T30" s="91">
        <v>0</v>
      </c>
      <c r="U30" s="91">
        <v>0</v>
      </c>
      <c r="V30" s="90">
        <v>0</v>
      </c>
      <c r="W30" s="91">
        <v>0</v>
      </c>
      <c r="X30" s="91">
        <v>3</v>
      </c>
      <c r="Y30" s="90">
        <v>961</v>
      </c>
      <c r="Z30" s="91">
        <v>3061</v>
      </c>
      <c r="AA30" s="91">
        <v>0</v>
      </c>
      <c r="AB30" s="90">
        <v>0</v>
      </c>
      <c r="AC30" s="78"/>
      <c r="AD30" s="328" t="s">
        <v>77</v>
      </c>
    </row>
    <row r="31" spans="1:30" ht="13.5" customHeight="1">
      <c r="A31" s="70">
        <v>14</v>
      </c>
      <c r="B31" s="94" t="s">
        <v>482</v>
      </c>
      <c r="C31" s="58"/>
      <c r="D31" s="89">
        <v>2</v>
      </c>
      <c r="E31" s="90">
        <v>102.6</v>
      </c>
      <c r="F31" s="91">
        <v>2</v>
      </c>
      <c r="G31" s="90">
        <v>102.6</v>
      </c>
      <c r="H31" s="91">
        <v>522</v>
      </c>
      <c r="I31" s="91">
        <v>1</v>
      </c>
      <c r="J31" s="90">
        <v>3.6</v>
      </c>
      <c r="K31" s="91">
        <v>62</v>
      </c>
      <c r="L31" s="91">
        <v>0</v>
      </c>
      <c r="M31" s="90">
        <v>0</v>
      </c>
      <c r="N31" s="91">
        <v>0</v>
      </c>
      <c r="O31" s="91">
        <v>0</v>
      </c>
      <c r="P31" s="90">
        <v>0</v>
      </c>
      <c r="Q31" s="91">
        <v>0</v>
      </c>
      <c r="R31" s="91">
        <v>0</v>
      </c>
      <c r="S31" s="90">
        <v>0</v>
      </c>
      <c r="T31" s="91">
        <v>0</v>
      </c>
      <c r="U31" s="91">
        <v>1</v>
      </c>
      <c r="V31" s="90">
        <v>99</v>
      </c>
      <c r="W31" s="91">
        <v>460</v>
      </c>
      <c r="X31" s="91">
        <v>0</v>
      </c>
      <c r="Y31" s="90">
        <v>0</v>
      </c>
      <c r="Z31" s="91">
        <v>0</v>
      </c>
      <c r="AA31" s="91">
        <v>0</v>
      </c>
      <c r="AB31" s="90">
        <v>0</v>
      </c>
      <c r="AC31" s="78"/>
      <c r="AD31" s="328" t="s">
        <v>78</v>
      </c>
    </row>
    <row r="32" spans="1:30" ht="13.5" customHeight="1">
      <c r="A32" s="70">
        <v>15</v>
      </c>
      <c r="B32" s="94" t="s">
        <v>79</v>
      </c>
      <c r="C32" s="58"/>
      <c r="D32" s="89">
        <v>29</v>
      </c>
      <c r="E32" s="90">
        <v>101.74000000000001</v>
      </c>
      <c r="F32" s="91">
        <v>29</v>
      </c>
      <c r="G32" s="90">
        <v>101.74000000000001</v>
      </c>
      <c r="H32" s="91">
        <v>2054</v>
      </c>
      <c r="I32" s="91">
        <v>25</v>
      </c>
      <c r="J32" s="90">
        <v>52.28</v>
      </c>
      <c r="K32" s="91">
        <v>1604</v>
      </c>
      <c r="L32" s="91">
        <v>2</v>
      </c>
      <c r="M32" s="90">
        <v>18.46</v>
      </c>
      <c r="N32" s="91">
        <v>210</v>
      </c>
      <c r="O32" s="91">
        <v>2</v>
      </c>
      <c r="P32" s="90">
        <v>31</v>
      </c>
      <c r="Q32" s="91">
        <v>240</v>
      </c>
      <c r="R32" s="91">
        <v>0</v>
      </c>
      <c r="S32" s="90">
        <v>0</v>
      </c>
      <c r="T32" s="91">
        <v>0</v>
      </c>
      <c r="U32" s="91">
        <v>0</v>
      </c>
      <c r="V32" s="90">
        <v>0</v>
      </c>
      <c r="W32" s="91">
        <v>0</v>
      </c>
      <c r="X32" s="91">
        <v>0</v>
      </c>
      <c r="Y32" s="90">
        <v>0</v>
      </c>
      <c r="Z32" s="91">
        <v>0</v>
      </c>
      <c r="AA32" s="91">
        <v>0</v>
      </c>
      <c r="AB32" s="90">
        <v>0</v>
      </c>
      <c r="AC32" s="78"/>
      <c r="AD32" s="328" t="s">
        <v>80</v>
      </c>
    </row>
    <row r="33" spans="1:30" ht="13.5" customHeight="1">
      <c r="A33" s="95"/>
      <c r="B33" s="96"/>
      <c r="C33" s="58"/>
      <c r="D33" s="89"/>
      <c r="E33" s="90"/>
      <c r="F33" s="91"/>
      <c r="G33" s="90"/>
      <c r="H33" s="91"/>
      <c r="I33" s="91"/>
      <c r="J33" s="90"/>
      <c r="K33" s="91"/>
      <c r="L33" s="91"/>
      <c r="M33" s="90"/>
      <c r="N33" s="91"/>
      <c r="O33" s="91"/>
      <c r="P33" s="90"/>
      <c r="Q33" s="91"/>
      <c r="R33" s="91"/>
      <c r="S33" s="90"/>
      <c r="T33" s="91"/>
      <c r="U33" s="91"/>
      <c r="V33" s="90"/>
      <c r="W33" s="91"/>
      <c r="X33" s="91"/>
      <c r="Y33" s="90"/>
      <c r="Z33" s="91"/>
      <c r="AA33" s="91"/>
      <c r="AB33" s="90"/>
      <c r="AC33" s="97"/>
      <c r="AD33" s="328"/>
    </row>
    <row r="34" spans="1:30" ht="13.5" customHeight="1">
      <c r="A34" s="58" t="s">
        <v>483</v>
      </c>
      <c r="B34" s="88"/>
      <c r="C34" s="88"/>
      <c r="D34" s="89">
        <v>936</v>
      </c>
      <c r="E34" s="90">
        <v>649.01</v>
      </c>
      <c r="F34" s="91">
        <v>746</v>
      </c>
      <c r="G34" s="90">
        <v>582.41</v>
      </c>
      <c r="H34" s="91">
        <v>21929</v>
      </c>
      <c r="I34" s="91">
        <v>746</v>
      </c>
      <c r="J34" s="90">
        <v>582.41</v>
      </c>
      <c r="K34" s="91">
        <v>21929</v>
      </c>
      <c r="L34" s="91">
        <v>0</v>
      </c>
      <c r="M34" s="90">
        <v>0</v>
      </c>
      <c r="N34" s="91">
        <v>0</v>
      </c>
      <c r="O34" s="91">
        <v>0</v>
      </c>
      <c r="P34" s="90">
        <v>0</v>
      </c>
      <c r="Q34" s="91">
        <v>0</v>
      </c>
      <c r="R34" s="91">
        <v>0</v>
      </c>
      <c r="S34" s="90">
        <v>0</v>
      </c>
      <c r="T34" s="91">
        <v>0</v>
      </c>
      <c r="U34" s="91">
        <v>0</v>
      </c>
      <c r="V34" s="90">
        <v>0</v>
      </c>
      <c r="W34" s="91">
        <v>0</v>
      </c>
      <c r="X34" s="91">
        <v>0</v>
      </c>
      <c r="Y34" s="90">
        <v>0</v>
      </c>
      <c r="Z34" s="91">
        <v>0</v>
      </c>
      <c r="AA34" s="91">
        <v>190</v>
      </c>
      <c r="AB34" s="90">
        <v>66.6</v>
      </c>
      <c r="AC34" s="78"/>
      <c r="AD34" s="328" t="s">
        <v>81</v>
      </c>
    </row>
    <row r="35" spans="1:30" ht="13.5" customHeight="1">
      <c r="A35" s="98"/>
      <c r="B35" s="98"/>
      <c r="C35" s="98"/>
      <c r="D35" s="99"/>
      <c r="E35" s="100"/>
      <c r="F35" s="98"/>
      <c r="G35" s="100"/>
      <c r="H35" s="98"/>
      <c r="I35" s="98"/>
      <c r="J35" s="100"/>
      <c r="K35" s="98"/>
      <c r="L35" s="98"/>
      <c r="M35" s="100"/>
      <c r="N35" s="98"/>
      <c r="O35" s="98"/>
      <c r="P35" s="100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</row>
    <row r="38" spans="4:28" ht="13.5"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</sheetData>
  <sheetProtection/>
  <mergeCells count="12">
    <mergeCell ref="X5:Z5"/>
    <mergeCell ref="AB6:AC6"/>
    <mergeCell ref="A4:C6"/>
    <mergeCell ref="D4:E5"/>
    <mergeCell ref="AA4:AC5"/>
    <mergeCell ref="AD4:AD6"/>
    <mergeCell ref="F5:H5"/>
    <mergeCell ref="I5:K5"/>
    <mergeCell ref="L5:N5"/>
    <mergeCell ref="O5:Q5"/>
    <mergeCell ref="R5:T5"/>
    <mergeCell ref="U5:W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85" zoomScalePageLayoutView="0" workbookViewId="0" topLeftCell="A1">
      <selection activeCell="E10" sqref="E10"/>
    </sheetView>
  </sheetViews>
  <sheetFormatPr defaultColWidth="9.140625" defaultRowHeight="15"/>
  <cols>
    <col min="1" max="1" width="4.57421875" style="323" customWidth="1"/>
    <col min="2" max="2" width="10.7109375" style="323" customWidth="1"/>
    <col min="3" max="3" width="7.57421875" style="323" customWidth="1"/>
    <col min="4" max="4" width="11.7109375" style="334" customWidth="1"/>
    <col min="5" max="5" width="7.57421875" style="323" customWidth="1"/>
    <col min="6" max="6" width="11.57421875" style="334" customWidth="1"/>
    <col min="7" max="7" width="7.57421875" style="323" customWidth="1"/>
    <col min="8" max="8" width="11.57421875" style="334" customWidth="1"/>
    <col min="9" max="9" width="5.57421875" style="323" customWidth="1"/>
    <col min="10" max="10" width="10.57421875" style="334" customWidth="1"/>
    <col min="11" max="11" width="5.57421875" style="323" customWidth="1"/>
    <col min="12" max="12" width="10.57421875" style="334" customWidth="1"/>
    <col min="13" max="13" width="5.57421875" style="323" customWidth="1"/>
    <col min="14" max="14" width="10.57421875" style="334" customWidth="1"/>
    <col min="15" max="15" width="5.57421875" style="323" customWidth="1"/>
    <col min="16" max="16" width="10.57421875" style="334" customWidth="1"/>
    <col min="17" max="17" width="5.57421875" style="323" customWidth="1"/>
    <col min="18" max="18" width="10.57421875" style="334" customWidth="1"/>
    <col min="19" max="19" width="5.57421875" style="323" customWidth="1"/>
    <col min="20" max="20" width="8.57421875" style="334" customWidth="1"/>
    <col min="21" max="16384" width="9.00390625" style="323" customWidth="1"/>
  </cols>
  <sheetData>
    <row r="1" spans="1:20" ht="13.5">
      <c r="A1" s="322" t="s">
        <v>484</v>
      </c>
      <c r="B1" s="54"/>
      <c r="C1" s="54"/>
      <c r="D1" s="55"/>
      <c r="E1" s="54"/>
      <c r="F1" s="55"/>
      <c r="G1" s="54"/>
      <c r="H1" s="55"/>
      <c r="I1" s="54"/>
      <c r="J1" s="55"/>
      <c r="K1" s="54"/>
      <c r="L1" s="55"/>
      <c r="M1" s="54"/>
      <c r="N1" s="55"/>
      <c r="O1" s="54"/>
      <c r="P1" s="55"/>
      <c r="Q1" s="54"/>
      <c r="R1" s="55"/>
      <c r="S1" s="54"/>
      <c r="T1" s="55"/>
    </row>
    <row r="2" spans="1:20" ht="13.5">
      <c r="A2" s="101" t="s">
        <v>485</v>
      </c>
      <c r="B2" s="54"/>
      <c r="D2" s="55"/>
      <c r="E2" s="54"/>
      <c r="F2" s="55"/>
      <c r="G2" s="54"/>
      <c r="H2" s="55"/>
      <c r="I2" s="54"/>
      <c r="J2" s="55"/>
      <c r="K2" s="54"/>
      <c r="L2" s="55"/>
      <c r="M2" s="54"/>
      <c r="N2" s="55"/>
      <c r="O2" s="54"/>
      <c r="P2" s="55"/>
      <c r="Q2" s="54"/>
      <c r="R2" s="55"/>
      <c r="S2" s="54"/>
      <c r="T2" s="55"/>
    </row>
    <row r="3" spans="1:20" ht="14.25" thickBot="1">
      <c r="A3" s="54"/>
      <c r="B3" s="54"/>
      <c r="C3" s="54"/>
      <c r="D3" s="55"/>
      <c r="E3" s="54"/>
      <c r="F3" s="55"/>
      <c r="G3" s="54"/>
      <c r="H3" s="55"/>
      <c r="I3" s="54"/>
      <c r="J3" s="55"/>
      <c r="K3" s="54"/>
      <c r="L3" s="55"/>
      <c r="M3" s="54"/>
      <c r="N3" s="55"/>
      <c r="O3" s="54"/>
      <c r="P3" s="55"/>
      <c r="Q3" s="54"/>
      <c r="R3" s="55"/>
      <c r="S3" s="58" t="s">
        <v>431</v>
      </c>
      <c r="T3" s="55"/>
    </row>
    <row r="4" spans="1:21" ht="14.25" thickTop="1">
      <c r="A4" s="504" t="s">
        <v>82</v>
      </c>
      <c r="B4" s="515"/>
      <c r="C4" s="518" t="s">
        <v>46</v>
      </c>
      <c r="D4" s="519"/>
      <c r="E4" s="60" t="s">
        <v>486</v>
      </c>
      <c r="F4" s="61"/>
      <c r="G4" s="60"/>
      <c r="H4" s="61"/>
      <c r="I4" s="62"/>
      <c r="J4" s="61"/>
      <c r="K4" s="62"/>
      <c r="L4" s="61"/>
      <c r="M4" s="62"/>
      <c r="N4" s="61"/>
      <c r="O4" s="62"/>
      <c r="P4" s="61"/>
      <c r="Q4" s="62"/>
      <c r="R4" s="61"/>
      <c r="S4" s="508" t="s">
        <v>48</v>
      </c>
      <c r="T4" s="510"/>
      <c r="U4" s="120"/>
    </row>
    <row r="5" spans="1:21" ht="13.5">
      <c r="A5" s="516"/>
      <c r="B5" s="517"/>
      <c r="C5" s="520"/>
      <c r="D5" s="521"/>
      <c r="E5" s="103" t="s">
        <v>50</v>
      </c>
      <c r="F5" s="104"/>
      <c r="G5" s="103" t="s">
        <v>487</v>
      </c>
      <c r="H5" s="104"/>
      <c r="I5" s="103" t="s">
        <v>83</v>
      </c>
      <c r="J5" s="104"/>
      <c r="K5" s="103" t="s">
        <v>84</v>
      </c>
      <c r="L5" s="104"/>
      <c r="M5" s="103" t="s">
        <v>85</v>
      </c>
      <c r="N5" s="104"/>
      <c r="O5" s="103" t="s">
        <v>86</v>
      </c>
      <c r="P5" s="104"/>
      <c r="Q5" s="103" t="s">
        <v>488</v>
      </c>
      <c r="R5" s="104"/>
      <c r="S5" s="509"/>
      <c r="T5" s="511"/>
      <c r="U5" s="120"/>
    </row>
    <row r="6" spans="1:21" ht="13.5">
      <c r="A6" s="516"/>
      <c r="B6" s="517"/>
      <c r="C6" s="63" t="s">
        <v>489</v>
      </c>
      <c r="D6" s="65" t="s">
        <v>51</v>
      </c>
      <c r="E6" s="63" t="s">
        <v>489</v>
      </c>
      <c r="F6" s="65" t="s">
        <v>51</v>
      </c>
      <c r="G6" s="63" t="s">
        <v>489</v>
      </c>
      <c r="H6" s="65" t="s">
        <v>51</v>
      </c>
      <c r="I6" s="63" t="s">
        <v>490</v>
      </c>
      <c r="J6" s="65" t="s">
        <v>51</v>
      </c>
      <c r="K6" s="63" t="s">
        <v>490</v>
      </c>
      <c r="L6" s="65" t="s">
        <v>51</v>
      </c>
      <c r="M6" s="63" t="s">
        <v>490</v>
      </c>
      <c r="N6" s="65" t="s">
        <v>51</v>
      </c>
      <c r="O6" s="63" t="s">
        <v>490</v>
      </c>
      <c r="P6" s="65" t="s">
        <v>51</v>
      </c>
      <c r="Q6" s="63" t="s">
        <v>490</v>
      </c>
      <c r="R6" s="65" t="s">
        <v>51</v>
      </c>
      <c r="S6" s="63" t="s">
        <v>490</v>
      </c>
      <c r="T6" s="105" t="s">
        <v>51</v>
      </c>
      <c r="U6" s="120"/>
    </row>
    <row r="7" spans="1:21" ht="13.5">
      <c r="A7" s="88"/>
      <c r="B7" s="88"/>
      <c r="C7" s="68"/>
      <c r="D7" s="69"/>
      <c r="E7" s="70"/>
      <c r="F7" s="69"/>
      <c r="G7" s="106"/>
      <c r="H7" s="107"/>
      <c r="I7" s="106"/>
      <c r="J7" s="107"/>
      <c r="K7" s="106"/>
      <c r="L7" s="107"/>
      <c r="M7" s="106"/>
      <c r="N7" s="107"/>
      <c r="O7" s="106"/>
      <c r="P7" s="107"/>
      <c r="Q7" s="106"/>
      <c r="R7" s="107"/>
      <c r="S7" s="106"/>
      <c r="T7" s="107"/>
      <c r="U7" s="120"/>
    </row>
    <row r="8" spans="1:21" s="81" customFormat="1" ht="13.5">
      <c r="A8" s="108" t="s">
        <v>491</v>
      </c>
      <c r="B8" s="109"/>
      <c r="C8" s="110">
        <v>6863</v>
      </c>
      <c r="D8" s="111">
        <v>18464.909999999996</v>
      </c>
      <c r="E8" s="112">
        <v>6638</v>
      </c>
      <c r="F8" s="111">
        <v>18302.45</v>
      </c>
      <c r="G8" s="112">
        <v>6206</v>
      </c>
      <c r="H8" s="111">
        <v>7970.5599999999995</v>
      </c>
      <c r="I8" s="112">
        <v>220</v>
      </c>
      <c r="J8" s="111">
        <v>1752.7</v>
      </c>
      <c r="K8" s="112">
        <v>170</v>
      </c>
      <c r="L8" s="111">
        <v>2753.71</v>
      </c>
      <c r="M8" s="112">
        <v>1</v>
      </c>
      <c r="N8" s="111">
        <v>29.98</v>
      </c>
      <c r="O8" s="112">
        <v>20</v>
      </c>
      <c r="P8" s="111">
        <v>1618</v>
      </c>
      <c r="Q8" s="112">
        <v>21</v>
      </c>
      <c r="R8" s="111">
        <v>4177.5</v>
      </c>
      <c r="S8" s="112">
        <v>225</v>
      </c>
      <c r="T8" s="111">
        <v>162.46000000000004</v>
      </c>
      <c r="U8" s="336"/>
    </row>
    <row r="9" spans="1:21" ht="13.5">
      <c r="A9" s="88"/>
      <c r="B9" s="88"/>
      <c r="C9" s="113"/>
      <c r="D9" s="114"/>
      <c r="E9" s="115"/>
      <c r="F9" s="114"/>
      <c r="G9" s="115"/>
      <c r="H9" s="114"/>
      <c r="I9" s="115"/>
      <c r="J9" s="114"/>
      <c r="K9" s="116"/>
      <c r="L9" s="114"/>
      <c r="M9" s="115"/>
      <c r="N9" s="114"/>
      <c r="O9" s="115"/>
      <c r="P9" s="114"/>
      <c r="Q9" s="115"/>
      <c r="R9" s="114"/>
      <c r="S9" s="115"/>
      <c r="T9" s="117"/>
      <c r="U9" s="120"/>
    </row>
    <row r="10" spans="1:21" ht="13.5">
      <c r="A10" s="66" t="s">
        <v>492</v>
      </c>
      <c r="B10" s="67"/>
      <c r="C10" s="113">
        <v>5927</v>
      </c>
      <c r="D10" s="114">
        <v>17815.899999999998</v>
      </c>
      <c r="E10" s="115">
        <v>5892</v>
      </c>
      <c r="F10" s="114">
        <v>17720.04</v>
      </c>
      <c r="G10" s="115">
        <v>5460</v>
      </c>
      <c r="H10" s="114">
        <v>7388.15</v>
      </c>
      <c r="I10" s="115">
        <v>220</v>
      </c>
      <c r="J10" s="114">
        <v>1752.7</v>
      </c>
      <c r="K10" s="115">
        <v>170</v>
      </c>
      <c r="L10" s="114">
        <v>2753.71</v>
      </c>
      <c r="M10" s="115">
        <v>1</v>
      </c>
      <c r="N10" s="114">
        <v>29.98</v>
      </c>
      <c r="O10" s="115">
        <v>20</v>
      </c>
      <c r="P10" s="114">
        <v>1618</v>
      </c>
      <c r="Q10" s="115">
        <v>21</v>
      </c>
      <c r="R10" s="114">
        <v>4177.5</v>
      </c>
      <c r="S10" s="115">
        <v>35</v>
      </c>
      <c r="T10" s="114">
        <v>95.86000000000001</v>
      </c>
      <c r="U10" s="120"/>
    </row>
    <row r="11" spans="1:21" ht="13.5">
      <c r="A11" s="58"/>
      <c r="B11" s="88"/>
      <c r="C11" s="113"/>
      <c r="D11" s="114"/>
      <c r="E11" s="115"/>
      <c r="F11" s="114"/>
      <c r="G11" s="115"/>
      <c r="H11" s="114"/>
      <c r="I11" s="115"/>
      <c r="J11" s="114"/>
      <c r="K11" s="115"/>
      <c r="L11" s="114"/>
      <c r="M11" s="106"/>
      <c r="N11" s="107"/>
      <c r="O11" s="115"/>
      <c r="P11" s="114"/>
      <c r="Q11" s="115"/>
      <c r="R11" s="114"/>
      <c r="S11" s="115"/>
      <c r="T11" s="114"/>
      <c r="U11" s="120"/>
    </row>
    <row r="12" spans="1:21" ht="13.5">
      <c r="A12" s="118">
        <v>201</v>
      </c>
      <c r="B12" s="96" t="s">
        <v>289</v>
      </c>
      <c r="C12" s="113">
        <v>1526</v>
      </c>
      <c r="D12" s="114">
        <v>4870.69</v>
      </c>
      <c r="E12" s="115">
        <v>1516</v>
      </c>
      <c r="F12" s="114">
        <v>4820.66</v>
      </c>
      <c r="G12" s="115">
        <v>1429</v>
      </c>
      <c r="H12" s="114">
        <v>1692.21</v>
      </c>
      <c r="I12" s="115">
        <v>53</v>
      </c>
      <c r="J12" s="114">
        <v>426.28</v>
      </c>
      <c r="K12" s="115">
        <v>19</v>
      </c>
      <c r="L12" s="114">
        <v>311.17</v>
      </c>
      <c r="M12" s="119">
        <v>0</v>
      </c>
      <c r="N12" s="119">
        <v>0</v>
      </c>
      <c r="O12" s="115">
        <v>8</v>
      </c>
      <c r="P12" s="114">
        <v>654</v>
      </c>
      <c r="Q12" s="115">
        <v>7</v>
      </c>
      <c r="R12" s="114">
        <v>1737</v>
      </c>
      <c r="S12" s="91">
        <v>10</v>
      </c>
      <c r="T12" s="90">
        <v>50.03</v>
      </c>
      <c r="U12" s="120"/>
    </row>
    <row r="13" spans="1:21" ht="13.5">
      <c r="A13" s="118">
        <v>202</v>
      </c>
      <c r="B13" s="96" t="s">
        <v>290</v>
      </c>
      <c r="C13" s="113">
        <v>490</v>
      </c>
      <c r="D13" s="114">
        <v>2287.27</v>
      </c>
      <c r="E13" s="115">
        <v>469</v>
      </c>
      <c r="F13" s="114">
        <v>2266.43</v>
      </c>
      <c r="G13" s="115">
        <v>416</v>
      </c>
      <c r="H13" s="114">
        <v>567.79</v>
      </c>
      <c r="I13" s="115">
        <v>26</v>
      </c>
      <c r="J13" s="114">
        <v>191.04</v>
      </c>
      <c r="K13" s="115">
        <v>14</v>
      </c>
      <c r="L13" s="114">
        <v>250.6</v>
      </c>
      <c r="M13" s="119">
        <v>0</v>
      </c>
      <c r="N13" s="119">
        <v>0</v>
      </c>
      <c r="O13" s="115">
        <v>10</v>
      </c>
      <c r="P13" s="114">
        <v>790</v>
      </c>
      <c r="Q13" s="115">
        <v>3</v>
      </c>
      <c r="R13" s="114">
        <v>467</v>
      </c>
      <c r="S13" s="91">
        <v>21</v>
      </c>
      <c r="T13" s="90">
        <v>20.84</v>
      </c>
      <c r="U13" s="120"/>
    </row>
    <row r="14" spans="1:21" ht="13.5">
      <c r="A14" s="118">
        <v>203</v>
      </c>
      <c r="B14" s="96" t="s">
        <v>291</v>
      </c>
      <c r="C14" s="113">
        <v>683</v>
      </c>
      <c r="D14" s="114">
        <v>1126.08</v>
      </c>
      <c r="E14" s="115">
        <v>682</v>
      </c>
      <c r="F14" s="114">
        <v>1122.08</v>
      </c>
      <c r="G14" s="115">
        <v>667</v>
      </c>
      <c r="H14" s="114">
        <v>854.98</v>
      </c>
      <c r="I14" s="115">
        <v>9</v>
      </c>
      <c r="J14" s="114">
        <v>68.1</v>
      </c>
      <c r="K14" s="115">
        <v>5</v>
      </c>
      <c r="L14" s="114">
        <v>84</v>
      </c>
      <c r="M14" s="119">
        <v>0</v>
      </c>
      <c r="N14" s="119">
        <v>0</v>
      </c>
      <c r="O14" s="119">
        <v>0</v>
      </c>
      <c r="P14" s="119">
        <v>0</v>
      </c>
      <c r="Q14" s="119">
        <v>1</v>
      </c>
      <c r="R14" s="119">
        <v>115</v>
      </c>
      <c r="S14" s="91">
        <v>1</v>
      </c>
      <c r="T14" s="90">
        <v>4</v>
      </c>
      <c r="U14" s="120"/>
    </row>
    <row r="15" spans="1:21" ht="13.5">
      <c r="A15" s="118">
        <v>204</v>
      </c>
      <c r="B15" s="96" t="s">
        <v>292</v>
      </c>
      <c r="C15" s="113">
        <v>325</v>
      </c>
      <c r="D15" s="114">
        <v>565.53</v>
      </c>
      <c r="E15" s="115">
        <v>325</v>
      </c>
      <c r="F15" s="114">
        <v>565.53</v>
      </c>
      <c r="G15" s="115">
        <v>316</v>
      </c>
      <c r="H15" s="114">
        <v>456.43</v>
      </c>
      <c r="I15" s="115">
        <v>3</v>
      </c>
      <c r="J15" s="114">
        <v>21.58</v>
      </c>
      <c r="K15" s="115">
        <v>6</v>
      </c>
      <c r="L15" s="114">
        <v>87.52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91">
        <v>0</v>
      </c>
      <c r="T15" s="90">
        <v>0</v>
      </c>
      <c r="U15" s="120"/>
    </row>
    <row r="16" spans="1:21" ht="13.5">
      <c r="A16" s="118">
        <v>205</v>
      </c>
      <c r="B16" s="96" t="s">
        <v>293</v>
      </c>
      <c r="C16" s="113">
        <v>530</v>
      </c>
      <c r="D16" s="114">
        <v>1520.52</v>
      </c>
      <c r="E16" s="115">
        <v>530</v>
      </c>
      <c r="F16" s="114">
        <v>1520.52</v>
      </c>
      <c r="G16" s="115">
        <v>469</v>
      </c>
      <c r="H16" s="114">
        <v>781.59</v>
      </c>
      <c r="I16" s="115">
        <v>19</v>
      </c>
      <c r="J16" s="114">
        <v>158.1</v>
      </c>
      <c r="K16" s="115">
        <v>42</v>
      </c>
      <c r="L16" s="114">
        <v>580.83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91">
        <v>0</v>
      </c>
      <c r="T16" s="90">
        <v>0</v>
      </c>
      <c r="U16" s="120"/>
    </row>
    <row r="17" spans="1:21" ht="13.5">
      <c r="A17" s="118">
        <v>206</v>
      </c>
      <c r="B17" s="96" t="s">
        <v>294</v>
      </c>
      <c r="C17" s="113">
        <v>109</v>
      </c>
      <c r="D17" s="114">
        <v>117.97</v>
      </c>
      <c r="E17" s="115">
        <v>109</v>
      </c>
      <c r="F17" s="114">
        <v>117.97</v>
      </c>
      <c r="G17" s="115">
        <v>109</v>
      </c>
      <c r="H17" s="114">
        <v>117.97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91">
        <v>0</v>
      </c>
      <c r="T17" s="90">
        <v>0</v>
      </c>
      <c r="U17" s="120"/>
    </row>
    <row r="18" spans="1:21" ht="13.5">
      <c r="A18" s="118">
        <v>207</v>
      </c>
      <c r="B18" s="96" t="s">
        <v>295</v>
      </c>
      <c r="C18" s="113">
        <v>99</v>
      </c>
      <c r="D18" s="114">
        <v>193.4</v>
      </c>
      <c r="E18" s="115">
        <v>99</v>
      </c>
      <c r="F18" s="114">
        <v>193.4</v>
      </c>
      <c r="G18" s="115">
        <v>96</v>
      </c>
      <c r="H18" s="114">
        <v>154.9</v>
      </c>
      <c r="I18" s="115">
        <v>1</v>
      </c>
      <c r="J18" s="114">
        <v>8.5</v>
      </c>
      <c r="K18" s="115">
        <v>2</v>
      </c>
      <c r="L18" s="114">
        <v>30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91">
        <v>0</v>
      </c>
      <c r="T18" s="90">
        <v>0</v>
      </c>
      <c r="U18" s="120"/>
    </row>
    <row r="19" spans="1:21" ht="13.5">
      <c r="A19" s="118">
        <v>525</v>
      </c>
      <c r="B19" s="96" t="s">
        <v>296</v>
      </c>
      <c r="C19" s="113">
        <v>380</v>
      </c>
      <c r="D19" s="114">
        <v>831.35</v>
      </c>
      <c r="E19" s="115">
        <v>380</v>
      </c>
      <c r="F19" s="114">
        <v>831.35</v>
      </c>
      <c r="G19" s="115">
        <v>345</v>
      </c>
      <c r="H19" s="114">
        <v>495.37</v>
      </c>
      <c r="I19" s="115">
        <v>28</v>
      </c>
      <c r="J19" s="114">
        <v>233.47</v>
      </c>
      <c r="K19" s="115">
        <v>7</v>
      </c>
      <c r="L19" s="114">
        <v>102.51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91">
        <v>0</v>
      </c>
      <c r="T19" s="90">
        <v>0</v>
      </c>
      <c r="U19" s="120"/>
    </row>
    <row r="20" spans="1:21" ht="13.5">
      <c r="A20" s="118">
        <v>526</v>
      </c>
      <c r="B20" s="96" t="s">
        <v>91</v>
      </c>
      <c r="C20" s="113">
        <v>449</v>
      </c>
      <c r="D20" s="114">
        <v>2018.9199999999998</v>
      </c>
      <c r="E20" s="115">
        <v>447</v>
      </c>
      <c r="F20" s="114">
        <v>2005.83</v>
      </c>
      <c r="G20" s="115">
        <v>391</v>
      </c>
      <c r="H20" s="114">
        <v>617.25</v>
      </c>
      <c r="I20" s="115">
        <v>26</v>
      </c>
      <c r="J20" s="114">
        <v>202.45</v>
      </c>
      <c r="K20" s="115">
        <v>25</v>
      </c>
      <c r="L20" s="114">
        <v>405.63</v>
      </c>
      <c r="M20" s="119">
        <v>0</v>
      </c>
      <c r="N20" s="119">
        <v>0</v>
      </c>
      <c r="O20" s="115">
        <v>1</v>
      </c>
      <c r="P20" s="114">
        <v>75</v>
      </c>
      <c r="Q20" s="115">
        <v>4</v>
      </c>
      <c r="R20" s="114">
        <v>705.5</v>
      </c>
      <c r="S20" s="91">
        <v>2</v>
      </c>
      <c r="T20" s="90">
        <v>13.09</v>
      </c>
      <c r="U20" s="120"/>
    </row>
    <row r="21" spans="1:21" ht="13.5">
      <c r="A21" s="118">
        <v>527</v>
      </c>
      <c r="B21" s="96" t="s">
        <v>297</v>
      </c>
      <c r="C21" s="113">
        <v>213</v>
      </c>
      <c r="D21" s="114">
        <v>304.72</v>
      </c>
      <c r="E21" s="115">
        <v>213</v>
      </c>
      <c r="F21" s="114">
        <v>304.72</v>
      </c>
      <c r="G21" s="115">
        <v>206</v>
      </c>
      <c r="H21" s="114">
        <v>234.72</v>
      </c>
      <c r="I21" s="115">
        <v>5</v>
      </c>
      <c r="J21" s="114">
        <v>40</v>
      </c>
      <c r="K21" s="115">
        <v>2</v>
      </c>
      <c r="L21" s="114">
        <v>30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91">
        <v>0</v>
      </c>
      <c r="T21" s="90">
        <v>0</v>
      </c>
      <c r="U21" s="120"/>
    </row>
    <row r="22" spans="1:21" ht="13.5">
      <c r="A22" s="118">
        <v>528</v>
      </c>
      <c r="B22" s="96" t="s">
        <v>44</v>
      </c>
      <c r="C22" s="113">
        <v>1123</v>
      </c>
      <c r="D22" s="114">
        <v>3979.4500000000003</v>
      </c>
      <c r="E22" s="115">
        <v>1122</v>
      </c>
      <c r="F22" s="114">
        <v>3971.55</v>
      </c>
      <c r="G22" s="115">
        <v>1016</v>
      </c>
      <c r="H22" s="114">
        <v>1414.94</v>
      </c>
      <c r="I22" s="115">
        <v>50</v>
      </c>
      <c r="J22" s="114">
        <v>403.18</v>
      </c>
      <c r="K22" s="115">
        <v>48</v>
      </c>
      <c r="L22" s="114">
        <v>871.45</v>
      </c>
      <c r="M22" s="115">
        <v>1</v>
      </c>
      <c r="N22" s="114">
        <v>29.98</v>
      </c>
      <c r="O22" s="115">
        <v>1</v>
      </c>
      <c r="P22" s="114">
        <v>99</v>
      </c>
      <c r="Q22" s="115">
        <v>6</v>
      </c>
      <c r="R22" s="114">
        <v>1153</v>
      </c>
      <c r="S22" s="91">
        <v>1</v>
      </c>
      <c r="T22" s="90">
        <v>7.9</v>
      </c>
      <c r="U22" s="120"/>
    </row>
    <row r="23" spans="1:21" ht="13.5">
      <c r="A23" s="122"/>
      <c r="B23" s="123"/>
      <c r="C23" s="124"/>
      <c r="D23" s="125"/>
      <c r="E23" s="126"/>
      <c r="F23" s="125"/>
      <c r="G23" s="127"/>
      <c r="H23" s="125"/>
      <c r="I23" s="127"/>
      <c r="J23" s="125"/>
      <c r="K23" s="127"/>
      <c r="L23" s="125"/>
      <c r="M23" s="127"/>
      <c r="N23" s="125"/>
      <c r="O23" s="127"/>
      <c r="P23" s="125"/>
      <c r="Q23" s="127"/>
      <c r="R23" s="125"/>
      <c r="S23" s="127"/>
      <c r="T23" s="125"/>
      <c r="U23" s="120"/>
    </row>
    <row r="24" spans="1:21" ht="13.5">
      <c r="A24" s="58" t="s">
        <v>92</v>
      </c>
      <c r="B24" s="88"/>
      <c r="C24" s="88"/>
      <c r="D24" s="337"/>
      <c r="E24" s="88"/>
      <c r="F24" s="337"/>
      <c r="G24" s="88"/>
      <c r="H24" s="337"/>
      <c r="I24" s="88"/>
      <c r="J24" s="337"/>
      <c r="K24" s="88"/>
      <c r="L24" s="337"/>
      <c r="M24" s="88"/>
      <c r="N24" s="337"/>
      <c r="O24" s="88"/>
      <c r="P24" s="107"/>
      <c r="Q24" s="88"/>
      <c r="R24" s="107"/>
      <c r="S24" s="88"/>
      <c r="T24" s="107"/>
      <c r="U24" s="120"/>
    </row>
  </sheetData>
  <sheetProtection/>
  <mergeCells count="3">
    <mergeCell ref="A4:B6"/>
    <mergeCell ref="C4:D5"/>
    <mergeCell ref="S4:T5"/>
  </mergeCells>
  <printOptions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workbookViewId="0" topLeftCell="A1">
      <selection activeCell="A1" sqref="A1:IV16384"/>
    </sheetView>
  </sheetViews>
  <sheetFormatPr defaultColWidth="9.140625" defaultRowHeight="15"/>
  <cols>
    <col min="1" max="1" width="4.57421875" style="323" customWidth="1"/>
    <col min="2" max="2" width="9.57421875" style="323" customWidth="1"/>
    <col min="3" max="3" width="7.57421875" style="323" customWidth="1"/>
    <col min="4" max="4" width="11.7109375" style="334" customWidth="1"/>
    <col min="5" max="5" width="7.57421875" style="323" customWidth="1"/>
    <col min="6" max="6" width="11.57421875" style="334" customWidth="1"/>
    <col min="7" max="7" width="7.57421875" style="323" customWidth="1"/>
    <col min="8" max="8" width="11.57421875" style="334" customWidth="1"/>
    <col min="9" max="9" width="5.57421875" style="323" customWidth="1"/>
    <col min="10" max="10" width="10.57421875" style="323" customWidth="1"/>
    <col min="11" max="11" width="5.57421875" style="323" customWidth="1"/>
    <col min="12" max="12" width="10.57421875" style="323" customWidth="1"/>
    <col min="13" max="13" width="5.57421875" style="323" customWidth="1"/>
    <col min="14" max="14" width="10.57421875" style="323" customWidth="1"/>
    <col min="15" max="15" width="5.57421875" style="323" customWidth="1"/>
    <col min="16" max="16" width="10.57421875" style="323" customWidth="1"/>
    <col min="17" max="17" width="5.57421875" style="323" customWidth="1"/>
    <col min="18" max="18" width="10.57421875" style="323" customWidth="1"/>
    <col min="19" max="19" width="5.57421875" style="323" customWidth="1"/>
    <col min="20" max="20" width="8.57421875" style="323" customWidth="1"/>
    <col min="21" max="16384" width="9.00390625" style="323" customWidth="1"/>
  </cols>
  <sheetData>
    <row r="1" spans="1:20" ht="13.5">
      <c r="A1" s="322"/>
      <c r="B1" s="54"/>
      <c r="C1" s="54"/>
      <c r="D1" s="55"/>
      <c r="E1" s="54"/>
      <c r="F1" s="55"/>
      <c r="G1" s="54"/>
      <c r="H1" s="55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3.5">
      <c r="A2" s="101"/>
      <c r="B2" s="54"/>
      <c r="C2" s="54"/>
      <c r="D2" s="55"/>
      <c r="E2" s="54"/>
      <c r="F2" s="55"/>
      <c r="G2" s="54"/>
      <c r="H2" s="55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4.25" thickBot="1">
      <c r="A3" s="54"/>
      <c r="B3" s="54"/>
      <c r="C3" s="54"/>
      <c r="D3" s="55"/>
      <c r="E3" s="54"/>
      <c r="F3" s="55"/>
      <c r="G3" s="54"/>
      <c r="H3" s="55"/>
      <c r="I3" s="54"/>
      <c r="J3" s="54"/>
      <c r="K3" s="54"/>
      <c r="L3" s="54"/>
      <c r="M3" s="54"/>
      <c r="N3" s="54"/>
      <c r="O3" s="54"/>
      <c r="P3" s="54"/>
      <c r="Q3" s="54"/>
      <c r="R3" s="54"/>
      <c r="S3" s="58" t="s">
        <v>493</v>
      </c>
      <c r="T3" s="54"/>
    </row>
    <row r="4" spans="1:21" ht="14.25" thickTop="1">
      <c r="A4" s="129"/>
      <c r="B4" s="130"/>
      <c r="C4" s="518" t="s">
        <v>46</v>
      </c>
      <c r="D4" s="519"/>
      <c r="E4" s="60" t="s">
        <v>494</v>
      </c>
      <c r="F4" s="61"/>
      <c r="G4" s="60"/>
      <c r="H4" s="61"/>
      <c r="I4" s="62"/>
      <c r="J4" s="61"/>
      <c r="K4" s="62"/>
      <c r="L4" s="61"/>
      <c r="M4" s="62"/>
      <c r="N4" s="61"/>
      <c r="O4" s="62"/>
      <c r="P4" s="61"/>
      <c r="Q4" s="62"/>
      <c r="R4" s="61"/>
      <c r="S4" s="508" t="s">
        <v>48</v>
      </c>
      <c r="T4" s="510"/>
      <c r="U4" s="120"/>
    </row>
    <row r="5" spans="1:21" ht="13.5">
      <c r="A5" s="131" t="s">
        <v>93</v>
      </c>
      <c r="B5" s="131"/>
      <c r="C5" s="520"/>
      <c r="D5" s="521"/>
      <c r="E5" s="103" t="s">
        <v>50</v>
      </c>
      <c r="F5" s="104"/>
      <c r="G5" s="103" t="s">
        <v>467</v>
      </c>
      <c r="H5" s="104"/>
      <c r="I5" s="103" t="s">
        <v>83</v>
      </c>
      <c r="J5" s="104"/>
      <c r="K5" s="103" t="s">
        <v>84</v>
      </c>
      <c r="L5" s="104"/>
      <c r="M5" s="103" t="s">
        <v>85</v>
      </c>
      <c r="N5" s="104"/>
      <c r="O5" s="103" t="s">
        <v>86</v>
      </c>
      <c r="P5" s="104"/>
      <c r="Q5" s="103" t="s">
        <v>472</v>
      </c>
      <c r="R5" s="104"/>
      <c r="S5" s="509"/>
      <c r="T5" s="511"/>
      <c r="U5" s="120"/>
    </row>
    <row r="6" spans="1:21" ht="13.5">
      <c r="A6" s="98"/>
      <c r="B6" s="132"/>
      <c r="C6" s="63" t="s">
        <v>473</v>
      </c>
      <c r="D6" s="65" t="s">
        <v>51</v>
      </c>
      <c r="E6" s="63" t="s">
        <v>473</v>
      </c>
      <c r="F6" s="65" t="s">
        <v>51</v>
      </c>
      <c r="G6" s="63" t="s">
        <v>473</v>
      </c>
      <c r="H6" s="65" t="s">
        <v>51</v>
      </c>
      <c r="I6" s="63" t="s">
        <v>475</v>
      </c>
      <c r="J6" s="65" t="s">
        <v>51</v>
      </c>
      <c r="K6" s="63" t="s">
        <v>475</v>
      </c>
      <c r="L6" s="65" t="s">
        <v>51</v>
      </c>
      <c r="M6" s="63" t="s">
        <v>475</v>
      </c>
      <c r="N6" s="65" t="s">
        <v>51</v>
      </c>
      <c r="O6" s="63" t="s">
        <v>475</v>
      </c>
      <c r="P6" s="65" t="s">
        <v>51</v>
      </c>
      <c r="Q6" s="63" t="s">
        <v>475</v>
      </c>
      <c r="R6" s="65" t="s">
        <v>51</v>
      </c>
      <c r="S6" s="63" t="s">
        <v>475</v>
      </c>
      <c r="T6" s="105" t="s">
        <v>51</v>
      </c>
      <c r="U6" s="120"/>
    </row>
    <row r="7" spans="1:21" ht="13.5">
      <c r="A7" s="88"/>
      <c r="B7" s="88"/>
      <c r="C7" s="68"/>
      <c r="D7" s="133"/>
      <c r="E7" s="134"/>
      <c r="F7" s="135"/>
      <c r="G7" s="91"/>
      <c r="H7" s="90"/>
      <c r="I7" s="91"/>
      <c r="J7" s="90"/>
      <c r="K7" s="91"/>
      <c r="L7" s="90"/>
      <c r="M7" s="91"/>
      <c r="N7" s="90"/>
      <c r="O7" s="91"/>
      <c r="P7" s="90"/>
      <c r="Q7" s="91"/>
      <c r="R7" s="90"/>
      <c r="S7" s="106"/>
      <c r="T7" s="97"/>
      <c r="U7" s="120"/>
    </row>
    <row r="8" spans="1:21" ht="13.5">
      <c r="A8" s="522" t="s">
        <v>94</v>
      </c>
      <c r="B8" s="522"/>
      <c r="C8" s="113">
        <v>936</v>
      </c>
      <c r="D8" s="114">
        <v>649.0100000000001</v>
      </c>
      <c r="E8" s="91">
        <v>746</v>
      </c>
      <c r="F8" s="90">
        <v>582.41</v>
      </c>
      <c r="G8" s="91">
        <v>746</v>
      </c>
      <c r="H8" s="90">
        <v>582.41</v>
      </c>
      <c r="I8" s="91">
        <v>0</v>
      </c>
      <c r="J8" s="90">
        <v>0</v>
      </c>
      <c r="K8" s="91">
        <v>0</v>
      </c>
      <c r="L8" s="90">
        <v>0</v>
      </c>
      <c r="M8" s="91">
        <v>0</v>
      </c>
      <c r="N8" s="90">
        <v>0</v>
      </c>
      <c r="O8" s="91">
        <v>0</v>
      </c>
      <c r="P8" s="90">
        <v>0</v>
      </c>
      <c r="Q8" s="91">
        <v>0</v>
      </c>
      <c r="R8" s="90">
        <v>0</v>
      </c>
      <c r="S8" s="115">
        <v>190</v>
      </c>
      <c r="T8" s="114">
        <v>66.60000000000001</v>
      </c>
      <c r="U8" s="120"/>
    </row>
    <row r="9" spans="1:21" ht="13.5">
      <c r="A9" s="58"/>
      <c r="B9" s="88"/>
      <c r="C9" s="113"/>
      <c r="D9" s="114"/>
      <c r="E9" s="91"/>
      <c r="F9" s="90"/>
      <c r="G9" s="91"/>
      <c r="H9" s="90"/>
      <c r="I9" s="91"/>
      <c r="J9" s="90"/>
      <c r="K9" s="91"/>
      <c r="L9" s="90"/>
      <c r="M9" s="91"/>
      <c r="N9" s="90"/>
      <c r="O9" s="91"/>
      <c r="P9" s="90"/>
      <c r="Q9" s="91"/>
      <c r="R9" s="90"/>
      <c r="S9" s="115"/>
      <c r="T9" s="114"/>
      <c r="U9" s="120"/>
    </row>
    <row r="10" spans="1:21" ht="13.5">
      <c r="A10" s="70">
        <v>201</v>
      </c>
      <c r="B10" s="136" t="s">
        <v>87</v>
      </c>
      <c r="C10" s="89">
        <v>407</v>
      </c>
      <c r="D10" s="90">
        <v>347.93</v>
      </c>
      <c r="E10" s="91">
        <v>397</v>
      </c>
      <c r="F10" s="90">
        <v>339.71</v>
      </c>
      <c r="G10" s="91">
        <v>397</v>
      </c>
      <c r="H10" s="90">
        <v>339.71</v>
      </c>
      <c r="I10" s="91">
        <v>0</v>
      </c>
      <c r="J10" s="90">
        <v>0</v>
      </c>
      <c r="K10" s="91">
        <v>0</v>
      </c>
      <c r="L10" s="90">
        <v>0</v>
      </c>
      <c r="M10" s="91">
        <v>0</v>
      </c>
      <c r="N10" s="90">
        <v>0</v>
      </c>
      <c r="O10" s="91">
        <v>0</v>
      </c>
      <c r="P10" s="90">
        <v>0</v>
      </c>
      <c r="Q10" s="91">
        <v>0</v>
      </c>
      <c r="R10" s="90">
        <v>0</v>
      </c>
      <c r="S10" s="115">
        <v>10</v>
      </c>
      <c r="T10" s="114">
        <v>8.22</v>
      </c>
      <c r="U10" s="120"/>
    </row>
    <row r="11" spans="1:21" ht="13.5">
      <c r="A11" s="70">
        <v>203</v>
      </c>
      <c r="B11" s="137" t="s">
        <v>88</v>
      </c>
      <c r="C11" s="91">
        <v>321</v>
      </c>
      <c r="D11" s="90">
        <v>241.84</v>
      </c>
      <c r="E11" s="91">
        <v>289</v>
      </c>
      <c r="F11" s="90">
        <v>226.06</v>
      </c>
      <c r="G11" s="91">
        <v>289</v>
      </c>
      <c r="H11" s="90">
        <v>226.06</v>
      </c>
      <c r="I11" s="91">
        <v>0</v>
      </c>
      <c r="J11" s="90">
        <v>0</v>
      </c>
      <c r="K11" s="91">
        <v>0</v>
      </c>
      <c r="L11" s="90">
        <v>0</v>
      </c>
      <c r="M11" s="91">
        <v>0</v>
      </c>
      <c r="N11" s="90">
        <v>0</v>
      </c>
      <c r="O11" s="91">
        <v>0</v>
      </c>
      <c r="P11" s="90">
        <v>0</v>
      </c>
      <c r="Q11" s="91">
        <v>0</v>
      </c>
      <c r="R11" s="90">
        <v>0</v>
      </c>
      <c r="S11" s="115">
        <v>32</v>
      </c>
      <c r="T11" s="114">
        <v>15.78</v>
      </c>
      <c r="U11" s="120"/>
    </row>
    <row r="12" spans="1:21" ht="13.5">
      <c r="A12" s="70">
        <v>204</v>
      </c>
      <c r="B12" s="137" t="s">
        <v>89</v>
      </c>
      <c r="C12" s="91">
        <v>69</v>
      </c>
      <c r="D12" s="90">
        <v>20.7</v>
      </c>
      <c r="E12" s="91">
        <v>0</v>
      </c>
      <c r="F12" s="90">
        <v>0</v>
      </c>
      <c r="G12" s="91">
        <v>0</v>
      </c>
      <c r="H12" s="90">
        <v>0</v>
      </c>
      <c r="I12" s="91">
        <v>0</v>
      </c>
      <c r="J12" s="90">
        <v>0</v>
      </c>
      <c r="K12" s="91">
        <v>0</v>
      </c>
      <c r="L12" s="90">
        <v>0</v>
      </c>
      <c r="M12" s="91">
        <v>0</v>
      </c>
      <c r="N12" s="90">
        <v>0</v>
      </c>
      <c r="O12" s="91">
        <v>0</v>
      </c>
      <c r="P12" s="90">
        <v>0</v>
      </c>
      <c r="Q12" s="91">
        <v>0</v>
      </c>
      <c r="R12" s="90">
        <v>0</v>
      </c>
      <c r="S12" s="115">
        <v>69</v>
      </c>
      <c r="T12" s="114">
        <v>20.7</v>
      </c>
      <c r="U12" s="120"/>
    </row>
    <row r="13" spans="1:21" ht="13.5">
      <c r="A13" s="70">
        <v>207</v>
      </c>
      <c r="B13" s="137" t="s">
        <v>90</v>
      </c>
      <c r="C13" s="91">
        <v>31</v>
      </c>
      <c r="D13" s="90">
        <v>8.02</v>
      </c>
      <c r="E13" s="91">
        <v>26</v>
      </c>
      <c r="F13" s="90">
        <v>7.02</v>
      </c>
      <c r="G13" s="91">
        <v>26</v>
      </c>
      <c r="H13" s="90">
        <v>7.02</v>
      </c>
      <c r="I13" s="91">
        <v>0</v>
      </c>
      <c r="J13" s="90">
        <v>0</v>
      </c>
      <c r="K13" s="91">
        <v>0</v>
      </c>
      <c r="L13" s="90">
        <v>0</v>
      </c>
      <c r="M13" s="91">
        <v>0</v>
      </c>
      <c r="N13" s="90">
        <v>0</v>
      </c>
      <c r="O13" s="91">
        <v>0</v>
      </c>
      <c r="P13" s="90">
        <v>0</v>
      </c>
      <c r="Q13" s="91">
        <v>0</v>
      </c>
      <c r="R13" s="90">
        <v>0</v>
      </c>
      <c r="S13" s="115">
        <v>5</v>
      </c>
      <c r="T13" s="114">
        <v>1</v>
      </c>
      <c r="U13" s="120"/>
    </row>
    <row r="14" spans="1:21" ht="13.5">
      <c r="A14" s="70">
        <v>209</v>
      </c>
      <c r="B14" s="136" t="s">
        <v>95</v>
      </c>
      <c r="C14" s="89">
        <v>1</v>
      </c>
      <c r="D14" s="90">
        <v>0.5</v>
      </c>
      <c r="E14" s="91">
        <v>0</v>
      </c>
      <c r="F14" s="90">
        <v>0</v>
      </c>
      <c r="G14" s="91">
        <v>0</v>
      </c>
      <c r="H14" s="90">
        <v>0</v>
      </c>
      <c r="I14" s="91">
        <v>0</v>
      </c>
      <c r="J14" s="90">
        <v>0</v>
      </c>
      <c r="K14" s="91">
        <v>0</v>
      </c>
      <c r="L14" s="90">
        <v>0</v>
      </c>
      <c r="M14" s="91">
        <v>0</v>
      </c>
      <c r="N14" s="90">
        <v>0</v>
      </c>
      <c r="O14" s="91">
        <v>0</v>
      </c>
      <c r="P14" s="90">
        <v>0</v>
      </c>
      <c r="Q14" s="91">
        <v>0</v>
      </c>
      <c r="R14" s="90">
        <v>0</v>
      </c>
      <c r="S14" s="115">
        <v>1</v>
      </c>
      <c r="T14" s="114">
        <v>0.5</v>
      </c>
      <c r="U14" s="120"/>
    </row>
    <row r="15" spans="1:21" ht="13.5">
      <c r="A15" s="70">
        <v>343</v>
      </c>
      <c r="B15" s="136" t="s">
        <v>96</v>
      </c>
      <c r="C15" s="89">
        <v>0</v>
      </c>
      <c r="D15" s="90">
        <v>0</v>
      </c>
      <c r="E15" s="91">
        <v>0</v>
      </c>
      <c r="F15" s="90">
        <v>0</v>
      </c>
      <c r="G15" s="91">
        <v>0</v>
      </c>
      <c r="H15" s="90">
        <v>0</v>
      </c>
      <c r="I15" s="91">
        <v>0</v>
      </c>
      <c r="J15" s="90">
        <v>0</v>
      </c>
      <c r="K15" s="91">
        <v>0</v>
      </c>
      <c r="L15" s="90">
        <v>0</v>
      </c>
      <c r="M15" s="91">
        <v>0</v>
      </c>
      <c r="N15" s="90">
        <v>0</v>
      </c>
      <c r="O15" s="91">
        <v>0</v>
      </c>
      <c r="P15" s="90">
        <v>0</v>
      </c>
      <c r="Q15" s="91">
        <v>0</v>
      </c>
      <c r="R15" s="90">
        <v>0</v>
      </c>
      <c r="S15" s="119">
        <v>0</v>
      </c>
      <c r="T15" s="119">
        <v>0</v>
      </c>
      <c r="U15" s="120"/>
    </row>
    <row r="16" spans="1:21" ht="13.5">
      <c r="A16" s="70">
        <v>441</v>
      </c>
      <c r="B16" s="136" t="s">
        <v>97</v>
      </c>
      <c r="C16" s="89">
        <v>10</v>
      </c>
      <c r="D16" s="90">
        <v>2.3</v>
      </c>
      <c r="E16" s="91">
        <v>10</v>
      </c>
      <c r="F16" s="90">
        <v>2.3</v>
      </c>
      <c r="G16" s="91">
        <v>10</v>
      </c>
      <c r="H16" s="90">
        <v>2.3</v>
      </c>
      <c r="I16" s="91">
        <v>0</v>
      </c>
      <c r="J16" s="90">
        <v>0</v>
      </c>
      <c r="K16" s="91">
        <v>0</v>
      </c>
      <c r="L16" s="90">
        <v>0</v>
      </c>
      <c r="M16" s="91">
        <v>0</v>
      </c>
      <c r="N16" s="90">
        <v>0</v>
      </c>
      <c r="O16" s="91">
        <v>0</v>
      </c>
      <c r="P16" s="90">
        <v>0</v>
      </c>
      <c r="Q16" s="91">
        <v>0</v>
      </c>
      <c r="R16" s="90">
        <v>0</v>
      </c>
      <c r="S16" s="119">
        <v>0</v>
      </c>
      <c r="T16" s="119">
        <v>0</v>
      </c>
      <c r="U16" s="120"/>
    </row>
    <row r="17" spans="1:21" ht="13.5">
      <c r="A17" s="70">
        <v>448</v>
      </c>
      <c r="B17" s="136" t="s">
        <v>98</v>
      </c>
      <c r="C17" s="89">
        <v>30</v>
      </c>
      <c r="D17" s="90">
        <v>7.97</v>
      </c>
      <c r="E17" s="91">
        <v>20</v>
      </c>
      <c r="F17" s="90">
        <v>5.97</v>
      </c>
      <c r="G17" s="91">
        <v>20</v>
      </c>
      <c r="H17" s="90">
        <v>5.97</v>
      </c>
      <c r="I17" s="91">
        <v>0</v>
      </c>
      <c r="J17" s="90">
        <v>0</v>
      </c>
      <c r="K17" s="91">
        <v>0</v>
      </c>
      <c r="L17" s="90">
        <v>0</v>
      </c>
      <c r="M17" s="91">
        <v>0</v>
      </c>
      <c r="N17" s="90">
        <v>0</v>
      </c>
      <c r="O17" s="91">
        <v>0</v>
      </c>
      <c r="P17" s="90">
        <v>0</v>
      </c>
      <c r="Q17" s="91">
        <v>0</v>
      </c>
      <c r="R17" s="90">
        <v>0</v>
      </c>
      <c r="S17" s="115">
        <v>10</v>
      </c>
      <c r="T17" s="114">
        <v>2</v>
      </c>
      <c r="U17" s="120"/>
    </row>
    <row r="18" spans="1:21" ht="13.5">
      <c r="A18" s="70">
        <v>449</v>
      </c>
      <c r="B18" s="136" t="s">
        <v>99</v>
      </c>
      <c r="C18" s="89">
        <v>9</v>
      </c>
      <c r="D18" s="90">
        <v>2.35</v>
      </c>
      <c r="E18" s="91">
        <v>4</v>
      </c>
      <c r="F18" s="90">
        <v>1.35</v>
      </c>
      <c r="G18" s="91">
        <v>4</v>
      </c>
      <c r="H18" s="90">
        <v>1.35</v>
      </c>
      <c r="I18" s="91">
        <v>0</v>
      </c>
      <c r="J18" s="90">
        <v>0</v>
      </c>
      <c r="K18" s="91">
        <v>0</v>
      </c>
      <c r="L18" s="90">
        <v>0</v>
      </c>
      <c r="M18" s="91">
        <v>0</v>
      </c>
      <c r="N18" s="90">
        <v>0</v>
      </c>
      <c r="O18" s="91">
        <v>0</v>
      </c>
      <c r="P18" s="90">
        <v>0</v>
      </c>
      <c r="Q18" s="91">
        <v>0</v>
      </c>
      <c r="R18" s="90">
        <v>0</v>
      </c>
      <c r="S18" s="115">
        <v>5</v>
      </c>
      <c r="T18" s="114">
        <v>1</v>
      </c>
      <c r="U18" s="120"/>
    </row>
    <row r="19" spans="1:21" ht="13.5">
      <c r="A19" s="70">
        <v>501</v>
      </c>
      <c r="B19" s="136" t="s">
        <v>100</v>
      </c>
      <c r="C19" s="89">
        <v>34</v>
      </c>
      <c r="D19" s="90">
        <v>10.2</v>
      </c>
      <c r="E19" s="91">
        <v>0</v>
      </c>
      <c r="F19" s="90">
        <v>0</v>
      </c>
      <c r="G19" s="91">
        <v>0</v>
      </c>
      <c r="H19" s="90">
        <v>0</v>
      </c>
      <c r="I19" s="91">
        <v>0</v>
      </c>
      <c r="J19" s="90">
        <v>0</v>
      </c>
      <c r="K19" s="91">
        <v>0</v>
      </c>
      <c r="L19" s="90">
        <v>0</v>
      </c>
      <c r="M19" s="91">
        <v>0</v>
      </c>
      <c r="N19" s="90">
        <v>0</v>
      </c>
      <c r="O19" s="91">
        <v>0</v>
      </c>
      <c r="P19" s="90">
        <v>0</v>
      </c>
      <c r="Q19" s="91">
        <v>0</v>
      </c>
      <c r="R19" s="90">
        <v>0</v>
      </c>
      <c r="S19" s="115">
        <v>34</v>
      </c>
      <c r="T19" s="114">
        <v>10.2</v>
      </c>
      <c r="U19" s="120"/>
    </row>
    <row r="20" spans="1:21" ht="13.5">
      <c r="A20" s="70">
        <v>505</v>
      </c>
      <c r="B20" s="136" t="s">
        <v>101</v>
      </c>
      <c r="C20" s="89">
        <v>24</v>
      </c>
      <c r="D20" s="90">
        <v>7.2</v>
      </c>
      <c r="E20" s="91">
        <v>0</v>
      </c>
      <c r="F20" s="90">
        <v>0</v>
      </c>
      <c r="G20" s="91">
        <v>0</v>
      </c>
      <c r="H20" s="90">
        <v>0</v>
      </c>
      <c r="I20" s="91">
        <v>0</v>
      </c>
      <c r="J20" s="90">
        <v>0</v>
      </c>
      <c r="K20" s="91">
        <v>0</v>
      </c>
      <c r="L20" s="90">
        <v>0</v>
      </c>
      <c r="M20" s="91">
        <v>0</v>
      </c>
      <c r="N20" s="90">
        <v>0</v>
      </c>
      <c r="O20" s="91">
        <v>0</v>
      </c>
      <c r="P20" s="90">
        <v>0</v>
      </c>
      <c r="Q20" s="91">
        <v>0</v>
      </c>
      <c r="R20" s="90">
        <v>0</v>
      </c>
      <c r="S20" s="115">
        <v>24</v>
      </c>
      <c r="T20" s="114">
        <v>7.2</v>
      </c>
      <c r="U20" s="120"/>
    </row>
    <row r="21" spans="1:21" ht="13.5">
      <c r="A21" s="122"/>
      <c r="B21" s="123"/>
      <c r="C21" s="124"/>
      <c r="D21" s="338"/>
      <c r="E21" s="138"/>
      <c r="F21" s="139"/>
      <c r="G21" s="127"/>
      <c r="H21" s="125"/>
      <c r="I21" s="127"/>
      <c r="J21" s="127"/>
      <c r="K21" s="127"/>
      <c r="L21" s="140"/>
      <c r="M21" s="127"/>
      <c r="N21" s="127"/>
      <c r="O21" s="127"/>
      <c r="P21" s="127"/>
      <c r="Q21" s="127"/>
      <c r="R21" s="127"/>
      <c r="S21" s="127"/>
      <c r="T21" s="125"/>
      <c r="U21" s="120"/>
    </row>
    <row r="22" spans="1:21" ht="13.5">
      <c r="A22" s="58"/>
      <c r="B22" s="88"/>
      <c r="C22" s="88"/>
      <c r="D22" s="337"/>
      <c r="E22" s="88"/>
      <c r="F22" s="337"/>
      <c r="G22" s="88"/>
      <c r="H22" s="337"/>
      <c r="I22" s="88"/>
      <c r="J22" s="88"/>
      <c r="K22" s="88"/>
      <c r="L22" s="88"/>
      <c r="M22" s="88"/>
      <c r="N22" s="88"/>
      <c r="O22" s="88"/>
      <c r="P22" s="339"/>
      <c r="Q22" s="88"/>
      <c r="R22" s="339"/>
      <c r="S22" s="88"/>
      <c r="T22" s="339"/>
      <c r="U22" s="120"/>
    </row>
  </sheetData>
  <sheetProtection/>
  <mergeCells count="3">
    <mergeCell ref="C4:D5"/>
    <mergeCell ref="S4:T5"/>
    <mergeCell ref="A8:B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57421875" style="341" customWidth="1"/>
    <col min="2" max="2" width="2.57421875" style="341" customWidth="1"/>
    <col min="3" max="3" width="22.57421875" style="341" customWidth="1"/>
    <col min="4" max="4" width="1.57421875" style="341" customWidth="1"/>
    <col min="5" max="5" width="10.421875" style="341" customWidth="1"/>
    <col min="6" max="9" width="10.7109375" style="341" bestFit="1" customWidth="1"/>
    <col min="10" max="10" width="9.7109375" style="341" customWidth="1"/>
    <col min="11" max="11" width="8.57421875" style="341" customWidth="1"/>
    <col min="12" max="12" width="9.57421875" style="341" bestFit="1" customWidth="1"/>
    <col min="13" max="13" width="9.421875" style="341" customWidth="1"/>
    <col min="14" max="15" width="8.57421875" style="341" customWidth="1"/>
    <col min="16" max="16384" width="9.00390625" style="341" customWidth="1"/>
  </cols>
  <sheetData>
    <row r="1" spans="1:15" ht="13.5" customHeight="1">
      <c r="A1" s="340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3.5" customHeight="1">
      <c r="A2" s="141" t="s">
        <v>495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3.5" customHeight="1" thickBot="1">
      <c r="A3" s="56"/>
      <c r="B3" s="56"/>
      <c r="C3" s="56"/>
      <c r="D3" s="56"/>
      <c r="E3" s="56"/>
      <c r="F3" s="56"/>
      <c r="G3" s="47"/>
      <c r="H3" s="47"/>
      <c r="I3" s="47" t="s">
        <v>496</v>
      </c>
      <c r="J3" s="56"/>
      <c r="K3" s="56"/>
      <c r="L3" s="56"/>
      <c r="M3" s="56"/>
      <c r="N3" s="56"/>
      <c r="O3" s="56"/>
    </row>
    <row r="4" spans="1:15" ht="13.5" customHeight="1" thickTop="1">
      <c r="A4" s="523" t="s">
        <v>102</v>
      </c>
      <c r="B4" s="524"/>
      <c r="C4" s="524"/>
      <c r="D4" s="524"/>
      <c r="E4" s="143" t="s">
        <v>432</v>
      </c>
      <c r="F4" s="143" t="s">
        <v>433</v>
      </c>
      <c r="G4" s="143" t="s">
        <v>434</v>
      </c>
      <c r="H4" s="144" t="s">
        <v>497</v>
      </c>
      <c r="I4" s="144" t="s">
        <v>498</v>
      </c>
      <c r="J4" s="56"/>
      <c r="K4" s="56"/>
      <c r="L4" s="56"/>
      <c r="M4" s="56"/>
      <c r="N4" s="56"/>
      <c r="O4" s="56"/>
    </row>
    <row r="5" spans="1:15" ht="13.5" customHeight="1">
      <c r="A5" s="48"/>
      <c r="B5" s="48"/>
      <c r="C5" s="128"/>
      <c r="D5" s="128"/>
      <c r="E5" s="71"/>
      <c r="J5" s="56"/>
      <c r="K5" s="56"/>
      <c r="L5" s="56"/>
      <c r="M5" s="56"/>
      <c r="N5" s="56"/>
      <c r="O5" s="56"/>
    </row>
    <row r="6" spans="1:15" ht="13.5" customHeight="1">
      <c r="A6" s="145"/>
      <c r="B6" s="525" t="s">
        <v>499</v>
      </c>
      <c r="C6" s="525"/>
      <c r="D6" s="145"/>
      <c r="E6" s="146">
        <v>128978</v>
      </c>
      <c r="F6" s="147">
        <v>120992</v>
      </c>
      <c r="G6" s="148">
        <v>154181</v>
      </c>
      <c r="H6" s="148">
        <v>121931</v>
      </c>
      <c r="I6" s="149">
        <v>139643</v>
      </c>
      <c r="J6" s="56"/>
      <c r="K6" s="56"/>
      <c r="L6" s="56"/>
      <c r="M6" s="56"/>
      <c r="N6" s="56"/>
      <c r="O6" s="56"/>
    </row>
    <row r="7" spans="1:15" ht="13.5" customHeight="1">
      <c r="A7" s="128"/>
      <c r="B7" s="128"/>
      <c r="C7" s="128"/>
      <c r="D7" s="128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15" ht="13.5" customHeight="1">
      <c r="A8" s="128"/>
      <c r="B8" s="526" t="s">
        <v>103</v>
      </c>
      <c r="C8" s="526"/>
      <c r="D8" s="128"/>
      <c r="E8" s="342" t="s">
        <v>37</v>
      </c>
      <c r="F8" s="343">
        <v>0</v>
      </c>
      <c r="G8" s="343" t="s">
        <v>235</v>
      </c>
      <c r="H8" s="153" t="s">
        <v>235</v>
      </c>
      <c r="I8" s="153" t="s">
        <v>37</v>
      </c>
      <c r="J8" s="151"/>
      <c r="K8" s="151"/>
      <c r="L8" s="151"/>
      <c r="M8" s="151"/>
      <c r="N8" s="151"/>
      <c r="O8" s="151"/>
    </row>
    <row r="9" spans="1:15" ht="13.5" customHeight="1">
      <c r="A9" s="128"/>
      <c r="B9" s="526" t="s">
        <v>104</v>
      </c>
      <c r="C9" s="526"/>
      <c r="D9" s="128"/>
      <c r="E9" s="342" t="s">
        <v>37</v>
      </c>
      <c r="F9" s="343">
        <v>0</v>
      </c>
      <c r="G9" s="343" t="s">
        <v>235</v>
      </c>
      <c r="H9" s="153" t="s">
        <v>235</v>
      </c>
      <c r="I9" s="153" t="s">
        <v>37</v>
      </c>
      <c r="J9" s="151"/>
      <c r="K9" s="151"/>
      <c r="L9" s="151"/>
      <c r="M9" s="151"/>
      <c r="N9" s="151"/>
      <c r="O9" s="151"/>
    </row>
    <row r="10" spans="1:17" ht="13.5" customHeight="1">
      <c r="A10" s="128"/>
      <c r="B10" s="527" t="s">
        <v>105</v>
      </c>
      <c r="C10" s="527"/>
      <c r="D10" s="154"/>
      <c r="E10" s="342" t="s">
        <v>110</v>
      </c>
      <c r="F10" s="343" t="s">
        <v>110</v>
      </c>
      <c r="G10" s="343" t="s">
        <v>420</v>
      </c>
      <c r="H10" s="155" t="s">
        <v>420</v>
      </c>
      <c r="I10" s="155" t="s">
        <v>110</v>
      </c>
      <c r="J10" s="155"/>
      <c r="K10" s="155"/>
      <c r="L10" s="155"/>
      <c r="M10" s="155"/>
      <c r="N10" s="155"/>
      <c r="O10" s="155"/>
      <c r="P10" s="344"/>
      <c r="Q10" s="344"/>
    </row>
    <row r="11" spans="1:17" ht="13.5" customHeight="1">
      <c r="A11" s="128"/>
      <c r="B11" s="527" t="s">
        <v>106</v>
      </c>
      <c r="C11" s="527"/>
      <c r="D11" s="44"/>
      <c r="E11" s="342">
        <v>4900</v>
      </c>
      <c r="F11" s="343">
        <v>5159</v>
      </c>
      <c r="G11" s="343">
        <v>5364</v>
      </c>
      <c r="H11" s="155">
        <v>4846</v>
      </c>
      <c r="I11" s="155">
        <v>4952</v>
      </c>
      <c r="J11" s="155"/>
      <c r="K11" s="155"/>
      <c r="L11" s="121"/>
      <c r="M11" s="155"/>
      <c r="N11" s="155"/>
      <c r="O11" s="155"/>
      <c r="P11" s="344"/>
      <c r="Q11" s="344"/>
    </row>
    <row r="12" spans="1:17" ht="13.5" customHeight="1">
      <c r="A12" s="128"/>
      <c r="B12" s="527" t="s">
        <v>500</v>
      </c>
      <c r="C12" s="527"/>
      <c r="D12" s="44"/>
      <c r="E12" s="342">
        <v>5971</v>
      </c>
      <c r="F12" s="343">
        <v>5874</v>
      </c>
      <c r="G12" s="343">
        <v>5800</v>
      </c>
      <c r="H12" s="153">
        <v>5599</v>
      </c>
      <c r="I12" s="153">
        <v>5107</v>
      </c>
      <c r="J12" s="156"/>
      <c r="K12" s="153"/>
      <c r="L12" s="153"/>
      <c r="M12" s="153"/>
      <c r="N12" s="153"/>
      <c r="O12" s="153"/>
      <c r="P12" s="344"/>
      <c r="Q12" s="344"/>
    </row>
    <row r="13" spans="1:17" ht="13.5" customHeight="1">
      <c r="A13" s="128"/>
      <c r="B13" s="527" t="s">
        <v>107</v>
      </c>
      <c r="C13" s="527"/>
      <c r="D13" s="44"/>
      <c r="E13" s="342">
        <v>212</v>
      </c>
      <c r="F13" s="343">
        <v>151</v>
      </c>
      <c r="G13" s="343">
        <v>234</v>
      </c>
      <c r="H13" s="151">
        <v>176</v>
      </c>
      <c r="I13" s="155">
        <v>104</v>
      </c>
      <c r="J13" s="156"/>
      <c r="K13" s="153"/>
      <c r="L13" s="153"/>
      <c r="M13" s="153"/>
      <c r="N13" s="153"/>
      <c r="O13" s="153"/>
      <c r="P13" s="344"/>
      <c r="Q13" s="344"/>
    </row>
    <row r="14" spans="1:17" ht="13.5" customHeight="1">
      <c r="A14" s="128"/>
      <c r="B14" s="527" t="s">
        <v>108</v>
      </c>
      <c r="C14" s="527"/>
      <c r="D14" s="44"/>
      <c r="E14" s="342" t="s">
        <v>37</v>
      </c>
      <c r="F14" s="343">
        <v>0</v>
      </c>
      <c r="G14" s="343" t="s">
        <v>235</v>
      </c>
      <c r="H14" s="153" t="s">
        <v>235</v>
      </c>
      <c r="I14" s="153" t="s">
        <v>37</v>
      </c>
      <c r="J14" s="153"/>
      <c r="K14" s="153"/>
      <c r="L14" s="153"/>
      <c r="M14" s="153"/>
      <c r="N14" s="153"/>
      <c r="O14" s="156"/>
      <c r="P14" s="344"/>
      <c r="Q14" s="344"/>
    </row>
    <row r="15" spans="1:17" ht="13.5" customHeight="1">
      <c r="A15" s="128"/>
      <c r="B15" s="527" t="s">
        <v>109</v>
      </c>
      <c r="C15" s="527"/>
      <c r="D15" s="44"/>
      <c r="E15" s="342" t="s">
        <v>37</v>
      </c>
      <c r="F15" s="343">
        <v>0</v>
      </c>
      <c r="G15" s="343" t="s">
        <v>235</v>
      </c>
      <c r="H15" s="153" t="s">
        <v>235</v>
      </c>
      <c r="I15" s="153" t="s">
        <v>37</v>
      </c>
      <c r="J15" s="151"/>
      <c r="K15" s="151"/>
      <c r="L15" s="151"/>
      <c r="M15" s="151"/>
      <c r="N15" s="151"/>
      <c r="O15" s="151"/>
      <c r="P15" s="344"/>
      <c r="Q15" s="344"/>
    </row>
    <row r="16" spans="1:17" ht="13.5" customHeight="1">
      <c r="A16" s="128"/>
      <c r="B16" s="527" t="s">
        <v>501</v>
      </c>
      <c r="C16" s="527"/>
      <c r="D16" s="44"/>
      <c r="E16" s="342" t="s">
        <v>110</v>
      </c>
      <c r="F16" s="343" t="s">
        <v>110</v>
      </c>
      <c r="G16" s="343" t="s">
        <v>420</v>
      </c>
      <c r="H16" s="343" t="s">
        <v>420</v>
      </c>
      <c r="I16" s="343" t="s">
        <v>110</v>
      </c>
      <c r="J16" s="153"/>
      <c r="K16" s="153"/>
      <c r="L16" s="156"/>
      <c r="M16" s="156"/>
      <c r="N16" s="153"/>
      <c r="O16" s="153"/>
      <c r="P16" s="344"/>
      <c r="Q16" s="344"/>
    </row>
    <row r="17" spans="1:17" ht="13.5" customHeight="1">
      <c r="A17" s="128"/>
      <c r="B17" s="527" t="s">
        <v>401</v>
      </c>
      <c r="C17" s="527"/>
      <c r="D17" s="44"/>
      <c r="E17" s="342" t="s">
        <v>37</v>
      </c>
      <c r="F17" s="343">
        <v>0</v>
      </c>
      <c r="G17" s="343" t="s">
        <v>235</v>
      </c>
      <c r="H17" s="153" t="s">
        <v>235</v>
      </c>
      <c r="I17" s="153" t="s">
        <v>37</v>
      </c>
      <c r="J17" s="153"/>
      <c r="K17" s="153"/>
      <c r="L17" s="153"/>
      <c r="M17" s="153"/>
      <c r="N17" s="153"/>
      <c r="O17" s="153"/>
      <c r="P17" s="344"/>
      <c r="Q17" s="344"/>
    </row>
    <row r="18" spans="1:17" ht="13.5" customHeight="1">
      <c r="A18" s="128"/>
      <c r="B18" s="527" t="s">
        <v>502</v>
      </c>
      <c r="C18" s="527"/>
      <c r="D18" s="44"/>
      <c r="E18" s="342">
        <v>79377</v>
      </c>
      <c r="F18" s="343">
        <v>73393</v>
      </c>
      <c r="G18" s="343">
        <v>101568</v>
      </c>
      <c r="H18" s="153">
        <v>80635</v>
      </c>
      <c r="I18" s="155">
        <v>104912</v>
      </c>
      <c r="J18" s="157"/>
      <c r="K18" s="153"/>
      <c r="L18" s="153"/>
      <c r="M18" s="153"/>
      <c r="N18" s="153"/>
      <c r="O18" s="153"/>
      <c r="P18" s="344"/>
      <c r="Q18" s="344"/>
    </row>
    <row r="19" spans="1:17" ht="13.5" customHeight="1">
      <c r="A19" s="128"/>
      <c r="B19" s="527" t="s">
        <v>111</v>
      </c>
      <c r="C19" s="527"/>
      <c r="D19" s="44"/>
      <c r="E19" s="342" t="s">
        <v>37</v>
      </c>
      <c r="F19" s="343">
        <v>0</v>
      </c>
      <c r="G19" s="343" t="s">
        <v>235</v>
      </c>
      <c r="H19" s="153" t="s">
        <v>235</v>
      </c>
      <c r="I19" s="153" t="s">
        <v>37</v>
      </c>
      <c r="J19" s="157"/>
      <c r="K19" s="158"/>
      <c r="L19" s="158"/>
      <c r="M19" s="158"/>
      <c r="N19" s="158"/>
      <c r="O19" s="158"/>
      <c r="P19" s="344"/>
      <c r="Q19" s="344"/>
    </row>
    <row r="20" spans="1:17" ht="13.5" customHeight="1">
      <c r="A20" s="128"/>
      <c r="B20" s="527" t="s">
        <v>112</v>
      </c>
      <c r="C20" s="527"/>
      <c r="D20" s="44"/>
      <c r="E20" s="342" t="s">
        <v>37</v>
      </c>
      <c r="F20" s="343">
        <v>0</v>
      </c>
      <c r="G20" s="343" t="s">
        <v>235</v>
      </c>
      <c r="H20" s="153" t="s">
        <v>235</v>
      </c>
      <c r="I20" s="153" t="s">
        <v>37</v>
      </c>
      <c r="J20" s="157"/>
      <c r="K20" s="158"/>
      <c r="L20" s="158"/>
      <c r="M20" s="158"/>
      <c r="N20" s="158"/>
      <c r="O20" s="158"/>
      <c r="P20" s="344"/>
      <c r="Q20" s="344"/>
    </row>
    <row r="21" spans="1:17" ht="13.5" customHeight="1">
      <c r="A21" s="128"/>
      <c r="B21" s="527" t="s">
        <v>113</v>
      </c>
      <c r="C21" s="527"/>
      <c r="D21" s="44"/>
      <c r="E21" s="342">
        <v>1300</v>
      </c>
      <c r="F21" s="343">
        <v>1084</v>
      </c>
      <c r="G21" s="343">
        <v>885</v>
      </c>
      <c r="H21" s="151">
        <v>957</v>
      </c>
      <c r="I21" s="151">
        <v>792</v>
      </c>
      <c r="J21" s="157"/>
      <c r="K21" s="153"/>
      <c r="L21" s="153"/>
      <c r="M21" s="153"/>
      <c r="N21" s="153"/>
      <c r="O21" s="153"/>
      <c r="P21" s="344"/>
      <c r="Q21" s="344"/>
    </row>
    <row r="22" spans="1:17" ht="13.5" customHeight="1">
      <c r="A22" s="128"/>
      <c r="B22" s="527" t="s">
        <v>114</v>
      </c>
      <c r="C22" s="527"/>
      <c r="D22" s="44"/>
      <c r="E22" s="342" t="s">
        <v>37</v>
      </c>
      <c r="F22" s="343">
        <v>0</v>
      </c>
      <c r="G22" s="343" t="s">
        <v>235</v>
      </c>
      <c r="H22" s="153" t="s">
        <v>235</v>
      </c>
      <c r="I22" s="153" t="s">
        <v>37</v>
      </c>
      <c r="J22" s="157"/>
      <c r="K22" s="153"/>
      <c r="L22" s="153"/>
      <c r="M22" s="153"/>
      <c r="N22" s="153"/>
      <c r="O22" s="153"/>
      <c r="P22" s="344"/>
      <c r="Q22" s="344"/>
    </row>
    <row r="23" spans="1:17" ht="13.5" customHeight="1">
      <c r="A23" s="128"/>
      <c r="B23" s="527" t="s">
        <v>115</v>
      </c>
      <c r="C23" s="527"/>
      <c r="D23" s="44"/>
      <c r="E23" s="342">
        <v>4784</v>
      </c>
      <c r="F23" s="343">
        <v>3592</v>
      </c>
      <c r="G23" s="343">
        <v>4503</v>
      </c>
      <c r="H23" s="343">
        <v>4370</v>
      </c>
      <c r="I23" s="343">
        <v>4694</v>
      </c>
      <c r="J23" s="153"/>
      <c r="K23" s="153"/>
      <c r="L23" s="153"/>
      <c r="M23" s="153"/>
      <c r="N23" s="153"/>
      <c r="O23" s="156"/>
      <c r="P23" s="344"/>
      <c r="Q23" s="344"/>
    </row>
    <row r="24" spans="1:17" ht="13.5" customHeight="1">
      <c r="A24" s="128"/>
      <c r="B24" s="527" t="s">
        <v>503</v>
      </c>
      <c r="C24" s="527"/>
      <c r="D24" s="44"/>
      <c r="E24" s="342" t="s">
        <v>37</v>
      </c>
      <c r="F24" s="343">
        <v>0</v>
      </c>
      <c r="G24" s="343" t="s">
        <v>235</v>
      </c>
      <c r="H24" s="153" t="s">
        <v>235</v>
      </c>
      <c r="I24" s="153" t="s">
        <v>37</v>
      </c>
      <c r="J24" s="153"/>
      <c r="K24" s="153"/>
      <c r="L24" s="153"/>
      <c r="M24" s="153"/>
      <c r="N24" s="153"/>
      <c r="O24" s="156"/>
      <c r="P24" s="344"/>
      <c r="Q24" s="344"/>
    </row>
    <row r="25" spans="1:17" ht="13.5" customHeight="1">
      <c r="A25" s="128"/>
      <c r="B25" s="527" t="s">
        <v>116</v>
      </c>
      <c r="C25" s="527"/>
      <c r="D25" s="44"/>
      <c r="E25" s="342">
        <v>1467</v>
      </c>
      <c r="F25" s="343">
        <v>1471</v>
      </c>
      <c r="G25" s="343">
        <v>2024</v>
      </c>
      <c r="H25" s="153">
        <v>1652</v>
      </c>
      <c r="I25" s="153" t="s">
        <v>110</v>
      </c>
      <c r="J25" s="153"/>
      <c r="K25" s="153"/>
      <c r="L25" s="153"/>
      <c r="M25" s="153"/>
      <c r="N25" s="153"/>
      <c r="O25" s="156"/>
      <c r="P25" s="344"/>
      <c r="Q25" s="344"/>
    </row>
    <row r="26" spans="1:18" ht="13.5" customHeight="1">
      <c r="A26" s="128"/>
      <c r="B26" s="527" t="s">
        <v>117</v>
      </c>
      <c r="C26" s="527"/>
      <c r="D26" s="44"/>
      <c r="E26" s="342">
        <v>405</v>
      </c>
      <c r="F26" s="343">
        <v>866</v>
      </c>
      <c r="G26" s="343">
        <v>353</v>
      </c>
      <c r="H26" s="343">
        <v>105</v>
      </c>
      <c r="I26" s="343">
        <v>296</v>
      </c>
      <c r="J26" s="153"/>
      <c r="K26" s="153"/>
      <c r="L26" s="153"/>
      <c r="M26" s="153"/>
      <c r="N26" s="153"/>
      <c r="O26" s="153"/>
      <c r="P26" s="153"/>
      <c r="Q26" s="153"/>
      <c r="R26" s="153">
        <v>0</v>
      </c>
    </row>
    <row r="27" spans="1:17" ht="13.5" customHeight="1">
      <c r="A27" s="128"/>
      <c r="B27" s="527" t="s">
        <v>118</v>
      </c>
      <c r="C27" s="527"/>
      <c r="D27" s="44"/>
      <c r="E27" s="342" t="s">
        <v>110</v>
      </c>
      <c r="F27" s="343" t="s">
        <v>110</v>
      </c>
      <c r="G27" s="343" t="s">
        <v>420</v>
      </c>
      <c r="H27" s="343" t="s">
        <v>420</v>
      </c>
      <c r="I27" s="343" t="s">
        <v>110</v>
      </c>
      <c r="J27" s="153"/>
      <c r="K27" s="153"/>
      <c r="L27" s="153"/>
      <c r="M27" s="153"/>
      <c r="N27" s="156"/>
      <c r="O27" s="153"/>
      <c r="P27" s="344"/>
      <c r="Q27" s="344"/>
    </row>
    <row r="28" spans="1:17" ht="13.5" customHeight="1">
      <c r="A28" s="128"/>
      <c r="B28" s="527" t="s">
        <v>119</v>
      </c>
      <c r="C28" s="527"/>
      <c r="D28" s="44"/>
      <c r="E28" s="342" t="s">
        <v>37</v>
      </c>
      <c r="F28" s="343">
        <v>0</v>
      </c>
      <c r="G28" s="343" t="s">
        <v>235</v>
      </c>
      <c r="H28" s="153" t="s">
        <v>235</v>
      </c>
      <c r="I28" s="153" t="s">
        <v>37</v>
      </c>
      <c r="J28" s="153"/>
      <c r="K28" s="153"/>
      <c r="L28" s="153"/>
      <c r="M28" s="153"/>
      <c r="N28" s="156"/>
      <c r="O28" s="153"/>
      <c r="P28" s="344"/>
      <c r="Q28" s="344"/>
    </row>
    <row r="29" spans="1:17" ht="13.5" customHeight="1">
      <c r="A29" s="128"/>
      <c r="B29" s="527" t="s">
        <v>120</v>
      </c>
      <c r="C29" s="527"/>
      <c r="D29" s="44"/>
      <c r="E29" s="342" t="s">
        <v>37</v>
      </c>
      <c r="F29" s="343">
        <v>0</v>
      </c>
      <c r="G29" s="343" t="s">
        <v>235</v>
      </c>
      <c r="H29" s="153" t="s">
        <v>235</v>
      </c>
      <c r="I29" s="153" t="s">
        <v>37</v>
      </c>
      <c r="J29" s="153"/>
      <c r="K29" s="153"/>
      <c r="L29" s="153"/>
      <c r="M29" s="153"/>
      <c r="N29" s="156"/>
      <c r="O29" s="153"/>
      <c r="P29" s="344"/>
      <c r="Q29" s="344"/>
    </row>
    <row r="30" spans="1:17" ht="13.5" customHeight="1">
      <c r="A30" s="128"/>
      <c r="B30" s="527" t="s">
        <v>121</v>
      </c>
      <c r="C30" s="527"/>
      <c r="D30" s="44"/>
      <c r="E30" s="342">
        <v>174</v>
      </c>
      <c r="F30" s="343">
        <v>140</v>
      </c>
      <c r="G30" s="343">
        <v>127</v>
      </c>
      <c r="H30" s="151">
        <v>133</v>
      </c>
      <c r="I30" s="151">
        <v>136</v>
      </c>
      <c r="J30" s="153"/>
      <c r="K30" s="153"/>
      <c r="L30" s="153"/>
      <c r="M30" s="153"/>
      <c r="N30" s="153"/>
      <c r="O30" s="153"/>
      <c r="P30" s="344"/>
      <c r="Q30" s="344"/>
    </row>
    <row r="31" spans="1:17" ht="13.5" customHeight="1">
      <c r="A31" s="128"/>
      <c r="B31" s="527" t="s">
        <v>122</v>
      </c>
      <c r="C31" s="527"/>
      <c r="D31" s="44"/>
      <c r="E31" s="342" t="s">
        <v>37</v>
      </c>
      <c r="F31" s="343">
        <v>0</v>
      </c>
      <c r="G31" s="343" t="s">
        <v>235</v>
      </c>
      <c r="H31" s="153" t="s">
        <v>235</v>
      </c>
      <c r="I31" s="153" t="s">
        <v>37</v>
      </c>
      <c r="J31" s="151"/>
      <c r="K31" s="158"/>
      <c r="L31" s="158"/>
      <c r="M31" s="158"/>
      <c r="N31" s="158"/>
      <c r="O31" s="158"/>
      <c r="P31" s="344"/>
      <c r="Q31" s="344"/>
    </row>
    <row r="32" spans="1:17" ht="13.5" customHeight="1">
      <c r="A32" s="128"/>
      <c r="B32" s="527" t="s">
        <v>123</v>
      </c>
      <c r="C32" s="527"/>
      <c r="D32" s="44"/>
      <c r="E32" s="342" t="s">
        <v>37</v>
      </c>
      <c r="F32" s="343">
        <v>0</v>
      </c>
      <c r="G32" s="343" t="s">
        <v>235</v>
      </c>
      <c r="H32" s="153" t="s">
        <v>235</v>
      </c>
      <c r="I32" s="153" t="s">
        <v>37</v>
      </c>
      <c r="J32" s="151"/>
      <c r="K32" s="158"/>
      <c r="L32" s="158"/>
      <c r="M32" s="158"/>
      <c r="N32" s="158"/>
      <c r="O32" s="158"/>
      <c r="P32" s="344"/>
      <c r="Q32" s="344"/>
    </row>
    <row r="33" spans="1:17" ht="13.5" customHeight="1">
      <c r="A33" s="128"/>
      <c r="B33" s="527" t="s">
        <v>124</v>
      </c>
      <c r="C33" s="527"/>
      <c r="D33" s="44"/>
      <c r="E33" s="342" t="s">
        <v>37</v>
      </c>
      <c r="F33" s="343">
        <v>0</v>
      </c>
      <c r="G33" s="343" t="s">
        <v>235</v>
      </c>
      <c r="H33" s="153" t="s">
        <v>235</v>
      </c>
      <c r="I33" s="153" t="s">
        <v>37</v>
      </c>
      <c r="J33" s="151"/>
      <c r="K33" s="158"/>
      <c r="L33" s="158"/>
      <c r="M33" s="158"/>
      <c r="N33" s="158"/>
      <c r="O33" s="158"/>
      <c r="P33" s="344"/>
      <c r="Q33" s="344"/>
    </row>
    <row r="34" spans="1:17" ht="13.5" customHeight="1">
      <c r="A34" s="128"/>
      <c r="B34" s="527" t="s">
        <v>125</v>
      </c>
      <c r="C34" s="527"/>
      <c r="D34" s="44"/>
      <c r="E34" s="342" t="s">
        <v>37</v>
      </c>
      <c r="F34" s="343">
        <v>0</v>
      </c>
      <c r="G34" s="343" t="s">
        <v>235</v>
      </c>
      <c r="H34" s="153" t="s">
        <v>235</v>
      </c>
      <c r="I34" s="153" t="s">
        <v>37</v>
      </c>
      <c r="J34" s="151"/>
      <c r="K34" s="158"/>
      <c r="L34" s="158"/>
      <c r="M34" s="158"/>
      <c r="N34" s="158"/>
      <c r="O34" s="158"/>
      <c r="P34" s="344"/>
      <c r="Q34" s="344"/>
    </row>
    <row r="35" spans="1:17" ht="13.5" customHeight="1">
      <c r="A35" s="128"/>
      <c r="B35" s="527" t="s">
        <v>126</v>
      </c>
      <c r="C35" s="527"/>
      <c r="D35" s="44"/>
      <c r="E35" s="342" t="s">
        <v>110</v>
      </c>
      <c r="F35" s="343" t="s">
        <v>110</v>
      </c>
      <c r="G35" s="343" t="s">
        <v>420</v>
      </c>
      <c r="H35" s="343" t="s">
        <v>420</v>
      </c>
      <c r="I35" s="343" t="s">
        <v>110</v>
      </c>
      <c r="J35" s="153"/>
      <c r="K35" s="153"/>
      <c r="L35" s="153"/>
      <c r="M35" s="156"/>
      <c r="N35" s="153"/>
      <c r="O35" s="153"/>
      <c r="P35" s="344"/>
      <c r="Q35" s="344"/>
    </row>
    <row r="36" spans="1:17" ht="13.5" customHeight="1">
      <c r="A36" s="128"/>
      <c r="B36" s="527" t="s">
        <v>127</v>
      </c>
      <c r="C36" s="527"/>
      <c r="D36" s="44"/>
      <c r="E36" s="342">
        <v>1406</v>
      </c>
      <c r="F36" s="343">
        <v>1440</v>
      </c>
      <c r="G36" s="343">
        <v>2427</v>
      </c>
      <c r="H36" s="151">
        <v>1302</v>
      </c>
      <c r="I36" s="151">
        <v>1094</v>
      </c>
      <c r="J36" s="157"/>
      <c r="K36" s="153"/>
      <c r="L36" s="153"/>
      <c r="M36" s="153"/>
      <c r="N36" s="153"/>
      <c r="O36" s="153"/>
      <c r="P36" s="344"/>
      <c r="Q36" s="344"/>
    </row>
    <row r="37" spans="1:17" ht="13.5" customHeight="1">
      <c r="A37" s="128"/>
      <c r="B37" s="527" t="s">
        <v>504</v>
      </c>
      <c r="C37" s="527"/>
      <c r="D37" s="44"/>
      <c r="E37" s="342">
        <v>246</v>
      </c>
      <c r="F37" s="343">
        <v>169</v>
      </c>
      <c r="G37" s="343">
        <v>138</v>
      </c>
      <c r="H37" s="153">
        <v>149</v>
      </c>
      <c r="I37" s="153">
        <v>145</v>
      </c>
      <c r="J37" s="156"/>
      <c r="K37" s="153"/>
      <c r="L37" s="153"/>
      <c r="M37" s="153"/>
      <c r="N37" s="153"/>
      <c r="O37" s="153"/>
      <c r="P37" s="344"/>
      <c r="Q37" s="344"/>
    </row>
    <row r="38" spans="1:17" ht="13.5" customHeight="1">
      <c r="A38" s="128"/>
      <c r="B38" s="527" t="s">
        <v>505</v>
      </c>
      <c r="C38" s="527"/>
      <c r="D38" s="44"/>
      <c r="E38" s="342">
        <v>1309</v>
      </c>
      <c r="F38" s="343">
        <v>1570</v>
      </c>
      <c r="G38" s="343">
        <v>1217</v>
      </c>
      <c r="H38" s="151">
        <v>1034</v>
      </c>
      <c r="I38" s="151">
        <v>993</v>
      </c>
      <c r="J38" s="157"/>
      <c r="K38" s="151"/>
      <c r="L38" s="151"/>
      <c r="M38" s="151"/>
      <c r="N38" s="151"/>
      <c r="O38" s="151"/>
      <c r="P38" s="344"/>
      <c r="Q38" s="344"/>
    </row>
    <row r="39" spans="1:17" ht="13.5" customHeight="1">
      <c r="A39" s="128"/>
      <c r="B39" s="527" t="s">
        <v>506</v>
      </c>
      <c r="C39" s="527"/>
      <c r="D39" s="44"/>
      <c r="E39" s="342">
        <v>1228</v>
      </c>
      <c r="F39" s="343">
        <v>1158</v>
      </c>
      <c r="G39" s="343">
        <v>1134</v>
      </c>
      <c r="H39" s="153">
        <v>1089</v>
      </c>
      <c r="I39" s="153">
        <v>971</v>
      </c>
      <c r="J39" s="157"/>
      <c r="K39" s="156"/>
      <c r="L39" s="153"/>
      <c r="M39" s="153"/>
      <c r="N39" s="153"/>
      <c r="O39" s="153"/>
      <c r="P39" s="344"/>
      <c r="Q39" s="344"/>
    </row>
    <row r="40" spans="1:17" ht="13.5" customHeight="1">
      <c r="A40" s="128"/>
      <c r="B40" s="527" t="s">
        <v>128</v>
      </c>
      <c r="C40" s="527"/>
      <c r="D40" s="44"/>
      <c r="E40" s="342">
        <v>6028</v>
      </c>
      <c r="F40" s="343">
        <v>5626</v>
      </c>
      <c r="G40" s="343">
        <v>5107</v>
      </c>
      <c r="H40" s="153">
        <v>4574</v>
      </c>
      <c r="I40" s="153">
        <v>3805</v>
      </c>
      <c r="J40" s="157"/>
      <c r="K40" s="156"/>
      <c r="L40" s="156"/>
      <c r="M40" s="159"/>
      <c r="N40" s="153"/>
      <c r="O40" s="153"/>
      <c r="P40" s="344"/>
      <c r="Q40" s="344"/>
    </row>
    <row r="41" spans="1:16" ht="13.5" customHeight="1">
      <c r="A41" s="160"/>
      <c r="B41" s="160"/>
      <c r="C41" s="160"/>
      <c r="D41" s="160"/>
      <c r="E41" s="161"/>
      <c r="F41" s="162"/>
      <c r="G41" s="162"/>
      <c r="H41" s="162"/>
      <c r="I41" s="162"/>
      <c r="J41" s="163"/>
      <c r="K41" s="163"/>
      <c r="L41" s="163"/>
      <c r="M41" s="163"/>
      <c r="N41" s="163"/>
      <c r="O41" s="163"/>
      <c r="P41" s="345"/>
    </row>
    <row r="42" spans="1:3" ht="13.5">
      <c r="A42" s="164" t="s">
        <v>507</v>
      </c>
      <c r="B42" s="165"/>
      <c r="C42" s="166" t="s">
        <v>402</v>
      </c>
    </row>
    <row r="43" ht="13.5">
      <c r="B43" s="165"/>
    </row>
  </sheetData>
  <sheetProtection/>
  <mergeCells count="35">
    <mergeCell ref="B36:C36"/>
    <mergeCell ref="B37:C37"/>
    <mergeCell ref="B38:C38"/>
    <mergeCell ref="B39:C39"/>
    <mergeCell ref="B40:C40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4:D4"/>
    <mergeCell ref="B6:C6"/>
    <mergeCell ref="B8:C8"/>
    <mergeCell ref="B9:C9"/>
    <mergeCell ref="B10:C10"/>
    <mergeCell ref="B11:C11"/>
  </mergeCells>
  <printOptions horizontalCentered="1" vertic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11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22">
      <selection activeCell="A1" sqref="A1:IV16384"/>
    </sheetView>
  </sheetViews>
  <sheetFormatPr defaultColWidth="9.140625" defaultRowHeight="15"/>
  <cols>
    <col min="1" max="1" width="1.57421875" style="341" customWidth="1"/>
    <col min="2" max="2" width="2.57421875" style="341" customWidth="1"/>
    <col min="3" max="3" width="16.57421875" style="341" customWidth="1"/>
    <col min="4" max="4" width="1.57421875" style="341" customWidth="1"/>
    <col min="5" max="8" width="14.7109375" style="341" customWidth="1"/>
    <col min="9" max="9" width="14.7109375" style="283" customWidth="1"/>
    <col min="10" max="16384" width="9.00390625" style="341" customWidth="1"/>
  </cols>
  <sheetData>
    <row r="1" spans="1:8" ht="13.5">
      <c r="A1" s="141" t="s">
        <v>508</v>
      </c>
      <c r="B1" s="141"/>
      <c r="C1" s="56"/>
      <c r="D1" s="56"/>
      <c r="E1" s="56"/>
      <c r="F1" s="56"/>
      <c r="G1" s="56"/>
      <c r="H1" s="56"/>
    </row>
    <row r="2" spans="1:9" ht="14.25" thickBot="1">
      <c r="A2" s="56"/>
      <c r="B2" s="56"/>
      <c r="C2" s="56"/>
      <c r="D2" s="56"/>
      <c r="E2" s="56"/>
      <c r="F2" s="56"/>
      <c r="G2" s="47"/>
      <c r="H2" s="47"/>
      <c r="I2" s="47" t="s">
        <v>496</v>
      </c>
    </row>
    <row r="3" spans="1:9" ht="18" customHeight="1" thickTop="1">
      <c r="A3" s="523" t="s">
        <v>509</v>
      </c>
      <c r="B3" s="524"/>
      <c r="C3" s="524"/>
      <c r="D3" s="524"/>
      <c r="E3" s="142" t="s">
        <v>432</v>
      </c>
      <c r="F3" s="143" t="s">
        <v>433</v>
      </c>
      <c r="G3" s="143" t="s">
        <v>434</v>
      </c>
      <c r="H3" s="144" t="s">
        <v>497</v>
      </c>
      <c r="I3" s="144" t="s">
        <v>498</v>
      </c>
    </row>
    <row r="4" spans="1:5" ht="7.5" customHeight="1">
      <c r="A4" s="48"/>
      <c r="B4" s="48"/>
      <c r="C4" s="128"/>
      <c r="D4" s="167"/>
      <c r="E4" s="168"/>
    </row>
    <row r="5" spans="1:9" s="42" customFormat="1" ht="13.5">
      <c r="A5" s="253"/>
      <c r="B5" s="529" t="s">
        <v>499</v>
      </c>
      <c r="C5" s="529"/>
      <c r="D5" s="254"/>
      <c r="E5" s="255">
        <v>128978</v>
      </c>
      <c r="F5" s="255">
        <v>120992</v>
      </c>
      <c r="G5" s="148">
        <v>154181</v>
      </c>
      <c r="H5" s="148">
        <v>121931</v>
      </c>
      <c r="I5" s="346">
        <v>139643</v>
      </c>
    </row>
    <row r="6" spans="1:9" ht="13.5" customHeight="1">
      <c r="A6" s="256"/>
      <c r="B6" s="256"/>
      <c r="C6" s="256"/>
      <c r="D6" s="257"/>
      <c r="E6" s="347"/>
      <c r="F6" s="348"/>
      <c r="G6" s="348"/>
      <c r="H6" s="348"/>
      <c r="I6" s="349"/>
    </row>
    <row r="7" spans="1:9" ht="13.5" customHeight="1">
      <c r="A7" s="258"/>
      <c r="B7" s="528" t="s">
        <v>510</v>
      </c>
      <c r="C7" s="528"/>
      <c r="D7" s="260"/>
      <c r="E7" s="261">
        <v>117677</v>
      </c>
      <c r="F7" s="261">
        <v>110803</v>
      </c>
      <c r="G7" s="348">
        <v>140920</v>
      </c>
      <c r="H7" s="348">
        <v>113243</v>
      </c>
      <c r="I7" s="349">
        <v>131283</v>
      </c>
    </row>
    <row r="8" spans="1:9" ht="13.5">
      <c r="A8" s="256"/>
      <c r="B8" s="256"/>
      <c r="C8" s="259" t="s">
        <v>129</v>
      </c>
      <c r="D8" s="262"/>
      <c r="E8" s="350">
        <v>508</v>
      </c>
      <c r="F8" s="351">
        <v>240</v>
      </c>
      <c r="G8" s="351">
        <v>461</v>
      </c>
      <c r="H8" s="351">
        <v>483</v>
      </c>
      <c r="I8" s="349">
        <v>278</v>
      </c>
    </row>
    <row r="9" spans="1:9" ht="13.5">
      <c r="A9" s="256"/>
      <c r="B9" s="256"/>
      <c r="C9" s="259" t="s">
        <v>130</v>
      </c>
      <c r="D9" s="262"/>
      <c r="E9" s="347">
        <v>18</v>
      </c>
      <c r="F9" s="348">
        <v>57</v>
      </c>
      <c r="G9" s="348">
        <v>38</v>
      </c>
      <c r="H9" s="348">
        <v>50</v>
      </c>
      <c r="I9" s="349">
        <v>26</v>
      </c>
    </row>
    <row r="10" spans="1:9" ht="13.5">
      <c r="A10" s="256"/>
      <c r="B10" s="256"/>
      <c r="C10" s="259" t="s">
        <v>131</v>
      </c>
      <c r="D10" s="262"/>
      <c r="E10" s="347">
        <v>886</v>
      </c>
      <c r="F10" s="348">
        <v>169</v>
      </c>
      <c r="G10" s="348">
        <v>150</v>
      </c>
      <c r="H10" s="348">
        <v>533</v>
      </c>
      <c r="I10" s="349">
        <v>132</v>
      </c>
    </row>
    <row r="11" spans="1:9" ht="13.5">
      <c r="A11" s="256"/>
      <c r="B11" s="256"/>
      <c r="C11" s="259" t="s">
        <v>132</v>
      </c>
      <c r="D11" s="262"/>
      <c r="E11" s="347">
        <v>18</v>
      </c>
      <c r="F11" s="348">
        <v>17</v>
      </c>
      <c r="G11" s="348">
        <v>16</v>
      </c>
      <c r="H11" s="348">
        <v>12</v>
      </c>
      <c r="I11" s="349">
        <v>9</v>
      </c>
    </row>
    <row r="12" spans="1:9" ht="13.5">
      <c r="A12" s="256"/>
      <c r="B12" s="256"/>
      <c r="C12" s="259" t="s">
        <v>511</v>
      </c>
      <c r="D12" s="262"/>
      <c r="E12" s="350">
        <v>1</v>
      </c>
      <c r="F12" s="351">
        <v>1</v>
      </c>
      <c r="G12" s="351">
        <v>0</v>
      </c>
      <c r="H12" s="351">
        <v>1</v>
      </c>
      <c r="I12" s="349" t="s">
        <v>110</v>
      </c>
    </row>
    <row r="13" spans="1:9" ht="13.5">
      <c r="A13" s="256"/>
      <c r="B13" s="256"/>
      <c r="C13" s="259" t="s">
        <v>512</v>
      </c>
      <c r="D13" s="262"/>
      <c r="E13" s="350">
        <v>6</v>
      </c>
      <c r="F13" s="351">
        <v>100</v>
      </c>
      <c r="G13" s="351">
        <v>6</v>
      </c>
      <c r="H13" s="348">
        <v>12</v>
      </c>
      <c r="I13" s="349">
        <v>34</v>
      </c>
    </row>
    <row r="14" spans="1:9" ht="13.5">
      <c r="A14" s="256"/>
      <c r="B14" s="256"/>
      <c r="C14" s="259" t="s">
        <v>513</v>
      </c>
      <c r="D14" s="262"/>
      <c r="E14" s="350">
        <v>44</v>
      </c>
      <c r="F14" s="351">
        <v>10</v>
      </c>
      <c r="G14" s="351">
        <v>7</v>
      </c>
      <c r="H14" s="351">
        <v>5</v>
      </c>
      <c r="I14" s="349">
        <v>7</v>
      </c>
    </row>
    <row r="15" spans="1:9" ht="13.5">
      <c r="A15" s="256"/>
      <c r="B15" s="256"/>
      <c r="C15" s="259" t="s">
        <v>514</v>
      </c>
      <c r="D15" s="262"/>
      <c r="E15" s="347">
        <v>5950</v>
      </c>
      <c r="F15" s="348">
        <v>3717</v>
      </c>
      <c r="G15" s="348">
        <v>28498</v>
      </c>
      <c r="H15" s="348">
        <v>18003</v>
      </c>
      <c r="I15" s="349">
        <v>37656</v>
      </c>
    </row>
    <row r="16" spans="1:9" ht="13.5">
      <c r="A16" s="256"/>
      <c r="B16" s="256"/>
      <c r="C16" s="259" t="s">
        <v>134</v>
      </c>
      <c r="D16" s="262"/>
      <c r="E16" s="347">
        <v>6435</v>
      </c>
      <c r="F16" s="348">
        <v>10338</v>
      </c>
      <c r="G16" s="348">
        <v>18244</v>
      </c>
      <c r="H16" s="348">
        <v>7867</v>
      </c>
      <c r="I16" s="349">
        <v>13050</v>
      </c>
    </row>
    <row r="17" spans="1:9" ht="13.5">
      <c r="A17" s="256"/>
      <c r="B17" s="256"/>
      <c r="C17" s="259" t="s">
        <v>135</v>
      </c>
      <c r="D17" s="262"/>
      <c r="E17" s="347">
        <v>11426</v>
      </c>
      <c r="F17" s="348">
        <v>17025</v>
      </c>
      <c r="G17" s="348">
        <v>16240</v>
      </c>
      <c r="H17" s="348">
        <v>11459</v>
      </c>
      <c r="I17" s="349">
        <v>8355</v>
      </c>
    </row>
    <row r="18" spans="1:9" ht="13.5">
      <c r="A18" s="256"/>
      <c r="B18" s="256"/>
      <c r="C18" s="259" t="s">
        <v>136</v>
      </c>
      <c r="D18" s="262"/>
      <c r="E18" s="347">
        <v>152</v>
      </c>
      <c r="F18" s="348">
        <v>117</v>
      </c>
      <c r="G18" s="348">
        <v>122</v>
      </c>
      <c r="H18" s="348">
        <v>109</v>
      </c>
      <c r="I18" s="349">
        <v>34</v>
      </c>
    </row>
    <row r="19" spans="1:9" ht="13.5">
      <c r="A19" s="256"/>
      <c r="B19" s="256"/>
      <c r="C19" s="259" t="s">
        <v>137</v>
      </c>
      <c r="D19" s="262"/>
      <c r="E19" s="347">
        <v>43610</v>
      </c>
      <c r="F19" s="348">
        <v>32970</v>
      </c>
      <c r="G19" s="348">
        <v>31776</v>
      </c>
      <c r="H19" s="348">
        <v>31219</v>
      </c>
      <c r="I19" s="349">
        <v>38416</v>
      </c>
    </row>
    <row r="20" spans="1:9" ht="13.5">
      <c r="A20" s="256"/>
      <c r="B20" s="256"/>
      <c r="C20" s="259" t="s">
        <v>138</v>
      </c>
      <c r="D20" s="262"/>
      <c r="E20" s="347">
        <v>356</v>
      </c>
      <c r="F20" s="348">
        <v>462</v>
      </c>
      <c r="G20" s="348">
        <v>218</v>
      </c>
      <c r="H20" s="348">
        <v>108</v>
      </c>
      <c r="I20" s="349">
        <v>113</v>
      </c>
    </row>
    <row r="21" spans="1:9" ht="13.5">
      <c r="A21" s="256"/>
      <c r="B21" s="256"/>
      <c r="C21" s="259" t="s">
        <v>139</v>
      </c>
      <c r="D21" s="262"/>
      <c r="E21" s="347">
        <v>23475</v>
      </c>
      <c r="F21" s="348">
        <v>13748</v>
      </c>
      <c r="G21" s="348">
        <v>22334</v>
      </c>
      <c r="H21" s="348">
        <v>19832</v>
      </c>
      <c r="I21" s="349">
        <v>8673</v>
      </c>
    </row>
    <row r="22" spans="1:9" ht="13.5">
      <c r="A22" s="256"/>
      <c r="B22" s="256"/>
      <c r="C22" s="259" t="s">
        <v>140</v>
      </c>
      <c r="D22" s="262"/>
      <c r="E22" s="347">
        <v>31</v>
      </c>
      <c r="F22" s="348">
        <v>10</v>
      </c>
      <c r="G22" s="348">
        <v>5</v>
      </c>
      <c r="H22" s="348">
        <v>12</v>
      </c>
      <c r="I22" s="349" t="s">
        <v>110</v>
      </c>
    </row>
    <row r="23" spans="1:9" ht="13.5">
      <c r="A23" s="256"/>
      <c r="B23" s="256"/>
      <c r="C23" s="259" t="s">
        <v>141</v>
      </c>
      <c r="D23" s="262"/>
      <c r="E23" s="347">
        <v>9817</v>
      </c>
      <c r="F23" s="348">
        <v>17963</v>
      </c>
      <c r="G23" s="348">
        <v>9268</v>
      </c>
      <c r="H23" s="348">
        <v>9461</v>
      </c>
      <c r="I23" s="349">
        <v>11355</v>
      </c>
    </row>
    <row r="24" spans="1:9" ht="13.5">
      <c r="A24" s="256"/>
      <c r="B24" s="256"/>
      <c r="C24" s="259" t="s">
        <v>142</v>
      </c>
      <c r="D24" s="262"/>
      <c r="E24" s="347">
        <v>159</v>
      </c>
      <c r="F24" s="348">
        <v>186</v>
      </c>
      <c r="G24" s="348">
        <v>202</v>
      </c>
      <c r="H24" s="348">
        <v>179</v>
      </c>
      <c r="I24" s="349">
        <v>178</v>
      </c>
    </row>
    <row r="25" spans="1:9" ht="13.5">
      <c r="A25" s="256"/>
      <c r="B25" s="256"/>
      <c r="C25" s="259" t="s">
        <v>143</v>
      </c>
      <c r="D25" s="262"/>
      <c r="E25" s="347">
        <v>4283</v>
      </c>
      <c r="F25" s="348">
        <v>3818</v>
      </c>
      <c r="G25" s="348">
        <v>3926</v>
      </c>
      <c r="H25" s="348">
        <v>3739</v>
      </c>
      <c r="I25" s="349">
        <v>3652</v>
      </c>
    </row>
    <row r="26" spans="1:9" ht="13.5">
      <c r="A26" s="256"/>
      <c r="B26" s="256"/>
      <c r="C26" s="259" t="s">
        <v>515</v>
      </c>
      <c r="D26" s="262"/>
      <c r="E26" s="350">
        <v>199</v>
      </c>
      <c r="F26" s="351">
        <v>278</v>
      </c>
      <c r="G26" s="351">
        <v>372</v>
      </c>
      <c r="H26" s="348">
        <v>285</v>
      </c>
      <c r="I26" s="349">
        <v>281</v>
      </c>
    </row>
    <row r="27" spans="1:9" ht="13.5">
      <c r="A27" s="256"/>
      <c r="B27" s="256"/>
      <c r="C27" s="259" t="s">
        <v>516</v>
      </c>
      <c r="D27" s="262"/>
      <c r="E27" s="156" t="s">
        <v>37</v>
      </c>
      <c r="F27" s="156" t="s">
        <v>37</v>
      </c>
      <c r="G27" s="156" t="s">
        <v>37</v>
      </c>
      <c r="H27" s="156">
        <v>0</v>
      </c>
      <c r="I27" s="349" t="s">
        <v>37</v>
      </c>
    </row>
    <row r="28" spans="1:9" ht="13.5">
      <c r="A28" s="256"/>
      <c r="B28" s="256"/>
      <c r="C28" s="259" t="s">
        <v>517</v>
      </c>
      <c r="D28" s="262"/>
      <c r="E28" s="156" t="s">
        <v>37</v>
      </c>
      <c r="F28" s="156" t="s">
        <v>37</v>
      </c>
      <c r="G28" s="156" t="s">
        <v>37</v>
      </c>
      <c r="H28" s="156" t="s">
        <v>37</v>
      </c>
      <c r="I28" s="349" t="s">
        <v>37</v>
      </c>
    </row>
    <row r="29" spans="1:9" ht="13.5">
      <c r="A29" s="256"/>
      <c r="B29" s="256"/>
      <c r="C29" s="259" t="s">
        <v>144</v>
      </c>
      <c r="D29" s="262"/>
      <c r="E29" s="347">
        <v>66</v>
      </c>
      <c r="F29" s="348">
        <v>10</v>
      </c>
      <c r="G29" s="348">
        <v>3</v>
      </c>
      <c r="H29" s="348">
        <v>43</v>
      </c>
      <c r="I29" s="349">
        <v>17</v>
      </c>
    </row>
    <row r="30" spans="1:9" ht="13.5">
      <c r="A30" s="256"/>
      <c r="B30" s="256"/>
      <c r="C30" s="259" t="s">
        <v>145</v>
      </c>
      <c r="D30" s="262"/>
      <c r="E30" s="347">
        <v>997</v>
      </c>
      <c r="F30" s="348">
        <v>793</v>
      </c>
      <c r="G30" s="348">
        <v>589</v>
      </c>
      <c r="H30" s="348">
        <v>676</v>
      </c>
      <c r="I30" s="349">
        <v>488</v>
      </c>
    </row>
    <row r="31" spans="1:9" ht="13.5">
      <c r="A31" s="256"/>
      <c r="B31" s="256"/>
      <c r="C31" s="259" t="s">
        <v>146</v>
      </c>
      <c r="D31" s="262"/>
      <c r="E31" s="347">
        <v>418</v>
      </c>
      <c r="F31" s="348">
        <v>630</v>
      </c>
      <c r="G31" s="348">
        <v>704</v>
      </c>
      <c r="H31" s="348">
        <v>577</v>
      </c>
      <c r="I31" s="349">
        <v>626</v>
      </c>
    </row>
    <row r="32" spans="1:9" ht="13.5">
      <c r="A32" s="256"/>
      <c r="B32" s="256"/>
      <c r="C32" s="259" t="s">
        <v>147</v>
      </c>
      <c r="D32" s="262"/>
      <c r="E32" s="347">
        <v>9</v>
      </c>
      <c r="F32" s="348">
        <v>27</v>
      </c>
      <c r="G32" s="348">
        <v>9</v>
      </c>
      <c r="H32" s="351">
        <v>12</v>
      </c>
      <c r="I32" s="349">
        <v>18</v>
      </c>
    </row>
    <row r="33" spans="1:9" ht="13.5">
      <c r="A33" s="256"/>
      <c r="B33" s="256"/>
      <c r="C33" s="259" t="s">
        <v>148</v>
      </c>
      <c r="D33" s="262"/>
      <c r="E33" s="347">
        <v>678</v>
      </c>
      <c r="F33" s="348">
        <v>831</v>
      </c>
      <c r="G33" s="348">
        <v>708</v>
      </c>
      <c r="H33" s="348">
        <v>648</v>
      </c>
      <c r="I33" s="349">
        <v>515</v>
      </c>
    </row>
    <row r="34" spans="1:9" ht="13.5">
      <c r="A34" s="256"/>
      <c r="B34" s="256"/>
      <c r="C34" s="259" t="s">
        <v>518</v>
      </c>
      <c r="D34" s="262"/>
      <c r="E34" s="347">
        <v>729</v>
      </c>
      <c r="F34" s="348">
        <v>965</v>
      </c>
      <c r="G34" s="348">
        <v>889</v>
      </c>
      <c r="H34" s="348">
        <v>965</v>
      </c>
      <c r="I34" s="349">
        <v>939</v>
      </c>
    </row>
    <row r="35" spans="1:9" ht="13.5">
      <c r="A35" s="256"/>
      <c r="B35" s="256"/>
      <c r="C35" s="259" t="s">
        <v>149</v>
      </c>
      <c r="D35" s="262"/>
      <c r="E35" s="347">
        <v>19</v>
      </c>
      <c r="F35" s="348">
        <v>20</v>
      </c>
      <c r="G35" s="348">
        <v>30</v>
      </c>
      <c r="H35" s="348">
        <v>18</v>
      </c>
      <c r="I35" s="349">
        <v>26</v>
      </c>
    </row>
    <row r="36" spans="1:9" ht="13.5">
      <c r="A36" s="256"/>
      <c r="B36" s="256"/>
      <c r="C36" s="259" t="s">
        <v>150</v>
      </c>
      <c r="D36" s="262"/>
      <c r="E36" s="347">
        <v>548</v>
      </c>
      <c r="F36" s="348">
        <v>303</v>
      </c>
      <c r="G36" s="348">
        <v>239</v>
      </c>
      <c r="H36" s="348">
        <v>219</v>
      </c>
      <c r="I36" s="349">
        <v>159</v>
      </c>
    </row>
    <row r="37" spans="1:9" ht="13.5">
      <c r="A37" s="256"/>
      <c r="B37" s="256"/>
      <c r="C37" s="259" t="s">
        <v>151</v>
      </c>
      <c r="D37" s="262"/>
      <c r="E37" s="347">
        <v>866</v>
      </c>
      <c r="F37" s="348">
        <v>745</v>
      </c>
      <c r="G37" s="348">
        <v>723</v>
      </c>
      <c r="H37" s="348">
        <v>741</v>
      </c>
      <c r="I37" s="349">
        <v>1191</v>
      </c>
    </row>
    <row r="38" spans="1:9" ht="13.5">
      <c r="A38" s="256"/>
      <c r="B38" s="256"/>
      <c r="C38" s="259" t="s">
        <v>298</v>
      </c>
      <c r="D38" s="262"/>
      <c r="E38" s="347">
        <v>206</v>
      </c>
      <c r="F38" s="348">
        <v>206</v>
      </c>
      <c r="G38" s="348">
        <v>146</v>
      </c>
      <c r="H38" s="348">
        <v>298</v>
      </c>
      <c r="I38" s="349">
        <v>218</v>
      </c>
    </row>
    <row r="39" spans="1:9" ht="13.5">
      <c r="A39" s="256"/>
      <c r="B39" s="256"/>
      <c r="C39" s="259" t="s">
        <v>519</v>
      </c>
      <c r="D39" s="262"/>
      <c r="E39" s="156" t="s">
        <v>37</v>
      </c>
      <c r="F39" s="156" t="s">
        <v>37</v>
      </c>
      <c r="G39" s="156" t="s">
        <v>37</v>
      </c>
      <c r="H39" s="156" t="s">
        <v>37</v>
      </c>
      <c r="I39" s="349" t="s">
        <v>37</v>
      </c>
    </row>
    <row r="40" spans="1:9" ht="13.5">
      <c r="A40" s="256"/>
      <c r="B40" s="256"/>
      <c r="C40" s="259" t="s">
        <v>152</v>
      </c>
      <c r="D40" s="262"/>
      <c r="E40" s="347">
        <v>170</v>
      </c>
      <c r="F40" s="348">
        <v>114</v>
      </c>
      <c r="G40" s="348">
        <v>141</v>
      </c>
      <c r="H40" s="348">
        <v>146</v>
      </c>
      <c r="I40" s="349">
        <v>113</v>
      </c>
    </row>
    <row r="41" spans="1:9" ht="13.5">
      <c r="A41" s="256"/>
      <c r="B41" s="256"/>
      <c r="C41" s="259" t="s">
        <v>153</v>
      </c>
      <c r="D41" s="262"/>
      <c r="E41" s="347">
        <v>212</v>
      </c>
      <c r="F41" s="348">
        <v>370</v>
      </c>
      <c r="G41" s="348">
        <v>306</v>
      </c>
      <c r="H41" s="348">
        <v>173</v>
      </c>
      <c r="I41" s="349">
        <v>192</v>
      </c>
    </row>
    <row r="42" spans="1:9" ht="13.5">
      <c r="A42" s="256"/>
      <c r="B42" s="256"/>
      <c r="C42" s="259" t="s">
        <v>154</v>
      </c>
      <c r="D42" s="262"/>
      <c r="E42" s="347">
        <v>5388</v>
      </c>
      <c r="F42" s="348">
        <v>4561</v>
      </c>
      <c r="G42" s="348">
        <v>4550</v>
      </c>
      <c r="H42" s="348">
        <v>5356</v>
      </c>
      <c r="I42" s="349">
        <v>4522</v>
      </c>
    </row>
    <row r="43" spans="1:9" ht="24" customHeight="1">
      <c r="A43" s="258" t="s">
        <v>155</v>
      </c>
      <c r="B43" s="528" t="s">
        <v>520</v>
      </c>
      <c r="C43" s="528"/>
      <c r="D43" s="257"/>
      <c r="E43" s="347">
        <v>25</v>
      </c>
      <c r="F43" s="348">
        <v>30</v>
      </c>
      <c r="G43" s="348">
        <v>43</v>
      </c>
      <c r="H43" s="348">
        <v>45</v>
      </c>
      <c r="I43" s="349">
        <v>34</v>
      </c>
    </row>
    <row r="44" spans="1:9" ht="13.5">
      <c r="A44" s="258"/>
      <c r="B44" s="259"/>
      <c r="C44" s="259" t="s">
        <v>521</v>
      </c>
      <c r="D44" s="257"/>
      <c r="E44" s="156" t="s">
        <v>37</v>
      </c>
      <c r="F44" s="156" t="s">
        <v>37</v>
      </c>
      <c r="G44" s="156" t="s">
        <v>37</v>
      </c>
      <c r="H44" s="156" t="s">
        <v>37</v>
      </c>
      <c r="I44" s="349" t="s">
        <v>37</v>
      </c>
    </row>
    <row r="45" spans="1:9" ht="13.5">
      <c r="A45" s="258"/>
      <c r="B45" s="259"/>
      <c r="C45" s="259" t="s">
        <v>522</v>
      </c>
      <c r="D45" s="257"/>
      <c r="E45" s="350">
        <v>0</v>
      </c>
      <c r="F45" s="351">
        <v>0</v>
      </c>
      <c r="G45" s="351">
        <v>0</v>
      </c>
      <c r="H45" s="348">
        <v>0</v>
      </c>
      <c r="I45" s="349">
        <v>0</v>
      </c>
    </row>
    <row r="46" spans="1:9" ht="13.5">
      <c r="A46" s="258"/>
      <c r="B46" s="259"/>
      <c r="C46" s="259" t="s">
        <v>156</v>
      </c>
      <c r="D46" s="257"/>
      <c r="E46" s="350">
        <v>25</v>
      </c>
      <c r="F46" s="351">
        <v>30</v>
      </c>
      <c r="G46" s="351">
        <v>43</v>
      </c>
      <c r="H46" s="348">
        <v>45</v>
      </c>
      <c r="I46" s="349">
        <v>34</v>
      </c>
    </row>
    <row r="47" spans="1:9" ht="24" customHeight="1">
      <c r="A47" s="263"/>
      <c r="B47" s="528" t="s">
        <v>523</v>
      </c>
      <c r="C47" s="528"/>
      <c r="D47" s="257"/>
      <c r="E47" s="261">
        <v>5786</v>
      </c>
      <c r="F47" s="261">
        <v>5354</v>
      </c>
      <c r="G47" s="348">
        <v>4809</v>
      </c>
      <c r="H47" s="348">
        <v>4348</v>
      </c>
      <c r="I47" s="349">
        <v>3632</v>
      </c>
    </row>
    <row r="48" spans="1:9" ht="13.5">
      <c r="A48" s="263"/>
      <c r="B48" s="263"/>
      <c r="C48" s="264" t="s">
        <v>157</v>
      </c>
      <c r="D48" s="265"/>
      <c r="E48" s="347">
        <v>209</v>
      </c>
      <c r="F48" s="348">
        <v>187</v>
      </c>
      <c r="G48" s="348">
        <v>188</v>
      </c>
      <c r="H48" s="348">
        <v>178</v>
      </c>
      <c r="I48" s="349">
        <v>144</v>
      </c>
    </row>
    <row r="49" spans="1:9" ht="13.5">
      <c r="A49" s="263"/>
      <c r="B49" s="263"/>
      <c r="C49" s="264" t="s">
        <v>158</v>
      </c>
      <c r="D49" s="265"/>
      <c r="E49" s="347">
        <v>5569</v>
      </c>
      <c r="F49" s="348">
        <v>5163</v>
      </c>
      <c r="G49" s="348">
        <v>4613</v>
      </c>
      <c r="H49" s="348">
        <v>4161</v>
      </c>
      <c r="I49" s="349">
        <v>3481</v>
      </c>
    </row>
    <row r="50" spans="1:9" ht="13.5">
      <c r="A50" s="263"/>
      <c r="B50" s="263"/>
      <c r="C50" s="264" t="s">
        <v>159</v>
      </c>
      <c r="D50" s="265"/>
      <c r="E50" s="350">
        <v>4</v>
      </c>
      <c r="F50" s="351">
        <v>1</v>
      </c>
      <c r="G50" s="351">
        <v>3</v>
      </c>
      <c r="H50" s="348">
        <v>3</v>
      </c>
      <c r="I50" s="349">
        <v>5</v>
      </c>
    </row>
    <row r="51" spans="1:9" ht="13.5">
      <c r="A51" s="263"/>
      <c r="B51" s="263"/>
      <c r="C51" s="264" t="s">
        <v>160</v>
      </c>
      <c r="D51" s="265"/>
      <c r="E51" s="347">
        <v>4</v>
      </c>
      <c r="F51" s="348">
        <v>3</v>
      </c>
      <c r="G51" s="348">
        <v>5</v>
      </c>
      <c r="H51" s="348">
        <v>6</v>
      </c>
      <c r="I51" s="349">
        <v>2</v>
      </c>
    </row>
    <row r="52" spans="1:9" ht="24" customHeight="1">
      <c r="A52" s="263"/>
      <c r="B52" s="528" t="s">
        <v>524</v>
      </c>
      <c r="C52" s="528"/>
      <c r="D52" s="265"/>
      <c r="E52" s="266" t="s">
        <v>37</v>
      </c>
      <c r="F52" s="266" t="s">
        <v>37</v>
      </c>
      <c r="G52" s="266" t="s">
        <v>37</v>
      </c>
      <c r="H52" s="266" t="s">
        <v>37</v>
      </c>
      <c r="I52" s="349" t="s">
        <v>37</v>
      </c>
    </row>
    <row r="53" spans="1:9" ht="24" customHeight="1">
      <c r="A53" s="258"/>
      <c r="B53" s="528" t="s">
        <v>525</v>
      </c>
      <c r="C53" s="528"/>
      <c r="D53" s="257"/>
      <c r="E53" s="261">
        <v>1157</v>
      </c>
      <c r="F53" s="261">
        <v>1143</v>
      </c>
      <c r="G53" s="348">
        <v>1060</v>
      </c>
      <c r="H53" s="348">
        <v>991</v>
      </c>
      <c r="I53" s="349">
        <v>883</v>
      </c>
    </row>
    <row r="54" spans="1:9" ht="13.5">
      <c r="A54" s="258"/>
      <c r="B54" s="258"/>
      <c r="C54" s="264" t="s">
        <v>161</v>
      </c>
      <c r="D54" s="265"/>
      <c r="E54" s="347">
        <v>50</v>
      </c>
      <c r="F54" s="348">
        <v>44</v>
      </c>
      <c r="G54" s="348">
        <v>33</v>
      </c>
      <c r="H54" s="348">
        <v>36</v>
      </c>
      <c r="I54" s="349">
        <v>29</v>
      </c>
    </row>
    <row r="55" spans="1:9" ht="13.5">
      <c r="A55" s="258"/>
      <c r="B55" s="258"/>
      <c r="C55" s="264" t="s">
        <v>162</v>
      </c>
      <c r="D55" s="265"/>
      <c r="E55" s="347">
        <v>535</v>
      </c>
      <c r="F55" s="348">
        <v>521</v>
      </c>
      <c r="G55" s="348">
        <v>488</v>
      </c>
      <c r="H55" s="348">
        <v>403</v>
      </c>
      <c r="I55" s="349">
        <v>380</v>
      </c>
    </row>
    <row r="56" spans="1:9" ht="13.5">
      <c r="A56" s="258"/>
      <c r="B56" s="258"/>
      <c r="C56" s="264" t="s">
        <v>163</v>
      </c>
      <c r="D56" s="265"/>
      <c r="E56" s="347">
        <v>4</v>
      </c>
      <c r="F56" s="348">
        <v>3</v>
      </c>
      <c r="G56" s="348">
        <v>2</v>
      </c>
      <c r="H56" s="348">
        <v>2</v>
      </c>
      <c r="I56" s="349">
        <v>0</v>
      </c>
    </row>
    <row r="57" spans="1:9" ht="13.5">
      <c r="A57" s="258"/>
      <c r="B57" s="258"/>
      <c r="C57" s="264" t="s">
        <v>526</v>
      </c>
      <c r="D57" s="265"/>
      <c r="E57" s="156" t="s">
        <v>37</v>
      </c>
      <c r="F57" s="156" t="s">
        <v>37</v>
      </c>
      <c r="G57" s="156" t="s">
        <v>37</v>
      </c>
      <c r="H57" s="156" t="s">
        <v>37</v>
      </c>
      <c r="I57" s="349" t="s">
        <v>37</v>
      </c>
    </row>
    <row r="58" spans="1:9" ht="13.5">
      <c r="A58" s="256"/>
      <c r="B58" s="256"/>
      <c r="C58" s="264" t="s">
        <v>164</v>
      </c>
      <c r="D58" s="265"/>
      <c r="E58" s="347">
        <v>569</v>
      </c>
      <c r="F58" s="348">
        <v>575</v>
      </c>
      <c r="G58" s="348">
        <v>537</v>
      </c>
      <c r="H58" s="348">
        <v>550</v>
      </c>
      <c r="I58" s="349">
        <v>474</v>
      </c>
    </row>
    <row r="59" spans="1:9" ht="24" customHeight="1">
      <c r="A59" s="258"/>
      <c r="B59" s="528" t="s">
        <v>527</v>
      </c>
      <c r="C59" s="528"/>
      <c r="D59" s="257"/>
      <c r="E59" s="261">
        <v>3862</v>
      </c>
      <c r="F59" s="261">
        <v>3227</v>
      </c>
      <c r="G59" s="348">
        <v>6915</v>
      </c>
      <c r="H59" s="348">
        <v>2929</v>
      </c>
      <c r="I59" s="349">
        <v>3436</v>
      </c>
    </row>
    <row r="60" spans="1:9" ht="13.5">
      <c r="A60" s="256"/>
      <c r="B60" s="256"/>
      <c r="C60" s="264" t="s">
        <v>165</v>
      </c>
      <c r="D60" s="265"/>
      <c r="E60" s="347">
        <v>1903</v>
      </c>
      <c r="F60" s="348">
        <v>917</v>
      </c>
      <c r="G60" s="348">
        <v>3659</v>
      </c>
      <c r="H60" s="348">
        <v>534</v>
      </c>
      <c r="I60" s="349">
        <v>1618</v>
      </c>
    </row>
    <row r="61" spans="1:9" ht="13.5">
      <c r="A61" s="256"/>
      <c r="B61" s="256"/>
      <c r="C61" s="264" t="s">
        <v>528</v>
      </c>
      <c r="D61" s="265"/>
      <c r="E61" s="156">
        <v>0</v>
      </c>
      <c r="F61" s="351" t="s">
        <v>37</v>
      </c>
      <c r="G61" s="156" t="s">
        <v>37</v>
      </c>
      <c r="H61" s="156" t="s">
        <v>37</v>
      </c>
      <c r="I61" s="349" t="s">
        <v>37</v>
      </c>
    </row>
    <row r="62" spans="1:9" ht="13.5">
      <c r="A62" s="256"/>
      <c r="B62" s="256"/>
      <c r="C62" s="264" t="s">
        <v>166</v>
      </c>
      <c r="D62" s="265"/>
      <c r="E62" s="347">
        <v>1959</v>
      </c>
      <c r="F62" s="348">
        <v>2311</v>
      </c>
      <c r="G62" s="348">
        <v>3256</v>
      </c>
      <c r="H62" s="348">
        <v>2394</v>
      </c>
      <c r="I62" s="349">
        <v>1817</v>
      </c>
    </row>
    <row r="63" spans="1:9" ht="24" customHeight="1">
      <c r="A63" s="258"/>
      <c r="B63" s="528" t="s">
        <v>529</v>
      </c>
      <c r="C63" s="528"/>
      <c r="D63" s="257"/>
      <c r="E63" s="347">
        <v>231</v>
      </c>
      <c r="F63" s="348">
        <v>182</v>
      </c>
      <c r="G63" s="348">
        <v>117</v>
      </c>
      <c r="H63" s="348">
        <v>91</v>
      </c>
      <c r="I63" s="349">
        <v>146</v>
      </c>
    </row>
    <row r="64" spans="1:9" ht="24" customHeight="1">
      <c r="A64" s="258"/>
      <c r="B64" s="528" t="s">
        <v>530</v>
      </c>
      <c r="C64" s="528"/>
      <c r="D64" s="257"/>
      <c r="E64" s="347">
        <v>57</v>
      </c>
      <c r="F64" s="348">
        <v>61</v>
      </c>
      <c r="G64" s="348">
        <v>46</v>
      </c>
      <c r="H64" s="348">
        <v>51</v>
      </c>
      <c r="I64" s="349">
        <v>41</v>
      </c>
    </row>
    <row r="65" spans="1:9" ht="24" customHeight="1">
      <c r="A65" s="258"/>
      <c r="B65" s="531" t="s">
        <v>167</v>
      </c>
      <c r="C65" s="531"/>
      <c r="D65" s="352"/>
      <c r="E65" s="266">
        <v>3</v>
      </c>
      <c r="F65" s="348">
        <v>7</v>
      </c>
      <c r="G65" s="348">
        <v>8</v>
      </c>
      <c r="H65" s="348">
        <v>4</v>
      </c>
      <c r="I65" s="349">
        <v>4</v>
      </c>
    </row>
    <row r="66" spans="1:9" ht="24" customHeight="1">
      <c r="A66" s="256"/>
      <c r="B66" s="530" t="s">
        <v>531</v>
      </c>
      <c r="C66" s="530"/>
      <c r="D66" s="257"/>
      <c r="E66" s="347">
        <v>91</v>
      </c>
      <c r="F66" s="348">
        <v>107</v>
      </c>
      <c r="G66" s="348">
        <v>159</v>
      </c>
      <c r="H66" s="348">
        <v>113</v>
      </c>
      <c r="I66" s="349">
        <v>108</v>
      </c>
    </row>
    <row r="67" spans="1:9" ht="24" customHeight="1">
      <c r="A67" s="258"/>
      <c r="B67" s="528" t="s">
        <v>532</v>
      </c>
      <c r="C67" s="528"/>
      <c r="D67" s="257"/>
      <c r="E67" s="261">
        <v>89</v>
      </c>
      <c r="F67" s="261">
        <v>77</v>
      </c>
      <c r="G67" s="348">
        <v>103</v>
      </c>
      <c r="H67" s="348">
        <v>116</v>
      </c>
      <c r="I67" s="349">
        <v>78</v>
      </c>
    </row>
    <row r="68" spans="1:9" ht="13.5">
      <c r="A68" s="256"/>
      <c r="B68" s="256"/>
      <c r="C68" s="264" t="s">
        <v>533</v>
      </c>
      <c r="D68" s="265"/>
      <c r="E68" s="156" t="s">
        <v>37</v>
      </c>
      <c r="F68" s="156" t="s">
        <v>37</v>
      </c>
      <c r="G68" s="156" t="s">
        <v>37</v>
      </c>
      <c r="H68" s="156" t="s">
        <v>37</v>
      </c>
      <c r="I68" s="349" t="s">
        <v>37</v>
      </c>
    </row>
    <row r="69" spans="1:10" ht="13.5">
      <c r="A69" s="256"/>
      <c r="B69" s="256"/>
      <c r="C69" s="264" t="s">
        <v>168</v>
      </c>
      <c r="D69" s="265"/>
      <c r="E69" s="347">
        <v>89</v>
      </c>
      <c r="F69" s="347">
        <v>77</v>
      </c>
      <c r="G69" s="347">
        <v>103</v>
      </c>
      <c r="H69" s="347">
        <v>116</v>
      </c>
      <c r="I69" s="349">
        <v>78</v>
      </c>
      <c r="J69" s="345"/>
    </row>
    <row r="70" spans="1:9" ht="12.75" customHeight="1">
      <c r="A70" s="169"/>
      <c r="B70" s="169"/>
      <c r="C70" s="160"/>
      <c r="D70" s="170"/>
      <c r="E70" s="171"/>
      <c r="F70" s="171"/>
      <c r="G70" s="171"/>
      <c r="H70" s="171"/>
      <c r="I70" s="171"/>
    </row>
    <row r="71" spans="1:9" ht="13.5">
      <c r="A71" s="48" t="s">
        <v>507</v>
      </c>
      <c r="C71" s="128" t="s">
        <v>402</v>
      </c>
      <c r="D71" s="128"/>
      <c r="E71" s="172"/>
      <c r="F71" s="172"/>
      <c r="G71" s="172"/>
      <c r="H71" s="172"/>
      <c r="I71" s="172"/>
    </row>
    <row r="72" spans="2:9" ht="13.5">
      <c r="B72" s="173"/>
      <c r="D72" s="128"/>
      <c r="E72" s="347"/>
      <c r="F72" s="348"/>
      <c r="G72" s="348"/>
      <c r="H72" s="348"/>
      <c r="I72" s="298"/>
    </row>
    <row r="73" spans="1:8" ht="13.5">
      <c r="A73" s="102"/>
      <c r="B73" s="102"/>
      <c r="C73" s="102"/>
      <c r="D73" s="102"/>
      <c r="E73" s="102"/>
      <c r="F73" s="102"/>
      <c r="G73" s="102"/>
      <c r="H73" s="102"/>
    </row>
  </sheetData>
  <sheetProtection/>
  <mergeCells count="13">
    <mergeCell ref="B66:C66"/>
    <mergeCell ref="B67:C67"/>
    <mergeCell ref="B64:C64"/>
    <mergeCell ref="B59:C59"/>
    <mergeCell ref="B63:C63"/>
    <mergeCell ref="B65:C65"/>
    <mergeCell ref="B53:C53"/>
    <mergeCell ref="A3:D3"/>
    <mergeCell ref="B5:C5"/>
    <mergeCell ref="B7:C7"/>
    <mergeCell ref="B43:C43"/>
    <mergeCell ref="B47:C47"/>
    <mergeCell ref="B52:C5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341" customWidth="1"/>
    <col min="2" max="2" width="0.85546875" style="341" customWidth="1"/>
    <col min="3" max="3" width="18.421875" style="341" customWidth="1"/>
    <col min="4" max="4" width="1.57421875" style="341" customWidth="1"/>
    <col min="5" max="5" width="11.140625" style="341" customWidth="1"/>
    <col min="6" max="16" width="9.57421875" style="341" customWidth="1"/>
    <col min="17" max="17" width="9.00390625" style="341" bestFit="1" customWidth="1"/>
    <col min="18" max="16384" width="9.00390625" style="341" customWidth="1"/>
  </cols>
  <sheetData>
    <row r="1" spans="1:17" ht="13.5">
      <c r="A1" s="141" t="s">
        <v>534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3.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7" t="s">
        <v>496</v>
      </c>
    </row>
    <row r="3" spans="1:17" ht="13.5" customHeight="1">
      <c r="A3" s="540" t="s">
        <v>299</v>
      </c>
      <c r="B3" s="540"/>
      <c r="C3" s="540"/>
      <c r="D3" s="540"/>
      <c r="E3" s="544" t="s">
        <v>300</v>
      </c>
      <c r="F3" s="353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538" t="s">
        <v>301</v>
      </c>
    </row>
    <row r="4" spans="1:17" ht="13.5">
      <c r="A4" s="541"/>
      <c r="B4" s="541"/>
      <c r="C4" s="541"/>
      <c r="D4" s="542"/>
      <c r="E4" s="545"/>
      <c r="F4" s="536" t="s">
        <v>303</v>
      </c>
      <c r="G4" s="532" t="s">
        <v>305</v>
      </c>
      <c r="H4" s="532" t="s">
        <v>172</v>
      </c>
      <c r="I4" s="532" t="s">
        <v>306</v>
      </c>
      <c r="J4" s="532" t="s">
        <v>173</v>
      </c>
      <c r="K4" s="532" t="s">
        <v>302</v>
      </c>
      <c r="L4" s="532" t="s">
        <v>304</v>
      </c>
      <c r="M4" s="532" t="s">
        <v>308</v>
      </c>
      <c r="N4" s="532" t="s">
        <v>309</v>
      </c>
      <c r="O4" s="532" t="s">
        <v>310</v>
      </c>
      <c r="P4" s="532" t="s">
        <v>307</v>
      </c>
      <c r="Q4" s="538"/>
    </row>
    <row r="5" spans="1:17" ht="13.5">
      <c r="A5" s="543"/>
      <c r="B5" s="543"/>
      <c r="C5" s="543"/>
      <c r="D5" s="543"/>
      <c r="E5" s="546"/>
      <c r="F5" s="537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8"/>
    </row>
    <row r="6" spans="1:17" ht="7.5" customHeight="1">
      <c r="A6" s="33"/>
      <c r="B6" s="33"/>
      <c r="C6" s="33"/>
      <c r="D6" s="33"/>
      <c r="E6" s="34"/>
      <c r="F6" s="175"/>
      <c r="G6" s="175"/>
      <c r="H6" s="33"/>
      <c r="I6" s="33"/>
      <c r="J6" s="33"/>
      <c r="K6" s="174"/>
      <c r="L6" s="175"/>
      <c r="M6" s="33"/>
      <c r="N6" s="33"/>
      <c r="O6" s="33"/>
      <c r="P6" s="33"/>
      <c r="Q6" s="34"/>
    </row>
    <row r="7" spans="1:17" ht="13.5">
      <c r="A7" s="33"/>
      <c r="B7" s="534" t="s">
        <v>535</v>
      </c>
      <c r="C7" s="534"/>
      <c r="D7" s="269"/>
      <c r="E7" s="45">
        <v>128978</v>
      </c>
      <c r="F7" s="348">
        <v>18485</v>
      </c>
      <c r="G7" s="176">
        <v>9070</v>
      </c>
      <c r="H7" s="35">
        <v>2540</v>
      </c>
      <c r="I7" s="35">
        <v>1152</v>
      </c>
      <c r="J7" s="35">
        <v>8094</v>
      </c>
      <c r="K7" s="35">
        <v>22</v>
      </c>
      <c r="L7" s="35">
        <v>302</v>
      </c>
      <c r="M7" s="295">
        <v>460</v>
      </c>
      <c r="N7" s="35">
        <v>36041</v>
      </c>
      <c r="O7" s="35">
        <v>113</v>
      </c>
      <c r="P7" s="35">
        <v>52699</v>
      </c>
      <c r="Q7" s="355" t="s">
        <v>536</v>
      </c>
    </row>
    <row r="8" spans="1:17" s="357" customFormat="1" ht="13.5">
      <c r="A8" s="33"/>
      <c r="B8" s="534" t="s">
        <v>435</v>
      </c>
      <c r="C8" s="535"/>
      <c r="D8" s="269"/>
      <c r="E8" s="270">
        <v>120992</v>
      </c>
      <c r="F8" s="348">
        <v>20423</v>
      </c>
      <c r="G8" s="176">
        <v>9056</v>
      </c>
      <c r="H8" s="176">
        <v>2150</v>
      </c>
      <c r="I8" s="176">
        <v>1177</v>
      </c>
      <c r="J8" s="176">
        <v>7156</v>
      </c>
      <c r="K8" s="35">
        <v>19</v>
      </c>
      <c r="L8" s="176">
        <v>200</v>
      </c>
      <c r="M8" s="295">
        <v>503</v>
      </c>
      <c r="N8" s="176">
        <v>29991</v>
      </c>
      <c r="O8" s="176">
        <v>95</v>
      </c>
      <c r="P8" s="176">
        <v>50222</v>
      </c>
      <c r="Q8" s="356">
        <v>22</v>
      </c>
    </row>
    <row r="9" spans="1:17" s="53" customFormat="1" ht="13.5">
      <c r="A9" s="33"/>
      <c r="B9" s="534" t="s">
        <v>436</v>
      </c>
      <c r="C9" s="535"/>
      <c r="D9" s="269"/>
      <c r="E9" s="270">
        <v>154181</v>
      </c>
      <c r="F9" s="348">
        <v>21298</v>
      </c>
      <c r="G9" s="176">
        <v>9273</v>
      </c>
      <c r="H9" s="176">
        <v>2790</v>
      </c>
      <c r="I9" s="176">
        <v>1125</v>
      </c>
      <c r="J9" s="176">
        <v>7705</v>
      </c>
      <c r="K9" s="176">
        <v>15</v>
      </c>
      <c r="L9" s="176">
        <v>261</v>
      </c>
      <c r="M9" s="295">
        <v>731</v>
      </c>
      <c r="N9" s="176">
        <v>43499</v>
      </c>
      <c r="O9" s="176">
        <v>78</v>
      </c>
      <c r="P9" s="176">
        <v>67407</v>
      </c>
      <c r="Q9" s="356">
        <v>23</v>
      </c>
    </row>
    <row r="10" spans="1:17" s="53" customFormat="1" ht="13.5">
      <c r="A10" s="33"/>
      <c r="B10" s="534" t="s">
        <v>537</v>
      </c>
      <c r="C10" s="535"/>
      <c r="D10" s="269"/>
      <c r="E10" s="358">
        <v>121931</v>
      </c>
      <c r="F10" s="348">
        <v>17679</v>
      </c>
      <c r="G10" s="359">
        <v>6348</v>
      </c>
      <c r="H10" s="359">
        <v>3232</v>
      </c>
      <c r="I10" s="295">
        <v>692</v>
      </c>
      <c r="J10" s="295">
        <v>7201</v>
      </c>
      <c r="K10" s="295">
        <v>7</v>
      </c>
      <c r="L10" s="295">
        <v>233</v>
      </c>
      <c r="M10" s="295">
        <v>463</v>
      </c>
      <c r="N10" s="359">
        <v>30189</v>
      </c>
      <c r="O10" s="295">
        <v>86</v>
      </c>
      <c r="P10" s="295">
        <v>55801</v>
      </c>
      <c r="Q10" s="356">
        <v>24</v>
      </c>
    </row>
    <row r="11" spans="1:17" s="42" customFormat="1" ht="13.5">
      <c r="A11" s="36"/>
      <c r="B11" s="539" t="s">
        <v>538</v>
      </c>
      <c r="C11" s="539"/>
      <c r="D11" s="183"/>
      <c r="E11" s="268">
        <v>139643</v>
      </c>
      <c r="F11" s="178">
        <v>16156</v>
      </c>
      <c r="G11" s="178">
        <v>6836</v>
      </c>
      <c r="H11" s="178">
        <v>3394</v>
      </c>
      <c r="I11" s="178">
        <v>661</v>
      </c>
      <c r="J11" s="178">
        <v>6462</v>
      </c>
      <c r="K11" s="178">
        <v>46</v>
      </c>
      <c r="L11" s="178">
        <v>306</v>
      </c>
      <c r="M11" s="178">
        <v>492</v>
      </c>
      <c r="N11" s="178">
        <v>35899</v>
      </c>
      <c r="O11" s="178">
        <v>73</v>
      </c>
      <c r="P11" s="178">
        <v>69319</v>
      </c>
      <c r="Q11" s="186">
        <v>25</v>
      </c>
    </row>
    <row r="12" spans="1:17" ht="7.5" customHeight="1">
      <c r="A12" s="33"/>
      <c r="B12" s="33"/>
      <c r="C12" s="33"/>
      <c r="D12" s="33"/>
      <c r="E12" s="4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3"/>
    </row>
    <row r="13" spans="1:17" ht="13.5">
      <c r="A13" s="175">
        <v>1</v>
      </c>
      <c r="B13" s="180"/>
      <c r="C13" s="360" t="s">
        <v>311</v>
      </c>
      <c r="D13" s="180"/>
      <c r="E13" s="361" t="s">
        <v>37</v>
      </c>
      <c r="F13" s="362" t="s">
        <v>37</v>
      </c>
      <c r="G13" s="363" t="s">
        <v>37</v>
      </c>
      <c r="H13" s="363" t="s">
        <v>37</v>
      </c>
      <c r="I13" s="363" t="s">
        <v>37</v>
      </c>
      <c r="J13" s="363" t="s">
        <v>37</v>
      </c>
      <c r="K13" s="363" t="s">
        <v>37</v>
      </c>
      <c r="L13" s="363" t="s">
        <v>37</v>
      </c>
      <c r="M13" s="363" t="s">
        <v>37</v>
      </c>
      <c r="N13" s="363" t="s">
        <v>37</v>
      </c>
      <c r="O13" s="363" t="s">
        <v>37</v>
      </c>
      <c r="P13" s="363" t="s">
        <v>37</v>
      </c>
      <c r="Q13" s="179">
        <v>1</v>
      </c>
    </row>
    <row r="14" spans="1:17" ht="13.5">
      <c r="A14" s="175">
        <v>2</v>
      </c>
      <c r="B14" s="180"/>
      <c r="C14" s="360" t="s">
        <v>312</v>
      </c>
      <c r="D14" s="180"/>
      <c r="E14" s="361" t="s">
        <v>37</v>
      </c>
      <c r="F14" s="363" t="s">
        <v>37</v>
      </c>
      <c r="G14" s="363" t="s">
        <v>37</v>
      </c>
      <c r="H14" s="363" t="s">
        <v>37</v>
      </c>
      <c r="I14" s="363" t="s">
        <v>37</v>
      </c>
      <c r="J14" s="363" t="s">
        <v>37</v>
      </c>
      <c r="K14" s="363" t="s">
        <v>37</v>
      </c>
      <c r="L14" s="363" t="s">
        <v>37</v>
      </c>
      <c r="M14" s="363" t="s">
        <v>37</v>
      </c>
      <c r="N14" s="363" t="s">
        <v>37</v>
      </c>
      <c r="O14" s="363" t="s">
        <v>37</v>
      </c>
      <c r="P14" s="363" t="s">
        <v>37</v>
      </c>
      <c r="Q14" s="179">
        <v>2</v>
      </c>
    </row>
    <row r="15" spans="1:17" ht="27">
      <c r="A15" s="175">
        <v>3</v>
      </c>
      <c r="B15" s="180"/>
      <c r="C15" s="360" t="s">
        <v>313</v>
      </c>
      <c r="D15" s="180"/>
      <c r="E15" s="361" t="s">
        <v>110</v>
      </c>
      <c r="F15" s="363" t="s">
        <v>110</v>
      </c>
      <c r="G15" s="363" t="s">
        <v>37</v>
      </c>
      <c r="H15" s="363" t="s">
        <v>37</v>
      </c>
      <c r="I15" s="363" t="s">
        <v>37</v>
      </c>
      <c r="J15" s="363" t="s">
        <v>110</v>
      </c>
      <c r="K15" s="362" t="s">
        <v>37</v>
      </c>
      <c r="L15" s="363" t="s">
        <v>37</v>
      </c>
      <c r="M15" s="363" t="s">
        <v>37</v>
      </c>
      <c r="N15" s="363" t="s">
        <v>37</v>
      </c>
      <c r="O15" s="363" t="s">
        <v>37</v>
      </c>
      <c r="P15" s="363" t="s">
        <v>37</v>
      </c>
      <c r="Q15" s="179">
        <v>3</v>
      </c>
    </row>
    <row r="16" spans="1:17" ht="27">
      <c r="A16" s="175">
        <v>4</v>
      </c>
      <c r="B16" s="180"/>
      <c r="C16" s="360" t="s">
        <v>314</v>
      </c>
      <c r="D16" s="180"/>
      <c r="E16" s="45">
        <v>4952</v>
      </c>
      <c r="F16" s="363" t="s">
        <v>110</v>
      </c>
      <c r="G16" s="362" t="s">
        <v>110</v>
      </c>
      <c r="H16" s="363" t="s">
        <v>37</v>
      </c>
      <c r="I16" s="363" t="s">
        <v>37</v>
      </c>
      <c r="J16" s="363" t="s">
        <v>37</v>
      </c>
      <c r="K16" s="363" t="s">
        <v>37</v>
      </c>
      <c r="L16" s="363" t="s">
        <v>37</v>
      </c>
      <c r="M16" s="363" t="s">
        <v>37</v>
      </c>
      <c r="N16" s="363" t="s">
        <v>37</v>
      </c>
      <c r="O16" s="363" t="s">
        <v>37</v>
      </c>
      <c r="P16" s="363" t="s">
        <v>37</v>
      </c>
      <c r="Q16" s="179">
        <v>4</v>
      </c>
    </row>
    <row r="17" spans="1:17" ht="13.5">
      <c r="A17" s="175">
        <v>5</v>
      </c>
      <c r="B17" s="180"/>
      <c r="C17" s="360" t="s">
        <v>315</v>
      </c>
      <c r="D17" s="180"/>
      <c r="E17" s="364">
        <v>5107</v>
      </c>
      <c r="F17" s="365">
        <v>342</v>
      </c>
      <c r="G17" s="363" t="s">
        <v>37</v>
      </c>
      <c r="H17" s="363" t="s">
        <v>110</v>
      </c>
      <c r="I17" s="363" t="s">
        <v>37</v>
      </c>
      <c r="J17" s="363">
        <v>4633</v>
      </c>
      <c r="K17" s="362" t="s">
        <v>37</v>
      </c>
      <c r="L17" s="363" t="s">
        <v>37</v>
      </c>
      <c r="M17" s="35">
        <v>13</v>
      </c>
      <c r="N17" s="35">
        <v>11</v>
      </c>
      <c r="O17" s="363" t="s">
        <v>110</v>
      </c>
      <c r="P17" s="363" t="s">
        <v>110</v>
      </c>
      <c r="Q17" s="179">
        <v>5</v>
      </c>
    </row>
    <row r="18" spans="1:17" ht="13.5">
      <c r="A18" s="175">
        <v>6</v>
      </c>
      <c r="B18" s="180"/>
      <c r="C18" s="360" t="s">
        <v>316</v>
      </c>
      <c r="D18" s="180"/>
      <c r="E18" s="45">
        <v>104</v>
      </c>
      <c r="F18" s="363">
        <v>27</v>
      </c>
      <c r="G18" s="363" t="s">
        <v>37</v>
      </c>
      <c r="H18" s="363" t="s">
        <v>37</v>
      </c>
      <c r="I18" s="295">
        <v>35</v>
      </c>
      <c r="J18" s="363" t="s">
        <v>37</v>
      </c>
      <c r="K18" s="362" t="s">
        <v>37</v>
      </c>
      <c r="L18" s="363" t="s">
        <v>37</v>
      </c>
      <c r="M18" s="363" t="s">
        <v>37</v>
      </c>
      <c r="N18" s="363" t="s">
        <v>37</v>
      </c>
      <c r="O18" s="363" t="s">
        <v>37</v>
      </c>
      <c r="P18" s="359">
        <v>42</v>
      </c>
      <c r="Q18" s="179">
        <v>6</v>
      </c>
    </row>
    <row r="19" spans="1:17" ht="27">
      <c r="A19" s="175">
        <v>7</v>
      </c>
      <c r="B19" s="180"/>
      <c r="C19" s="360" t="s">
        <v>317</v>
      </c>
      <c r="D19" s="180"/>
      <c r="E19" s="361" t="s">
        <v>37</v>
      </c>
      <c r="F19" s="362" t="s">
        <v>37</v>
      </c>
      <c r="G19" s="363" t="s">
        <v>37</v>
      </c>
      <c r="H19" s="363" t="s">
        <v>37</v>
      </c>
      <c r="I19" s="363" t="s">
        <v>37</v>
      </c>
      <c r="J19" s="363" t="s">
        <v>37</v>
      </c>
      <c r="K19" s="363" t="s">
        <v>37</v>
      </c>
      <c r="L19" s="363" t="s">
        <v>37</v>
      </c>
      <c r="M19" s="363" t="s">
        <v>37</v>
      </c>
      <c r="N19" s="363" t="s">
        <v>37</v>
      </c>
      <c r="O19" s="363" t="s">
        <v>37</v>
      </c>
      <c r="P19" s="363" t="s">
        <v>37</v>
      </c>
      <c r="Q19" s="179">
        <v>7</v>
      </c>
    </row>
    <row r="20" spans="1:17" ht="27">
      <c r="A20" s="175">
        <v>8</v>
      </c>
      <c r="B20" s="180"/>
      <c r="C20" s="360" t="s">
        <v>318</v>
      </c>
      <c r="D20" s="180"/>
      <c r="E20" s="361" t="s">
        <v>37</v>
      </c>
      <c r="F20" s="363" t="s">
        <v>37</v>
      </c>
      <c r="G20" s="363" t="s">
        <v>37</v>
      </c>
      <c r="H20" s="363" t="s">
        <v>37</v>
      </c>
      <c r="I20" s="363" t="s">
        <v>37</v>
      </c>
      <c r="J20" s="363" t="s">
        <v>37</v>
      </c>
      <c r="K20" s="363" t="s">
        <v>37</v>
      </c>
      <c r="L20" s="363" t="s">
        <v>37</v>
      </c>
      <c r="M20" s="363" t="s">
        <v>37</v>
      </c>
      <c r="N20" s="363" t="s">
        <v>37</v>
      </c>
      <c r="O20" s="363" t="s">
        <v>37</v>
      </c>
      <c r="P20" s="363" t="s">
        <v>37</v>
      </c>
      <c r="Q20" s="179">
        <v>8</v>
      </c>
    </row>
    <row r="21" spans="1:17" ht="27">
      <c r="A21" s="175">
        <v>9</v>
      </c>
      <c r="B21" s="180"/>
      <c r="C21" s="360" t="s">
        <v>319</v>
      </c>
      <c r="D21" s="180"/>
      <c r="E21" s="361" t="s">
        <v>110</v>
      </c>
      <c r="F21" s="363" t="s">
        <v>110</v>
      </c>
      <c r="G21" s="363" t="s">
        <v>37</v>
      </c>
      <c r="H21" s="363" t="s">
        <v>37</v>
      </c>
      <c r="I21" s="363" t="s">
        <v>37</v>
      </c>
      <c r="J21" s="363" t="s">
        <v>37</v>
      </c>
      <c r="K21" s="363" t="s">
        <v>37</v>
      </c>
      <c r="L21" s="363" t="s">
        <v>37</v>
      </c>
      <c r="M21" s="363" t="s">
        <v>37</v>
      </c>
      <c r="N21" s="363" t="s">
        <v>37</v>
      </c>
      <c r="O21" s="363" t="s">
        <v>37</v>
      </c>
      <c r="P21" s="363" t="s">
        <v>37</v>
      </c>
      <c r="Q21" s="179">
        <v>9</v>
      </c>
    </row>
    <row r="22" spans="1:17" ht="27">
      <c r="A22" s="175">
        <v>10</v>
      </c>
      <c r="B22" s="180"/>
      <c r="C22" s="360" t="s">
        <v>320</v>
      </c>
      <c r="D22" s="180"/>
      <c r="E22" s="364" t="s">
        <v>37</v>
      </c>
      <c r="F22" s="365" t="s">
        <v>37</v>
      </c>
      <c r="G22" s="363" t="s">
        <v>37</v>
      </c>
      <c r="H22" s="363" t="s">
        <v>37</v>
      </c>
      <c r="I22" s="363" t="s">
        <v>37</v>
      </c>
      <c r="J22" s="363" t="s">
        <v>37</v>
      </c>
      <c r="K22" s="363" t="s">
        <v>37</v>
      </c>
      <c r="L22" s="363" t="s">
        <v>37</v>
      </c>
      <c r="M22" s="363" t="s">
        <v>37</v>
      </c>
      <c r="N22" s="363" t="s">
        <v>37</v>
      </c>
      <c r="O22" s="363" t="s">
        <v>37</v>
      </c>
      <c r="P22" s="363" t="s">
        <v>37</v>
      </c>
      <c r="Q22" s="179">
        <v>10</v>
      </c>
    </row>
    <row r="23" spans="1:17" ht="13.5">
      <c r="A23" s="175">
        <v>11</v>
      </c>
      <c r="B23" s="180"/>
      <c r="C23" s="360" t="s">
        <v>321</v>
      </c>
      <c r="D23" s="180"/>
      <c r="E23" s="364">
        <v>104912</v>
      </c>
      <c r="F23" s="365" t="s">
        <v>37</v>
      </c>
      <c r="G23" s="363" t="s">
        <v>110</v>
      </c>
      <c r="H23" s="363" t="s">
        <v>37</v>
      </c>
      <c r="I23" s="363" t="s">
        <v>110</v>
      </c>
      <c r="J23" s="363">
        <v>953</v>
      </c>
      <c r="K23" s="363" t="s">
        <v>37</v>
      </c>
      <c r="L23" s="363" t="s">
        <v>37</v>
      </c>
      <c r="M23" s="363" t="s">
        <v>37</v>
      </c>
      <c r="N23" s="35">
        <v>34262</v>
      </c>
      <c r="O23" s="363" t="s">
        <v>37</v>
      </c>
      <c r="P23" s="35">
        <v>66735</v>
      </c>
      <c r="Q23" s="179">
        <v>11</v>
      </c>
    </row>
    <row r="24" spans="1:17" ht="13.5">
      <c r="A24" s="175">
        <v>12</v>
      </c>
      <c r="B24" s="180"/>
      <c r="C24" s="360" t="s">
        <v>322</v>
      </c>
      <c r="D24" s="180"/>
      <c r="E24" s="364" t="s">
        <v>37</v>
      </c>
      <c r="F24" s="365" t="s">
        <v>37</v>
      </c>
      <c r="G24" s="363" t="s">
        <v>37</v>
      </c>
      <c r="H24" s="363" t="s">
        <v>37</v>
      </c>
      <c r="I24" s="363" t="s">
        <v>37</v>
      </c>
      <c r="J24" s="363" t="s">
        <v>37</v>
      </c>
      <c r="K24" s="363" t="s">
        <v>37</v>
      </c>
      <c r="L24" s="363" t="s">
        <v>37</v>
      </c>
      <c r="M24" s="363" t="s">
        <v>37</v>
      </c>
      <c r="N24" s="363" t="s">
        <v>37</v>
      </c>
      <c r="O24" s="363" t="s">
        <v>37</v>
      </c>
      <c r="P24" s="363" t="s">
        <v>37</v>
      </c>
      <c r="Q24" s="179">
        <v>12</v>
      </c>
    </row>
    <row r="25" spans="1:17" ht="13.5">
      <c r="A25" s="175">
        <v>13</v>
      </c>
      <c r="B25" s="180"/>
      <c r="C25" s="360" t="s">
        <v>323</v>
      </c>
      <c r="D25" s="180"/>
      <c r="E25" s="364" t="s">
        <v>37</v>
      </c>
      <c r="F25" s="365" t="s">
        <v>37</v>
      </c>
      <c r="G25" s="363" t="s">
        <v>37</v>
      </c>
      <c r="H25" s="363" t="s">
        <v>37</v>
      </c>
      <c r="I25" s="363" t="s">
        <v>37</v>
      </c>
      <c r="J25" s="363" t="s">
        <v>37</v>
      </c>
      <c r="K25" s="363" t="s">
        <v>37</v>
      </c>
      <c r="L25" s="363" t="s">
        <v>37</v>
      </c>
      <c r="M25" s="363" t="s">
        <v>37</v>
      </c>
      <c r="N25" s="363" t="s">
        <v>37</v>
      </c>
      <c r="O25" s="363" t="s">
        <v>37</v>
      </c>
      <c r="P25" s="363" t="s">
        <v>37</v>
      </c>
      <c r="Q25" s="179">
        <v>13</v>
      </c>
    </row>
    <row r="26" spans="1:17" ht="13.5">
      <c r="A26" s="175">
        <v>14</v>
      </c>
      <c r="B26" s="180"/>
      <c r="C26" s="360" t="s">
        <v>324</v>
      </c>
      <c r="D26" s="180"/>
      <c r="E26" s="364">
        <v>792</v>
      </c>
      <c r="F26" s="365">
        <v>219</v>
      </c>
      <c r="G26" s="363" t="s">
        <v>110</v>
      </c>
      <c r="H26" s="46">
        <v>91</v>
      </c>
      <c r="I26" s="363">
        <v>105</v>
      </c>
      <c r="J26" s="35">
        <v>26</v>
      </c>
      <c r="K26" s="365">
        <v>5</v>
      </c>
      <c r="L26" s="363" t="s">
        <v>37</v>
      </c>
      <c r="M26" s="35">
        <v>34</v>
      </c>
      <c r="N26" s="35">
        <v>136</v>
      </c>
      <c r="O26" s="35" t="s">
        <v>110</v>
      </c>
      <c r="P26" s="35">
        <v>148</v>
      </c>
      <c r="Q26" s="179">
        <v>14</v>
      </c>
    </row>
    <row r="27" spans="1:17" ht="13.5">
      <c r="A27" s="175">
        <v>15</v>
      </c>
      <c r="B27" s="180"/>
      <c r="C27" s="360" t="s">
        <v>325</v>
      </c>
      <c r="D27" s="180"/>
      <c r="E27" s="366" t="s">
        <v>37</v>
      </c>
      <c r="F27" s="365" t="s">
        <v>37</v>
      </c>
      <c r="G27" s="363" t="s">
        <v>37</v>
      </c>
      <c r="H27" s="363" t="s">
        <v>37</v>
      </c>
      <c r="I27" s="363" t="s">
        <v>37</v>
      </c>
      <c r="J27" s="363" t="s">
        <v>37</v>
      </c>
      <c r="K27" s="362" t="s">
        <v>37</v>
      </c>
      <c r="L27" s="363" t="s">
        <v>37</v>
      </c>
      <c r="M27" s="363" t="s">
        <v>37</v>
      </c>
      <c r="N27" s="363" t="s">
        <v>37</v>
      </c>
      <c r="O27" s="363" t="s">
        <v>37</v>
      </c>
      <c r="P27" s="363" t="s">
        <v>37</v>
      </c>
      <c r="Q27" s="179">
        <v>15</v>
      </c>
    </row>
    <row r="28" spans="1:17" ht="13.5">
      <c r="A28" s="175">
        <v>16</v>
      </c>
      <c r="B28" s="180"/>
      <c r="C28" s="360" t="s">
        <v>326</v>
      </c>
      <c r="D28" s="180"/>
      <c r="E28" s="364">
        <v>4694</v>
      </c>
      <c r="F28" s="365">
        <v>1767</v>
      </c>
      <c r="G28" s="363" t="s">
        <v>110</v>
      </c>
      <c r="H28" s="46">
        <v>1325</v>
      </c>
      <c r="I28" s="363" t="s">
        <v>110</v>
      </c>
      <c r="J28" s="363" t="s">
        <v>110</v>
      </c>
      <c r="K28" s="362" t="s">
        <v>37</v>
      </c>
      <c r="L28" s="363" t="s">
        <v>110</v>
      </c>
      <c r="M28" s="363" t="s">
        <v>110</v>
      </c>
      <c r="N28" s="363" t="s">
        <v>110</v>
      </c>
      <c r="O28" s="363" t="s">
        <v>37</v>
      </c>
      <c r="P28" s="363" t="s">
        <v>110</v>
      </c>
      <c r="Q28" s="179">
        <v>16</v>
      </c>
    </row>
    <row r="29" spans="1:17" ht="13.5">
      <c r="A29" s="175">
        <v>17</v>
      </c>
      <c r="B29" s="180"/>
      <c r="C29" s="360" t="s">
        <v>327</v>
      </c>
      <c r="D29" s="180"/>
      <c r="E29" s="364" t="s">
        <v>37</v>
      </c>
      <c r="F29" s="365" t="s">
        <v>37</v>
      </c>
      <c r="G29" s="363" t="s">
        <v>37</v>
      </c>
      <c r="H29" s="363" t="s">
        <v>37</v>
      </c>
      <c r="I29" s="363" t="s">
        <v>37</v>
      </c>
      <c r="J29" s="363" t="s">
        <v>37</v>
      </c>
      <c r="K29" s="362" t="s">
        <v>37</v>
      </c>
      <c r="L29" s="363" t="s">
        <v>37</v>
      </c>
      <c r="M29" s="363" t="s">
        <v>37</v>
      </c>
      <c r="N29" s="363" t="s">
        <v>37</v>
      </c>
      <c r="O29" s="363" t="s">
        <v>37</v>
      </c>
      <c r="P29" s="363" t="s">
        <v>37</v>
      </c>
      <c r="Q29" s="179">
        <v>17</v>
      </c>
    </row>
    <row r="30" spans="1:17" ht="13.5">
      <c r="A30" s="175">
        <v>18</v>
      </c>
      <c r="B30" s="180"/>
      <c r="C30" s="360" t="s">
        <v>328</v>
      </c>
      <c r="D30" s="180"/>
      <c r="E30" s="364" t="s">
        <v>110</v>
      </c>
      <c r="F30" s="365">
        <v>330</v>
      </c>
      <c r="G30" s="363" t="s">
        <v>110</v>
      </c>
      <c r="H30" s="46">
        <v>449</v>
      </c>
      <c r="I30" s="363" t="s">
        <v>110</v>
      </c>
      <c r="J30" s="35">
        <v>123</v>
      </c>
      <c r="K30" s="365" t="s">
        <v>110</v>
      </c>
      <c r="L30" s="363" t="s">
        <v>110</v>
      </c>
      <c r="M30" s="363" t="s">
        <v>110</v>
      </c>
      <c r="N30" s="35">
        <v>38</v>
      </c>
      <c r="O30" s="363" t="s">
        <v>37</v>
      </c>
      <c r="P30" s="35">
        <v>365</v>
      </c>
      <c r="Q30" s="179">
        <v>18</v>
      </c>
    </row>
    <row r="31" spans="1:17" ht="13.5">
      <c r="A31" s="175">
        <v>19</v>
      </c>
      <c r="B31" s="180"/>
      <c r="C31" s="360" t="s">
        <v>169</v>
      </c>
      <c r="D31" s="180"/>
      <c r="E31" s="364">
        <v>296</v>
      </c>
      <c r="F31" s="365">
        <v>274</v>
      </c>
      <c r="G31" s="46" t="s">
        <v>110</v>
      </c>
      <c r="H31" s="363" t="s">
        <v>110</v>
      </c>
      <c r="I31" s="35">
        <v>2</v>
      </c>
      <c r="J31" s="363" t="s">
        <v>110</v>
      </c>
      <c r="K31" s="362" t="s">
        <v>37</v>
      </c>
      <c r="L31" s="363" t="s">
        <v>37</v>
      </c>
      <c r="M31" s="363" t="s">
        <v>37</v>
      </c>
      <c r="N31" s="363">
        <v>8</v>
      </c>
      <c r="O31" s="363" t="s">
        <v>37</v>
      </c>
      <c r="P31" s="363" t="s">
        <v>37</v>
      </c>
      <c r="Q31" s="179">
        <v>19</v>
      </c>
    </row>
    <row r="32" spans="1:17" ht="13.5">
      <c r="A32" s="175">
        <v>20</v>
      </c>
      <c r="B32" s="180"/>
      <c r="C32" s="360" t="s">
        <v>329</v>
      </c>
      <c r="D32" s="180"/>
      <c r="E32" s="364" t="s">
        <v>110</v>
      </c>
      <c r="F32" s="365" t="s">
        <v>110</v>
      </c>
      <c r="G32" s="363" t="s">
        <v>37</v>
      </c>
      <c r="H32" s="363" t="s">
        <v>37</v>
      </c>
      <c r="I32" s="363" t="s">
        <v>37</v>
      </c>
      <c r="J32" s="363" t="s">
        <v>37</v>
      </c>
      <c r="K32" s="362" t="s">
        <v>37</v>
      </c>
      <c r="L32" s="363" t="s">
        <v>37</v>
      </c>
      <c r="M32" s="363" t="s">
        <v>37</v>
      </c>
      <c r="N32" s="363" t="s">
        <v>37</v>
      </c>
      <c r="O32" s="363" t="s">
        <v>37</v>
      </c>
      <c r="P32" s="363" t="s">
        <v>37</v>
      </c>
      <c r="Q32" s="179">
        <v>20</v>
      </c>
    </row>
    <row r="33" spans="1:17" ht="13.5">
      <c r="A33" s="175">
        <v>21</v>
      </c>
      <c r="B33" s="180"/>
      <c r="C33" s="360" t="s">
        <v>330</v>
      </c>
      <c r="D33" s="180"/>
      <c r="E33" s="364" t="s">
        <v>37</v>
      </c>
      <c r="F33" s="365" t="s">
        <v>37</v>
      </c>
      <c r="G33" s="363" t="s">
        <v>37</v>
      </c>
      <c r="H33" s="363" t="s">
        <v>37</v>
      </c>
      <c r="I33" s="363" t="s">
        <v>37</v>
      </c>
      <c r="J33" s="363" t="s">
        <v>37</v>
      </c>
      <c r="K33" s="362" t="s">
        <v>37</v>
      </c>
      <c r="L33" s="363" t="s">
        <v>37</v>
      </c>
      <c r="M33" s="363" t="s">
        <v>37</v>
      </c>
      <c r="N33" s="363" t="s">
        <v>37</v>
      </c>
      <c r="O33" s="363" t="s">
        <v>37</v>
      </c>
      <c r="P33" s="363" t="s">
        <v>37</v>
      </c>
      <c r="Q33" s="179">
        <v>21</v>
      </c>
    </row>
    <row r="34" spans="1:17" ht="13.5">
      <c r="A34" s="175">
        <v>22</v>
      </c>
      <c r="B34" s="180"/>
      <c r="C34" s="360" t="s">
        <v>331</v>
      </c>
      <c r="D34" s="180"/>
      <c r="E34" s="364" t="s">
        <v>37</v>
      </c>
      <c r="F34" s="365" t="s">
        <v>37</v>
      </c>
      <c r="G34" s="363" t="s">
        <v>37</v>
      </c>
      <c r="H34" s="363" t="s">
        <v>37</v>
      </c>
      <c r="I34" s="363" t="s">
        <v>37</v>
      </c>
      <c r="J34" s="363" t="s">
        <v>37</v>
      </c>
      <c r="K34" s="362" t="s">
        <v>37</v>
      </c>
      <c r="L34" s="363" t="s">
        <v>37</v>
      </c>
      <c r="M34" s="363" t="s">
        <v>37</v>
      </c>
      <c r="N34" s="363" t="s">
        <v>37</v>
      </c>
      <c r="O34" s="363" t="s">
        <v>37</v>
      </c>
      <c r="P34" s="363" t="s">
        <v>37</v>
      </c>
      <c r="Q34" s="179">
        <v>22</v>
      </c>
    </row>
    <row r="35" spans="1:17" ht="13.5">
      <c r="A35" s="175">
        <v>23</v>
      </c>
      <c r="B35" s="180"/>
      <c r="C35" s="360" t="s">
        <v>332</v>
      </c>
      <c r="D35" s="180"/>
      <c r="E35" s="364">
        <v>136</v>
      </c>
      <c r="F35" s="365">
        <v>22</v>
      </c>
      <c r="G35" s="46">
        <v>2</v>
      </c>
      <c r="H35" s="46">
        <v>63</v>
      </c>
      <c r="I35" s="363" t="s">
        <v>37</v>
      </c>
      <c r="J35" s="35">
        <v>32</v>
      </c>
      <c r="K35" s="362" t="s">
        <v>110</v>
      </c>
      <c r="L35" s="363" t="s">
        <v>37</v>
      </c>
      <c r="M35" s="35">
        <v>12</v>
      </c>
      <c r="N35" s="295" t="s">
        <v>110</v>
      </c>
      <c r="O35" s="363" t="s">
        <v>37</v>
      </c>
      <c r="P35" s="363" t="s">
        <v>37</v>
      </c>
      <c r="Q35" s="179">
        <v>23</v>
      </c>
    </row>
    <row r="36" spans="1:17" ht="13.5">
      <c r="A36" s="175">
        <v>24</v>
      </c>
      <c r="B36" s="180"/>
      <c r="C36" s="360" t="s">
        <v>333</v>
      </c>
      <c r="D36" s="180"/>
      <c r="E36" s="364" t="s">
        <v>37</v>
      </c>
      <c r="F36" s="365" t="s">
        <v>37</v>
      </c>
      <c r="G36" s="363" t="s">
        <v>37</v>
      </c>
      <c r="H36" s="363" t="s">
        <v>37</v>
      </c>
      <c r="I36" s="363" t="s">
        <v>37</v>
      </c>
      <c r="J36" s="363" t="s">
        <v>37</v>
      </c>
      <c r="K36" s="362" t="s">
        <v>37</v>
      </c>
      <c r="L36" s="363" t="s">
        <v>37</v>
      </c>
      <c r="M36" s="363" t="s">
        <v>37</v>
      </c>
      <c r="N36" s="363" t="s">
        <v>37</v>
      </c>
      <c r="O36" s="363" t="s">
        <v>37</v>
      </c>
      <c r="P36" s="363" t="s">
        <v>37</v>
      </c>
      <c r="Q36" s="179">
        <v>24</v>
      </c>
    </row>
    <row r="37" spans="1:17" ht="13.5">
      <c r="A37" s="175">
        <v>25</v>
      </c>
      <c r="B37" s="180"/>
      <c r="C37" s="360" t="s">
        <v>334</v>
      </c>
      <c r="D37" s="180"/>
      <c r="E37" s="364" t="s">
        <v>37</v>
      </c>
      <c r="F37" s="365" t="s">
        <v>37</v>
      </c>
      <c r="G37" s="363" t="s">
        <v>37</v>
      </c>
      <c r="H37" s="363" t="s">
        <v>37</v>
      </c>
      <c r="I37" s="363" t="s">
        <v>37</v>
      </c>
      <c r="J37" s="363" t="s">
        <v>37</v>
      </c>
      <c r="K37" s="362" t="s">
        <v>37</v>
      </c>
      <c r="L37" s="363" t="s">
        <v>37</v>
      </c>
      <c r="M37" s="363" t="s">
        <v>37</v>
      </c>
      <c r="N37" s="363" t="s">
        <v>37</v>
      </c>
      <c r="O37" s="363" t="s">
        <v>37</v>
      </c>
      <c r="P37" s="363" t="s">
        <v>37</v>
      </c>
      <c r="Q37" s="179">
        <v>25</v>
      </c>
    </row>
    <row r="38" spans="1:17" ht="13.5">
      <c r="A38" s="175">
        <v>26</v>
      </c>
      <c r="B38" s="180"/>
      <c r="C38" s="360" t="s">
        <v>335</v>
      </c>
      <c r="D38" s="180"/>
      <c r="E38" s="364" t="s">
        <v>37</v>
      </c>
      <c r="F38" s="365" t="s">
        <v>37</v>
      </c>
      <c r="G38" s="363" t="s">
        <v>37</v>
      </c>
      <c r="H38" s="363" t="s">
        <v>37</v>
      </c>
      <c r="I38" s="363" t="s">
        <v>37</v>
      </c>
      <c r="J38" s="363" t="s">
        <v>37</v>
      </c>
      <c r="K38" s="362" t="s">
        <v>37</v>
      </c>
      <c r="L38" s="363" t="s">
        <v>37</v>
      </c>
      <c r="M38" s="363" t="s">
        <v>37</v>
      </c>
      <c r="N38" s="363" t="s">
        <v>37</v>
      </c>
      <c r="O38" s="363" t="s">
        <v>37</v>
      </c>
      <c r="P38" s="363" t="s">
        <v>37</v>
      </c>
      <c r="Q38" s="179">
        <v>26</v>
      </c>
    </row>
    <row r="39" spans="1:17" ht="13.5">
      <c r="A39" s="175">
        <v>27</v>
      </c>
      <c r="B39" s="180"/>
      <c r="C39" s="360" t="s">
        <v>336</v>
      </c>
      <c r="D39" s="180"/>
      <c r="E39" s="364" t="s">
        <v>37</v>
      </c>
      <c r="F39" s="365" t="s">
        <v>37</v>
      </c>
      <c r="G39" s="363" t="s">
        <v>37</v>
      </c>
      <c r="H39" s="363" t="s">
        <v>37</v>
      </c>
      <c r="I39" s="363" t="s">
        <v>37</v>
      </c>
      <c r="J39" s="363" t="s">
        <v>37</v>
      </c>
      <c r="K39" s="362" t="s">
        <v>37</v>
      </c>
      <c r="L39" s="363" t="s">
        <v>37</v>
      </c>
      <c r="M39" s="363" t="s">
        <v>37</v>
      </c>
      <c r="N39" s="363" t="s">
        <v>37</v>
      </c>
      <c r="O39" s="363" t="s">
        <v>37</v>
      </c>
      <c r="P39" s="363" t="s">
        <v>37</v>
      </c>
      <c r="Q39" s="179">
        <v>27</v>
      </c>
    </row>
    <row r="40" spans="1:17" ht="13.5">
      <c r="A40" s="175">
        <v>28</v>
      </c>
      <c r="B40" s="180"/>
      <c r="C40" s="360" t="s">
        <v>337</v>
      </c>
      <c r="D40" s="180"/>
      <c r="E40" s="364" t="s">
        <v>110</v>
      </c>
      <c r="F40" s="365" t="s">
        <v>110</v>
      </c>
      <c r="G40" s="363" t="s">
        <v>37</v>
      </c>
      <c r="H40" s="363" t="s">
        <v>37</v>
      </c>
      <c r="I40" s="363" t="s">
        <v>37</v>
      </c>
      <c r="J40" s="363" t="s">
        <v>37</v>
      </c>
      <c r="K40" s="362" t="s">
        <v>37</v>
      </c>
      <c r="L40" s="363" t="s">
        <v>37</v>
      </c>
      <c r="M40" s="363" t="s">
        <v>37</v>
      </c>
      <c r="N40" s="363" t="s">
        <v>37</v>
      </c>
      <c r="O40" s="363" t="s">
        <v>37</v>
      </c>
      <c r="P40" s="363" t="s">
        <v>37</v>
      </c>
      <c r="Q40" s="179">
        <v>28</v>
      </c>
    </row>
    <row r="41" spans="1:17" ht="13.5">
      <c r="A41" s="175">
        <v>29</v>
      </c>
      <c r="B41" s="180"/>
      <c r="C41" s="360" t="s">
        <v>338</v>
      </c>
      <c r="D41" s="180"/>
      <c r="E41" s="364">
        <v>1094</v>
      </c>
      <c r="F41" s="365">
        <v>413</v>
      </c>
      <c r="G41" s="46">
        <v>74</v>
      </c>
      <c r="H41" s="46">
        <v>58</v>
      </c>
      <c r="I41" s="35">
        <v>17</v>
      </c>
      <c r="J41" s="35">
        <v>100</v>
      </c>
      <c r="K41" s="362" t="s">
        <v>37</v>
      </c>
      <c r="L41" s="46">
        <v>8</v>
      </c>
      <c r="M41" s="35">
        <v>114</v>
      </c>
      <c r="N41" s="35">
        <v>36</v>
      </c>
      <c r="O41" s="35">
        <v>1</v>
      </c>
      <c r="P41" s="35">
        <v>273</v>
      </c>
      <c r="Q41" s="179">
        <v>29</v>
      </c>
    </row>
    <row r="42" spans="1:17" ht="13.5">
      <c r="A42" s="175">
        <v>30</v>
      </c>
      <c r="B42" s="180"/>
      <c r="C42" s="360" t="s">
        <v>339</v>
      </c>
      <c r="D42" s="180"/>
      <c r="E42" s="364">
        <v>145</v>
      </c>
      <c r="F42" s="365" t="s">
        <v>37</v>
      </c>
      <c r="G42" s="46">
        <v>64</v>
      </c>
      <c r="H42" s="46">
        <v>3</v>
      </c>
      <c r="I42" s="35">
        <v>15</v>
      </c>
      <c r="J42" s="35">
        <v>57</v>
      </c>
      <c r="K42" s="362" t="s">
        <v>37</v>
      </c>
      <c r="L42" s="46">
        <v>7</v>
      </c>
      <c r="M42" s="363" t="s">
        <v>37</v>
      </c>
      <c r="N42" s="363" t="s">
        <v>37</v>
      </c>
      <c r="O42" s="363" t="s">
        <v>37</v>
      </c>
      <c r="P42" s="363" t="s">
        <v>37</v>
      </c>
      <c r="Q42" s="179">
        <v>30</v>
      </c>
    </row>
    <row r="43" spans="1:17" ht="13.5">
      <c r="A43" s="175">
        <v>31</v>
      </c>
      <c r="B43" s="180"/>
      <c r="C43" s="360" t="s">
        <v>340</v>
      </c>
      <c r="D43" s="180"/>
      <c r="E43" s="364">
        <v>993</v>
      </c>
      <c r="F43" s="365">
        <v>267</v>
      </c>
      <c r="G43" s="46">
        <v>45</v>
      </c>
      <c r="H43" s="46">
        <v>270</v>
      </c>
      <c r="I43" s="35">
        <v>18</v>
      </c>
      <c r="J43" s="35">
        <v>132</v>
      </c>
      <c r="K43" s="365">
        <v>31</v>
      </c>
      <c r="L43" s="46">
        <v>7</v>
      </c>
      <c r="M43" s="35">
        <v>22</v>
      </c>
      <c r="N43" s="35">
        <v>68</v>
      </c>
      <c r="O43" s="35">
        <v>19</v>
      </c>
      <c r="P43" s="35">
        <v>113</v>
      </c>
      <c r="Q43" s="179">
        <v>31</v>
      </c>
    </row>
    <row r="44" spans="1:17" ht="13.5">
      <c r="A44" s="175">
        <v>32</v>
      </c>
      <c r="B44" s="180"/>
      <c r="C44" s="360" t="s">
        <v>341</v>
      </c>
      <c r="D44" s="180"/>
      <c r="E44" s="364">
        <v>971</v>
      </c>
      <c r="F44" s="365">
        <v>200</v>
      </c>
      <c r="G44" s="46">
        <v>26</v>
      </c>
      <c r="H44" s="46">
        <v>72</v>
      </c>
      <c r="I44" s="35">
        <v>29</v>
      </c>
      <c r="J44" s="35">
        <v>107</v>
      </c>
      <c r="K44" s="365">
        <v>2</v>
      </c>
      <c r="L44" s="46">
        <v>10</v>
      </c>
      <c r="M44" s="35">
        <v>31</v>
      </c>
      <c r="N44" s="35">
        <v>47</v>
      </c>
      <c r="O44" s="35">
        <v>19</v>
      </c>
      <c r="P44" s="35">
        <v>426</v>
      </c>
      <c r="Q44" s="179">
        <v>32</v>
      </c>
    </row>
    <row r="45" spans="1:17" ht="13.5">
      <c r="A45" s="175">
        <v>33</v>
      </c>
      <c r="B45" s="180"/>
      <c r="C45" s="360" t="s">
        <v>342</v>
      </c>
      <c r="D45" s="180"/>
      <c r="E45" s="364">
        <v>3805</v>
      </c>
      <c r="F45" s="46">
        <v>898</v>
      </c>
      <c r="G45" s="176">
        <v>14</v>
      </c>
      <c r="H45" s="295">
        <v>962</v>
      </c>
      <c r="I45" s="35">
        <v>15</v>
      </c>
      <c r="J45" s="35">
        <v>80</v>
      </c>
      <c r="K45" s="363" t="s">
        <v>37</v>
      </c>
      <c r="L45" s="363">
        <v>0</v>
      </c>
      <c r="M45" s="363">
        <v>13</v>
      </c>
      <c r="N45" s="363">
        <v>890</v>
      </c>
      <c r="O45" s="363">
        <v>2</v>
      </c>
      <c r="P45" s="363">
        <v>931</v>
      </c>
      <c r="Q45" s="179">
        <v>33</v>
      </c>
    </row>
    <row r="46" spans="1:17" ht="7.5" customHeight="1">
      <c r="A46" s="49"/>
      <c r="B46" s="50"/>
      <c r="C46" s="50"/>
      <c r="D46" s="50"/>
      <c r="E46" s="271"/>
      <c r="F46" s="182"/>
      <c r="G46" s="182"/>
      <c r="H46" s="181"/>
      <c r="I46" s="182"/>
      <c r="J46" s="182"/>
      <c r="K46" s="181"/>
      <c r="L46" s="182"/>
      <c r="M46" s="182"/>
      <c r="N46" s="182"/>
      <c r="O46" s="182"/>
      <c r="P46" s="182"/>
      <c r="Q46" s="51"/>
    </row>
    <row r="47" spans="1:17" ht="13.5">
      <c r="A47" s="321" t="s">
        <v>403</v>
      </c>
      <c r="B47" s="52"/>
      <c r="C47" s="52"/>
      <c r="D47" s="175"/>
      <c r="E47" s="272"/>
      <c r="F47" s="273"/>
      <c r="G47" s="273"/>
      <c r="H47" s="272"/>
      <c r="I47" s="273"/>
      <c r="J47" s="273"/>
      <c r="K47" s="272"/>
      <c r="L47" s="273"/>
      <c r="M47" s="273"/>
      <c r="N47" s="273"/>
      <c r="O47" s="273"/>
      <c r="P47" s="273"/>
      <c r="Q47" s="175"/>
    </row>
    <row r="48" spans="4:17" ht="13.5">
      <c r="D48" s="5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3.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</sheetData>
  <sheetProtection/>
  <mergeCells count="19">
    <mergeCell ref="Q3:Q5"/>
    <mergeCell ref="G4:G5"/>
    <mergeCell ref="H4:H5"/>
    <mergeCell ref="B10:C10"/>
    <mergeCell ref="B11:C11"/>
    <mergeCell ref="M4:M5"/>
    <mergeCell ref="N4:N5"/>
    <mergeCell ref="B7:C7"/>
    <mergeCell ref="A3:D5"/>
    <mergeCell ref="E3:E5"/>
    <mergeCell ref="L4:L5"/>
    <mergeCell ref="O4:O5"/>
    <mergeCell ref="P4:P5"/>
    <mergeCell ref="B8:C8"/>
    <mergeCell ref="B9:C9"/>
    <mergeCell ref="F4:F5"/>
    <mergeCell ref="I4:I5"/>
    <mergeCell ref="J4:J5"/>
    <mergeCell ref="K4:K5"/>
  </mergeCells>
  <printOptions horizontalCentered="1" vertic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341" customWidth="1"/>
    <col min="2" max="2" width="0.85546875" style="341" customWidth="1"/>
    <col min="3" max="3" width="16.140625" style="341" customWidth="1"/>
    <col min="4" max="4" width="1.57421875" style="341" customWidth="1"/>
    <col min="5" max="5" width="10.421875" style="341" customWidth="1"/>
    <col min="6" max="16" width="9.140625" style="341" customWidth="1"/>
    <col min="17" max="17" width="9.00390625" style="341" bestFit="1" customWidth="1"/>
    <col min="18" max="16384" width="9.00390625" style="341" customWidth="1"/>
  </cols>
  <sheetData>
    <row r="1" spans="1:17" ht="13.5">
      <c r="A1" s="141" t="s">
        <v>539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3.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7" t="s">
        <v>496</v>
      </c>
    </row>
    <row r="3" spans="1:17" ht="13.5" customHeight="1">
      <c r="A3" s="540" t="s">
        <v>343</v>
      </c>
      <c r="B3" s="540"/>
      <c r="C3" s="540"/>
      <c r="D3" s="540"/>
      <c r="E3" s="544" t="s">
        <v>300</v>
      </c>
      <c r="F3" s="353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538" t="s">
        <v>344</v>
      </c>
    </row>
    <row r="4" spans="1:17" ht="13.5">
      <c r="A4" s="541"/>
      <c r="B4" s="541"/>
      <c r="C4" s="541"/>
      <c r="D4" s="542"/>
      <c r="E4" s="545"/>
      <c r="F4" s="536" t="s">
        <v>303</v>
      </c>
      <c r="G4" s="532" t="s">
        <v>305</v>
      </c>
      <c r="H4" s="532" t="s">
        <v>172</v>
      </c>
      <c r="I4" s="532" t="s">
        <v>306</v>
      </c>
      <c r="J4" s="532" t="s">
        <v>173</v>
      </c>
      <c r="K4" s="532" t="s">
        <v>302</v>
      </c>
      <c r="L4" s="532" t="s">
        <v>304</v>
      </c>
      <c r="M4" s="532" t="s">
        <v>308</v>
      </c>
      <c r="N4" s="532" t="s">
        <v>309</v>
      </c>
      <c r="O4" s="532" t="s">
        <v>310</v>
      </c>
      <c r="P4" s="547" t="s">
        <v>307</v>
      </c>
      <c r="Q4" s="538"/>
    </row>
    <row r="5" spans="1:17" ht="13.5">
      <c r="A5" s="543"/>
      <c r="B5" s="543"/>
      <c r="C5" s="543"/>
      <c r="D5" s="543"/>
      <c r="E5" s="546"/>
      <c r="F5" s="537"/>
      <c r="G5" s="533"/>
      <c r="H5" s="533"/>
      <c r="I5" s="533"/>
      <c r="J5" s="533"/>
      <c r="K5" s="533"/>
      <c r="L5" s="533"/>
      <c r="M5" s="533"/>
      <c r="N5" s="533"/>
      <c r="O5" s="533"/>
      <c r="P5" s="548"/>
      <c r="Q5" s="538"/>
    </row>
    <row r="6" spans="1:17" ht="7.5" customHeight="1">
      <c r="A6" s="33"/>
      <c r="B6" s="33"/>
      <c r="C6" s="33"/>
      <c r="D6" s="33"/>
      <c r="E6" s="34"/>
      <c r="F6" s="175"/>
      <c r="G6" s="175"/>
      <c r="H6" s="33"/>
      <c r="I6" s="33"/>
      <c r="J6" s="33"/>
      <c r="K6" s="174"/>
      <c r="L6" s="175"/>
      <c r="M6" s="33"/>
      <c r="N6" s="33"/>
      <c r="O6" s="33"/>
      <c r="P6" s="33"/>
      <c r="Q6" s="34"/>
    </row>
    <row r="7" spans="1:17" ht="13.5">
      <c r="A7" s="33"/>
      <c r="B7" s="534" t="s">
        <v>535</v>
      </c>
      <c r="C7" s="534"/>
      <c r="D7" s="269"/>
      <c r="E7" s="274">
        <v>128978</v>
      </c>
      <c r="F7" s="367">
        <v>18485</v>
      </c>
      <c r="G7" s="275">
        <v>9070</v>
      </c>
      <c r="H7" s="276">
        <v>2540</v>
      </c>
      <c r="I7" s="276">
        <v>1152</v>
      </c>
      <c r="J7" s="276">
        <v>8094</v>
      </c>
      <c r="K7" s="276">
        <v>22</v>
      </c>
      <c r="L7" s="276">
        <v>302</v>
      </c>
      <c r="M7" s="368">
        <v>460</v>
      </c>
      <c r="N7" s="276">
        <v>36041</v>
      </c>
      <c r="O7" s="276">
        <v>113</v>
      </c>
      <c r="P7" s="276">
        <v>52699</v>
      </c>
      <c r="Q7" s="355" t="s">
        <v>536</v>
      </c>
    </row>
    <row r="8" spans="1:17" s="357" customFormat="1" ht="13.5">
      <c r="A8" s="33"/>
      <c r="B8" s="534" t="s">
        <v>435</v>
      </c>
      <c r="C8" s="535"/>
      <c r="D8" s="269"/>
      <c r="E8" s="277">
        <v>120992</v>
      </c>
      <c r="F8" s="367">
        <v>20423</v>
      </c>
      <c r="G8" s="275">
        <v>9056</v>
      </c>
      <c r="H8" s="275">
        <v>2150</v>
      </c>
      <c r="I8" s="275">
        <v>1177</v>
      </c>
      <c r="J8" s="275">
        <v>7156</v>
      </c>
      <c r="K8" s="276">
        <v>19</v>
      </c>
      <c r="L8" s="275">
        <v>200</v>
      </c>
      <c r="M8" s="368">
        <v>503</v>
      </c>
      <c r="N8" s="275">
        <v>29991</v>
      </c>
      <c r="O8" s="275">
        <v>95</v>
      </c>
      <c r="P8" s="275">
        <v>50222</v>
      </c>
      <c r="Q8" s="356">
        <v>22</v>
      </c>
    </row>
    <row r="9" spans="1:17" s="53" customFormat="1" ht="13.5">
      <c r="A9" s="33"/>
      <c r="B9" s="534" t="s">
        <v>437</v>
      </c>
      <c r="C9" s="535"/>
      <c r="D9" s="269"/>
      <c r="E9" s="277">
        <v>154181</v>
      </c>
      <c r="F9" s="367">
        <v>21298</v>
      </c>
      <c r="G9" s="275">
        <v>9273</v>
      </c>
      <c r="H9" s="275">
        <v>2790</v>
      </c>
      <c r="I9" s="275">
        <v>1125</v>
      </c>
      <c r="J9" s="275">
        <v>7705</v>
      </c>
      <c r="K9" s="275">
        <v>15</v>
      </c>
      <c r="L9" s="275">
        <v>261</v>
      </c>
      <c r="M9" s="368">
        <v>731</v>
      </c>
      <c r="N9" s="275">
        <v>43499</v>
      </c>
      <c r="O9" s="275">
        <v>78</v>
      </c>
      <c r="P9" s="275">
        <v>67407</v>
      </c>
      <c r="Q9" s="356">
        <v>23</v>
      </c>
    </row>
    <row r="10" spans="1:17" s="53" customFormat="1" ht="13.5">
      <c r="A10" s="33"/>
      <c r="B10" s="534" t="s">
        <v>540</v>
      </c>
      <c r="C10" s="535"/>
      <c r="D10" s="269"/>
      <c r="E10" s="369">
        <v>121931</v>
      </c>
      <c r="F10" s="367">
        <v>17679</v>
      </c>
      <c r="G10" s="370">
        <v>6348</v>
      </c>
      <c r="H10" s="370">
        <v>3232</v>
      </c>
      <c r="I10" s="368">
        <v>692</v>
      </c>
      <c r="J10" s="368">
        <v>7201</v>
      </c>
      <c r="K10" s="368">
        <v>7</v>
      </c>
      <c r="L10" s="368">
        <v>233</v>
      </c>
      <c r="M10" s="368">
        <v>463</v>
      </c>
      <c r="N10" s="370">
        <v>30189</v>
      </c>
      <c r="O10" s="368">
        <v>86</v>
      </c>
      <c r="P10" s="368">
        <v>55801</v>
      </c>
      <c r="Q10" s="356">
        <v>24</v>
      </c>
    </row>
    <row r="11" spans="1:17" s="42" customFormat="1" ht="13.5">
      <c r="A11" s="36"/>
      <c r="B11" s="539" t="s">
        <v>541</v>
      </c>
      <c r="C11" s="539"/>
      <c r="D11" s="183"/>
      <c r="E11" s="184">
        <v>139643</v>
      </c>
      <c r="F11" s="185">
        <v>16156</v>
      </c>
      <c r="G11" s="185">
        <v>6836</v>
      </c>
      <c r="H11" s="185">
        <v>3394</v>
      </c>
      <c r="I11" s="185">
        <v>661</v>
      </c>
      <c r="J11" s="185">
        <v>6462</v>
      </c>
      <c r="K11" s="185">
        <v>46</v>
      </c>
      <c r="L11" s="185">
        <v>306</v>
      </c>
      <c r="M11" s="185">
        <v>492</v>
      </c>
      <c r="N11" s="185">
        <v>35899</v>
      </c>
      <c r="O11" s="185">
        <v>73</v>
      </c>
      <c r="P11" s="185">
        <v>69319</v>
      </c>
      <c r="Q11" s="186">
        <v>25</v>
      </c>
    </row>
    <row r="12" spans="1:17" ht="7.5" customHeight="1">
      <c r="A12" s="33"/>
      <c r="B12" s="33"/>
      <c r="C12" s="33"/>
      <c r="D12" s="33"/>
      <c r="E12" s="274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43"/>
    </row>
    <row r="13" spans="1:17" ht="13.5">
      <c r="A13" s="187">
        <v>1</v>
      </c>
      <c r="B13" s="188"/>
      <c r="C13" s="189" t="s">
        <v>218</v>
      </c>
      <c r="D13" s="188"/>
      <c r="E13" s="201">
        <v>131283</v>
      </c>
      <c r="F13" s="202">
        <v>14205</v>
      </c>
      <c r="G13" s="202">
        <v>6051</v>
      </c>
      <c r="H13" s="202">
        <v>2212</v>
      </c>
      <c r="I13" s="202">
        <v>581</v>
      </c>
      <c r="J13" s="202">
        <v>5820</v>
      </c>
      <c r="K13" s="202">
        <v>44</v>
      </c>
      <c r="L13" s="202">
        <v>266</v>
      </c>
      <c r="M13" s="202">
        <v>230</v>
      </c>
      <c r="N13" s="202">
        <v>34527</v>
      </c>
      <c r="O13" s="202">
        <v>47</v>
      </c>
      <c r="P13" s="202">
        <v>67299</v>
      </c>
      <c r="Q13" s="190">
        <v>1</v>
      </c>
    </row>
    <row r="14" spans="1:17" ht="13.5">
      <c r="A14" s="319">
        <v>2</v>
      </c>
      <c r="B14" s="180"/>
      <c r="C14" s="360" t="s">
        <v>345</v>
      </c>
      <c r="D14" s="180"/>
      <c r="E14" s="203">
        <v>278</v>
      </c>
      <c r="F14" s="156">
        <v>131</v>
      </c>
      <c r="G14" s="156">
        <v>16</v>
      </c>
      <c r="H14" s="156">
        <v>36</v>
      </c>
      <c r="I14" s="156">
        <v>8</v>
      </c>
      <c r="J14" s="156">
        <v>40</v>
      </c>
      <c r="K14" s="156" t="s">
        <v>37</v>
      </c>
      <c r="L14" s="156">
        <v>6</v>
      </c>
      <c r="M14" s="156">
        <v>5</v>
      </c>
      <c r="N14" s="156" t="s">
        <v>110</v>
      </c>
      <c r="O14" s="156">
        <v>10</v>
      </c>
      <c r="P14" s="156" t="s">
        <v>110</v>
      </c>
      <c r="Q14" s="311">
        <v>2</v>
      </c>
    </row>
    <row r="15" spans="1:17" ht="13.5">
      <c r="A15" s="319">
        <v>3</v>
      </c>
      <c r="B15" s="180"/>
      <c r="C15" s="371" t="s">
        <v>346</v>
      </c>
      <c r="D15" s="180"/>
      <c r="E15" s="203">
        <v>26</v>
      </c>
      <c r="F15" s="156">
        <v>13</v>
      </c>
      <c r="G15" s="156">
        <v>1</v>
      </c>
      <c r="H15" s="156">
        <v>6</v>
      </c>
      <c r="I15" s="156">
        <v>0</v>
      </c>
      <c r="J15" s="156">
        <v>0</v>
      </c>
      <c r="K15" s="156" t="s">
        <v>37</v>
      </c>
      <c r="L15" s="156">
        <v>0</v>
      </c>
      <c r="M15" s="156">
        <v>0</v>
      </c>
      <c r="N15" s="156">
        <v>4</v>
      </c>
      <c r="O15" s="156" t="s">
        <v>37</v>
      </c>
      <c r="P15" s="156">
        <v>1</v>
      </c>
      <c r="Q15" s="311">
        <v>3</v>
      </c>
    </row>
    <row r="16" spans="1:17" ht="13.5">
      <c r="A16" s="319">
        <v>4</v>
      </c>
      <c r="B16" s="180"/>
      <c r="C16" s="371" t="s">
        <v>347</v>
      </c>
      <c r="D16" s="180"/>
      <c r="E16" s="203">
        <v>132</v>
      </c>
      <c r="F16" s="156">
        <v>41</v>
      </c>
      <c r="G16" s="156">
        <v>20</v>
      </c>
      <c r="H16" s="156">
        <v>4</v>
      </c>
      <c r="I16" s="156">
        <v>1</v>
      </c>
      <c r="J16" s="156">
        <v>4</v>
      </c>
      <c r="K16" s="156" t="s">
        <v>37</v>
      </c>
      <c r="L16" s="156">
        <v>1</v>
      </c>
      <c r="M16" s="156">
        <v>0</v>
      </c>
      <c r="N16" s="156">
        <v>10</v>
      </c>
      <c r="O16" s="156" t="s">
        <v>37</v>
      </c>
      <c r="P16" s="156">
        <v>52</v>
      </c>
      <c r="Q16" s="311">
        <v>4</v>
      </c>
    </row>
    <row r="17" spans="1:17" ht="13.5">
      <c r="A17" s="319">
        <v>5</v>
      </c>
      <c r="B17" s="180"/>
      <c r="C17" s="360" t="s">
        <v>348</v>
      </c>
      <c r="D17" s="180"/>
      <c r="E17" s="203">
        <v>9</v>
      </c>
      <c r="F17" s="156">
        <v>3</v>
      </c>
      <c r="G17" s="156">
        <v>0</v>
      </c>
      <c r="H17" s="156">
        <v>1</v>
      </c>
      <c r="I17" s="156">
        <v>0</v>
      </c>
      <c r="J17" s="156">
        <v>2</v>
      </c>
      <c r="K17" s="156" t="s">
        <v>37</v>
      </c>
      <c r="L17" s="156">
        <v>0</v>
      </c>
      <c r="M17" s="156" t="s">
        <v>37</v>
      </c>
      <c r="N17" s="156">
        <v>1</v>
      </c>
      <c r="O17" s="156" t="s">
        <v>37</v>
      </c>
      <c r="P17" s="156">
        <v>1</v>
      </c>
      <c r="Q17" s="311">
        <v>5</v>
      </c>
    </row>
    <row r="18" spans="1:17" ht="13.5">
      <c r="A18" s="319">
        <v>6</v>
      </c>
      <c r="B18" s="180"/>
      <c r="C18" s="360" t="s">
        <v>349</v>
      </c>
      <c r="D18" s="180"/>
      <c r="E18" s="203" t="s">
        <v>110</v>
      </c>
      <c r="F18" s="156">
        <v>1</v>
      </c>
      <c r="G18" s="156">
        <v>0</v>
      </c>
      <c r="H18" s="156">
        <v>0</v>
      </c>
      <c r="I18" s="156">
        <v>0</v>
      </c>
      <c r="J18" s="156">
        <v>0</v>
      </c>
      <c r="K18" s="156" t="s">
        <v>37</v>
      </c>
      <c r="L18" s="156">
        <v>0</v>
      </c>
      <c r="M18" s="156" t="s">
        <v>37</v>
      </c>
      <c r="N18" s="156" t="s">
        <v>110</v>
      </c>
      <c r="O18" s="156" t="s">
        <v>37</v>
      </c>
      <c r="P18" s="156" t="s">
        <v>110</v>
      </c>
      <c r="Q18" s="311">
        <v>6</v>
      </c>
    </row>
    <row r="19" spans="1:17" ht="13.5">
      <c r="A19" s="319">
        <v>7</v>
      </c>
      <c r="B19" s="180"/>
      <c r="C19" s="371" t="s">
        <v>542</v>
      </c>
      <c r="D19" s="180"/>
      <c r="E19" s="203">
        <v>34</v>
      </c>
      <c r="F19" s="156">
        <v>31</v>
      </c>
      <c r="G19" s="156" t="s">
        <v>37</v>
      </c>
      <c r="H19" s="156">
        <v>0</v>
      </c>
      <c r="I19" s="156">
        <v>0</v>
      </c>
      <c r="J19" s="156">
        <v>0</v>
      </c>
      <c r="K19" s="156">
        <v>2</v>
      </c>
      <c r="L19" s="156" t="s">
        <v>37</v>
      </c>
      <c r="M19" s="156" t="s">
        <v>37</v>
      </c>
      <c r="N19" s="156">
        <v>0</v>
      </c>
      <c r="O19" s="156" t="s">
        <v>37</v>
      </c>
      <c r="P19" s="156">
        <v>0</v>
      </c>
      <c r="Q19" s="311">
        <v>7</v>
      </c>
    </row>
    <row r="20" spans="1:17" ht="13.5">
      <c r="A20" s="319">
        <v>8</v>
      </c>
      <c r="B20" s="180"/>
      <c r="C20" s="371" t="s">
        <v>543</v>
      </c>
      <c r="D20" s="180"/>
      <c r="E20" s="203">
        <v>7</v>
      </c>
      <c r="F20" s="156" t="s">
        <v>37</v>
      </c>
      <c r="G20" s="156">
        <v>4</v>
      </c>
      <c r="H20" s="156" t="s">
        <v>37</v>
      </c>
      <c r="I20" s="156" t="s">
        <v>37</v>
      </c>
      <c r="J20" s="156">
        <v>3</v>
      </c>
      <c r="K20" s="156" t="s">
        <v>37</v>
      </c>
      <c r="L20" s="156" t="s">
        <v>37</v>
      </c>
      <c r="M20" s="156" t="s">
        <v>37</v>
      </c>
      <c r="N20" s="156" t="s">
        <v>37</v>
      </c>
      <c r="O20" s="156" t="s">
        <v>37</v>
      </c>
      <c r="P20" s="156" t="s">
        <v>37</v>
      </c>
      <c r="Q20" s="311">
        <v>8</v>
      </c>
    </row>
    <row r="21" spans="1:17" ht="13.5">
      <c r="A21" s="319">
        <v>9</v>
      </c>
      <c r="B21" s="180"/>
      <c r="C21" s="360" t="s">
        <v>544</v>
      </c>
      <c r="D21" s="180"/>
      <c r="E21" s="203">
        <v>37656</v>
      </c>
      <c r="F21" s="156">
        <v>2017</v>
      </c>
      <c r="G21" s="156">
        <v>24</v>
      </c>
      <c r="H21" s="156">
        <v>33</v>
      </c>
      <c r="I21" s="156">
        <v>0</v>
      </c>
      <c r="J21" s="156" t="s">
        <v>37</v>
      </c>
      <c r="K21" s="156" t="s">
        <v>37</v>
      </c>
      <c r="L21" s="156">
        <v>4</v>
      </c>
      <c r="M21" s="156">
        <v>1</v>
      </c>
      <c r="N21" s="156">
        <v>11046</v>
      </c>
      <c r="O21" s="156" t="s">
        <v>37</v>
      </c>
      <c r="P21" s="156">
        <v>24531</v>
      </c>
      <c r="Q21" s="311">
        <v>9</v>
      </c>
    </row>
    <row r="22" spans="1:17" ht="13.5">
      <c r="A22" s="319">
        <v>10</v>
      </c>
      <c r="B22" s="180"/>
      <c r="C22" s="371" t="s">
        <v>545</v>
      </c>
      <c r="D22" s="180"/>
      <c r="E22" s="203">
        <v>13050</v>
      </c>
      <c r="F22" s="156">
        <v>260</v>
      </c>
      <c r="G22" s="156">
        <v>1</v>
      </c>
      <c r="H22" s="156">
        <v>0</v>
      </c>
      <c r="I22" s="156" t="s">
        <v>37</v>
      </c>
      <c r="J22" s="156" t="s">
        <v>37</v>
      </c>
      <c r="K22" s="156" t="s">
        <v>37</v>
      </c>
      <c r="L22" s="156">
        <v>0</v>
      </c>
      <c r="M22" s="156" t="s">
        <v>37</v>
      </c>
      <c r="N22" s="156">
        <v>5186</v>
      </c>
      <c r="O22" s="156" t="s">
        <v>37</v>
      </c>
      <c r="P22" s="156">
        <v>7603</v>
      </c>
      <c r="Q22" s="311">
        <v>10</v>
      </c>
    </row>
    <row r="23" spans="1:17" ht="13.5">
      <c r="A23" s="319">
        <v>11</v>
      </c>
      <c r="B23" s="180"/>
      <c r="C23" s="360" t="s">
        <v>546</v>
      </c>
      <c r="D23" s="180"/>
      <c r="E23" s="203">
        <v>8355</v>
      </c>
      <c r="F23" s="156">
        <v>210</v>
      </c>
      <c r="G23" s="156" t="s">
        <v>37</v>
      </c>
      <c r="H23" s="156">
        <v>0</v>
      </c>
      <c r="I23" s="156">
        <v>5</v>
      </c>
      <c r="J23" s="156" t="s">
        <v>37</v>
      </c>
      <c r="K23" s="156" t="s">
        <v>37</v>
      </c>
      <c r="L23" s="156">
        <v>0</v>
      </c>
      <c r="M23" s="156" t="s">
        <v>37</v>
      </c>
      <c r="N23" s="156">
        <v>2209</v>
      </c>
      <c r="O23" s="156" t="s">
        <v>37</v>
      </c>
      <c r="P23" s="156">
        <v>5931</v>
      </c>
      <c r="Q23" s="311">
        <v>11</v>
      </c>
    </row>
    <row r="24" spans="1:17" ht="13.5">
      <c r="A24" s="319">
        <v>12</v>
      </c>
      <c r="B24" s="180"/>
      <c r="C24" s="360" t="s">
        <v>547</v>
      </c>
      <c r="D24" s="180"/>
      <c r="E24" s="203">
        <v>34</v>
      </c>
      <c r="F24" s="156">
        <v>3</v>
      </c>
      <c r="G24" s="156" t="s">
        <v>37</v>
      </c>
      <c r="H24" s="156">
        <v>0</v>
      </c>
      <c r="I24" s="156">
        <v>31</v>
      </c>
      <c r="J24" s="156">
        <v>0</v>
      </c>
      <c r="K24" s="156" t="s">
        <v>37</v>
      </c>
      <c r="L24" s="156" t="s">
        <v>37</v>
      </c>
      <c r="M24" s="156" t="s">
        <v>37</v>
      </c>
      <c r="N24" s="156" t="s">
        <v>37</v>
      </c>
      <c r="O24" s="156" t="s">
        <v>37</v>
      </c>
      <c r="P24" s="156">
        <v>0</v>
      </c>
      <c r="Q24" s="311">
        <v>12</v>
      </c>
    </row>
    <row r="25" spans="1:17" ht="13.5">
      <c r="A25" s="319">
        <v>13</v>
      </c>
      <c r="B25" s="180"/>
      <c r="C25" s="360" t="s">
        <v>548</v>
      </c>
      <c r="D25" s="180"/>
      <c r="E25" s="203">
        <v>38416</v>
      </c>
      <c r="F25" s="156">
        <v>3234</v>
      </c>
      <c r="G25" s="156">
        <v>1742</v>
      </c>
      <c r="H25" s="156">
        <v>241</v>
      </c>
      <c r="I25" s="156">
        <v>132</v>
      </c>
      <c r="J25" s="156">
        <v>613</v>
      </c>
      <c r="K25" s="156" t="s">
        <v>37</v>
      </c>
      <c r="L25" s="156">
        <v>82</v>
      </c>
      <c r="M25" s="156">
        <v>67</v>
      </c>
      <c r="N25" s="156">
        <v>12567</v>
      </c>
      <c r="O25" s="156">
        <v>0</v>
      </c>
      <c r="P25" s="156">
        <v>19740</v>
      </c>
      <c r="Q25" s="311">
        <v>13</v>
      </c>
    </row>
    <row r="26" spans="1:17" ht="13.5">
      <c r="A26" s="319">
        <v>14</v>
      </c>
      <c r="B26" s="180"/>
      <c r="C26" s="360" t="s">
        <v>350</v>
      </c>
      <c r="D26" s="180"/>
      <c r="E26" s="203">
        <v>113</v>
      </c>
      <c r="F26" s="156">
        <v>46</v>
      </c>
      <c r="G26" s="156">
        <v>16</v>
      </c>
      <c r="H26" s="156">
        <v>6</v>
      </c>
      <c r="I26" s="156">
        <v>4</v>
      </c>
      <c r="J26" s="156">
        <v>16</v>
      </c>
      <c r="K26" s="156" t="s">
        <v>37</v>
      </c>
      <c r="L26" s="156">
        <v>2</v>
      </c>
      <c r="M26" s="156" t="s">
        <v>37</v>
      </c>
      <c r="N26" s="156">
        <v>7</v>
      </c>
      <c r="O26" s="156" t="s">
        <v>37</v>
      </c>
      <c r="P26" s="156">
        <v>14</v>
      </c>
      <c r="Q26" s="311">
        <v>14</v>
      </c>
    </row>
    <row r="27" spans="1:17" ht="13.5">
      <c r="A27" s="319">
        <v>15</v>
      </c>
      <c r="B27" s="180"/>
      <c r="C27" s="360" t="s">
        <v>351</v>
      </c>
      <c r="D27" s="180"/>
      <c r="E27" s="203">
        <v>8673</v>
      </c>
      <c r="F27" s="156">
        <v>1522</v>
      </c>
      <c r="G27" s="156">
        <v>690</v>
      </c>
      <c r="H27" s="156">
        <v>61</v>
      </c>
      <c r="I27" s="156">
        <v>14</v>
      </c>
      <c r="J27" s="156">
        <v>31</v>
      </c>
      <c r="K27" s="156" t="s">
        <v>37</v>
      </c>
      <c r="L27" s="156">
        <v>14</v>
      </c>
      <c r="M27" s="156">
        <v>6</v>
      </c>
      <c r="N27" s="156">
        <v>2395</v>
      </c>
      <c r="O27" s="156" t="s">
        <v>37</v>
      </c>
      <c r="P27" s="156">
        <v>3941</v>
      </c>
      <c r="Q27" s="311">
        <v>15</v>
      </c>
    </row>
    <row r="28" spans="1:17" ht="13.5">
      <c r="A28" s="319">
        <v>16</v>
      </c>
      <c r="B28" s="180"/>
      <c r="C28" s="360" t="s">
        <v>549</v>
      </c>
      <c r="D28" s="180"/>
      <c r="E28" s="203" t="s">
        <v>110</v>
      </c>
      <c r="F28" s="156">
        <v>8</v>
      </c>
      <c r="G28" s="156">
        <v>0</v>
      </c>
      <c r="H28" s="156">
        <v>1</v>
      </c>
      <c r="I28" s="156">
        <v>0</v>
      </c>
      <c r="J28" s="156">
        <v>0</v>
      </c>
      <c r="K28" s="156" t="s">
        <v>37</v>
      </c>
      <c r="L28" s="156" t="s">
        <v>37</v>
      </c>
      <c r="M28" s="156" t="s">
        <v>37</v>
      </c>
      <c r="N28" s="156" t="s">
        <v>110</v>
      </c>
      <c r="O28" s="156" t="s">
        <v>37</v>
      </c>
      <c r="P28" s="156" t="s">
        <v>110</v>
      </c>
      <c r="Q28" s="311">
        <v>16</v>
      </c>
    </row>
    <row r="29" spans="1:17" ht="13.5">
      <c r="A29" s="319">
        <v>17</v>
      </c>
      <c r="B29" s="180"/>
      <c r="C29" s="360" t="s">
        <v>352</v>
      </c>
      <c r="D29" s="180"/>
      <c r="E29" s="203">
        <v>11355</v>
      </c>
      <c r="F29" s="156">
        <v>3909</v>
      </c>
      <c r="G29" s="156">
        <v>145</v>
      </c>
      <c r="H29" s="156">
        <v>802</v>
      </c>
      <c r="I29" s="156">
        <v>274</v>
      </c>
      <c r="J29" s="156">
        <v>163</v>
      </c>
      <c r="K29" s="156" t="s">
        <v>37</v>
      </c>
      <c r="L29" s="156">
        <v>60</v>
      </c>
      <c r="M29" s="156">
        <v>38</v>
      </c>
      <c r="N29" s="156">
        <v>846</v>
      </c>
      <c r="O29" s="156">
        <v>16</v>
      </c>
      <c r="P29" s="156">
        <v>5102</v>
      </c>
      <c r="Q29" s="311">
        <v>17</v>
      </c>
    </row>
    <row r="30" spans="1:17" ht="13.5">
      <c r="A30" s="319">
        <v>18</v>
      </c>
      <c r="B30" s="180"/>
      <c r="C30" s="360" t="s">
        <v>550</v>
      </c>
      <c r="D30" s="180"/>
      <c r="E30" s="203">
        <v>178</v>
      </c>
      <c r="F30" s="156">
        <v>46</v>
      </c>
      <c r="G30" s="156">
        <v>54</v>
      </c>
      <c r="H30" s="156">
        <v>7</v>
      </c>
      <c r="I30" s="156">
        <v>2</v>
      </c>
      <c r="J30" s="156">
        <v>58</v>
      </c>
      <c r="K30" s="156">
        <v>0</v>
      </c>
      <c r="L30" s="156">
        <v>0</v>
      </c>
      <c r="M30" s="156">
        <v>1</v>
      </c>
      <c r="N30" s="156">
        <v>5</v>
      </c>
      <c r="O30" s="156">
        <v>1</v>
      </c>
      <c r="P30" s="156">
        <v>4</v>
      </c>
      <c r="Q30" s="311">
        <v>18</v>
      </c>
    </row>
    <row r="31" spans="1:17" ht="13.5">
      <c r="A31" s="319">
        <v>19</v>
      </c>
      <c r="B31" s="180"/>
      <c r="C31" s="360" t="s">
        <v>353</v>
      </c>
      <c r="D31" s="180"/>
      <c r="E31" s="203">
        <v>3652</v>
      </c>
      <c r="F31" s="156">
        <v>706</v>
      </c>
      <c r="G31" s="156">
        <v>830</v>
      </c>
      <c r="H31" s="156">
        <v>35</v>
      </c>
      <c r="I31" s="156">
        <v>0</v>
      </c>
      <c r="J31" s="156">
        <v>2080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1</v>
      </c>
      <c r="Q31" s="311">
        <v>19</v>
      </c>
    </row>
    <row r="32" spans="1:17" ht="13.5">
      <c r="A32" s="319">
        <v>20</v>
      </c>
      <c r="B32" s="180"/>
      <c r="C32" s="360" t="s">
        <v>354</v>
      </c>
      <c r="D32" s="180"/>
      <c r="E32" s="203">
        <v>281</v>
      </c>
      <c r="F32" s="156">
        <v>7</v>
      </c>
      <c r="G32" s="156">
        <v>15</v>
      </c>
      <c r="H32" s="156">
        <v>1</v>
      </c>
      <c r="I32" s="156">
        <v>0</v>
      </c>
      <c r="J32" s="156">
        <v>258</v>
      </c>
      <c r="K32" s="156" t="s">
        <v>37</v>
      </c>
      <c r="L32" s="156" t="s">
        <v>37</v>
      </c>
      <c r="M32" s="156" t="s">
        <v>37</v>
      </c>
      <c r="N32" s="156">
        <v>0</v>
      </c>
      <c r="O32" s="156" t="s">
        <v>37</v>
      </c>
      <c r="P32" s="156">
        <v>0</v>
      </c>
      <c r="Q32" s="311">
        <v>20</v>
      </c>
    </row>
    <row r="33" spans="1:17" ht="13.5">
      <c r="A33" s="319">
        <v>21</v>
      </c>
      <c r="B33" s="180"/>
      <c r="C33" s="360" t="s">
        <v>551</v>
      </c>
      <c r="D33" s="180"/>
      <c r="E33" s="203" t="s">
        <v>37</v>
      </c>
      <c r="F33" s="156" t="s">
        <v>37</v>
      </c>
      <c r="G33" s="156" t="s">
        <v>37</v>
      </c>
      <c r="H33" s="156" t="s">
        <v>37</v>
      </c>
      <c r="I33" s="156" t="s">
        <v>37</v>
      </c>
      <c r="J33" s="156" t="s">
        <v>37</v>
      </c>
      <c r="K33" s="156" t="s">
        <v>37</v>
      </c>
      <c r="L33" s="156" t="s">
        <v>37</v>
      </c>
      <c r="M33" s="156" t="s">
        <v>37</v>
      </c>
      <c r="N33" s="156" t="s">
        <v>37</v>
      </c>
      <c r="O33" s="156" t="s">
        <v>37</v>
      </c>
      <c r="P33" s="156" t="s">
        <v>37</v>
      </c>
      <c r="Q33" s="311">
        <v>21</v>
      </c>
    </row>
    <row r="34" spans="1:17" ht="13.5">
      <c r="A34" s="319">
        <v>22</v>
      </c>
      <c r="B34" s="180"/>
      <c r="C34" s="360" t="s">
        <v>552</v>
      </c>
      <c r="D34" s="278"/>
      <c r="E34" s="156" t="s">
        <v>37</v>
      </c>
      <c r="F34" s="156" t="s">
        <v>37</v>
      </c>
      <c r="G34" s="156" t="s">
        <v>37</v>
      </c>
      <c r="H34" s="156" t="s">
        <v>37</v>
      </c>
      <c r="I34" s="156" t="s">
        <v>37</v>
      </c>
      <c r="J34" s="156" t="s">
        <v>37</v>
      </c>
      <c r="K34" s="156" t="s">
        <v>37</v>
      </c>
      <c r="L34" s="156" t="s">
        <v>37</v>
      </c>
      <c r="M34" s="156" t="s">
        <v>37</v>
      </c>
      <c r="N34" s="156" t="s">
        <v>37</v>
      </c>
      <c r="O34" s="156" t="s">
        <v>37</v>
      </c>
      <c r="P34" s="156" t="s">
        <v>37</v>
      </c>
      <c r="Q34" s="311">
        <v>22</v>
      </c>
    </row>
    <row r="35" spans="1:17" ht="13.5">
      <c r="A35" s="319">
        <v>23</v>
      </c>
      <c r="B35" s="180"/>
      <c r="C35" s="360" t="s">
        <v>553</v>
      </c>
      <c r="D35" s="180"/>
      <c r="E35" s="203">
        <v>17</v>
      </c>
      <c r="F35" s="156">
        <v>1</v>
      </c>
      <c r="G35" s="156">
        <v>0</v>
      </c>
      <c r="H35" s="156" t="s">
        <v>37</v>
      </c>
      <c r="I35" s="156" t="s">
        <v>37</v>
      </c>
      <c r="J35" s="156" t="s">
        <v>37</v>
      </c>
      <c r="K35" s="156" t="s">
        <v>37</v>
      </c>
      <c r="L35" s="156" t="s">
        <v>37</v>
      </c>
      <c r="M35" s="156" t="s">
        <v>37</v>
      </c>
      <c r="N35" s="156" t="s">
        <v>37</v>
      </c>
      <c r="O35" s="156" t="s">
        <v>37</v>
      </c>
      <c r="P35" s="156" t="s">
        <v>37</v>
      </c>
      <c r="Q35" s="311">
        <v>23</v>
      </c>
    </row>
    <row r="36" spans="1:17" ht="13.5">
      <c r="A36" s="319">
        <v>24</v>
      </c>
      <c r="B36" s="180"/>
      <c r="C36" s="360" t="s">
        <v>355</v>
      </c>
      <c r="D36" s="180"/>
      <c r="E36" s="203">
        <v>488</v>
      </c>
      <c r="F36" s="156">
        <v>18</v>
      </c>
      <c r="G36" s="156">
        <v>73</v>
      </c>
      <c r="H36" s="156">
        <v>3</v>
      </c>
      <c r="I36" s="156" t="s">
        <v>37</v>
      </c>
      <c r="J36" s="156">
        <v>394</v>
      </c>
      <c r="K36" s="156" t="s">
        <v>37</v>
      </c>
      <c r="L36" s="156" t="s">
        <v>37</v>
      </c>
      <c r="M36" s="156" t="s">
        <v>37</v>
      </c>
      <c r="N36" s="156" t="s">
        <v>37</v>
      </c>
      <c r="O36" s="156" t="s">
        <v>37</v>
      </c>
      <c r="P36" s="156" t="s">
        <v>37</v>
      </c>
      <c r="Q36" s="311">
        <v>24</v>
      </c>
    </row>
    <row r="37" spans="1:17" ht="13.5">
      <c r="A37" s="319">
        <v>25</v>
      </c>
      <c r="B37" s="180"/>
      <c r="C37" s="360" t="s">
        <v>356</v>
      </c>
      <c r="D37" s="180"/>
      <c r="E37" s="203">
        <v>626</v>
      </c>
      <c r="F37" s="156">
        <v>56</v>
      </c>
      <c r="G37" s="156">
        <v>239</v>
      </c>
      <c r="H37" s="156">
        <v>12</v>
      </c>
      <c r="I37" s="156">
        <v>2</v>
      </c>
      <c r="J37" s="156">
        <v>314</v>
      </c>
      <c r="K37" s="156" t="s">
        <v>37</v>
      </c>
      <c r="L37" s="156">
        <v>0</v>
      </c>
      <c r="M37" s="156">
        <v>0</v>
      </c>
      <c r="N37" s="156">
        <v>0</v>
      </c>
      <c r="O37" s="156" t="s">
        <v>37</v>
      </c>
      <c r="P37" s="156">
        <v>3</v>
      </c>
      <c r="Q37" s="311">
        <v>25</v>
      </c>
    </row>
    <row r="38" spans="1:17" ht="13.5">
      <c r="A38" s="319">
        <v>26</v>
      </c>
      <c r="B38" s="180"/>
      <c r="C38" s="360" t="s">
        <v>554</v>
      </c>
      <c r="D38" s="180"/>
      <c r="E38" s="203">
        <v>18</v>
      </c>
      <c r="F38" s="156">
        <v>2</v>
      </c>
      <c r="G38" s="156">
        <v>15</v>
      </c>
      <c r="H38" s="156">
        <v>0</v>
      </c>
      <c r="I38" s="156">
        <v>0</v>
      </c>
      <c r="J38" s="156">
        <v>1</v>
      </c>
      <c r="K38" s="156" t="s">
        <v>37</v>
      </c>
      <c r="L38" s="156">
        <v>0</v>
      </c>
      <c r="M38" s="156" t="s">
        <v>37</v>
      </c>
      <c r="N38" s="156">
        <v>0</v>
      </c>
      <c r="O38" s="156" t="s">
        <v>37</v>
      </c>
      <c r="P38" s="156">
        <v>0</v>
      </c>
      <c r="Q38" s="311">
        <v>26</v>
      </c>
    </row>
    <row r="39" spans="1:17" ht="13.5">
      <c r="A39" s="319">
        <v>27</v>
      </c>
      <c r="B39" s="180"/>
      <c r="C39" s="360" t="s">
        <v>555</v>
      </c>
      <c r="D39" s="180"/>
      <c r="E39" s="203">
        <v>515</v>
      </c>
      <c r="F39" s="156">
        <v>169</v>
      </c>
      <c r="G39" s="156">
        <v>143</v>
      </c>
      <c r="H39" s="156">
        <v>50</v>
      </c>
      <c r="I39" s="156">
        <v>12</v>
      </c>
      <c r="J39" s="156">
        <v>68</v>
      </c>
      <c r="K39" s="156" t="s">
        <v>37</v>
      </c>
      <c r="L39" s="156">
        <v>2</v>
      </c>
      <c r="M39" s="156">
        <v>11</v>
      </c>
      <c r="N39" s="156">
        <v>21</v>
      </c>
      <c r="O39" s="156">
        <v>2</v>
      </c>
      <c r="P39" s="156">
        <v>37</v>
      </c>
      <c r="Q39" s="311">
        <v>27</v>
      </c>
    </row>
    <row r="40" spans="1:17" ht="13.5">
      <c r="A40" s="319">
        <v>28</v>
      </c>
      <c r="B40" s="180"/>
      <c r="C40" s="360" t="s">
        <v>556</v>
      </c>
      <c r="D40" s="180"/>
      <c r="E40" s="203">
        <v>939</v>
      </c>
      <c r="F40" s="156">
        <v>208</v>
      </c>
      <c r="G40" s="156">
        <v>412</v>
      </c>
      <c r="H40" s="156">
        <v>13</v>
      </c>
      <c r="I40" s="156">
        <v>2</v>
      </c>
      <c r="J40" s="156">
        <v>269</v>
      </c>
      <c r="K40" s="156" t="s">
        <v>37</v>
      </c>
      <c r="L40" s="156">
        <v>0</v>
      </c>
      <c r="M40" s="156">
        <v>4</v>
      </c>
      <c r="N40" s="156">
        <v>16</v>
      </c>
      <c r="O40" s="156">
        <v>1</v>
      </c>
      <c r="P40" s="156">
        <v>12</v>
      </c>
      <c r="Q40" s="311">
        <v>28</v>
      </c>
    </row>
    <row r="41" spans="1:17" ht="13.5">
      <c r="A41" s="319">
        <v>29</v>
      </c>
      <c r="B41" s="180"/>
      <c r="C41" s="360" t="s">
        <v>557</v>
      </c>
      <c r="D41" s="180"/>
      <c r="E41" s="203">
        <v>26</v>
      </c>
      <c r="F41" s="156">
        <v>21</v>
      </c>
      <c r="G41" s="156">
        <v>0</v>
      </c>
      <c r="H41" s="156">
        <v>3</v>
      </c>
      <c r="I41" s="156">
        <v>0</v>
      </c>
      <c r="J41" s="156">
        <v>0</v>
      </c>
      <c r="K41" s="156" t="s">
        <v>37</v>
      </c>
      <c r="L41" s="156">
        <v>0</v>
      </c>
      <c r="M41" s="156" t="s">
        <v>37</v>
      </c>
      <c r="N41" s="156">
        <v>0</v>
      </c>
      <c r="O41" s="156">
        <v>0</v>
      </c>
      <c r="P41" s="156">
        <v>1</v>
      </c>
      <c r="Q41" s="311">
        <v>29</v>
      </c>
    </row>
    <row r="42" spans="1:17" ht="13.5">
      <c r="A42" s="319">
        <v>30</v>
      </c>
      <c r="B42" s="180"/>
      <c r="C42" s="360" t="s">
        <v>558</v>
      </c>
      <c r="D42" s="180"/>
      <c r="E42" s="203">
        <v>159</v>
      </c>
      <c r="F42" s="156">
        <v>27</v>
      </c>
      <c r="G42" s="156">
        <v>6</v>
      </c>
      <c r="H42" s="156">
        <v>26</v>
      </c>
      <c r="I42" s="156">
        <v>10</v>
      </c>
      <c r="J42" s="156">
        <v>4</v>
      </c>
      <c r="K42" s="156" t="s">
        <v>37</v>
      </c>
      <c r="L42" s="156">
        <v>1</v>
      </c>
      <c r="M42" s="156" t="s">
        <v>37</v>
      </c>
      <c r="N42" s="156">
        <v>42</v>
      </c>
      <c r="O42" s="156">
        <v>6</v>
      </c>
      <c r="P42" s="156">
        <v>37</v>
      </c>
      <c r="Q42" s="311">
        <v>30</v>
      </c>
    </row>
    <row r="43" spans="1:17" ht="13.5">
      <c r="A43" s="319">
        <v>31</v>
      </c>
      <c r="B43" s="180"/>
      <c r="C43" s="360" t="s">
        <v>357</v>
      </c>
      <c r="D43" s="180"/>
      <c r="E43" s="203">
        <v>1191</v>
      </c>
      <c r="F43" s="156">
        <v>401</v>
      </c>
      <c r="G43" s="156">
        <v>147</v>
      </c>
      <c r="H43" s="156">
        <v>482</v>
      </c>
      <c r="I43" s="156">
        <v>35</v>
      </c>
      <c r="J43" s="156">
        <v>47</v>
      </c>
      <c r="K43" s="156" t="s">
        <v>37</v>
      </c>
      <c r="L43" s="156">
        <v>68</v>
      </c>
      <c r="M43" s="156" t="s">
        <v>37</v>
      </c>
      <c r="N43" s="156">
        <v>1</v>
      </c>
      <c r="O43" s="156">
        <v>1</v>
      </c>
      <c r="P43" s="156">
        <v>8</v>
      </c>
      <c r="Q43" s="311">
        <v>31</v>
      </c>
    </row>
    <row r="44" spans="1:17" ht="13.5">
      <c r="A44" s="319">
        <v>32</v>
      </c>
      <c r="B44" s="180"/>
      <c r="C44" s="360" t="s">
        <v>358</v>
      </c>
      <c r="D44" s="180"/>
      <c r="E44" s="203">
        <v>218</v>
      </c>
      <c r="F44" s="156">
        <v>113</v>
      </c>
      <c r="G44" s="156">
        <v>11</v>
      </c>
      <c r="H44" s="156">
        <v>24</v>
      </c>
      <c r="I44" s="156">
        <v>1</v>
      </c>
      <c r="J44" s="156">
        <v>32</v>
      </c>
      <c r="K44" s="156">
        <v>29</v>
      </c>
      <c r="L44" s="156">
        <v>2</v>
      </c>
      <c r="M44" s="156">
        <v>1</v>
      </c>
      <c r="N44" s="156">
        <v>2</v>
      </c>
      <c r="O44" s="156">
        <v>0</v>
      </c>
      <c r="P44" s="156">
        <v>4</v>
      </c>
      <c r="Q44" s="311">
        <v>32</v>
      </c>
    </row>
    <row r="45" spans="1:17" ht="13.5">
      <c r="A45" s="319">
        <v>33</v>
      </c>
      <c r="B45" s="180"/>
      <c r="C45" s="360" t="s">
        <v>559</v>
      </c>
      <c r="D45" s="180"/>
      <c r="E45" s="203" t="s">
        <v>37</v>
      </c>
      <c r="F45" s="156" t="s">
        <v>37</v>
      </c>
      <c r="G45" s="156" t="s">
        <v>37</v>
      </c>
      <c r="H45" s="156" t="s">
        <v>37</v>
      </c>
      <c r="I45" s="156" t="s">
        <v>37</v>
      </c>
      <c r="J45" s="156" t="s">
        <v>37</v>
      </c>
      <c r="K45" s="156" t="s">
        <v>37</v>
      </c>
      <c r="L45" s="156" t="s">
        <v>37</v>
      </c>
      <c r="M45" s="156" t="s">
        <v>37</v>
      </c>
      <c r="N45" s="156" t="s">
        <v>37</v>
      </c>
      <c r="O45" s="156" t="s">
        <v>37</v>
      </c>
      <c r="P45" s="156" t="s">
        <v>37</v>
      </c>
      <c r="Q45" s="311">
        <v>33</v>
      </c>
    </row>
    <row r="46" spans="1:17" ht="13.5">
      <c r="A46" s="319">
        <v>34</v>
      </c>
      <c r="B46" s="180"/>
      <c r="C46" s="360" t="s">
        <v>359</v>
      </c>
      <c r="D46" s="180"/>
      <c r="E46" s="203">
        <v>113</v>
      </c>
      <c r="F46" s="156">
        <v>5</v>
      </c>
      <c r="G46" s="156">
        <v>21</v>
      </c>
      <c r="H46" s="156">
        <v>30</v>
      </c>
      <c r="I46" s="156">
        <v>0</v>
      </c>
      <c r="J46" s="156">
        <v>54</v>
      </c>
      <c r="K46" s="156" t="s">
        <v>37</v>
      </c>
      <c r="L46" s="156">
        <v>0</v>
      </c>
      <c r="M46" s="156">
        <v>1</v>
      </c>
      <c r="N46" s="156">
        <v>0</v>
      </c>
      <c r="O46" s="156">
        <v>0</v>
      </c>
      <c r="P46" s="156">
        <v>0</v>
      </c>
      <c r="Q46" s="311">
        <v>34</v>
      </c>
    </row>
    <row r="47" spans="1:17" ht="13.5">
      <c r="A47" s="319">
        <v>35</v>
      </c>
      <c r="B47" s="180"/>
      <c r="C47" s="360" t="s">
        <v>221</v>
      </c>
      <c r="D47" s="180"/>
      <c r="E47" s="203">
        <v>192</v>
      </c>
      <c r="F47" s="156">
        <v>15</v>
      </c>
      <c r="G47" s="156">
        <v>144</v>
      </c>
      <c r="H47" s="156">
        <v>5</v>
      </c>
      <c r="I47" s="156">
        <v>3</v>
      </c>
      <c r="J47" s="156">
        <v>20</v>
      </c>
      <c r="K47" s="156" t="s">
        <v>37</v>
      </c>
      <c r="L47" s="156">
        <v>0</v>
      </c>
      <c r="M47" s="156" t="s">
        <v>37</v>
      </c>
      <c r="N47" s="156">
        <v>0</v>
      </c>
      <c r="O47" s="156" t="s">
        <v>37</v>
      </c>
      <c r="P47" s="156">
        <v>4</v>
      </c>
      <c r="Q47" s="311">
        <v>35</v>
      </c>
    </row>
    <row r="48" spans="1:17" ht="13.5">
      <c r="A48" s="319">
        <v>36</v>
      </c>
      <c r="B48" s="180"/>
      <c r="C48" s="360" t="s">
        <v>360</v>
      </c>
      <c r="D48" s="180"/>
      <c r="E48" s="203">
        <v>4522</v>
      </c>
      <c r="F48" s="156">
        <v>982</v>
      </c>
      <c r="G48" s="156">
        <v>1284</v>
      </c>
      <c r="H48" s="156">
        <v>330</v>
      </c>
      <c r="I48" s="156">
        <v>42</v>
      </c>
      <c r="J48" s="156">
        <v>1333</v>
      </c>
      <c r="K48" s="156">
        <v>13</v>
      </c>
      <c r="L48" s="156">
        <v>22</v>
      </c>
      <c r="M48" s="156">
        <v>94</v>
      </c>
      <c r="N48" s="156">
        <v>148</v>
      </c>
      <c r="O48" s="156">
        <v>10</v>
      </c>
      <c r="P48" s="156">
        <v>264</v>
      </c>
      <c r="Q48" s="311">
        <v>36</v>
      </c>
    </row>
    <row r="49" spans="1:17" ht="13.5">
      <c r="A49" s="187">
        <v>37</v>
      </c>
      <c r="B49" s="188"/>
      <c r="C49" s="189" t="s">
        <v>361</v>
      </c>
      <c r="D49" s="188"/>
      <c r="E49" s="201">
        <v>34</v>
      </c>
      <c r="F49" s="202">
        <v>4</v>
      </c>
      <c r="G49" s="202">
        <v>21</v>
      </c>
      <c r="H49" s="202" t="s">
        <v>37</v>
      </c>
      <c r="I49" s="202">
        <v>0</v>
      </c>
      <c r="J49" s="202">
        <v>8</v>
      </c>
      <c r="K49" s="202">
        <v>0</v>
      </c>
      <c r="L49" s="202" t="s">
        <v>37</v>
      </c>
      <c r="M49" s="202" t="s">
        <v>37</v>
      </c>
      <c r="N49" s="202" t="s">
        <v>37</v>
      </c>
      <c r="O49" s="202" t="s">
        <v>37</v>
      </c>
      <c r="P49" s="202" t="s">
        <v>37</v>
      </c>
      <c r="Q49" s="190">
        <v>37</v>
      </c>
    </row>
    <row r="50" spans="1:17" ht="13.5">
      <c r="A50" s="319">
        <v>38</v>
      </c>
      <c r="B50" s="180"/>
      <c r="C50" s="360" t="s">
        <v>560</v>
      </c>
      <c r="D50" s="180"/>
      <c r="E50" s="203" t="s">
        <v>37</v>
      </c>
      <c r="F50" s="156" t="s">
        <v>37</v>
      </c>
      <c r="G50" s="156" t="s">
        <v>37</v>
      </c>
      <c r="H50" s="156" t="s">
        <v>37</v>
      </c>
      <c r="I50" s="156" t="s">
        <v>37</v>
      </c>
      <c r="J50" s="156" t="s">
        <v>37</v>
      </c>
      <c r="K50" s="156" t="s">
        <v>37</v>
      </c>
      <c r="L50" s="156" t="s">
        <v>37</v>
      </c>
      <c r="M50" s="156" t="s">
        <v>37</v>
      </c>
      <c r="N50" s="156" t="s">
        <v>37</v>
      </c>
      <c r="O50" s="156" t="s">
        <v>37</v>
      </c>
      <c r="P50" s="156" t="s">
        <v>37</v>
      </c>
      <c r="Q50" s="311">
        <v>38</v>
      </c>
    </row>
    <row r="51" spans="1:17" ht="13.5">
      <c r="A51" s="319">
        <v>39</v>
      </c>
      <c r="B51" s="180"/>
      <c r="C51" s="360" t="s">
        <v>561</v>
      </c>
      <c r="D51" s="180"/>
      <c r="E51" s="203">
        <v>0</v>
      </c>
      <c r="F51" s="156">
        <v>0</v>
      </c>
      <c r="G51" s="156" t="s">
        <v>37</v>
      </c>
      <c r="H51" s="156" t="s">
        <v>37</v>
      </c>
      <c r="I51" s="156">
        <v>0</v>
      </c>
      <c r="J51" s="156" t="s">
        <v>37</v>
      </c>
      <c r="K51" s="156" t="s">
        <v>37</v>
      </c>
      <c r="L51" s="156" t="s">
        <v>37</v>
      </c>
      <c r="M51" s="156" t="s">
        <v>37</v>
      </c>
      <c r="N51" s="156" t="s">
        <v>37</v>
      </c>
      <c r="O51" s="156" t="s">
        <v>37</v>
      </c>
      <c r="P51" s="156" t="s">
        <v>37</v>
      </c>
      <c r="Q51" s="311">
        <v>39</v>
      </c>
    </row>
    <row r="52" spans="1:17" ht="13.5">
      <c r="A52" s="319">
        <v>40</v>
      </c>
      <c r="B52" s="180"/>
      <c r="C52" s="360" t="s">
        <v>362</v>
      </c>
      <c r="D52" s="180"/>
      <c r="E52" s="203">
        <v>34</v>
      </c>
      <c r="F52" s="156">
        <v>4</v>
      </c>
      <c r="G52" s="156">
        <v>21</v>
      </c>
      <c r="H52" s="156" t="s">
        <v>37</v>
      </c>
      <c r="I52" s="156" t="s">
        <v>37</v>
      </c>
      <c r="J52" s="156">
        <v>8</v>
      </c>
      <c r="K52" s="156">
        <v>0</v>
      </c>
      <c r="L52" s="156" t="s">
        <v>37</v>
      </c>
      <c r="M52" s="156" t="s">
        <v>37</v>
      </c>
      <c r="N52" s="156" t="s">
        <v>37</v>
      </c>
      <c r="O52" s="156" t="s">
        <v>37</v>
      </c>
      <c r="P52" s="156" t="s">
        <v>37</v>
      </c>
      <c r="Q52" s="311">
        <v>40</v>
      </c>
    </row>
    <row r="53" spans="1:17" ht="13.5">
      <c r="A53" s="187">
        <v>41</v>
      </c>
      <c r="B53" s="188"/>
      <c r="C53" s="189" t="s">
        <v>363</v>
      </c>
      <c r="D53" s="188"/>
      <c r="E53" s="201">
        <v>3632</v>
      </c>
      <c r="F53" s="202">
        <v>870</v>
      </c>
      <c r="G53" s="202">
        <v>0</v>
      </c>
      <c r="H53" s="202">
        <v>949</v>
      </c>
      <c r="I53" s="202">
        <v>0</v>
      </c>
      <c r="J53" s="202">
        <v>5</v>
      </c>
      <c r="K53" s="202">
        <v>0</v>
      </c>
      <c r="L53" s="202" t="s">
        <v>37</v>
      </c>
      <c r="M53" s="202" t="s">
        <v>37</v>
      </c>
      <c r="N53" s="202">
        <v>889</v>
      </c>
      <c r="O53" s="202" t="s">
        <v>37</v>
      </c>
      <c r="P53" s="202">
        <v>919</v>
      </c>
      <c r="Q53" s="190">
        <v>41</v>
      </c>
    </row>
    <row r="54" spans="1:17" ht="13.5">
      <c r="A54" s="319">
        <v>42</v>
      </c>
      <c r="B54" s="180"/>
      <c r="C54" s="360" t="s">
        <v>562</v>
      </c>
      <c r="D54" s="180"/>
      <c r="E54" s="203">
        <v>144</v>
      </c>
      <c r="F54" s="156" t="s">
        <v>110</v>
      </c>
      <c r="G54" s="156" t="s">
        <v>37</v>
      </c>
      <c r="H54" s="156" t="s">
        <v>37</v>
      </c>
      <c r="I54" s="156" t="s">
        <v>37</v>
      </c>
      <c r="J54" s="156">
        <v>5</v>
      </c>
      <c r="K54" s="156" t="s">
        <v>37</v>
      </c>
      <c r="L54" s="156" t="s">
        <v>37</v>
      </c>
      <c r="M54" s="156" t="s">
        <v>37</v>
      </c>
      <c r="N54" s="156" t="s">
        <v>110</v>
      </c>
      <c r="O54" s="156" t="s">
        <v>37</v>
      </c>
      <c r="P54" s="156" t="s">
        <v>110</v>
      </c>
      <c r="Q54" s="311">
        <v>42</v>
      </c>
    </row>
    <row r="55" spans="1:17" ht="13.5">
      <c r="A55" s="319">
        <v>43</v>
      </c>
      <c r="B55" s="180"/>
      <c r="C55" s="360" t="s">
        <v>563</v>
      </c>
      <c r="D55" s="180"/>
      <c r="E55" s="203">
        <v>3481</v>
      </c>
      <c r="F55" s="156" t="s">
        <v>110</v>
      </c>
      <c r="G55" s="156" t="s">
        <v>37</v>
      </c>
      <c r="H55" s="156" t="s">
        <v>110</v>
      </c>
      <c r="I55" s="156" t="s">
        <v>37</v>
      </c>
      <c r="J55" s="156" t="s">
        <v>37</v>
      </c>
      <c r="K55" s="156" t="s">
        <v>37</v>
      </c>
      <c r="L55" s="156" t="s">
        <v>37</v>
      </c>
      <c r="M55" s="156" t="s">
        <v>37</v>
      </c>
      <c r="N55" s="156" t="s">
        <v>110</v>
      </c>
      <c r="O55" s="156" t="s">
        <v>37</v>
      </c>
      <c r="P55" s="156" t="s">
        <v>110</v>
      </c>
      <c r="Q55" s="311">
        <v>43</v>
      </c>
    </row>
    <row r="56" spans="1:17" ht="13.5">
      <c r="A56" s="319">
        <v>44</v>
      </c>
      <c r="B56" s="180"/>
      <c r="C56" s="360" t="s">
        <v>364</v>
      </c>
      <c r="D56" s="180"/>
      <c r="E56" s="203">
        <v>5</v>
      </c>
      <c r="F56" s="156" t="s">
        <v>110</v>
      </c>
      <c r="G56" s="156">
        <v>0</v>
      </c>
      <c r="H56" s="156" t="s">
        <v>110</v>
      </c>
      <c r="I56" s="156">
        <v>0</v>
      </c>
      <c r="J56" s="156">
        <v>0</v>
      </c>
      <c r="K56" s="156">
        <v>0</v>
      </c>
      <c r="L56" s="156" t="s">
        <v>37</v>
      </c>
      <c r="M56" s="156" t="s">
        <v>37</v>
      </c>
      <c r="N56" s="156" t="s">
        <v>37</v>
      </c>
      <c r="O56" s="156" t="s">
        <v>37</v>
      </c>
      <c r="P56" s="156" t="s">
        <v>110</v>
      </c>
      <c r="Q56" s="311">
        <v>44</v>
      </c>
    </row>
    <row r="57" spans="1:17" ht="13.5">
      <c r="A57" s="319">
        <v>45</v>
      </c>
      <c r="B57" s="180"/>
      <c r="C57" s="360" t="s">
        <v>365</v>
      </c>
      <c r="D57" s="180"/>
      <c r="E57" s="203">
        <v>2</v>
      </c>
      <c r="F57" s="156">
        <v>1</v>
      </c>
      <c r="G57" s="156">
        <v>0</v>
      </c>
      <c r="H57" s="156">
        <v>0</v>
      </c>
      <c r="I57" s="156">
        <v>0</v>
      </c>
      <c r="J57" s="156">
        <v>0</v>
      </c>
      <c r="K57" s="156" t="s">
        <v>37</v>
      </c>
      <c r="L57" s="156" t="s">
        <v>37</v>
      </c>
      <c r="M57" s="156" t="s">
        <v>37</v>
      </c>
      <c r="N57" s="156" t="s">
        <v>37</v>
      </c>
      <c r="O57" s="156" t="s">
        <v>37</v>
      </c>
      <c r="P57" s="156">
        <v>0</v>
      </c>
      <c r="Q57" s="311">
        <v>45</v>
      </c>
    </row>
    <row r="58" spans="1:17" ht="13.5">
      <c r="A58" s="187">
        <v>46</v>
      </c>
      <c r="B58" s="188"/>
      <c r="C58" s="189" t="s">
        <v>366</v>
      </c>
      <c r="D58" s="188"/>
      <c r="E58" s="201" t="s">
        <v>37</v>
      </c>
      <c r="F58" s="202" t="s">
        <v>37</v>
      </c>
      <c r="G58" s="202" t="s">
        <v>37</v>
      </c>
      <c r="H58" s="202" t="s">
        <v>37</v>
      </c>
      <c r="I58" s="202" t="s">
        <v>37</v>
      </c>
      <c r="J58" s="202" t="s">
        <v>37</v>
      </c>
      <c r="K58" s="202" t="s">
        <v>37</v>
      </c>
      <c r="L58" s="202" t="s">
        <v>37</v>
      </c>
      <c r="M58" s="202" t="s">
        <v>37</v>
      </c>
      <c r="N58" s="202" t="s">
        <v>37</v>
      </c>
      <c r="O58" s="202" t="s">
        <v>37</v>
      </c>
      <c r="P58" s="202" t="s">
        <v>37</v>
      </c>
      <c r="Q58" s="190">
        <v>46</v>
      </c>
    </row>
    <row r="59" spans="1:17" ht="13.5">
      <c r="A59" s="187">
        <v>47</v>
      </c>
      <c r="B59" s="188"/>
      <c r="C59" s="189" t="s">
        <v>367</v>
      </c>
      <c r="D59" s="188"/>
      <c r="E59" s="201">
        <v>883</v>
      </c>
      <c r="F59" s="202">
        <v>190</v>
      </c>
      <c r="G59" s="202">
        <v>11</v>
      </c>
      <c r="H59" s="202">
        <v>52</v>
      </c>
      <c r="I59" s="202">
        <v>21</v>
      </c>
      <c r="J59" s="202">
        <v>116</v>
      </c>
      <c r="K59" s="202">
        <v>2</v>
      </c>
      <c r="L59" s="202">
        <v>8</v>
      </c>
      <c r="M59" s="202">
        <v>24</v>
      </c>
      <c r="N59" s="202">
        <v>38</v>
      </c>
      <c r="O59" s="202">
        <v>18</v>
      </c>
      <c r="P59" s="202">
        <v>403</v>
      </c>
      <c r="Q59" s="190">
        <v>47</v>
      </c>
    </row>
    <row r="60" spans="1:17" ht="13.5">
      <c r="A60" s="319">
        <v>48</v>
      </c>
      <c r="B60" s="180"/>
      <c r="C60" s="360" t="s">
        <v>368</v>
      </c>
      <c r="D60" s="180"/>
      <c r="E60" s="203">
        <v>29</v>
      </c>
      <c r="F60" s="156">
        <v>9</v>
      </c>
      <c r="G60" s="156">
        <v>4</v>
      </c>
      <c r="H60" s="156">
        <v>4</v>
      </c>
      <c r="I60" s="156">
        <v>1</v>
      </c>
      <c r="J60" s="156">
        <v>4</v>
      </c>
      <c r="K60" s="156" t="s">
        <v>37</v>
      </c>
      <c r="L60" s="156">
        <v>0</v>
      </c>
      <c r="M60" s="156">
        <v>2</v>
      </c>
      <c r="N60" s="156">
        <v>2</v>
      </c>
      <c r="O60" s="156">
        <v>1</v>
      </c>
      <c r="P60" s="156">
        <v>1</v>
      </c>
      <c r="Q60" s="311">
        <v>48</v>
      </c>
    </row>
    <row r="61" spans="1:17" ht="13.5">
      <c r="A61" s="319">
        <v>49</v>
      </c>
      <c r="B61" s="180"/>
      <c r="C61" s="360" t="s">
        <v>564</v>
      </c>
      <c r="D61" s="180"/>
      <c r="E61" s="203">
        <v>380</v>
      </c>
      <c r="F61" s="156">
        <v>164</v>
      </c>
      <c r="G61" s="156">
        <v>5</v>
      </c>
      <c r="H61" s="156">
        <v>44</v>
      </c>
      <c r="I61" s="156">
        <v>6</v>
      </c>
      <c r="J61" s="156">
        <v>18</v>
      </c>
      <c r="K61" s="156" t="s">
        <v>37</v>
      </c>
      <c r="L61" s="156">
        <v>2</v>
      </c>
      <c r="M61" s="156">
        <v>21</v>
      </c>
      <c r="N61" s="156">
        <v>34</v>
      </c>
      <c r="O61" s="156">
        <v>17</v>
      </c>
      <c r="P61" s="156">
        <v>69</v>
      </c>
      <c r="Q61" s="311">
        <v>49</v>
      </c>
    </row>
    <row r="62" spans="1:17" ht="13.5">
      <c r="A62" s="319">
        <v>50</v>
      </c>
      <c r="B62" s="180"/>
      <c r="C62" s="360" t="s">
        <v>369</v>
      </c>
      <c r="D62" s="180"/>
      <c r="E62" s="203">
        <v>0</v>
      </c>
      <c r="F62" s="156">
        <v>0</v>
      </c>
      <c r="G62" s="156" t="s">
        <v>37</v>
      </c>
      <c r="H62" s="156" t="s">
        <v>37</v>
      </c>
      <c r="I62" s="156" t="s">
        <v>37</v>
      </c>
      <c r="J62" s="156" t="s">
        <v>37</v>
      </c>
      <c r="K62" s="156" t="s">
        <v>37</v>
      </c>
      <c r="L62" s="156" t="s">
        <v>37</v>
      </c>
      <c r="M62" s="156" t="s">
        <v>37</v>
      </c>
      <c r="N62" s="156" t="s">
        <v>37</v>
      </c>
      <c r="O62" s="156" t="s">
        <v>37</v>
      </c>
      <c r="P62" s="156" t="s">
        <v>37</v>
      </c>
      <c r="Q62" s="311">
        <v>50</v>
      </c>
    </row>
    <row r="63" spans="1:17" ht="13.5">
      <c r="A63" s="319">
        <v>51</v>
      </c>
      <c r="B63" s="180"/>
      <c r="C63" s="360" t="s">
        <v>565</v>
      </c>
      <c r="D63" s="180"/>
      <c r="E63" s="203" t="s">
        <v>37</v>
      </c>
      <c r="F63" s="156" t="s">
        <v>37</v>
      </c>
      <c r="G63" s="156" t="s">
        <v>37</v>
      </c>
      <c r="H63" s="156" t="s">
        <v>37</v>
      </c>
      <c r="I63" s="156" t="s">
        <v>37</v>
      </c>
      <c r="J63" s="156" t="s">
        <v>37</v>
      </c>
      <c r="K63" s="156" t="s">
        <v>37</v>
      </c>
      <c r="L63" s="156" t="s">
        <v>37</v>
      </c>
      <c r="M63" s="156" t="s">
        <v>37</v>
      </c>
      <c r="N63" s="156" t="s">
        <v>37</v>
      </c>
      <c r="O63" s="156" t="s">
        <v>37</v>
      </c>
      <c r="P63" s="156" t="s">
        <v>37</v>
      </c>
      <c r="Q63" s="311">
        <v>51</v>
      </c>
    </row>
    <row r="64" spans="1:17" ht="13.5">
      <c r="A64" s="319">
        <v>52</v>
      </c>
      <c r="B64" s="180"/>
      <c r="C64" s="360" t="s">
        <v>223</v>
      </c>
      <c r="D64" s="180"/>
      <c r="E64" s="203">
        <v>474</v>
      </c>
      <c r="F64" s="156">
        <v>16</v>
      </c>
      <c r="G64" s="156">
        <v>2</v>
      </c>
      <c r="H64" s="156">
        <v>5</v>
      </c>
      <c r="I64" s="156">
        <v>13</v>
      </c>
      <c r="J64" s="156">
        <v>95</v>
      </c>
      <c r="K64" s="156">
        <v>2</v>
      </c>
      <c r="L64" s="156">
        <v>6</v>
      </c>
      <c r="M64" s="156">
        <v>0</v>
      </c>
      <c r="N64" s="156">
        <v>2</v>
      </c>
      <c r="O64" s="156">
        <v>0</v>
      </c>
      <c r="P64" s="156">
        <v>333</v>
      </c>
      <c r="Q64" s="311">
        <v>52</v>
      </c>
    </row>
    <row r="65" spans="1:17" ht="13.5">
      <c r="A65" s="319">
        <v>53</v>
      </c>
      <c r="B65" s="188"/>
      <c r="C65" s="189" t="s">
        <v>370</v>
      </c>
      <c r="D65" s="188"/>
      <c r="E65" s="201">
        <v>3436</v>
      </c>
      <c r="F65" s="202">
        <v>815</v>
      </c>
      <c r="G65" s="202">
        <v>678</v>
      </c>
      <c r="H65" s="202">
        <v>148</v>
      </c>
      <c r="I65" s="202">
        <v>46</v>
      </c>
      <c r="J65" s="202">
        <v>432</v>
      </c>
      <c r="K65" s="202" t="s">
        <v>37</v>
      </c>
      <c r="L65" s="202">
        <v>30</v>
      </c>
      <c r="M65" s="202">
        <v>203</v>
      </c>
      <c r="N65" s="202">
        <v>421</v>
      </c>
      <c r="O65" s="202">
        <v>1</v>
      </c>
      <c r="P65" s="202">
        <v>662</v>
      </c>
      <c r="Q65" s="311">
        <v>53</v>
      </c>
    </row>
    <row r="66" spans="1:17" ht="13.5">
      <c r="A66" s="319">
        <v>54</v>
      </c>
      <c r="B66" s="180"/>
      <c r="C66" s="360" t="s">
        <v>566</v>
      </c>
      <c r="D66" s="180"/>
      <c r="E66" s="203">
        <v>1618</v>
      </c>
      <c r="F66" s="156">
        <v>388</v>
      </c>
      <c r="G66" s="156">
        <v>307</v>
      </c>
      <c r="H66" s="156">
        <v>5</v>
      </c>
      <c r="I66" s="156">
        <v>2</v>
      </c>
      <c r="J66" s="156">
        <v>134</v>
      </c>
      <c r="K66" s="156" t="s">
        <v>37</v>
      </c>
      <c r="L66" s="156">
        <v>1</v>
      </c>
      <c r="M66" s="156">
        <v>96</v>
      </c>
      <c r="N66" s="156">
        <v>355</v>
      </c>
      <c r="O66" s="156" t="s">
        <v>37</v>
      </c>
      <c r="P66" s="156">
        <v>328</v>
      </c>
      <c r="Q66" s="311">
        <v>54</v>
      </c>
    </row>
    <row r="67" spans="1:17" ht="13.5">
      <c r="A67" s="319">
        <v>55</v>
      </c>
      <c r="B67" s="180"/>
      <c r="C67" s="360" t="s">
        <v>567</v>
      </c>
      <c r="D67" s="180"/>
      <c r="E67" s="203" t="s">
        <v>37</v>
      </c>
      <c r="F67" s="156" t="s">
        <v>37</v>
      </c>
      <c r="G67" s="156" t="s">
        <v>37</v>
      </c>
      <c r="H67" s="156" t="s">
        <v>37</v>
      </c>
      <c r="I67" s="156" t="s">
        <v>37</v>
      </c>
      <c r="J67" s="156" t="s">
        <v>37</v>
      </c>
      <c r="K67" s="156" t="s">
        <v>37</v>
      </c>
      <c r="L67" s="156" t="s">
        <v>37</v>
      </c>
      <c r="M67" s="156" t="s">
        <v>37</v>
      </c>
      <c r="N67" s="156" t="s">
        <v>37</v>
      </c>
      <c r="O67" s="156" t="s">
        <v>37</v>
      </c>
      <c r="P67" s="156" t="s">
        <v>37</v>
      </c>
      <c r="Q67" s="311">
        <v>55</v>
      </c>
    </row>
    <row r="68" spans="1:17" ht="13.5">
      <c r="A68" s="319">
        <v>56</v>
      </c>
      <c r="B68" s="180"/>
      <c r="C68" s="360" t="s">
        <v>371</v>
      </c>
      <c r="D68" s="180"/>
      <c r="E68" s="203">
        <v>1817</v>
      </c>
      <c r="F68" s="156">
        <v>427</v>
      </c>
      <c r="G68" s="156">
        <v>371</v>
      </c>
      <c r="H68" s="156">
        <v>142</v>
      </c>
      <c r="I68" s="156">
        <v>44</v>
      </c>
      <c r="J68" s="156">
        <v>298</v>
      </c>
      <c r="K68" s="156" t="s">
        <v>37</v>
      </c>
      <c r="L68" s="156">
        <v>29</v>
      </c>
      <c r="M68" s="156">
        <v>107</v>
      </c>
      <c r="N68" s="156">
        <v>65</v>
      </c>
      <c r="O68" s="156">
        <v>1</v>
      </c>
      <c r="P68" s="156">
        <v>333</v>
      </c>
      <c r="Q68" s="311">
        <v>56</v>
      </c>
    </row>
    <row r="69" spans="1:17" ht="13.5">
      <c r="A69" s="187">
        <v>57</v>
      </c>
      <c r="B69" s="188"/>
      <c r="C69" s="189" t="s">
        <v>372</v>
      </c>
      <c r="D69" s="188"/>
      <c r="E69" s="201">
        <v>146</v>
      </c>
      <c r="F69" s="202">
        <v>27</v>
      </c>
      <c r="G69" s="202">
        <v>44</v>
      </c>
      <c r="H69" s="202">
        <v>1</v>
      </c>
      <c r="I69" s="202">
        <v>0</v>
      </c>
      <c r="J69" s="202">
        <v>63</v>
      </c>
      <c r="K69" s="202" t="s">
        <v>37</v>
      </c>
      <c r="L69" s="202">
        <v>0</v>
      </c>
      <c r="M69" s="202">
        <v>1</v>
      </c>
      <c r="N69" s="202">
        <v>2</v>
      </c>
      <c r="O69" s="202">
        <v>0</v>
      </c>
      <c r="P69" s="202">
        <v>7</v>
      </c>
      <c r="Q69" s="190">
        <v>57</v>
      </c>
    </row>
    <row r="70" spans="1:17" ht="13.5">
      <c r="A70" s="187">
        <v>58</v>
      </c>
      <c r="B70" s="188"/>
      <c r="C70" s="189" t="s">
        <v>373</v>
      </c>
      <c r="D70" s="188"/>
      <c r="E70" s="201">
        <v>41</v>
      </c>
      <c r="F70" s="202">
        <v>12</v>
      </c>
      <c r="G70" s="202">
        <v>3</v>
      </c>
      <c r="H70" s="202">
        <v>10</v>
      </c>
      <c r="I70" s="202">
        <v>4</v>
      </c>
      <c r="J70" s="202">
        <v>4</v>
      </c>
      <c r="K70" s="202" t="s">
        <v>37</v>
      </c>
      <c r="L70" s="202" t="s">
        <v>37</v>
      </c>
      <c r="M70" s="202">
        <v>7</v>
      </c>
      <c r="N70" s="202" t="s">
        <v>37</v>
      </c>
      <c r="O70" s="202" t="s">
        <v>37</v>
      </c>
      <c r="P70" s="202">
        <v>2</v>
      </c>
      <c r="Q70" s="190">
        <v>58</v>
      </c>
    </row>
    <row r="71" spans="1:17" ht="13.5">
      <c r="A71" s="187">
        <v>59</v>
      </c>
      <c r="B71" s="188"/>
      <c r="C71" s="189" t="s">
        <v>374</v>
      </c>
      <c r="D71" s="188"/>
      <c r="E71" s="201">
        <v>4</v>
      </c>
      <c r="F71" s="202">
        <v>1</v>
      </c>
      <c r="G71" s="202" t="s">
        <v>37</v>
      </c>
      <c r="H71" s="202">
        <v>1</v>
      </c>
      <c r="I71" s="202" t="s">
        <v>37</v>
      </c>
      <c r="J71" s="202" t="s">
        <v>37</v>
      </c>
      <c r="K71" s="202" t="s">
        <v>37</v>
      </c>
      <c r="L71" s="202" t="s">
        <v>37</v>
      </c>
      <c r="M71" s="202">
        <v>1</v>
      </c>
      <c r="N71" s="202">
        <v>2</v>
      </c>
      <c r="O71" s="202" t="s">
        <v>37</v>
      </c>
      <c r="P71" s="202" t="s">
        <v>37</v>
      </c>
      <c r="Q71" s="190">
        <v>59</v>
      </c>
    </row>
    <row r="72" spans="1:17" ht="27">
      <c r="A72" s="187">
        <v>60</v>
      </c>
      <c r="B72" s="188"/>
      <c r="C72" s="189" t="s">
        <v>375</v>
      </c>
      <c r="D72" s="188"/>
      <c r="E72" s="201">
        <v>108</v>
      </c>
      <c r="F72" s="202">
        <v>23</v>
      </c>
      <c r="G72" s="202">
        <v>13</v>
      </c>
      <c r="H72" s="202">
        <v>1</v>
      </c>
      <c r="I72" s="202">
        <v>1</v>
      </c>
      <c r="J72" s="202">
        <v>5</v>
      </c>
      <c r="K72" s="202" t="s">
        <v>37</v>
      </c>
      <c r="L72" s="202">
        <v>0</v>
      </c>
      <c r="M72" s="202">
        <v>25</v>
      </c>
      <c r="N72" s="202">
        <v>19</v>
      </c>
      <c r="O72" s="202">
        <v>5</v>
      </c>
      <c r="P72" s="202">
        <v>15</v>
      </c>
      <c r="Q72" s="190">
        <v>60</v>
      </c>
    </row>
    <row r="73" spans="1:17" ht="13.5">
      <c r="A73" s="187">
        <v>61</v>
      </c>
      <c r="B73" s="188"/>
      <c r="C73" s="189" t="s">
        <v>376</v>
      </c>
      <c r="D73" s="188"/>
      <c r="E73" s="201">
        <v>78</v>
      </c>
      <c r="F73" s="202">
        <v>9</v>
      </c>
      <c r="G73" s="202">
        <v>15</v>
      </c>
      <c r="H73" s="202">
        <v>20</v>
      </c>
      <c r="I73" s="202">
        <v>8</v>
      </c>
      <c r="J73" s="202">
        <v>9</v>
      </c>
      <c r="K73" s="202" t="s">
        <v>37</v>
      </c>
      <c r="L73" s="202">
        <v>2</v>
      </c>
      <c r="M73" s="202">
        <v>0</v>
      </c>
      <c r="N73" s="202">
        <v>2</v>
      </c>
      <c r="O73" s="202">
        <v>2</v>
      </c>
      <c r="P73" s="202">
        <v>11</v>
      </c>
      <c r="Q73" s="190">
        <v>61</v>
      </c>
    </row>
    <row r="74" spans="1:17" ht="13.5">
      <c r="A74" s="319">
        <v>62</v>
      </c>
      <c r="B74" s="180"/>
      <c r="C74" s="360" t="s">
        <v>224</v>
      </c>
      <c r="D74" s="180"/>
      <c r="E74" s="203" t="s">
        <v>37</v>
      </c>
      <c r="F74" s="156" t="s">
        <v>37</v>
      </c>
      <c r="G74" s="156" t="s">
        <v>37</v>
      </c>
      <c r="H74" s="156" t="s">
        <v>37</v>
      </c>
      <c r="I74" s="156" t="s">
        <v>37</v>
      </c>
      <c r="J74" s="156" t="s">
        <v>37</v>
      </c>
      <c r="K74" s="156" t="s">
        <v>37</v>
      </c>
      <c r="L74" s="156" t="s">
        <v>37</v>
      </c>
      <c r="M74" s="156" t="s">
        <v>37</v>
      </c>
      <c r="N74" s="156" t="s">
        <v>37</v>
      </c>
      <c r="O74" s="156" t="s">
        <v>37</v>
      </c>
      <c r="P74" s="156" t="s">
        <v>37</v>
      </c>
      <c r="Q74" s="311">
        <v>62</v>
      </c>
    </row>
    <row r="75" spans="1:17" ht="13.5">
      <c r="A75" s="319">
        <v>63</v>
      </c>
      <c r="B75" s="180"/>
      <c r="C75" s="360" t="s">
        <v>377</v>
      </c>
      <c r="D75" s="180"/>
      <c r="E75" s="203">
        <v>78</v>
      </c>
      <c r="F75" s="156">
        <v>9</v>
      </c>
      <c r="G75" s="156">
        <v>15</v>
      </c>
      <c r="H75" s="156">
        <v>20</v>
      </c>
      <c r="I75" s="156">
        <v>8</v>
      </c>
      <c r="J75" s="156">
        <v>9</v>
      </c>
      <c r="K75" s="156" t="s">
        <v>37</v>
      </c>
      <c r="L75" s="156">
        <v>2</v>
      </c>
      <c r="M75" s="156">
        <v>0</v>
      </c>
      <c r="N75" s="156">
        <v>2</v>
      </c>
      <c r="O75" s="156">
        <v>2</v>
      </c>
      <c r="P75" s="156">
        <v>11</v>
      </c>
      <c r="Q75" s="311">
        <v>63</v>
      </c>
    </row>
    <row r="76" spans="1:17" ht="7.5" customHeight="1">
      <c r="A76" s="49"/>
      <c r="B76" s="50"/>
      <c r="C76" s="50"/>
      <c r="D76" s="50"/>
      <c r="E76" s="271"/>
      <c r="F76" s="182"/>
      <c r="G76" s="182"/>
      <c r="H76" s="181"/>
      <c r="I76" s="182"/>
      <c r="J76" s="182"/>
      <c r="K76" s="181"/>
      <c r="L76" s="182"/>
      <c r="M76" s="182"/>
      <c r="N76" s="182"/>
      <c r="O76" s="182"/>
      <c r="P76" s="182"/>
      <c r="Q76" s="51"/>
    </row>
    <row r="77" spans="1:17" ht="13.5">
      <c r="A77" s="321" t="s">
        <v>403</v>
      </c>
      <c r="B77" s="52"/>
      <c r="C77" s="52"/>
      <c r="D77" s="175"/>
      <c r="E77" s="272"/>
      <c r="F77" s="273"/>
      <c r="G77" s="273"/>
      <c r="H77" s="272"/>
      <c r="I77" s="273"/>
      <c r="J77" s="273"/>
      <c r="K77" s="272"/>
      <c r="L77" s="273"/>
      <c r="M77" s="273"/>
      <c r="N77" s="273"/>
      <c r="O77" s="273"/>
      <c r="P77" s="273"/>
      <c r="Q77" s="175"/>
    </row>
    <row r="78" spans="4:17" ht="13.5">
      <c r="D78" s="5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</sheetData>
  <sheetProtection/>
  <mergeCells count="19">
    <mergeCell ref="Q3:Q5"/>
    <mergeCell ref="G4:G5"/>
    <mergeCell ref="H4:H5"/>
    <mergeCell ref="B10:C10"/>
    <mergeCell ref="B11:C11"/>
    <mergeCell ref="M4:M5"/>
    <mergeCell ref="N4:N5"/>
    <mergeCell ref="B7:C7"/>
    <mergeCell ref="A3:D5"/>
    <mergeCell ref="E3:E5"/>
    <mergeCell ref="L4:L5"/>
    <mergeCell ref="O4:O5"/>
    <mergeCell ref="P4:P5"/>
    <mergeCell ref="B8:C8"/>
    <mergeCell ref="B9:C9"/>
    <mergeCell ref="F4:F5"/>
    <mergeCell ref="I4:I5"/>
    <mergeCell ref="J4:J5"/>
    <mergeCell ref="K4:K5"/>
  </mergeCells>
  <printOptions horizontalCentered="1" vertic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2015-12-02T02:49:34Z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