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775" activeTab="0"/>
  </bookViews>
  <sheets>
    <sheet name="人口世帯" sheetId="1" r:id="rId1"/>
    <sheet name="13" sheetId="2" r:id="rId2"/>
    <sheet name="13続" sheetId="3" r:id="rId3"/>
    <sheet name="14" sheetId="4" r:id="rId4"/>
    <sheet name="15" sheetId="5" r:id="rId5"/>
    <sheet name="16" sheetId="6" r:id="rId6"/>
    <sheet name="17" sheetId="7" r:id="rId7"/>
    <sheet name="18" sheetId="8" r:id="rId8"/>
    <sheet name="19" sheetId="9" r:id="rId9"/>
    <sheet name="20" sheetId="10" r:id="rId10"/>
    <sheet name="21" sheetId="11" r:id="rId11"/>
    <sheet name="22" sheetId="12" r:id="rId12"/>
    <sheet name="23" sheetId="13" r:id="rId13"/>
    <sheet name="24" sheetId="14" r:id="rId14"/>
    <sheet name="25" sheetId="15" r:id="rId15"/>
    <sheet name="26" sheetId="16" r:id="rId16"/>
    <sheet name="27" sheetId="17" r:id="rId17"/>
    <sheet name="28(全国～島根(～昭29)" sheetId="18" r:id="rId18"/>
    <sheet name="28続(島根(昭30～平19)" sheetId="19" r:id="rId19"/>
    <sheet name="29" sheetId="20" r:id="rId20"/>
    <sheet name="30" sheetId="21" r:id="rId21"/>
    <sheet name="31" sheetId="22" r:id="rId22"/>
    <sheet name="32" sheetId="23" r:id="rId23"/>
    <sheet name="33(1)" sheetId="24" r:id="rId24"/>
    <sheet name="33(2)" sheetId="25" r:id="rId25"/>
    <sheet name="34" sheetId="26" r:id="rId26"/>
  </sheets>
  <definedNames>
    <definedName name="_xlnm.Print_Area" localSheetId="20">'30'!$A$1:$K$72</definedName>
    <definedName name="_xlnm.Print_Area" localSheetId="21">'31'!$A$1:$G$43</definedName>
  </definedNames>
  <calcPr fullCalcOnLoad="1" iterate="1" iterateCount="1" iterateDelta="0.001"/>
</workbook>
</file>

<file path=xl/sharedStrings.xml><?xml version="1.0" encoding="utf-8"?>
<sst xmlns="http://schemas.openxmlformats.org/spreadsheetml/2006/main" count="3134" uniqueCount="906">
  <si>
    <t>鉱業</t>
  </si>
  <si>
    <t>製造業</t>
  </si>
  <si>
    <t>21　産業、従業上の地位別就業者数</t>
  </si>
  <si>
    <t>平成７年～平成1７年</t>
  </si>
  <si>
    <t>漁業</t>
  </si>
  <si>
    <t>建設業</t>
  </si>
  <si>
    <t>…</t>
  </si>
  <si>
    <t>金融･保険業</t>
  </si>
  <si>
    <t>22　市町村別、産業別就業者数</t>
  </si>
  <si>
    <t>総　数</t>
  </si>
  <si>
    <t>電気･ガス･熱供給･水道業
情報通信業、運輸業</t>
  </si>
  <si>
    <t>卸売･小売業
飲食店、宿泊業</t>
  </si>
  <si>
    <t>昭和60</t>
  </si>
  <si>
    <t>平成</t>
  </si>
  <si>
    <t xml:space="preserve"> 7.10.1</t>
  </si>
  <si>
    <t>吉賀町</t>
  </si>
  <si>
    <t>23　市町村別常住人口、就業者･通学者数及び昼間人口</t>
  </si>
  <si>
    <t>12.10.1</t>
  </si>
  <si>
    <t>17.10.1</t>
  </si>
  <si>
    <t>24　職業別就業者数</t>
  </si>
  <si>
    <t>職　　　　　　業</t>
  </si>
  <si>
    <t>就　業　者　数　 (人)</t>
  </si>
  <si>
    <t>職 業 別 割 合  （％）</t>
  </si>
  <si>
    <t>平成２年</t>
  </si>
  <si>
    <t>平成12年</t>
  </si>
  <si>
    <t>総数</t>
  </si>
  <si>
    <t xml:space="preserve">生産工程・労務作業者     </t>
  </si>
  <si>
    <t>25　男女、産業、従業上の地位別有業者数</t>
  </si>
  <si>
    <t>うち</t>
  </si>
  <si>
    <t>26　男女、産業、年齢別有業者数</t>
  </si>
  <si>
    <t xml:space="preserve"> </t>
  </si>
  <si>
    <t>27　男女、就業･不就業状態、年齢(5歳階級)別15歳以上人口</t>
  </si>
  <si>
    <t>有業者</t>
  </si>
  <si>
    <t>仕事が主な者</t>
  </si>
  <si>
    <t>仕事は従な者</t>
  </si>
  <si>
    <t>家事が主な者</t>
  </si>
  <si>
    <t>28　人口動態及び諸率の推移</t>
  </si>
  <si>
    <t xml:space="preserve">単位：人、件 </t>
  </si>
  <si>
    <t>出　　　　　生</t>
  </si>
  <si>
    <t>死　　　　　亡</t>
  </si>
  <si>
    <t>自 然 増 加</t>
  </si>
  <si>
    <t>乳 児 (１歳未満) 死 亡</t>
  </si>
  <si>
    <t xml:space="preserve">1)  新生児(生後28日未満)死亡  </t>
  </si>
  <si>
    <t>死　　　　　産</t>
  </si>
  <si>
    <t>婚　　姻</t>
  </si>
  <si>
    <t>離　　婚</t>
  </si>
  <si>
    <t>元</t>
  </si>
  <si>
    <t>7</t>
  </si>
  <si>
    <t>8</t>
  </si>
  <si>
    <t xml:space="preserve">… </t>
  </si>
  <si>
    <t>元</t>
  </si>
  <si>
    <t xml:space="preserve"> 2</t>
  </si>
  <si>
    <t xml:space="preserve"> 7</t>
  </si>
  <si>
    <t xml:space="preserve"> 8</t>
  </si>
  <si>
    <t>△1,958</t>
  </si>
  <si>
    <t>△2.6</t>
  </si>
  <si>
    <t>吉賀町</t>
  </si>
  <si>
    <t>29　市町村別人口動態</t>
  </si>
  <si>
    <t>資料　県統計調査課「島根県の人口移動と推計人口」</t>
  </si>
  <si>
    <t>33　戸籍関係</t>
  </si>
  <si>
    <t>人口・世帯</t>
  </si>
  <si>
    <t>表</t>
  </si>
  <si>
    <t>内　　　　　容</t>
  </si>
  <si>
    <t>世帯数及び人口の推移</t>
  </si>
  <si>
    <t>市町村別世帯数及び人口</t>
  </si>
  <si>
    <t>市町村別、年齢階級別人口</t>
  </si>
  <si>
    <t>年齢（３区分）別人口</t>
  </si>
  <si>
    <t>　</t>
  </si>
  <si>
    <t>年少人口、老年人口、従属人口及び老年化指数</t>
  </si>
  <si>
    <t>１５歳以上年齢（５歳階級）、配偶関係別人口</t>
  </si>
  <si>
    <t>市町村別、１５歳以上労働力状態別人口</t>
  </si>
  <si>
    <t>産業、年齢階級別就業者数</t>
  </si>
  <si>
    <t>産業、従業上の地位別就業者数</t>
  </si>
  <si>
    <t>市町村別、産業別就業者数</t>
  </si>
  <si>
    <t>市町村別常住人口、就業者・通学者数及び</t>
  </si>
  <si>
    <t>昼間人口</t>
  </si>
  <si>
    <t>職業別就業者数</t>
  </si>
  <si>
    <t>１５歳以上人口</t>
  </si>
  <si>
    <t>人口動態及び諸率の推移</t>
  </si>
  <si>
    <t>市町村別人口動態</t>
  </si>
  <si>
    <t>市町村別転出入者数</t>
  </si>
  <si>
    <t>市町村別本籍人口、住民基本台帳法による</t>
  </si>
  <si>
    <t>世帯数及び人口</t>
  </si>
  <si>
    <t>戸籍関係</t>
  </si>
  <si>
    <t>(1)</t>
  </si>
  <si>
    <t>戸籍関係届出件数</t>
  </si>
  <si>
    <t>(2)</t>
  </si>
  <si>
    <t>戸籍関係処理件数</t>
  </si>
  <si>
    <t>外国人登録者数</t>
  </si>
  <si>
    <t>年 月 日</t>
  </si>
  <si>
    <t>戸数または</t>
  </si>
  <si>
    <t>人　　　　　　　　口</t>
  </si>
  <si>
    <t>女100人</t>
  </si>
  <si>
    <t>人口密度</t>
  </si>
  <si>
    <t>総  数</t>
  </si>
  <si>
    <t>男</t>
  </si>
  <si>
    <t>女</t>
  </si>
  <si>
    <t>につき男</t>
  </si>
  <si>
    <t>1k㎡当たり</t>
  </si>
  <si>
    <t>昭和</t>
  </si>
  <si>
    <t xml:space="preserve">… </t>
  </si>
  <si>
    <t>総務庁推計</t>
  </si>
  <si>
    <t>国勢調査</t>
  </si>
  <si>
    <t>平成</t>
  </si>
  <si>
    <t>総務省推計</t>
  </si>
  <si>
    <t>島　　　　　　根　　　　　　県</t>
  </si>
  <si>
    <t>大正</t>
  </si>
  <si>
    <t>資料　総務省統計局・松江地方法務局・県統計調査課</t>
  </si>
  <si>
    <t>13  世帯数及び人口の推移（続）</t>
  </si>
  <si>
    <t>現在人口</t>
  </si>
  <si>
    <t>総務庁人口調査</t>
  </si>
  <si>
    <t>臨時国勢調査</t>
  </si>
  <si>
    <t>常住人口</t>
  </si>
  <si>
    <t>県統計課推計</t>
  </si>
  <si>
    <t>県統計調査課推計</t>
  </si>
  <si>
    <t>市　町　村</t>
  </si>
  <si>
    <t>市町村</t>
  </si>
  <si>
    <t>総    数</t>
  </si>
  <si>
    <t>総  　数</t>
  </si>
  <si>
    <t>総数</t>
  </si>
  <si>
    <t>資料　総務省統計局「国勢調査報告」</t>
  </si>
  <si>
    <t>総   数</t>
  </si>
  <si>
    <t>0～4歳</t>
  </si>
  <si>
    <t>5～9歳</t>
  </si>
  <si>
    <t>10～14歳</t>
  </si>
  <si>
    <t>15～19歳</t>
  </si>
  <si>
    <t>20～24歳</t>
  </si>
  <si>
    <t>25～29歳</t>
  </si>
  <si>
    <t>30～34歳</t>
  </si>
  <si>
    <t>35～39歳</t>
  </si>
  <si>
    <t>40～44歳</t>
  </si>
  <si>
    <t>45～49歳</t>
  </si>
  <si>
    <t>50～54歳</t>
  </si>
  <si>
    <t>55～59歳</t>
  </si>
  <si>
    <t>60～64歳</t>
  </si>
  <si>
    <t>80歳以上</t>
  </si>
  <si>
    <t>年齢不詳</t>
  </si>
  <si>
    <t>島根県</t>
  </si>
  <si>
    <t>全  国</t>
  </si>
  <si>
    <t>1）</t>
  </si>
  <si>
    <t>65歳以上</t>
  </si>
  <si>
    <t>平均年齢</t>
  </si>
  <si>
    <t>項      目</t>
  </si>
  <si>
    <t>全国</t>
  </si>
  <si>
    <t>1)</t>
  </si>
  <si>
    <t>年少人口指数</t>
  </si>
  <si>
    <t>2)</t>
  </si>
  <si>
    <t>老年人口指数</t>
  </si>
  <si>
    <t>3)</t>
  </si>
  <si>
    <t>従属人口指数</t>
  </si>
  <si>
    <t>4)</t>
  </si>
  <si>
    <t>老年化指数</t>
  </si>
  <si>
    <t>有配偶</t>
  </si>
  <si>
    <t xml:space="preserve">1) 総　数 </t>
  </si>
  <si>
    <t>未　婚</t>
  </si>
  <si>
    <t>死　別</t>
  </si>
  <si>
    <t>離　別</t>
  </si>
  <si>
    <t xml:space="preserve">-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</si>
  <si>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</si>
  <si>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</si>
  <si>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</si>
  <si>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</si>
  <si>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</si>
  <si>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</si>
  <si>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</si>
  <si>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</si>
  <si>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</si>
  <si>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総　　　　数</t>
  </si>
  <si>
    <t xml:space="preserve">1) 総　数 </t>
  </si>
  <si>
    <t>労　働　力　人　口</t>
  </si>
  <si>
    <t>総　　数</t>
  </si>
  <si>
    <t>就 業 者</t>
  </si>
  <si>
    <t>完全失業者</t>
  </si>
  <si>
    <t>　人　　口</t>
  </si>
  <si>
    <t>　　　　　 　　　　　　　割　 　　 　          　                    　　　合 　　　　　　　　　（％）</t>
  </si>
  <si>
    <t>55.10.1</t>
  </si>
  <si>
    <t>60.10.1</t>
  </si>
  <si>
    <t xml:space="preserve">  60</t>
  </si>
  <si>
    <t xml:space="preserve"> 2.10.1</t>
  </si>
  <si>
    <t>平 2</t>
  </si>
  <si>
    <t xml:space="preserve"> 7.10.1</t>
  </si>
  <si>
    <t xml:space="preserve">   7</t>
  </si>
  <si>
    <t>単位:人</t>
  </si>
  <si>
    <t>総     数</t>
  </si>
  <si>
    <t>全　　　　　　　　　　　　　　　　　　　　　国</t>
  </si>
  <si>
    <t>平 2</t>
  </si>
  <si>
    <t>　 市         部</t>
  </si>
  <si>
    <t>市</t>
  </si>
  <si>
    <t xml:space="preserve">   郡         部</t>
  </si>
  <si>
    <t>郡</t>
  </si>
  <si>
    <t>１次</t>
  </si>
  <si>
    <t xml:space="preserve"> (1)</t>
  </si>
  <si>
    <t xml:space="preserve"> (2)</t>
  </si>
  <si>
    <t xml:space="preserve"> (3)</t>
  </si>
  <si>
    <t>(3)</t>
  </si>
  <si>
    <t>２次</t>
  </si>
  <si>
    <t>３次</t>
  </si>
  <si>
    <t xml:space="preserve"> (4)</t>
  </si>
  <si>
    <t>(4)</t>
  </si>
  <si>
    <t xml:space="preserve"> (5)</t>
  </si>
  <si>
    <t>(5)</t>
  </si>
  <si>
    <t xml:space="preserve"> (6)</t>
  </si>
  <si>
    <t>(6)</t>
  </si>
  <si>
    <t xml:space="preserve"> (7)</t>
  </si>
  <si>
    <t>(7)</t>
  </si>
  <si>
    <t>不能</t>
  </si>
  <si>
    <t xml:space="preserve">単位：人 </t>
  </si>
  <si>
    <t>1)　　総 　　 数　　</t>
  </si>
  <si>
    <t>2)　　雇 　用 　者　　</t>
  </si>
  <si>
    <t>3) 　自　 営 　業 　主　　</t>
  </si>
  <si>
    <t>産 業 別 割 合 (%)</t>
  </si>
  <si>
    <t>平成７年</t>
  </si>
  <si>
    <t>増減数</t>
  </si>
  <si>
    <t>増減率(%)</t>
  </si>
  <si>
    <t>男</t>
  </si>
  <si>
    <t>-</t>
  </si>
  <si>
    <t>女</t>
  </si>
  <si>
    <t>年　月　日　　　　　　　　　　市　町　村</t>
  </si>
  <si>
    <t>分類不能の産業</t>
  </si>
  <si>
    <t>農    業</t>
  </si>
  <si>
    <t>林    業</t>
  </si>
  <si>
    <t>漁    業</t>
  </si>
  <si>
    <t>鉱    業</t>
  </si>
  <si>
    <t>建  設  業</t>
  </si>
  <si>
    <t>製  造  業</t>
  </si>
  <si>
    <t>常 住 地 に よ る 人 口</t>
  </si>
  <si>
    <t>従 業 地 ・ 通 学 地 に よ る 人 口</t>
  </si>
  <si>
    <t>1)総数</t>
  </si>
  <si>
    <t>総数</t>
  </si>
  <si>
    <t>(昼間人口)</t>
  </si>
  <si>
    <t>(A)</t>
  </si>
  <si>
    <t>(B)</t>
  </si>
  <si>
    <t>市　　　　　　部</t>
  </si>
  <si>
    <t>専門的･技術的職業従事者</t>
  </si>
  <si>
    <t>管理的職業従事者</t>
  </si>
  <si>
    <t>事務従事者</t>
  </si>
  <si>
    <t>販売従事者</t>
  </si>
  <si>
    <t>サービス職業従事者</t>
  </si>
  <si>
    <t>保安職業従事者</t>
  </si>
  <si>
    <t>農林漁業作業者</t>
  </si>
  <si>
    <t>運輸･通信従事者</t>
  </si>
  <si>
    <t>分類不能の職業</t>
  </si>
  <si>
    <t>産　　　　業</t>
  </si>
  <si>
    <t>自営業主</t>
  </si>
  <si>
    <t>総 数</t>
  </si>
  <si>
    <t>農業</t>
  </si>
  <si>
    <t>林業</t>
  </si>
  <si>
    <t>情報通信業</t>
  </si>
  <si>
    <t>運輸業</t>
  </si>
  <si>
    <t>卸売・小売業</t>
  </si>
  <si>
    <t>不動産業</t>
  </si>
  <si>
    <t>飲食店，宿泊業</t>
  </si>
  <si>
    <t>医療，福祉</t>
  </si>
  <si>
    <t>教育，学習支援業</t>
  </si>
  <si>
    <t>複合サービス事業</t>
  </si>
  <si>
    <t>サービス業(他に分類されないもの)</t>
  </si>
  <si>
    <t>公務（他に分類されないもの）</t>
  </si>
  <si>
    <t>資料　総務省統計局「就業構造基本調査報告」</t>
  </si>
  <si>
    <t xml:space="preserve">単位:人 </t>
  </si>
  <si>
    <t>産　　業</t>
  </si>
  <si>
    <t>総数</t>
  </si>
  <si>
    <t>65歳以上</t>
  </si>
  <si>
    <t>総    　　　  数</t>
  </si>
  <si>
    <t>漁業</t>
  </si>
  <si>
    <t>鉱業</t>
  </si>
  <si>
    <t>建設業</t>
  </si>
  <si>
    <t>製造業</t>
  </si>
  <si>
    <t>電気・ガス・熱供給・水道業</t>
  </si>
  <si>
    <t>小学･中学</t>
  </si>
  <si>
    <t>金融・保険業</t>
  </si>
  <si>
    <t>サービス業(他に分類されないもの)</t>
  </si>
  <si>
    <t>公務（他に分類されないもの)</t>
  </si>
  <si>
    <t>分類不能の産業</t>
  </si>
  <si>
    <t>就業・不就業状態</t>
  </si>
  <si>
    <t>70～74歳</t>
  </si>
  <si>
    <t>75歳以上</t>
  </si>
  <si>
    <t>無業者</t>
  </si>
  <si>
    <t>その他</t>
  </si>
  <si>
    <t>実       数</t>
  </si>
  <si>
    <t>実　数</t>
  </si>
  <si>
    <t>実   数</t>
  </si>
  <si>
    <t>実   数</t>
  </si>
  <si>
    <t>実  数</t>
  </si>
  <si>
    <t>自然死産</t>
  </si>
  <si>
    <t>人口死産</t>
  </si>
  <si>
    <t>全　　　　　　　　　　　　　　　　　　　　　　　　　　　　　　　　　　　　　　　　　　　　　　　　　　　国</t>
  </si>
  <si>
    <t>昭和</t>
  </si>
  <si>
    <t>　40</t>
  </si>
  <si>
    <t>　45</t>
  </si>
  <si>
    <t>　50</t>
  </si>
  <si>
    <t>　55</t>
  </si>
  <si>
    <t>　60</t>
  </si>
  <si>
    <t>　61</t>
  </si>
  <si>
    <t>　62</t>
  </si>
  <si>
    <t>　63</t>
  </si>
  <si>
    <t>平元</t>
  </si>
  <si>
    <t>　2</t>
  </si>
  <si>
    <t xml:space="preserve"> 3</t>
  </si>
  <si>
    <t>　3</t>
  </si>
  <si>
    <t xml:space="preserve"> 4</t>
  </si>
  <si>
    <t>　4</t>
  </si>
  <si>
    <t xml:space="preserve"> 5</t>
  </si>
  <si>
    <t>　5</t>
  </si>
  <si>
    <t xml:space="preserve"> 6</t>
  </si>
  <si>
    <t>　6</t>
  </si>
  <si>
    <t>8</t>
  </si>
  <si>
    <t>9</t>
  </si>
  <si>
    <t>10</t>
  </si>
  <si>
    <t>11</t>
  </si>
  <si>
    <t xml:space="preserve">  11</t>
  </si>
  <si>
    <t>13</t>
  </si>
  <si>
    <t>15</t>
  </si>
  <si>
    <t>島　　　　　　　　　　　　　　　　　　　　　　　　　根　　　　　　　　　　　　　　　　　　　　　　　　　県</t>
  </si>
  <si>
    <t>大正</t>
  </si>
  <si>
    <t>　 7</t>
  </si>
  <si>
    <t xml:space="preserve">   8</t>
  </si>
  <si>
    <t xml:space="preserve"> 9</t>
  </si>
  <si>
    <t xml:space="preserve">   9</t>
  </si>
  <si>
    <t>　11</t>
  </si>
  <si>
    <t>　12</t>
  </si>
  <si>
    <t>　13</t>
  </si>
  <si>
    <t>　14</t>
  </si>
  <si>
    <t>昭元</t>
  </si>
  <si>
    <t>　 2</t>
  </si>
  <si>
    <t>　 3</t>
  </si>
  <si>
    <t>　 4</t>
  </si>
  <si>
    <t>　 5</t>
  </si>
  <si>
    <t>　 6</t>
  </si>
  <si>
    <t>　 8</t>
  </si>
  <si>
    <t>　 9</t>
  </si>
  <si>
    <t>　10</t>
  </si>
  <si>
    <t>　15</t>
  </si>
  <si>
    <t>　16</t>
  </si>
  <si>
    <t>　17</t>
  </si>
  <si>
    <t>　18</t>
  </si>
  <si>
    <t>　22</t>
  </si>
  <si>
    <t>　23</t>
  </si>
  <si>
    <t>　24</t>
  </si>
  <si>
    <t>28　人口動態及び諸率の推移（続）</t>
  </si>
  <si>
    <t>昭和</t>
  </si>
  <si>
    <t>　26</t>
  </si>
  <si>
    <t>　27</t>
  </si>
  <si>
    <t>　28</t>
  </si>
  <si>
    <t>　29</t>
  </si>
  <si>
    <t>　30</t>
  </si>
  <si>
    <t>　31</t>
  </si>
  <si>
    <t>　32</t>
  </si>
  <si>
    <t>　33</t>
  </si>
  <si>
    <t>　34</t>
  </si>
  <si>
    <t>　35</t>
  </si>
  <si>
    <t>　36</t>
  </si>
  <si>
    <t>　37</t>
  </si>
  <si>
    <t>　38</t>
  </si>
  <si>
    <t>　39</t>
  </si>
  <si>
    <t>　41</t>
  </si>
  <si>
    <t>　42</t>
  </si>
  <si>
    <t>　43</t>
  </si>
  <si>
    <t>　44</t>
  </si>
  <si>
    <t>　46</t>
  </si>
  <si>
    <t>　47</t>
  </si>
  <si>
    <t>　48</t>
  </si>
  <si>
    <t>　49</t>
  </si>
  <si>
    <t>　51</t>
  </si>
  <si>
    <t>　52</t>
  </si>
  <si>
    <t>　53</t>
  </si>
  <si>
    <t>　54</t>
  </si>
  <si>
    <t>　56</t>
  </si>
  <si>
    <t>　57</t>
  </si>
  <si>
    <t>　58</t>
  </si>
  <si>
    <t>　59</t>
  </si>
  <si>
    <t xml:space="preserve">   2</t>
  </si>
  <si>
    <t xml:space="preserve">   3</t>
  </si>
  <si>
    <t xml:space="preserve">   4</t>
  </si>
  <si>
    <t xml:space="preserve">   5</t>
  </si>
  <si>
    <t xml:space="preserve">   6</t>
  </si>
  <si>
    <t xml:space="preserve">   10</t>
  </si>
  <si>
    <t xml:space="preserve">   11</t>
  </si>
  <si>
    <t>年　　次</t>
  </si>
  <si>
    <t>出　　生　　数</t>
  </si>
  <si>
    <t>死　　亡　　数</t>
  </si>
  <si>
    <t>自　然</t>
  </si>
  <si>
    <t>乳児(１歳未満)死亡数</t>
  </si>
  <si>
    <t>死産数</t>
  </si>
  <si>
    <t>婚姻件数</t>
  </si>
  <si>
    <t>離婚件数</t>
  </si>
  <si>
    <t>市 町 村</t>
  </si>
  <si>
    <t>増加数</t>
  </si>
  <si>
    <t>資料　厚生労働省大臣官房統計情報部「人口動態統計」</t>
  </si>
  <si>
    <t>30　移動前の住所地別転入者数及び移動後の住所地別転出者数</t>
  </si>
  <si>
    <t xml:space="preserve">単位：人    </t>
  </si>
  <si>
    <t>年　　次</t>
  </si>
  <si>
    <t>転入者数</t>
  </si>
  <si>
    <t>転出者数</t>
  </si>
  <si>
    <t>転入超過数(△は転出超過)</t>
  </si>
  <si>
    <t>都道府県</t>
  </si>
  <si>
    <t>01</t>
  </si>
  <si>
    <t>北 海 道</t>
  </si>
  <si>
    <t>02</t>
  </si>
  <si>
    <t>青 森 県</t>
  </si>
  <si>
    <t>03</t>
  </si>
  <si>
    <t>岩 手 県</t>
  </si>
  <si>
    <t>04</t>
  </si>
  <si>
    <t>宮 城 県</t>
  </si>
  <si>
    <t>05</t>
  </si>
  <si>
    <t>秋 田 県</t>
  </si>
  <si>
    <t>06</t>
  </si>
  <si>
    <t>山 形 県</t>
  </si>
  <si>
    <t>07</t>
  </si>
  <si>
    <t>福 島 県</t>
  </si>
  <si>
    <t>08</t>
  </si>
  <si>
    <t>茨 城 県</t>
  </si>
  <si>
    <t>09</t>
  </si>
  <si>
    <t>栃 木 県</t>
  </si>
  <si>
    <t>群 馬 県</t>
  </si>
  <si>
    <t>埼 玉 県</t>
  </si>
  <si>
    <t>千 葉 県</t>
  </si>
  <si>
    <t>東 京 都</t>
  </si>
  <si>
    <t>神奈川県</t>
  </si>
  <si>
    <t>新 潟 県</t>
  </si>
  <si>
    <t>富 山 県</t>
  </si>
  <si>
    <t>石 川 県</t>
  </si>
  <si>
    <t>福 井 県</t>
  </si>
  <si>
    <t>和歌山県</t>
  </si>
  <si>
    <t>鹿児島県</t>
  </si>
  <si>
    <t>資料　総務省統計局「住民基本台帳人口移動報告年報」</t>
  </si>
  <si>
    <t xml:space="preserve"> </t>
  </si>
  <si>
    <t>県  外</t>
  </si>
  <si>
    <t>本籍人口</t>
  </si>
  <si>
    <t xml:space="preserve">  住 民 基 本 台 帳</t>
  </si>
  <si>
    <t>世帯数</t>
  </si>
  <si>
    <t>人      口</t>
  </si>
  <si>
    <t>他市町村</t>
  </si>
  <si>
    <t>で受理送</t>
  </si>
  <si>
    <t>付のもの</t>
  </si>
  <si>
    <t>出生</t>
  </si>
  <si>
    <t>認知</t>
  </si>
  <si>
    <t>年　　　　度</t>
  </si>
  <si>
    <t>処理件数</t>
  </si>
  <si>
    <t>事　　　　項</t>
  </si>
  <si>
    <t>戸籍全部消除</t>
  </si>
  <si>
    <t>資料　県文化国際課</t>
  </si>
  <si>
    <t>松 江 市</t>
  </si>
  <si>
    <t>浜田市</t>
  </si>
  <si>
    <t>出雲市</t>
  </si>
  <si>
    <t>益田市</t>
  </si>
  <si>
    <t>大田市</t>
  </si>
  <si>
    <t>安来市</t>
  </si>
  <si>
    <t>江津市</t>
  </si>
  <si>
    <t>雲南市</t>
  </si>
  <si>
    <t>東出雲町</t>
  </si>
  <si>
    <t>奥出雲町</t>
  </si>
  <si>
    <t>飯南町</t>
  </si>
  <si>
    <t>斐川町</t>
  </si>
  <si>
    <t>川本町</t>
  </si>
  <si>
    <t>美郷町</t>
  </si>
  <si>
    <t>邑南町</t>
  </si>
  <si>
    <t>津和野町</t>
  </si>
  <si>
    <t>海士町</t>
  </si>
  <si>
    <t>西ノ島町</t>
  </si>
  <si>
    <t>知夫村</t>
  </si>
  <si>
    <t>隠岐の島町</t>
  </si>
  <si>
    <t xml:space="preserve">　　単位：人 </t>
  </si>
  <si>
    <t>年　月　日　　              　　市　町　村</t>
  </si>
  <si>
    <t>65～69歳</t>
  </si>
  <si>
    <t>70～74歳</t>
  </si>
  <si>
    <t>75～79歳</t>
  </si>
  <si>
    <t>13  世帯数及び人口の推移</t>
  </si>
  <si>
    <t xml:space="preserve">単位：世帯、人 </t>
  </si>
  <si>
    <t>人口の種類及び</t>
  </si>
  <si>
    <t>世　帯　数</t>
  </si>
  <si>
    <t>調　　査　　名</t>
  </si>
  <si>
    <t>全　　　　　　　　　　　　　国</t>
  </si>
  <si>
    <t>14　市町村別世帯数及び人口</t>
  </si>
  <si>
    <t>吉賀町</t>
  </si>
  <si>
    <t>15　市町村別、年齢階級別人口</t>
  </si>
  <si>
    <t>吉賀町</t>
  </si>
  <si>
    <t>18　15歳以上年齢(5歳階級)、配偶関係別人口</t>
  </si>
  <si>
    <t>年　齢</t>
  </si>
  <si>
    <t>未　婚</t>
  </si>
  <si>
    <t>死　別</t>
  </si>
  <si>
    <t>平       成        12       年</t>
  </si>
  <si>
    <t>19　市町村別、15歳以上労働力状態別人口</t>
  </si>
  <si>
    <t>非労働力</t>
  </si>
  <si>
    <t xml:space="preserve">  12</t>
  </si>
  <si>
    <t xml:space="preserve">  17</t>
  </si>
  <si>
    <t>実　　　　                                    　　数</t>
  </si>
  <si>
    <t>注</t>
  </si>
  <si>
    <t>20　産業、年齢階級別就業者数</t>
  </si>
  <si>
    <t>年 月 日 ・ 産 業</t>
  </si>
  <si>
    <t>情報通信業</t>
  </si>
  <si>
    <t>飲食店、宿泊業</t>
  </si>
  <si>
    <t>医療、福祉</t>
  </si>
  <si>
    <t>教育、学習支援業</t>
  </si>
  <si>
    <t>31  市町村別転出入者数</t>
  </si>
  <si>
    <t xml:space="preserve">単位:人 </t>
  </si>
  <si>
    <t>社  会
増　減</t>
  </si>
  <si>
    <t>32  市町村別本籍人口、住民基本台帳法による世帯数及び人口</t>
  </si>
  <si>
    <t xml:space="preserve">単位：人、世帯 </t>
  </si>
  <si>
    <t>(1)戸籍関係届出件数</t>
  </si>
  <si>
    <t xml:space="preserve">単位：件 </t>
  </si>
  <si>
    <t>平成17年</t>
  </si>
  <si>
    <t>２　全国の平成元年以前の推計人口は国勢調査結果を基に改訂した数値である。</t>
  </si>
  <si>
    <t>資料　　総務省統計局　松江地方法務局　県統計調査課</t>
  </si>
  <si>
    <t>注</t>
  </si>
  <si>
    <t>１　平成12年以前の数値は平成17年10月１日現在の市町村の境域に組替えたものである。</t>
  </si>
  <si>
    <t>２　人口密度において竹島(0.23k㎡)の面積は除いて算出。</t>
  </si>
  <si>
    <t>期日
市町村</t>
  </si>
  <si>
    <t>60.10.1</t>
  </si>
  <si>
    <t>昭60</t>
  </si>
  <si>
    <t>2.10.1</t>
  </si>
  <si>
    <t>7.10.1</t>
  </si>
  <si>
    <t>平成１２年</t>
  </si>
  <si>
    <t>年　月　日
市　町　村</t>
  </si>
  <si>
    <t>昭和55</t>
  </si>
  <si>
    <t>平2</t>
  </si>
  <si>
    <t>１)労働力状態「不詳」を含む。</t>
  </si>
  <si>
    <t>期日
産　業</t>
  </si>
  <si>
    <t xml:space="preserve"> 昭和</t>
  </si>
  <si>
    <t>昭和60</t>
  </si>
  <si>
    <t>1　第 １ 次 産 業</t>
  </si>
  <si>
    <t>農業</t>
  </si>
  <si>
    <t>林業</t>
  </si>
  <si>
    <t>2　第 ２ 次 産 業</t>
  </si>
  <si>
    <t>3　第 ３ 次 産 業</t>
  </si>
  <si>
    <t>電気･ガス・熱供給・水道業</t>
  </si>
  <si>
    <t>卸売･小売業</t>
  </si>
  <si>
    <t>不動産業</t>
  </si>
  <si>
    <t xml:space="preserve"> (8)</t>
  </si>
  <si>
    <t xml:space="preserve"> (9)</t>
  </si>
  <si>
    <t xml:space="preserve"> (10)</t>
  </si>
  <si>
    <t xml:space="preserve"> (11)</t>
  </si>
  <si>
    <t>サービス業(他に分類されないもの)</t>
  </si>
  <si>
    <t xml:space="preserve"> (12)</t>
  </si>
  <si>
    <t>公務(他に分類されないもの)</t>
  </si>
  <si>
    <t>4　分類不能の産業</t>
  </si>
  <si>
    <t>家　族　従　業　者</t>
  </si>
  <si>
    <t>平成１２年～平成1７年</t>
  </si>
  <si>
    <t>産 業</t>
  </si>
  <si>
    <t>産　　　　　　　業</t>
  </si>
  <si>
    <t>の　　　増　　　減</t>
  </si>
  <si>
    <t>平成1７年</t>
  </si>
  <si>
    <t>総　　　　　　　　　　　　　　数</t>
  </si>
  <si>
    <t>総 数</t>
  </si>
  <si>
    <t>1)従業上の地位「不詳」を含む。</t>
  </si>
  <si>
    <t>2)「雇用者」＋「役員」</t>
  </si>
  <si>
    <t>3)「雇人のある業主」＋「雇人のない業主」＋「家庭内職者」</t>
  </si>
  <si>
    <t>総　　　　数</t>
  </si>
  <si>
    <t>第　　１　　次　　産　　業</t>
  </si>
  <si>
    <t>第　　２　　次　　産　　業</t>
  </si>
  <si>
    <t>第　　　　　３　　　　　次　　　　　産　　　　　業</t>
  </si>
  <si>
    <t>金融・保険業
不動産業</t>
  </si>
  <si>
    <t>医療、福祉
教育、学習支援業
複合サービス事業
サービス業(他に分類されないもの)</t>
  </si>
  <si>
    <r>
      <t xml:space="preserve">公務
</t>
    </r>
    <r>
      <rPr>
        <sz val="8"/>
        <color indexed="8"/>
        <rFont val="明朝"/>
        <family val="1"/>
      </rPr>
      <t>(他に分類されないもの)</t>
    </r>
  </si>
  <si>
    <t>昭和</t>
  </si>
  <si>
    <t>…</t>
  </si>
  <si>
    <t>年　月　日
市　町　村</t>
  </si>
  <si>
    <t>昼夜間差
(B)－(A)</t>
  </si>
  <si>
    <t>就業者
通学者</t>
  </si>
  <si>
    <t>当市町村で
従業・通学</t>
  </si>
  <si>
    <t>他県・他市町村
で従業・通学</t>
  </si>
  <si>
    <r>
      <t xml:space="preserve">平成9年
</t>
    </r>
    <r>
      <rPr>
        <sz val="9"/>
        <color indexed="8"/>
        <rFont val="明朝"/>
        <family val="1"/>
      </rPr>
      <t>(10月1日)</t>
    </r>
  </si>
  <si>
    <t>平成9年以前は千人単位。</t>
  </si>
  <si>
    <t>2)平成４年は金融・保険業、不動産業の計とする。</t>
  </si>
  <si>
    <t>年次</t>
  </si>
  <si>
    <t>出生率
(人口
1000対)</t>
  </si>
  <si>
    <t>死亡率
(人口
1000対)</t>
  </si>
  <si>
    <t>増加率
(人口
1000対)</t>
  </si>
  <si>
    <t>乳　児
死亡率
(出生
1000対)</t>
  </si>
  <si>
    <t>新生児
死亡率
(出生
1000対)</t>
  </si>
  <si>
    <t>死産率
(出産
1000対)</t>
  </si>
  <si>
    <t>婚姻率
(人口
1000対)</t>
  </si>
  <si>
    <t>離婚率
(人口
1000対)</t>
  </si>
  <si>
    <t>2</t>
  </si>
  <si>
    <t>3</t>
  </si>
  <si>
    <t>4</t>
  </si>
  <si>
    <t>5</t>
  </si>
  <si>
    <t>6</t>
  </si>
  <si>
    <t>1)新生児(生後28日未満)死亡は昭和18年以前は生後１ヶ月未満の数字。</t>
  </si>
  <si>
    <t>資料　厚生労働省大臣官房統計情報部｢人口動態統計｣　県健康福祉総務課</t>
  </si>
  <si>
    <t>10</t>
  </si>
  <si>
    <t>11</t>
  </si>
  <si>
    <t>大田市</t>
  </si>
  <si>
    <t>山 梨 県</t>
  </si>
  <si>
    <t>長 野 県</t>
  </si>
  <si>
    <t>岐 阜 県</t>
  </si>
  <si>
    <t>静 岡 県</t>
  </si>
  <si>
    <t>愛 知 県</t>
  </si>
  <si>
    <t>三 重 県</t>
  </si>
  <si>
    <t>滋 賀 県</t>
  </si>
  <si>
    <t>京 都 府</t>
  </si>
  <si>
    <t>大 阪 府</t>
  </si>
  <si>
    <t>１　この表は、住民基本台帳法に基づいて各市(区)町村長から各月別に転入者数の報告を求め、これを総務省統計局で取りまとめたもの。</t>
  </si>
  <si>
    <t>年　　　次
市　町　村</t>
  </si>
  <si>
    <t>転   入   者</t>
  </si>
  <si>
    <t>転   出   者</t>
  </si>
  <si>
    <t>10月～9月の1年間｡</t>
  </si>
  <si>
    <t>年 月 日
市 町 村</t>
  </si>
  <si>
    <t>16.3.31</t>
  </si>
  <si>
    <t>17.3.31</t>
  </si>
  <si>
    <t>18.3.31</t>
  </si>
  <si>
    <t>資料　松江地方法務局　県市町村課「住民基本台帳月報」</t>
  </si>
  <si>
    <t>年　　　　度
事　　　　項</t>
  </si>
  <si>
    <t>本籍人
届出数</t>
  </si>
  <si>
    <t>非本籍人
届出数</t>
  </si>
  <si>
    <t>事　　　　項</t>
  </si>
  <si>
    <t>16</t>
  </si>
  <si>
    <t>17</t>
  </si>
  <si>
    <t>平成18年</t>
  </si>
  <si>
    <t>男女、産業、従業上の地位別有業者数</t>
  </si>
  <si>
    <t>男女、産業、年齢別有業者数</t>
  </si>
  <si>
    <t>男女、就業・不就業状態、年齢（５歳階級）別</t>
  </si>
  <si>
    <t>移動前の住所地別転入者数及び転出者数</t>
  </si>
  <si>
    <t>及び移動後の住所別転出者数</t>
  </si>
  <si>
    <t>５１.１０.１</t>
  </si>
  <si>
    <t>注</t>
  </si>
  <si>
    <t>単位：世帯、人　</t>
  </si>
  <si>
    <t>平 成 17 年 10 月 １ 日</t>
  </si>
  <si>
    <t>平成12年10月１日</t>
  </si>
  <si>
    <t>平成７年
10月１日
人　　口</t>
  </si>
  <si>
    <t>平成２年
10月１日
人　　口</t>
  </si>
  <si>
    <t>昭和60年
10月１日
人　　口</t>
  </si>
  <si>
    <t>昭和55年
10月１日
人　　口</t>
  </si>
  <si>
    <t>昭和50年
10月１日
人　　口</t>
  </si>
  <si>
    <t>昭和45年
10月１日
人　　口</t>
  </si>
  <si>
    <t>昭和40年
10月１日
人　　口</t>
  </si>
  <si>
    <t>昭和35年
10月１日
人　　口</t>
  </si>
  <si>
    <t>昭和30年
10月１日
人　　口</t>
  </si>
  <si>
    <t>人　　　　　　口</t>
  </si>
  <si>
    <t>人口密度　　　 1k㎡当たり</t>
  </si>
  <si>
    <t>世 帯 数</t>
  </si>
  <si>
    <t>人　　口</t>
  </si>
  <si>
    <t xml:space="preserve"> </t>
  </si>
  <si>
    <t>7.10.1</t>
  </si>
  <si>
    <t>12.10.1</t>
  </si>
  <si>
    <t>17.10.1</t>
  </si>
  <si>
    <t xml:space="preserve"> </t>
  </si>
  <si>
    <t>16　年齢(3区分)別人口</t>
  </si>
  <si>
    <t>項　　目</t>
  </si>
  <si>
    <t>平成７年</t>
  </si>
  <si>
    <t>平成１２年</t>
  </si>
  <si>
    <t>平 成 1７ 年</t>
  </si>
  <si>
    <t>平成７年</t>
  </si>
  <si>
    <t>実　　　　　数　　（人）</t>
  </si>
  <si>
    <t>割　　　　　合　　（％）</t>
  </si>
  <si>
    <t>1）</t>
  </si>
  <si>
    <t xml:space="preserve"> 0～14歳</t>
  </si>
  <si>
    <t>15～64歳</t>
  </si>
  <si>
    <t>1）総数は「年齢不詳」を含む。年齢別人口は年齢不詳を含まない。</t>
  </si>
  <si>
    <t>17  年少人口、老年人口、従属人口及び老年化指数</t>
  </si>
  <si>
    <t>平成１２年</t>
  </si>
  <si>
    <t>平　成　1７　年</t>
  </si>
  <si>
    <t>1)年少人口指数＝15～64歳人口に対する15歳未満人口の比率。</t>
  </si>
  <si>
    <t>2)老年人口指数＝15～64歳人口に対する65歳以上人口の比率。</t>
  </si>
  <si>
    <t>3)従属人口指数＝15～64歳人口に対する15歳未満及び65歳以上人口の比率。</t>
  </si>
  <si>
    <t>4)老年化指数＝15歳未満人口に対する65歳以上人口の比率。</t>
  </si>
  <si>
    <t>離　別</t>
  </si>
  <si>
    <t>平         成          2         年</t>
  </si>
  <si>
    <t>平       成        7       年</t>
  </si>
  <si>
    <t>平       成        17       年</t>
  </si>
  <si>
    <t>注　1)配偶関係「不詳」を含む。</t>
  </si>
  <si>
    <t>漁業</t>
  </si>
  <si>
    <t>鉱業</t>
  </si>
  <si>
    <t>建設業</t>
  </si>
  <si>
    <t>製造業</t>
  </si>
  <si>
    <t>金融･保険業</t>
  </si>
  <si>
    <t>平成</t>
  </si>
  <si>
    <t>…</t>
  </si>
  <si>
    <t xml:space="preserve"> 7.10.1</t>
  </si>
  <si>
    <t>12.10.1</t>
  </si>
  <si>
    <t>17.10.1</t>
  </si>
  <si>
    <t xml:space="preserve"> </t>
  </si>
  <si>
    <t>総数には従業上の地位「不詳」を含む。</t>
  </si>
  <si>
    <t>郡　　　　　　部</t>
  </si>
  <si>
    <t>1)「年齢不詳」の者を含まない。</t>
  </si>
  <si>
    <t>平成17年</t>
  </si>
  <si>
    <t>平成２年</t>
  </si>
  <si>
    <t>平成12年</t>
  </si>
  <si>
    <t>総数</t>
  </si>
  <si>
    <r>
      <t xml:space="preserve">平成14年
</t>
    </r>
    <r>
      <rPr>
        <sz val="9"/>
        <color indexed="8"/>
        <rFont val="明朝"/>
        <family val="1"/>
      </rPr>
      <t>(10月1日)</t>
    </r>
  </si>
  <si>
    <t xml:space="preserve">     平　成　19　年　 （ 10 月 １ 日 ）</t>
  </si>
  <si>
    <t>家族
従業者</t>
  </si>
  <si>
    <t xml:space="preserve">雇用者 </t>
  </si>
  <si>
    <t>起業者</t>
  </si>
  <si>
    <t>会社などの役員</t>
  </si>
  <si>
    <t>正規の職員
・従業員</t>
  </si>
  <si>
    <t>パート</t>
  </si>
  <si>
    <t>アルバイト</t>
  </si>
  <si>
    <t>労働者派遣事業所の派遣社員</t>
  </si>
  <si>
    <t>契約社員</t>
  </si>
  <si>
    <t>総　　　　　　　　数</t>
  </si>
  <si>
    <t>電気･ガス･熱供給･水道業</t>
  </si>
  <si>
    <t>…</t>
  </si>
  <si>
    <t>…</t>
  </si>
  <si>
    <t>漁業</t>
  </si>
  <si>
    <t>鉱業</t>
  </si>
  <si>
    <t>建設業</t>
  </si>
  <si>
    <t>製造業</t>
  </si>
  <si>
    <t>電気･ガス･熱供給･水道業</t>
  </si>
  <si>
    <t>金融･保険業</t>
  </si>
  <si>
    <t>平成９年
(10月1日)</t>
  </si>
  <si>
    <t>平成14年
(10月1日)</t>
  </si>
  <si>
    <t>平　　成　　19　　年　　　(　10　月　１　日　)</t>
  </si>
  <si>
    <t>15～19歳</t>
  </si>
  <si>
    <t xml:space="preserve">  </t>
  </si>
  <si>
    <t>平成
９年
(１０月
１日)</t>
  </si>
  <si>
    <t>平成
１４年
(１０月
１日)</t>
  </si>
  <si>
    <t>平　　成　　１９　　年　　　(　１０　月　１　日　)</t>
  </si>
  <si>
    <t>60～64歳</t>
  </si>
  <si>
    <t>通学が主な者</t>
  </si>
  <si>
    <t>-</t>
  </si>
  <si>
    <t>家事･通学以外が主な者</t>
  </si>
  <si>
    <t>家事をしている者</t>
  </si>
  <si>
    <t>通学している者</t>
  </si>
  <si>
    <t>有業者</t>
  </si>
  <si>
    <t>仕事が主な者</t>
  </si>
  <si>
    <t>仕事は従な者</t>
  </si>
  <si>
    <t>家事が主な者</t>
  </si>
  <si>
    <t>兵 庫 県</t>
  </si>
  <si>
    <t>奈 良 県</t>
  </si>
  <si>
    <t>鳥 取 県</t>
  </si>
  <si>
    <t>岡 山 県</t>
  </si>
  <si>
    <t>広 島 県</t>
  </si>
  <si>
    <t>山 口 県</t>
  </si>
  <si>
    <t>徳 島 県</t>
  </si>
  <si>
    <t>香 川 県</t>
  </si>
  <si>
    <t>愛 媛 県</t>
  </si>
  <si>
    <t>高 知 県</t>
  </si>
  <si>
    <t>福 岡 県</t>
  </si>
  <si>
    <t>佐 賀 県</t>
  </si>
  <si>
    <t>長 崎 県</t>
  </si>
  <si>
    <t>熊 本 県</t>
  </si>
  <si>
    <t>大 分 県</t>
  </si>
  <si>
    <t>宮 崎 県</t>
  </si>
  <si>
    <t>沖 縄 県</t>
  </si>
  <si>
    <t>２　転入者数は、住民基本台帳法に基づいて市(区)町村に転入届のあった者及びその届け出がないために市(区)町村が職権により住民票に記載した者の数。</t>
  </si>
  <si>
    <t>３　転出者数は、転入者の移動前の住所地別数により統計局において算出したもの。</t>
  </si>
  <si>
    <t>19.3.31</t>
  </si>
  <si>
    <t>20.3.31</t>
  </si>
  <si>
    <t>本籍人
届出数</t>
  </si>
  <si>
    <t>非本籍人
届出数</t>
  </si>
  <si>
    <t>復氏</t>
  </si>
  <si>
    <t>姻族関係終了</t>
  </si>
  <si>
    <t>相続人廃除</t>
  </si>
  <si>
    <t>入籍</t>
  </si>
  <si>
    <t>分籍</t>
  </si>
  <si>
    <t>国籍取得</t>
  </si>
  <si>
    <t>帰化</t>
  </si>
  <si>
    <t>国籍留保</t>
  </si>
  <si>
    <t>国籍喪失</t>
  </si>
  <si>
    <t>国籍選択</t>
  </si>
  <si>
    <t>養子縁組</t>
  </si>
  <si>
    <t>外国国籍喪失</t>
  </si>
  <si>
    <t>養子離縁</t>
  </si>
  <si>
    <t>氏の変更</t>
  </si>
  <si>
    <t>戸籍法第69条の2、第73条の2</t>
  </si>
  <si>
    <t>名の変更</t>
  </si>
  <si>
    <t>婚姻</t>
  </si>
  <si>
    <t>転籍</t>
  </si>
  <si>
    <t>離婚</t>
  </si>
  <si>
    <t>就籍</t>
  </si>
  <si>
    <t>戸籍法第75条の2、第77条の2</t>
  </si>
  <si>
    <t>訂正・更正</t>
  </si>
  <si>
    <t>親権・後見・後見監督・保佐</t>
  </si>
  <si>
    <t>追完</t>
  </si>
  <si>
    <t>死亡</t>
  </si>
  <si>
    <t>その他</t>
  </si>
  <si>
    <t>失踪</t>
  </si>
  <si>
    <t>離婚届等不受理申出</t>
  </si>
  <si>
    <t>資料　法務省大臣官房司法法制部「統計年報」　松江地方法務局</t>
  </si>
  <si>
    <t>18</t>
  </si>
  <si>
    <t>戸籍の再製、補完</t>
  </si>
  <si>
    <t>資料　法務省大臣官房司法法制部「統計年報」</t>
  </si>
  <si>
    <t>　　　松江地方法務局</t>
  </si>
  <si>
    <t>34　外国人登録者数</t>
  </si>
  <si>
    <t xml:space="preserve">各年12月31日 </t>
  </si>
  <si>
    <t>国　　　名</t>
  </si>
  <si>
    <t>平成15年</t>
  </si>
  <si>
    <t>平成16年</t>
  </si>
  <si>
    <t>平成19年</t>
  </si>
  <si>
    <t>総数</t>
  </si>
  <si>
    <t>中国</t>
  </si>
  <si>
    <t>韓国及び朝鮮</t>
  </si>
  <si>
    <t>フィリピン</t>
  </si>
  <si>
    <t>米国</t>
  </si>
  <si>
    <t>ブラジル</t>
  </si>
  <si>
    <t>17.10.1</t>
  </si>
  <si>
    <t>島　　　　　　　　　　根　　　　　　　　　　県</t>
  </si>
  <si>
    <t>60.10.1</t>
  </si>
  <si>
    <t>2.10.1</t>
  </si>
  <si>
    <t>平 2</t>
  </si>
  <si>
    <t>7.10.1</t>
  </si>
  <si>
    <t>12.10.1</t>
  </si>
  <si>
    <t>1　第 １ 次 産 業</t>
  </si>
  <si>
    <t>農業</t>
  </si>
  <si>
    <t>林業</t>
  </si>
  <si>
    <t>漁業</t>
  </si>
  <si>
    <t>2　第 ２ 次 産 業</t>
  </si>
  <si>
    <t>鉱業</t>
  </si>
  <si>
    <t>建設業</t>
  </si>
  <si>
    <t>製造業</t>
  </si>
  <si>
    <t>3　第 ３ 次 産 業</t>
  </si>
  <si>
    <t>電気･ガス・熱供給・水道業</t>
  </si>
  <si>
    <t>卸売･小売業</t>
  </si>
  <si>
    <t>金融･保険業</t>
  </si>
  <si>
    <t>不動産業</t>
  </si>
  <si>
    <t xml:space="preserve"> (8)</t>
  </si>
  <si>
    <t xml:space="preserve"> (9)</t>
  </si>
  <si>
    <t xml:space="preserve"> (10)</t>
  </si>
  <si>
    <t xml:space="preserve"> (11)</t>
  </si>
  <si>
    <t>サービス業(他に分類されないもの)</t>
  </si>
  <si>
    <t xml:space="preserve"> (12)</t>
  </si>
  <si>
    <t>公務(他に分類されないもの)</t>
  </si>
  <si>
    <t>4　分類不能の産業</t>
  </si>
  <si>
    <t>65～69歳</t>
  </si>
  <si>
    <t>５２.１０.１</t>
  </si>
  <si>
    <t xml:space="preserve">… </t>
  </si>
  <si>
    <t>５３.１０.１</t>
  </si>
  <si>
    <t>５４.１０.１</t>
  </si>
  <si>
    <t>５５.１０.１</t>
  </si>
  <si>
    <t>５６.１０.１</t>
  </si>
  <si>
    <t>５７.１０.１</t>
  </si>
  <si>
    <t>５８.１０.１</t>
  </si>
  <si>
    <t>５９.１０.１</t>
  </si>
  <si>
    <t>６０.１０.１</t>
  </si>
  <si>
    <t>６１.１０.１</t>
  </si>
  <si>
    <t>６２.１０.１</t>
  </si>
  <si>
    <t>６３.１０.１</t>
  </si>
  <si>
    <t>元.１０.１</t>
  </si>
  <si>
    <t>２.１０.１</t>
  </si>
  <si>
    <t>３.１０.１</t>
  </si>
  <si>
    <t>４.１０.１</t>
  </si>
  <si>
    <t>５.１０.１</t>
  </si>
  <si>
    <t>６.１０.１</t>
  </si>
  <si>
    <t>７.１０.１</t>
  </si>
  <si>
    <t>８.１０.１</t>
  </si>
  <si>
    <t>９.１０.１</t>
  </si>
  <si>
    <t>１０.１０.１</t>
  </si>
  <si>
    <t>１１.１０.１</t>
  </si>
  <si>
    <t>１２.１０.１</t>
  </si>
  <si>
    <t>１３.１０.１</t>
  </si>
  <si>
    <t>１４.１０.１</t>
  </si>
  <si>
    <t>１５.１０.１</t>
  </si>
  <si>
    <t>１６.１０.１</t>
  </si>
  <si>
    <t>１７.１０.１</t>
  </si>
  <si>
    <t>１８.１０.１</t>
  </si>
  <si>
    <t>１９.１０.１</t>
  </si>
  <si>
    <t>　</t>
  </si>
  <si>
    <t>注</t>
  </si>
  <si>
    <t>１　昭和47年からの全国には沖縄県を含む。</t>
  </si>
  <si>
    <t>２　全国の平成元年以前の推計人口は国勢調査結果を基に改訂した数値である。</t>
  </si>
  <si>
    <t>１９.２.２２</t>
  </si>
  <si>
    <t xml:space="preserve">… </t>
  </si>
  <si>
    <t>２０.１１.1</t>
  </si>
  <si>
    <t>２１.４.２６</t>
  </si>
  <si>
    <t>２２.１０.１</t>
  </si>
  <si>
    <t>２３.８.１</t>
  </si>
  <si>
    <t>２４.１０.１</t>
  </si>
  <si>
    <t>２５.１０.１</t>
  </si>
  <si>
    <t>２６.１０.１</t>
  </si>
  <si>
    <t>２７.１０.１</t>
  </si>
  <si>
    <t>２８.１０.１</t>
  </si>
  <si>
    <t>２９.１０.１</t>
  </si>
  <si>
    <t>３０.１０.１</t>
  </si>
  <si>
    <t>３１.１０.１</t>
  </si>
  <si>
    <t>３２.１０.１</t>
  </si>
  <si>
    <t>３３.１０.１</t>
  </si>
  <si>
    <t>３４.１０.１</t>
  </si>
  <si>
    <t>３５.１０.１</t>
  </si>
  <si>
    <t>３６.１０.１</t>
  </si>
  <si>
    <t>３７.１０.１</t>
  </si>
  <si>
    <t>３８.１０.１</t>
  </si>
  <si>
    <t>３９.１０.１</t>
  </si>
  <si>
    <t>４０.１０.１</t>
  </si>
  <si>
    <t>４１.１０.１</t>
  </si>
  <si>
    <t>４２.１０.１</t>
  </si>
  <si>
    <t>４３.１０.１</t>
  </si>
  <si>
    <t>４４.１０.１</t>
  </si>
  <si>
    <t>４５.１０.１</t>
  </si>
  <si>
    <t>４６.１０.１</t>
  </si>
  <si>
    <t>４７.１０.１</t>
  </si>
  <si>
    <t>４８.１０.１</t>
  </si>
  <si>
    <t>４９.１０.１</t>
  </si>
  <si>
    <t>５０.１０.１</t>
  </si>
  <si>
    <t>５１.１０.１</t>
  </si>
  <si>
    <t>10</t>
  </si>
  <si>
    <t>…</t>
  </si>
  <si>
    <t>12</t>
  </si>
  <si>
    <t>14</t>
  </si>
  <si>
    <t>元</t>
  </si>
  <si>
    <t>2</t>
  </si>
  <si>
    <t>3</t>
  </si>
  <si>
    <t>4</t>
  </si>
  <si>
    <t>5</t>
  </si>
  <si>
    <t>6</t>
  </si>
  <si>
    <t>7</t>
  </si>
  <si>
    <t>8</t>
  </si>
  <si>
    <t>9</t>
  </si>
  <si>
    <t xml:space="preserve">… </t>
  </si>
  <si>
    <t>33　戸籍関係</t>
  </si>
  <si>
    <t>(2)　戸籍関係処理件数</t>
  </si>
  <si>
    <t xml:space="preserve">単位:件 </t>
  </si>
  <si>
    <t>平成15</t>
  </si>
  <si>
    <t>19</t>
  </si>
  <si>
    <t>新戸籍編製</t>
  </si>
  <si>
    <t>違反通知</t>
  </si>
  <si>
    <t>その他</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</si>
</sst>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_);[Red]\(0\)"/>
    <numFmt numFmtId="180" formatCode="0_ "/>
    <numFmt numFmtId="181" formatCode="#,##0_);[Red]\(#,##0\)"/>
    <numFmt numFmtId="182" formatCode="0.0"/>
    <numFmt numFmtId="183" formatCode="#,##0\ ;&quot;△&quot;#,##0\ ;&quot;-&quot;\ "/>
    <numFmt numFmtId="184" formatCode="#,##0.0\ ;&quot;△&quot;#,##0.0\ ;&quot;-&quot;\ "/>
    <numFmt numFmtId="185" formatCode="#,##0;&quot;△&quot;#,##0;&quot;-&quot;"/>
    <numFmt numFmtId="186" formatCode="#,##0.0;&quot;△&quot;#,##0.0;&quot;-&quot;"/>
    <numFmt numFmtId="187" formatCode="#,##0;#,##0;&quot;-&quot;"/>
    <numFmt numFmtId="188" formatCode="#,##0\ ;#,##0\ ;&quot;-&quot;\ "/>
    <numFmt numFmtId="189" formatCode="#,##0;&quot;△ &quot;#,##0"/>
    <numFmt numFmtId="190" formatCode="#,##0;&quot;△ &quot;#,##0;&quot;-&quot;"/>
    <numFmt numFmtId="191" formatCode="&quot;△&quot;\ #,##0;&quot;▲&quot;\ #,##0"/>
    <numFmt numFmtId="192" formatCode="0.00_ "/>
    <numFmt numFmtId="193" formatCode="0;&quot;△&quot;0"/>
    <numFmt numFmtId="194" formatCode="0.0;&quot;△&quot;0.0\ "/>
    <numFmt numFmtId="195" formatCode="0.0_);[Red]\(0.0\)"/>
    <numFmt numFmtId="196" formatCode="0.00_);[Red]\(0.00\)"/>
    <numFmt numFmtId="197" formatCode="0;&quot;△ &quot;0"/>
    <numFmt numFmtId="198" formatCode="#,##0&quot; &quot;"/>
    <numFmt numFmtId="199" formatCode="#,##0&quot;\&quot;\!\ ;&quot;△&quot;#,##0&quot;\&quot;\!\ ;&quot;-&quot;&quot;\&quot;\!\ "/>
    <numFmt numFmtId="200" formatCode="0_);[Red]\!\(0\!\)"/>
    <numFmt numFmtId="201" formatCode="#,###"/>
    <numFmt numFmtId="202" formatCode="#,###;&quot;△&quot;#,##0;&quot;-&quot;"/>
    <numFmt numFmtId="203" formatCode="#,###\ ;&quot;△&quot;#,##0\ ;&quot;-&quot;\ "/>
    <numFmt numFmtId="204" formatCode="#,##0.00_);[Red]\(#,##0.00\)"/>
    <numFmt numFmtId="205" formatCode="#,##0.0;&quot;△ &quot;#,##0.0"/>
    <numFmt numFmtId="206" formatCode="#,##0.0_);[Red]\(#,##0.0\)"/>
    <numFmt numFmtId="207" formatCode="#,###,##0;&quot; -&quot;###,##0"/>
    <numFmt numFmtId="208" formatCode="0.0;&quot;△ &quot;0.0"/>
    <numFmt numFmtId="209" formatCode="0.00;&quot;△ &quot;0.00"/>
  </numFmts>
  <fonts count="48">
    <font>
      <sz val="11"/>
      <name val="ＭＳ Ｐゴシック"/>
      <family val="3"/>
    </font>
    <font>
      <sz val="6"/>
      <name val="ＭＳ Ｐゴシック"/>
      <family val="3"/>
    </font>
    <font>
      <b/>
      <sz val="16"/>
      <name val="ＭＳ ゴシック"/>
      <family val="3"/>
    </font>
    <font>
      <sz val="11"/>
      <name val="ＭＳ ゴシック"/>
      <family val="3"/>
    </font>
    <font>
      <b/>
      <sz val="11"/>
      <name val="ＭＳ ゴシック"/>
      <family val="3"/>
    </font>
    <font>
      <b/>
      <sz val="11"/>
      <name val="ＭＳ Ｐゴシック"/>
      <family val="3"/>
    </font>
    <font>
      <b/>
      <sz val="12"/>
      <color indexed="8"/>
      <name val="明朝"/>
      <family val="1"/>
    </font>
    <font>
      <sz val="6"/>
      <name val="ＭＳ Ｐ明朝"/>
      <family val="1"/>
    </font>
    <font>
      <sz val="11"/>
      <color indexed="8"/>
      <name val="明朝"/>
      <family val="1"/>
    </font>
    <font>
      <sz val="9"/>
      <color indexed="8"/>
      <name val="明朝"/>
      <family val="1"/>
    </font>
    <font>
      <b/>
      <sz val="11"/>
      <color indexed="8"/>
      <name val="明朝"/>
      <family val="1"/>
    </font>
    <font>
      <sz val="11"/>
      <name val="明朝"/>
      <family val="1"/>
    </font>
    <font>
      <b/>
      <sz val="11"/>
      <name val="明朝"/>
      <family val="1"/>
    </font>
    <font>
      <sz val="10"/>
      <color indexed="8"/>
      <name val="明朝"/>
      <family val="1"/>
    </font>
    <font>
      <b/>
      <sz val="10"/>
      <color indexed="8"/>
      <name val="明朝"/>
      <family val="1"/>
    </font>
    <font>
      <b/>
      <sz val="14"/>
      <color indexed="8"/>
      <name val="明朝"/>
      <family val="1"/>
    </font>
    <font>
      <sz val="8"/>
      <color indexed="8"/>
      <name val="明朝"/>
      <family val="1"/>
    </font>
    <font>
      <sz val="10"/>
      <color indexed="8"/>
      <name val="ＭＳ 明朝"/>
      <family val="1"/>
    </font>
    <font>
      <sz val="11"/>
      <color indexed="8"/>
      <name val="ＭＳ Ｐゴシック"/>
      <family val="3"/>
    </font>
    <font>
      <sz val="9"/>
      <color indexed="8"/>
      <name val="ＭＳ 明朝"/>
      <family val="1"/>
    </font>
    <font>
      <sz val="10"/>
      <name val="明朝"/>
      <family val="1"/>
    </font>
    <font>
      <sz val="8"/>
      <name val="明朝"/>
      <family val="1"/>
    </font>
    <font>
      <sz val="6"/>
      <color indexed="8"/>
      <name val="明朝"/>
      <family val="1"/>
    </font>
    <font>
      <sz val="9"/>
      <name val="明朝"/>
      <family val="1"/>
    </font>
    <font>
      <b/>
      <sz val="9"/>
      <color indexed="8"/>
      <name val="明朝"/>
      <family val="1"/>
    </font>
    <font>
      <sz val="7"/>
      <color indexed="8"/>
      <name val="明朝"/>
      <family val="1"/>
    </font>
    <font>
      <sz val="7"/>
      <name val="明朝"/>
      <family val="1"/>
    </font>
    <font>
      <sz val="11"/>
      <color indexed="12"/>
      <name val="明朝"/>
      <family val="1"/>
    </font>
    <font>
      <sz val="12"/>
      <color indexed="8"/>
      <name val="明朝"/>
      <family val="1"/>
    </font>
    <font>
      <b/>
      <sz val="12"/>
      <name val="明朝"/>
      <family val="1"/>
    </font>
    <font>
      <sz val="11"/>
      <color indexed="12"/>
      <name val="Terminal"/>
      <family val="0"/>
    </font>
    <font>
      <b/>
      <sz val="14"/>
      <color indexed="8"/>
      <name val="Terminal"/>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hair"/>
      <right style="thin"/>
      <top style="thin"/>
      <bottom>
        <color indexed="63"/>
      </bottom>
    </border>
    <border>
      <left style="thin"/>
      <right style="thin"/>
      <top>
        <color indexed="63"/>
      </top>
      <bottom>
        <color indexed="63"/>
      </bottom>
    </border>
    <border>
      <left style="thin"/>
      <right>
        <color indexed="63"/>
      </right>
      <top style="hair"/>
      <bottom style="hair"/>
    </border>
    <border>
      <left style="hair"/>
      <right style="thin"/>
      <top style="hair"/>
      <bottom style="hair"/>
    </border>
    <border>
      <left style="thin"/>
      <right style="thin"/>
      <top style="hair"/>
      <bottom style="hair"/>
    </border>
    <border>
      <left style="hair"/>
      <right style="thin"/>
      <top>
        <color indexed="63"/>
      </top>
      <bottom>
        <color indexed="63"/>
      </bottom>
    </border>
    <border>
      <left style="thin"/>
      <right>
        <color indexed="63"/>
      </right>
      <top style="hair"/>
      <bottom style="thin"/>
    </border>
    <border>
      <left style="hair"/>
      <right style="thin"/>
      <top style="hair"/>
      <bottom style="thin"/>
    </border>
    <border>
      <left style="thin"/>
      <right style="thin"/>
      <top style="hair"/>
      <bottom style="thin"/>
    </border>
    <border>
      <left>
        <color indexed="63"/>
      </left>
      <right>
        <color indexed="63"/>
      </right>
      <top style="double"/>
      <bottom>
        <color indexed="63"/>
      </bottom>
    </border>
    <border>
      <left>
        <color indexed="63"/>
      </left>
      <right style="hair"/>
      <top>
        <color indexed="63"/>
      </top>
      <bottom>
        <color indexed="63"/>
      </bottom>
    </border>
    <border>
      <left>
        <color indexed="63"/>
      </left>
      <right>
        <color indexed="63"/>
      </right>
      <top>
        <color indexed="63"/>
      </top>
      <bottom style="double"/>
    </border>
    <border>
      <left style="thin"/>
      <right style="thin"/>
      <top style="thin"/>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double"/>
      <bottom style="thin"/>
    </border>
    <border>
      <left style="thin"/>
      <right>
        <color indexed="63"/>
      </right>
      <top style="double"/>
      <bottom style="thin"/>
    </border>
    <border>
      <left style="thin"/>
      <right style="thin"/>
      <top style="double"/>
      <bottom style="thin"/>
    </border>
    <border>
      <left>
        <color indexed="63"/>
      </left>
      <right>
        <color indexed="63"/>
      </right>
      <top style="double"/>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style="thin"/>
      <top style="thin"/>
      <bottom style="thin"/>
    </border>
    <border>
      <left>
        <color indexed="63"/>
      </left>
      <right style="thin"/>
      <top style="double"/>
      <bottom>
        <color indexed="63"/>
      </bottom>
    </border>
    <border>
      <left>
        <color indexed="63"/>
      </left>
      <right style="hair"/>
      <top>
        <color indexed="63"/>
      </top>
      <bottom style="thin"/>
    </border>
    <border>
      <left>
        <color indexed="63"/>
      </left>
      <right style="thin"/>
      <top style="thin"/>
      <bottom style="thin"/>
    </border>
    <border>
      <left>
        <color indexed="63"/>
      </left>
      <right style="hair"/>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6" fillId="0" borderId="3" applyNumberFormat="0" applyFill="0" applyAlignment="0" applyProtection="0"/>
    <xf numFmtId="0" fontId="37" fillId="3" borderId="0" applyNumberFormat="0" applyBorder="0" applyAlignment="0" applyProtection="0"/>
    <xf numFmtId="0" fontId="38" fillId="23"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protection/>
    </xf>
    <xf numFmtId="0" fontId="0" fillId="0" borderId="0">
      <alignment/>
      <protection/>
    </xf>
    <xf numFmtId="0" fontId="47" fillId="4" borderId="0" applyNumberFormat="0" applyBorder="0" applyAlignment="0" applyProtection="0"/>
  </cellStyleXfs>
  <cellXfs count="899">
    <xf numFmtId="0" fontId="0" fillId="0" borderId="0" xfId="0" applyAlignment="1">
      <alignment/>
    </xf>
    <xf numFmtId="0" fontId="2" fillId="0" borderId="10" xfId="60" applyFont="1" applyBorder="1" applyAlignment="1">
      <alignment vertical="center"/>
      <protection/>
    </xf>
    <xf numFmtId="0" fontId="3" fillId="0" borderId="0" xfId="60" applyFont="1" applyAlignment="1">
      <alignment vertical="center"/>
      <protection/>
    </xf>
    <xf numFmtId="0" fontId="4" fillId="0" borderId="11" xfId="60" applyFont="1" applyBorder="1" applyAlignment="1">
      <alignment horizontal="centerContinuous" vertical="center"/>
      <protection/>
    </xf>
    <xf numFmtId="0" fontId="5" fillId="0" borderId="12" xfId="60" applyFont="1" applyBorder="1" applyAlignment="1">
      <alignment horizontal="centerContinuous" vertical="center"/>
      <protection/>
    </xf>
    <xf numFmtId="0" fontId="4" fillId="0" borderId="13" xfId="60" applyFont="1" applyBorder="1" applyAlignment="1">
      <alignment horizontal="center" vertical="center"/>
      <protection/>
    </xf>
    <xf numFmtId="0" fontId="4" fillId="0" borderId="0" xfId="60" applyFont="1" applyAlignment="1">
      <alignment vertical="center"/>
      <protection/>
    </xf>
    <xf numFmtId="0" fontId="3" fillId="0" borderId="14" xfId="60" applyFont="1" applyBorder="1" applyAlignment="1">
      <alignment horizontal="center" vertical="center"/>
      <protection/>
    </xf>
    <xf numFmtId="0" fontId="3" fillId="0" borderId="15" xfId="60" applyFont="1" applyBorder="1" applyAlignment="1">
      <alignment horizontal="center" vertical="center"/>
      <protection/>
    </xf>
    <xf numFmtId="0" fontId="3" fillId="0" borderId="16" xfId="60" applyFont="1" applyBorder="1" applyAlignment="1">
      <alignment vertical="center"/>
      <protection/>
    </xf>
    <xf numFmtId="0" fontId="3" fillId="0" borderId="17" xfId="60" applyFont="1" applyBorder="1" applyAlignment="1">
      <alignment horizontal="center" vertical="center"/>
      <protection/>
    </xf>
    <xf numFmtId="0" fontId="3" fillId="0" borderId="18" xfId="60" applyFont="1" applyBorder="1" applyAlignment="1">
      <alignment horizontal="center" vertical="center"/>
      <protection/>
    </xf>
    <xf numFmtId="0" fontId="3" fillId="0" borderId="19" xfId="60" applyFont="1" applyBorder="1" applyAlignment="1">
      <alignment vertical="center"/>
      <protection/>
    </xf>
    <xf numFmtId="0" fontId="3" fillId="0" borderId="20" xfId="60" applyFont="1" applyBorder="1" applyAlignment="1">
      <alignment horizontal="center" vertical="center"/>
      <protection/>
    </xf>
    <xf numFmtId="0" fontId="3" fillId="0" borderId="18" xfId="60" applyFont="1" applyBorder="1" applyAlignment="1" quotePrefix="1">
      <alignment horizontal="center" vertical="center"/>
      <protection/>
    </xf>
    <xf numFmtId="0" fontId="3" fillId="0" borderId="21" xfId="60" applyFont="1" applyBorder="1" applyAlignment="1">
      <alignment horizontal="center" vertical="center"/>
      <protection/>
    </xf>
    <xf numFmtId="0" fontId="3" fillId="0" borderId="22" xfId="60" applyFont="1" applyBorder="1" applyAlignment="1">
      <alignment horizontal="center" vertical="center"/>
      <protection/>
    </xf>
    <xf numFmtId="0" fontId="3" fillId="0" borderId="23" xfId="60" applyFont="1" applyBorder="1" applyAlignment="1">
      <alignment vertical="center"/>
      <protection/>
    </xf>
    <xf numFmtId="0" fontId="3" fillId="0" borderId="0" xfId="60" applyFont="1" applyAlignment="1">
      <alignment horizontal="center" vertical="center"/>
      <protection/>
    </xf>
    <xf numFmtId="0" fontId="6" fillId="0" borderId="0" xfId="0" applyFont="1" applyBorder="1" applyAlignment="1" applyProtection="1">
      <alignment horizontal="left" vertical="center"/>
      <protection/>
    </xf>
    <xf numFmtId="0" fontId="8" fillId="0" borderId="0" xfId="0" applyFont="1" applyBorder="1" applyAlignment="1" applyProtection="1">
      <alignment vertical="center"/>
      <protection/>
    </xf>
    <xf numFmtId="0" fontId="8" fillId="0" borderId="0" xfId="0" applyFont="1" applyBorder="1" applyAlignment="1" applyProtection="1" quotePrefix="1">
      <alignment horizontal="left" vertical="center"/>
      <protection/>
    </xf>
    <xf numFmtId="0" fontId="8" fillId="0" borderId="0" xfId="0" applyFont="1" applyBorder="1" applyAlignment="1">
      <alignment vertical="center"/>
    </xf>
    <xf numFmtId="0" fontId="0" fillId="0" borderId="0" xfId="0" applyAlignment="1">
      <alignment vertical="center"/>
    </xf>
    <xf numFmtId="0" fontId="6" fillId="0" borderId="0" xfId="0" applyFont="1" applyBorder="1" applyAlignment="1" applyProtection="1" quotePrefix="1">
      <alignment horizontal="left"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right" vertical="center"/>
      <protection/>
    </xf>
    <xf numFmtId="0" fontId="8" fillId="0" borderId="24" xfId="0" applyFont="1" applyBorder="1" applyAlignment="1">
      <alignment horizontal="centerContinuous" vertical="center"/>
    </xf>
    <xf numFmtId="0" fontId="8" fillId="0" borderId="0" xfId="0" applyFont="1" applyBorder="1" applyAlignment="1" applyProtection="1">
      <alignment horizontal="centerContinuous" vertical="center"/>
      <protection/>
    </xf>
    <xf numFmtId="0" fontId="8" fillId="0" borderId="0" xfId="0" applyFont="1" applyBorder="1" applyAlignment="1">
      <alignment horizontal="centerContinuous" vertical="center"/>
    </xf>
    <xf numFmtId="0" fontId="8" fillId="0" borderId="0" xfId="0" applyFont="1" applyBorder="1" applyAlignment="1" applyProtection="1">
      <alignment horizontal="center" vertical="center"/>
      <protection/>
    </xf>
    <xf numFmtId="0" fontId="8" fillId="0" borderId="0" xfId="0" applyFont="1" applyAlignment="1">
      <alignment vertical="center"/>
    </xf>
    <xf numFmtId="0" fontId="8" fillId="0" borderId="25" xfId="0" applyFont="1" applyBorder="1" applyAlignment="1">
      <alignment vertical="center"/>
    </xf>
    <xf numFmtId="0" fontId="10" fillId="0" borderId="0" xfId="0" applyFont="1" applyBorder="1" applyAlignment="1">
      <alignment horizontal="centerContinuous" vertical="center"/>
    </xf>
    <xf numFmtId="176" fontId="8" fillId="0" borderId="0" xfId="0" applyNumberFormat="1" applyFont="1" applyBorder="1" applyAlignment="1" applyProtection="1">
      <alignment vertical="center"/>
      <protection/>
    </xf>
    <xf numFmtId="0" fontId="8" fillId="0" borderId="0" xfId="0" applyFont="1" applyAlignment="1" applyProtection="1">
      <alignment horizontal="center" vertical="center"/>
      <protection/>
    </xf>
    <xf numFmtId="37" fontId="8" fillId="0" borderId="0" xfId="0" applyNumberFormat="1" applyFont="1" applyBorder="1" applyAlignment="1" applyProtection="1">
      <alignment horizontal="right" vertical="center"/>
      <protection/>
    </xf>
    <xf numFmtId="49" fontId="8" fillId="0" borderId="0" xfId="0" applyNumberFormat="1" applyFont="1" applyBorder="1" applyAlignment="1" applyProtection="1">
      <alignment horizontal="right" vertical="center"/>
      <protection/>
    </xf>
    <xf numFmtId="0" fontId="11" fillId="0" borderId="0" xfId="0" applyFont="1" applyAlignment="1">
      <alignment/>
    </xf>
    <xf numFmtId="0" fontId="10" fillId="0" borderId="0" xfId="0" applyFont="1" applyAlignment="1">
      <alignment vertical="center"/>
    </xf>
    <xf numFmtId="0" fontId="12" fillId="0" borderId="0" xfId="0" applyFont="1" applyAlignment="1">
      <alignment/>
    </xf>
    <xf numFmtId="176" fontId="12" fillId="0" borderId="0" xfId="0" applyNumberFormat="1" applyFont="1" applyAlignment="1">
      <alignment/>
    </xf>
    <xf numFmtId="0" fontId="8" fillId="0" borderId="0"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pplyProtection="1">
      <alignment horizontal="left" vertical="center"/>
      <protection/>
    </xf>
    <xf numFmtId="49" fontId="8" fillId="0" borderId="0" xfId="0" applyNumberFormat="1" applyFont="1" applyAlignment="1" applyProtection="1">
      <alignment horizontal="left" vertical="center"/>
      <protection/>
    </xf>
    <xf numFmtId="0" fontId="8" fillId="0" borderId="24" xfId="0" applyFont="1" applyBorder="1" applyAlignment="1">
      <alignment vertical="center"/>
    </xf>
    <xf numFmtId="176" fontId="8" fillId="0" borderId="0" xfId="0" applyNumberFormat="1" applyFont="1" applyBorder="1" applyAlignment="1" applyProtection="1">
      <alignment vertical="center"/>
      <protection locked="0"/>
    </xf>
    <xf numFmtId="0" fontId="10" fillId="0" borderId="0" xfId="0" applyFont="1" applyBorder="1" applyAlignment="1">
      <alignment vertical="center"/>
    </xf>
    <xf numFmtId="0" fontId="9" fillId="0" borderId="0" xfId="0" applyFont="1" applyAlignment="1" applyProtection="1">
      <alignment horizontal="center" vertical="center"/>
      <protection/>
    </xf>
    <xf numFmtId="0" fontId="8" fillId="0" borderId="0" xfId="0" applyFont="1" applyBorder="1" applyAlignment="1">
      <alignment horizontal="center" vertical="center"/>
    </xf>
    <xf numFmtId="0" fontId="8" fillId="0" borderId="0" xfId="0" applyFont="1" applyAlignment="1">
      <alignment horizontal="center" vertical="center"/>
    </xf>
    <xf numFmtId="176" fontId="0" fillId="0" borderId="0" xfId="0" applyNumberFormat="1" applyAlignment="1">
      <alignment/>
    </xf>
    <xf numFmtId="176" fontId="8" fillId="0" borderId="0" xfId="0" applyNumberFormat="1" applyFont="1" applyAlignment="1">
      <alignment vertical="center"/>
    </xf>
    <xf numFmtId="0" fontId="11" fillId="0" borderId="0" xfId="0" applyFont="1" applyBorder="1" applyAlignment="1" applyProtection="1">
      <alignment horizontal="center"/>
      <protection/>
    </xf>
    <xf numFmtId="0" fontId="11" fillId="0" borderId="0" xfId="0" applyFont="1" applyBorder="1" applyAlignment="1">
      <alignment horizontal="center"/>
    </xf>
    <xf numFmtId="37" fontId="11" fillId="0" borderId="0" xfId="0" applyNumberFormat="1" applyFont="1" applyAlignment="1" applyProtection="1">
      <alignment/>
      <protection/>
    </xf>
    <xf numFmtId="37" fontId="11" fillId="0" borderId="0" xfId="0" applyNumberFormat="1" applyFont="1" applyBorder="1" applyAlignment="1" applyProtection="1">
      <alignment/>
      <protection/>
    </xf>
    <xf numFmtId="0" fontId="8" fillId="0" borderId="0" xfId="0" applyFont="1" applyFill="1" applyAlignment="1">
      <alignment vertical="center"/>
    </xf>
    <xf numFmtId="0" fontId="8" fillId="0" borderId="26" xfId="0" applyFont="1" applyBorder="1" applyAlignment="1" applyProtection="1">
      <alignment vertical="center"/>
      <protection/>
    </xf>
    <xf numFmtId="0" fontId="8" fillId="0" borderId="24" xfId="0" applyFont="1" applyBorder="1" applyAlignment="1" applyProtection="1">
      <alignment horizontal="centerContinuous" vertical="center"/>
      <protection/>
    </xf>
    <xf numFmtId="176" fontId="8" fillId="0" borderId="0" xfId="0" applyNumberFormat="1" applyFont="1" applyFill="1" applyAlignment="1">
      <alignment vertical="center"/>
    </xf>
    <xf numFmtId="179" fontId="8" fillId="0" borderId="0" xfId="0" applyNumberFormat="1" applyFont="1" applyAlignment="1">
      <alignment vertical="center"/>
    </xf>
    <xf numFmtId="41" fontId="8" fillId="0" borderId="0" xfId="0" applyNumberFormat="1" applyFont="1" applyAlignment="1">
      <alignment horizontal="right" vertical="center"/>
    </xf>
    <xf numFmtId="41" fontId="8" fillId="0" borderId="0" xfId="0" applyNumberFormat="1" applyFont="1" applyBorder="1" applyAlignment="1" applyProtection="1">
      <alignment vertical="center"/>
      <protection locked="0"/>
    </xf>
    <xf numFmtId="0" fontId="0" fillId="0" borderId="0" xfId="0" applyFill="1" applyAlignment="1">
      <alignment/>
    </xf>
    <xf numFmtId="180" fontId="8" fillId="0" borderId="0" xfId="0" applyNumberFormat="1" applyFont="1" applyAlignment="1">
      <alignment horizontal="right" vertical="center"/>
    </xf>
    <xf numFmtId="0" fontId="6" fillId="0" borderId="0" xfId="0" applyFont="1" applyAlignment="1" applyProtection="1">
      <alignment horizontal="left" vertical="center"/>
      <protection/>
    </xf>
    <xf numFmtId="0" fontId="12" fillId="0" borderId="0" xfId="0" applyFont="1" applyAlignment="1">
      <alignment vertical="center"/>
    </xf>
    <xf numFmtId="37" fontId="8" fillId="0" borderId="0" xfId="0" applyNumberFormat="1" applyFont="1" applyAlignment="1" applyProtection="1">
      <alignment vertical="center"/>
      <protection/>
    </xf>
    <xf numFmtId="0" fontId="0" fillId="0" borderId="0" xfId="0" applyBorder="1" applyAlignment="1">
      <alignment/>
    </xf>
    <xf numFmtId="0" fontId="10" fillId="0" borderId="0"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15" fillId="0" borderId="0" xfId="0" applyFont="1" applyBorder="1" applyAlignment="1" applyProtection="1">
      <alignment vertical="center"/>
      <protection/>
    </xf>
    <xf numFmtId="176" fontId="10" fillId="0" borderId="0" xfId="0" applyNumberFormat="1" applyFont="1" applyBorder="1" applyAlignment="1" applyProtection="1">
      <alignment horizontal="centerContinuous" vertical="center"/>
      <protection/>
    </xf>
    <xf numFmtId="176" fontId="8" fillId="0" borderId="0" xfId="0" applyNumberFormat="1" applyFont="1" applyBorder="1" applyAlignment="1" applyProtection="1">
      <alignment horizontal="centerContinuous" vertical="center"/>
      <protection/>
    </xf>
    <xf numFmtId="0" fontId="10" fillId="0" borderId="0" xfId="0" applyFont="1" applyBorder="1" applyAlignment="1" applyProtection="1">
      <alignment horizontal="centerContinuous" vertical="center"/>
      <protection/>
    </xf>
    <xf numFmtId="0" fontId="10" fillId="0" borderId="0" xfId="0" applyFont="1" applyBorder="1" applyAlignment="1" applyProtection="1">
      <alignment horizontal="right" vertical="center"/>
      <protection/>
    </xf>
    <xf numFmtId="37" fontId="8" fillId="0" borderId="0" xfId="0" applyNumberFormat="1" applyFont="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Border="1" applyAlignment="1" applyProtection="1">
      <alignment horizontal="center" vertical="center"/>
      <protection/>
    </xf>
    <xf numFmtId="37" fontId="8" fillId="0" borderId="0" xfId="0" applyNumberFormat="1" applyFont="1" applyBorder="1" applyAlignment="1" applyProtection="1">
      <alignment horizontal="distributed" vertical="center"/>
      <protection/>
    </xf>
    <xf numFmtId="37" fontId="8" fillId="0" borderId="0" xfId="0" applyNumberFormat="1" applyFont="1" applyBorder="1" applyAlignment="1" applyProtection="1" quotePrefix="1">
      <alignment horizontal="left" vertical="center"/>
      <protection/>
    </xf>
    <xf numFmtId="0" fontId="8" fillId="0" borderId="0" xfId="0" applyFont="1" applyBorder="1" applyAlignment="1">
      <alignment horizontal="distributed" vertical="center"/>
    </xf>
    <xf numFmtId="37" fontId="8" fillId="0" borderId="0" xfId="0" applyNumberFormat="1" applyFont="1" applyBorder="1" applyAlignment="1" applyProtection="1">
      <alignment horizontal="left" vertical="center"/>
      <protection/>
    </xf>
    <xf numFmtId="176" fontId="11" fillId="0" borderId="0" xfId="0" applyNumberFormat="1" applyFont="1" applyAlignment="1">
      <alignment/>
    </xf>
    <xf numFmtId="182" fontId="8" fillId="0" borderId="0" xfId="0" applyNumberFormat="1" applyFont="1" applyBorder="1" applyAlignment="1" applyProtection="1">
      <alignment vertical="center"/>
      <protection/>
    </xf>
    <xf numFmtId="183" fontId="8" fillId="0" borderId="0" xfId="0" applyNumberFormat="1" applyFont="1" applyBorder="1" applyAlignment="1" applyProtection="1">
      <alignment vertical="center"/>
      <protection/>
    </xf>
    <xf numFmtId="183" fontId="8" fillId="0" borderId="0" xfId="0" applyNumberFormat="1" applyFont="1" applyBorder="1" applyAlignment="1" applyProtection="1">
      <alignment vertical="center"/>
      <protection locked="0"/>
    </xf>
    <xf numFmtId="183" fontId="8" fillId="0" borderId="0" xfId="0" applyNumberFormat="1" applyFont="1" applyBorder="1" applyAlignment="1" applyProtection="1">
      <alignment horizontal="right" vertical="center"/>
      <protection locked="0"/>
    </xf>
    <xf numFmtId="183" fontId="8" fillId="0" borderId="0" xfId="0" applyNumberFormat="1" applyFont="1" applyBorder="1" applyAlignment="1" applyProtection="1">
      <alignment horizontal="right" vertical="center"/>
      <protection/>
    </xf>
    <xf numFmtId="0" fontId="8" fillId="0" borderId="0" xfId="0" applyFont="1" applyBorder="1" applyAlignment="1" applyProtection="1">
      <alignment horizontal="center" vertical="center" wrapText="1"/>
      <protection/>
    </xf>
    <xf numFmtId="0" fontId="10" fillId="0" borderId="0" xfId="0" applyFont="1" applyBorder="1" applyAlignment="1" applyProtection="1" quotePrefix="1">
      <alignment horizontal="left" vertical="center"/>
      <protection/>
    </xf>
    <xf numFmtId="188" fontId="13" fillId="0" borderId="0" xfId="0" applyNumberFormat="1" applyFont="1" applyBorder="1" applyAlignment="1" applyProtection="1">
      <alignment vertical="center"/>
      <protection/>
    </xf>
    <xf numFmtId="0" fontId="0" fillId="0" borderId="0" xfId="0" applyFont="1" applyAlignment="1">
      <alignment/>
    </xf>
    <xf numFmtId="187" fontId="8" fillId="0" borderId="0" xfId="0" applyNumberFormat="1" applyFont="1" applyBorder="1" applyAlignment="1" applyProtection="1">
      <alignment vertical="center"/>
      <protection/>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pplyProtection="1">
      <alignment horizontal="left"/>
      <protection/>
    </xf>
    <xf numFmtId="0" fontId="11" fillId="0" borderId="0" xfId="0" applyFont="1" applyBorder="1" applyAlignment="1">
      <alignment/>
    </xf>
    <xf numFmtId="49" fontId="19" fillId="0" borderId="0" xfId="61" applyNumberFormat="1" applyFont="1" applyAlignment="1">
      <alignment vertical="top"/>
      <protection/>
    </xf>
    <xf numFmtId="49" fontId="17" fillId="0" borderId="27" xfId="61" applyNumberFormat="1" applyFont="1" applyFill="1" applyBorder="1" applyAlignment="1">
      <alignment horizontal="distributed" vertical="center" wrapText="1"/>
      <protection/>
    </xf>
    <xf numFmtId="185" fontId="19" fillId="0" borderId="0" xfId="61" applyNumberFormat="1" applyFont="1" applyAlignment="1">
      <alignment vertical="top"/>
      <protection/>
    </xf>
    <xf numFmtId="49" fontId="17" fillId="0" borderId="16" xfId="61" applyNumberFormat="1" applyFont="1" applyFill="1" applyBorder="1" applyAlignment="1">
      <alignment horizontal="distributed" vertical="center" wrapText="1"/>
      <protection/>
    </xf>
    <xf numFmtId="189" fontId="11" fillId="0" borderId="0" xfId="0" applyNumberFormat="1" applyFont="1" applyAlignment="1">
      <alignment/>
    </xf>
    <xf numFmtId="189" fontId="12" fillId="0" borderId="0" xfId="0" applyNumberFormat="1" applyFont="1" applyAlignment="1">
      <alignment/>
    </xf>
    <xf numFmtId="191" fontId="0" fillId="0" borderId="0" xfId="0" applyNumberFormat="1" applyAlignment="1">
      <alignment/>
    </xf>
    <xf numFmtId="0" fontId="11" fillId="0" borderId="0" xfId="0" applyFont="1" applyBorder="1" applyAlignment="1" applyProtection="1">
      <alignment/>
      <protection/>
    </xf>
    <xf numFmtId="185" fontId="10" fillId="0" borderId="0" xfId="0" applyNumberFormat="1" applyFont="1" applyBorder="1" applyAlignment="1" applyProtection="1">
      <alignment horizontal="left" vertical="center"/>
      <protection/>
    </xf>
    <xf numFmtId="185" fontId="8" fillId="0" borderId="0" xfId="0" applyNumberFormat="1" applyFont="1" applyBorder="1" applyAlignment="1">
      <alignment vertical="center"/>
    </xf>
    <xf numFmtId="185" fontId="8" fillId="0" borderId="0" xfId="0" applyNumberFormat="1" applyFont="1" applyFill="1" applyBorder="1" applyAlignment="1">
      <alignment vertical="center"/>
    </xf>
    <xf numFmtId="185" fontId="10" fillId="0" borderId="0" xfId="0" applyNumberFormat="1" applyFont="1" applyBorder="1" applyAlignment="1" applyProtection="1" quotePrefix="1">
      <alignment horizontal="left" vertical="center"/>
      <protection/>
    </xf>
    <xf numFmtId="185" fontId="8" fillId="0" borderId="0" xfId="0" applyNumberFormat="1" applyFont="1" applyBorder="1" applyAlignment="1" applyProtection="1">
      <alignment horizontal="center" vertical="center"/>
      <protection/>
    </xf>
    <xf numFmtId="185" fontId="10" fillId="0" borderId="0" xfId="0" applyNumberFormat="1" applyFont="1" applyBorder="1" applyAlignment="1" applyProtection="1">
      <alignment horizontal="distributed" vertical="center"/>
      <protection/>
    </xf>
    <xf numFmtId="185" fontId="8" fillId="0" borderId="0" xfId="0" applyNumberFormat="1" applyFont="1" applyBorder="1" applyAlignment="1" applyProtection="1">
      <alignment horizontal="distributed" vertical="center"/>
      <protection/>
    </xf>
    <xf numFmtId="185" fontId="8" fillId="0" borderId="0" xfId="0" applyNumberFormat="1" applyFont="1" applyBorder="1" applyAlignment="1" applyProtection="1">
      <alignment horizontal="left" vertical="center"/>
      <protection/>
    </xf>
    <xf numFmtId="177" fontId="0" fillId="0" borderId="0" xfId="0" applyNumberFormat="1" applyAlignment="1">
      <alignment/>
    </xf>
    <xf numFmtId="0" fontId="8" fillId="0" borderId="0" xfId="0" applyFont="1" applyFill="1" applyBorder="1" applyAlignment="1">
      <alignment vertical="center"/>
    </xf>
    <xf numFmtId="0" fontId="8" fillId="0" borderId="0" xfId="0" applyFont="1" applyBorder="1" applyAlignment="1" applyProtection="1">
      <alignment horizontal="distributed" vertical="center"/>
      <protection/>
    </xf>
    <xf numFmtId="0" fontId="16" fillId="0" borderId="0" xfId="0" applyFont="1" applyBorder="1" applyAlignment="1" applyProtection="1">
      <alignment horizontal="distributed" vertical="center"/>
      <protection/>
    </xf>
    <xf numFmtId="0" fontId="9" fillId="0" borderId="0" xfId="0" applyFont="1" applyBorder="1" applyAlignment="1" applyProtection="1">
      <alignment horizontal="distributed" vertical="center"/>
      <protection/>
    </xf>
    <xf numFmtId="0" fontId="8" fillId="0" borderId="0" xfId="0" applyFont="1" applyBorder="1" applyAlignment="1" applyProtection="1">
      <alignment vertical="center"/>
      <protection locked="0"/>
    </xf>
    <xf numFmtId="0" fontId="0" fillId="0" borderId="0" xfId="0" applyAlignment="1">
      <alignment horizontal="distributed" vertical="center"/>
    </xf>
    <xf numFmtId="37" fontId="8" fillId="0" borderId="0" xfId="0" applyNumberFormat="1" applyFont="1" applyBorder="1" applyAlignment="1" applyProtection="1">
      <alignment horizontal="right" vertical="center"/>
      <protection locked="0"/>
    </xf>
    <xf numFmtId="37" fontId="8" fillId="0" borderId="0" xfId="0" applyNumberFormat="1" applyFont="1" applyBorder="1" applyAlignment="1" applyProtection="1">
      <alignment vertical="center"/>
      <protection locked="0"/>
    </xf>
    <xf numFmtId="0" fontId="8" fillId="0" borderId="0" xfId="0" applyFont="1" applyBorder="1" applyAlignment="1" applyProtection="1">
      <alignment horizontal="right" vertical="center"/>
      <protection locked="0"/>
    </xf>
    <xf numFmtId="0" fontId="8" fillId="0" borderId="0" xfId="0" applyNumberFormat="1" applyFont="1" applyBorder="1" applyAlignment="1" applyProtection="1">
      <alignment vertical="center"/>
      <protection/>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wrapText="1"/>
    </xf>
    <xf numFmtId="195" fontId="8" fillId="0" borderId="0" xfId="0" applyNumberFormat="1" applyFont="1" applyBorder="1" applyAlignment="1" applyProtection="1">
      <alignment vertical="center"/>
      <protection/>
    </xf>
    <xf numFmtId="2" fontId="8" fillId="0" borderId="0" xfId="0" applyNumberFormat="1" applyFont="1" applyBorder="1" applyAlignment="1" applyProtection="1">
      <alignment vertical="center"/>
      <protection/>
    </xf>
    <xf numFmtId="37" fontId="27" fillId="0" borderId="0" xfId="0" applyNumberFormat="1" applyFont="1" applyBorder="1" applyAlignment="1" applyProtection="1">
      <alignment/>
      <protection locked="0"/>
    </xf>
    <xf numFmtId="182" fontId="11" fillId="0" borderId="0" xfId="0" applyNumberFormat="1" applyFont="1" applyBorder="1" applyAlignment="1" applyProtection="1">
      <alignment/>
      <protection/>
    </xf>
    <xf numFmtId="2" fontId="11" fillId="0" borderId="0" xfId="0" applyNumberFormat="1" applyFont="1" applyBorder="1" applyAlignment="1" applyProtection="1">
      <alignment/>
      <protection/>
    </xf>
    <xf numFmtId="37" fontId="11" fillId="0" borderId="0" xfId="0" applyNumberFormat="1" applyFont="1" applyBorder="1" applyAlignment="1" applyProtection="1">
      <alignment horizontal="right"/>
      <protection/>
    </xf>
    <xf numFmtId="37" fontId="11" fillId="0" borderId="0" xfId="0" applyNumberFormat="1" applyFont="1" applyBorder="1" applyAlignment="1" applyProtection="1">
      <alignment/>
      <protection locked="0"/>
    </xf>
    <xf numFmtId="0" fontId="8" fillId="0" borderId="0" xfId="0" applyFont="1" applyBorder="1" applyAlignment="1">
      <alignment horizontal="center" vertical="center" wrapText="1"/>
    </xf>
    <xf numFmtId="0" fontId="8" fillId="0" borderId="0" xfId="0" applyFont="1" applyBorder="1" applyAlignment="1">
      <alignment vertical="center" wrapText="1"/>
    </xf>
    <xf numFmtId="189" fontId="8" fillId="0" borderId="0" xfId="0" applyNumberFormat="1" applyFont="1" applyBorder="1" applyAlignment="1" applyProtection="1">
      <alignment vertical="center"/>
      <protection locked="0"/>
    </xf>
    <xf numFmtId="37" fontId="8" fillId="0" borderId="0" xfId="0" applyNumberFormat="1" applyFont="1" applyBorder="1" applyAlignment="1" applyProtection="1">
      <alignment/>
      <protection locked="0"/>
    </xf>
    <xf numFmtId="37" fontId="8" fillId="0" borderId="0" xfId="0" applyNumberFormat="1" applyFont="1" applyBorder="1" applyAlignment="1" applyProtection="1">
      <alignment/>
      <protection/>
    </xf>
    <xf numFmtId="189" fontId="8" fillId="0" borderId="0" xfId="0" applyNumberFormat="1" applyFont="1" applyBorder="1" applyAlignment="1" applyProtection="1">
      <alignment/>
      <protection locked="0"/>
    </xf>
    <xf numFmtId="0" fontId="12" fillId="0" borderId="0" xfId="0" applyFont="1" applyBorder="1" applyAlignment="1">
      <alignment/>
    </xf>
    <xf numFmtId="197" fontId="8" fillId="0" borderId="0" xfId="0" applyNumberFormat="1" applyFont="1" applyBorder="1" applyAlignment="1">
      <alignment vertical="center"/>
    </xf>
    <xf numFmtId="183" fontId="8" fillId="0" borderId="0" xfId="0" applyNumberFormat="1" applyFont="1" applyBorder="1" applyAlignment="1">
      <alignment vertical="center"/>
    </xf>
    <xf numFmtId="185" fontId="8" fillId="0" borderId="0" xfId="0" applyNumberFormat="1" applyFont="1" applyBorder="1" applyAlignment="1" applyProtection="1">
      <alignment vertical="center"/>
      <protection/>
    </xf>
    <xf numFmtId="197" fontId="8" fillId="0" borderId="0" xfId="0" applyNumberFormat="1" applyFont="1" applyBorder="1" applyAlignment="1" applyProtection="1">
      <alignment vertical="center"/>
      <protection locked="0"/>
    </xf>
    <xf numFmtId="183" fontId="8" fillId="0" borderId="0" xfId="0" applyNumberFormat="1" applyFont="1" applyBorder="1" applyAlignment="1" applyProtection="1">
      <alignment horizontal="left" vertical="center"/>
      <protection locked="0"/>
    </xf>
    <xf numFmtId="197" fontId="27" fillId="0" borderId="0" xfId="0" applyNumberFormat="1" applyFont="1" applyBorder="1" applyAlignment="1" applyProtection="1">
      <alignment/>
      <protection locked="0"/>
    </xf>
    <xf numFmtId="183" fontId="27" fillId="0" borderId="0" xfId="0" applyNumberFormat="1" applyFont="1" applyBorder="1" applyAlignment="1" applyProtection="1">
      <alignment horizontal="left"/>
      <protection locked="0"/>
    </xf>
    <xf numFmtId="183" fontId="11" fillId="0" borderId="0" xfId="0" applyNumberFormat="1" applyFont="1" applyBorder="1" applyAlignment="1" applyProtection="1">
      <alignment horizontal="left"/>
      <protection/>
    </xf>
    <xf numFmtId="37" fontId="27" fillId="0" borderId="0" xfId="0" applyNumberFormat="1" applyFont="1" applyBorder="1" applyAlignment="1" applyProtection="1">
      <alignment horizontal="left"/>
      <protection locked="0"/>
    </xf>
    <xf numFmtId="183" fontId="27" fillId="0" borderId="0" xfId="0" applyNumberFormat="1" applyFont="1" applyBorder="1" applyAlignment="1" applyProtection="1">
      <alignment/>
      <protection locked="0"/>
    </xf>
    <xf numFmtId="183" fontId="11" fillId="0" borderId="0" xfId="0" applyNumberFormat="1" applyFont="1" applyBorder="1" applyAlignment="1" applyProtection="1">
      <alignment/>
      <protection/>
    </xf>
    <xf numFmtId="0" fontId="27" fillId="0" borderId="0" xfId="0" applyFont="1" applyBorder="1" applyAlignment="1" applyProtection="1">
      <alignment/>
      <protection locked="0"/>
    </xf>
    <xf numFmtId="37" fontId="11" fillId="0" borderId="0" xfId="0" applyNumberFormat="1" applyFont="1" applyBorder="1" applyAlignment="1" applyProtection="1">
      <alignment horizontal="left"/>
      <protection/>
    </xf>
    <xf numFmtId="197" fontId="11" fillId="0" borderId="0" xfId="0" applyNumberFormat="1" applyFont="1" applyBorder="1" applyAlignment="1" applyProtection="1">
      <alignment/>
      <protection/>
    </xf>
    <xf numFmtId="197" fontId="11" fillId="0" borderId="0" xfId="0" applyNumberFormat="1" applyFont="1" applyBorder="1" applyAlignment="1">
      <alignment/>
    </xf>
    <xf numFmtId="183" fontId="11" fillId="0" borderId="0" xfId="0" applyNumberFormat="1" applyFont="1" applyBorder="1" applyAlignment="1">
      <alignment/>
    </xf>
    <xf numFmtId="197" fontId="0" fillId="0" borderId="0" xfId="0" applyNumberFormat="1" applyAlignment="1">
      <alignment/>
    </xf>
    <xf numFmtId="183" fontId="0" fillId="0" borderId="0" xfId="0" applyNumberFormat="1" applyAlignment="1">
      <alignment/>
    </xf>
    <xf numFmtId="179" fontId="6" fillId="0" borderId="0" xfId="0" applyNumberFormat="1" applyFont="1" applyBorder="1" applyAlignment="1" applyProtection="1">
      <alignment horizontal="left" vertical="center"/>
      <protection/>
    </xf>
    <xf numFmtId="179" fontId="8" fillId="0" borderId="0" xfId="0" applyNumberFormat="1" applyFont="1" applyBorder="1" applyAlignment="1" applyProtection="1">
      <alignment horizontal="right" vertical="center"/>
      <protection/>
    </xf>
    <xf numFmtId="179" fontId="6" fillId="0" borderId="0" xfId="0" applyNumberFormat="1" applyFont="1" applyBorder="1" applyAlignment="1" applyProtection="1" quotePrefix="1">
      <alignment horizontal="left" vertical="center"/>
      <protection/>
    </xf>
    <xf numFmtId="179" fontId="8" fillId="0" borderId="0" xfId="0" applyNumberFormat="1" applyFont="1" applyBorder="1" applyAlignment="1">
      <alignment vertical="center"/>
    </xf>
    <xf numFmtId="179" fontId="8" fillId="0" borderId="0" xfId="0" applyNumberFormat="1" applyFont="1" applyBorder="1" applyAlignment="1" applyProtection="1">
      <alignment vertical="center"/>
      <protection/>
    </xf>
    <xf numFmtId="179" fontId="8" fillId="0" borderId="0" xfId="0" applyNumberFormat="1" applyFont="1" applyBorder="1" applyAlignment="1" applyProtection="1">
      <alignment horizontal="center" vertical="center"/>
      <protection/>
    </xf>
    <xf numFmtId="183" fontId="8" fillId="0" borderId="0" xfId="0" applyNumberFormat="1" applyFont="1" applyFill="1" applyBorder="1" applyAlignment="1" applyProtection="1">
      <alignment vertical="center"/>
      <protection locked="0"/>
    </xf>
    <xf numFmtId="179" fontId="8" fillId="0" borderId="0" xfId="0" applyNumberFormat="1" applyFont="1" applyBorder="1" applyAlignment="1">
      <alignment horizontal="center" vertical="center"/>
    </xf>
    <xf numFmtId="49" fontId="9" fillId="0" borderId="0" xfId="0" applyNumberFormat="1" applyFont="1" applyBorder="1" applyAlignment="1" applyProtection="1">
      <alignment horizontal="left" vertical="center"/>
      <protection/>
    </xf>
    <xf numFmtId="179" fontId="9" fillId="0" borderId="0" xfId="0" applyNumberFormat="1" applyFont="1" applyBorder="1" applyAlignment="1" applyProtection="1">
      <alignment horizontal="left" vertical="center"/>
      <protection/>
    </xf>
    <xf numFmtId="179" fontId="9" fillId="0" borderId="0" xfId="0" applyNumberFormat="1" applyFont="1" applyBorder="1" applyAlignment="1">
      <alignment vertical="center"/>
    </xf>
    <xf numFmtId="0" fontId="29" fillId="0" borderId="0" xfId="0" applyFont="1" applyBorder="1" applyAlignment="1" applyProtection="1">
      <alignment horizontal="left"/>
      <protection/>
    </xf>
    <xf numFmtId="0" fontId="29" fillId="0" borderId="0" xfId="0" applyFont="1" applyBorder="1" applyAlignment="1" applyProtection="1" quotePrefix="1">
      <alignment horizontal="left"/>
      <protection/>
    </xf>
    <xf numFmtId="0" fontId="8" fillId="0" borderId="28" xfId="0" applyFont="1" applyBorder="1" applyAlignment="1">
      <alignment vertical="center"/>
    </xf>
    <xf numFmtId="0" fontId="8" fillId="0" borderId="28" xfId="0" applyFont="1" applyBorder="1" applyAlignment="1" applyProtection="1">
      <alignment horizontal="center" vertical="center"/>
      <protection/>
    </xf>
    <xf numFmtId="0" fontId="8" fillId="0" borderId="29" xfId="0" applyFont="1" applyBorder="1" applyAlignment="1">
      <alignment vertical="center"/>
    </xf>
    <xf numFmtId="0" fontId="8" fillId="0" borderId="14"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30" xfId="0" applyFont="1" applyBorder="1" applyAlignment="1">
      <alignment vertical="center"/>
    </xf>
    <xf numFmtId="0" fontId="8" fillId="0" borderId="30" xfId="0" applyFont="1" applyBorder="1" applyAlignment="1" applyProtection="1">
      <alignment horizontal="center" vertical="center"/>
      <protection/>
    </xf>
    <xf numFmtId="0" fontId="8" fillId="0" borderId="31" xfId="0" applyFont="1" applyBorder="1" applyAlignment="1">
      <alignment vertical="center"/>
    </xf>
    <xf numFmtId="202" fontId="8" fillId="0" borderId="0" xfId="0" applyNumberFormat="1" applyFont="1" applyBorder="1" applyAlignment="1">
      <alignment vertical="center"/>
    </xf>
    <xf numFmtId="202" fontId="8" fillId="0" borderId="0" xfId="0" applyNumberFormat="1" applyFont="1" applyAlignment="1">
      <alignment vertical="center"/>
    </xf>
    <xf numFmtId="202" fontId="8" fillId="0" borderId="0" xfId="0" applyNumberFormat="1" applyFont="1" applyBorder="1" applyAlignment="1" applyProtection="1">
      <alignment vertical="center"/>
      <protection/>
    </xf>
    <xf numFmtId="203" fontId="10" fillId="0" borderId="0" xfId="0" applyNumberFormat="1" applyFont="1" applyBorder="1" applyAlignment="1" applyProtection="1">
      <alignment vertical="center"/>
      <protection locked="0"/>
    </xf>
    <xf numFmtId="0" fontId="8" fillId="0" borderId="10" xfId="0" applyFont="1" applyBorder="1" applyAlignment="1">
      <alignment horizontal="centerContinuous" vertical="center"/>
    </xf>
    <xf numFmtId="49" fontId="8" fillId="0" borderId="0" xfId="0" applyNumberFormat="1" applyFont="1" applyBorder="1" applyAlignment="1" applyProtection="1">
      <alignment horizontal="center" vertical="center"/>
      <protection/>
    </xf>
    <xf numFmtId="49" fontId="10" fillId="0" borderId="0" xfId="0" applyNumberFormat="1"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16" fillId="0" borderId="0" xfId="0" applyFont="1" applyBorder="1" applyAlignment="1">
      <alignment vertical="center"/>
    </xf>
    <xf numFmtId="0" fontId="8" fillId="0" borderId="32" xfId="0" applyFont="1" applyBorder="1" applyAlignment="1" applyProtection="1">
      <alignment horizontal="left" vertical="center"/>
      <protection/>
    </xf>
    <xf numFmtId="0" fontId="8" fillId="0" borderId="33" xfId="0" applyFont="1" applyBorder="1" applyAlignment="1" applyProtection="1">
      <alignment horizontal="center" vertical="center"/>
      <protection/>
    </xf>
    <xf numFmtId="0" fontId="10" fillId="0" borderId="0" xfId="0" applyFont="1" applyBorder="1" applyAlignment="1" applyProtection="1">
      <alignment horizontal="distributed" vertical="center"/>
      <protection/>
    </xf>
    <xf numFmtId="0" fontId="10" fillId="0" borderId="0" xfId="0" applyFont="1" applyAlignment="1" applyProtection="1">
      <alignment horizontal="center" vertical="center"/>
      <protection/>
    </xf>
    <xf numFmtId="0" fontId="11" fillId="0" borderId="0" xfId="0" applyFont="1" applyAlignment="1">
      <alignment/>
    </xf>
    <xf numFmtId="37" fontId="30" fillId="0" borderId="0" xfId="0" applyNumberFormat="1" applyFont="1" applyBorder="1" applyAlignment="1" applyProtection="1">
      <alignment/>
      <protection locked="0"/>
    </xf>
    <xf numFmtId="0" fontId="0" fillId="0" borderId="0" xfId="0" applyAlignment="1">
      <alignment horizontal="center"/>
    </xf>
    <xf numFmtId="189" fontId="0" fillId="0" borderId="0" xfId="0" applyNumberFormat="1" applyAlignment="1">
      <alignment/>
    </xf>
    <xf numFmtId="189" fontId="8" fillId="0" borderId="0" xfId="0" applyNumberFormat="1" applyFont="1" applyBorder="1" applyAlignment="1" applyProtection="1">
      <alignment vertical="center"/>
      <protection/>
    </xf>
    <xf numFmtId="189" fontId="11" fillId="0" borderId="0" xfId="0" applyNumberFormat="1" applyFont="1" applyFill="1" applyBorder="1" applyAlignment="1">
      <alignment/>
    </xf>
    <xf numFmtId="41" fontId="8" fillId="0" borderId="0" xfId="0" applyNumberFormat="1" applyFont="1" applyBorder="1" applyAlignment="1" applyProtection="1">
      <alignment horizontal="right" vertical="center"/>
      <protection locked="0"/>
    </xf>
    <xf numFmtId="41" fontId="8" fillId="0" borderId="0" xfId="0" applyNumberFormat="1" applyFont="1" applyBorder="1" applyAlignment="1" applyProtection="1">
      <alignment vertical="center"/>
      <protection/>
    </xf>
    <xf numFmtId="0" fontId="8" fillId="0" borderId="0" xfId="0" applyFont="1" applyAlignment="1">
      <alignment/>
    </xf>
    <xf numFmtId="0" fontId="6" fillId="0" borderId="0" xfId="0" applyFont="1" applyBorder="1" applyAlignment="1" applyProtection="1">
      <alignment horizontal="left"/>
      <protection/>
    </xf>
    <xf numFmtId="0" fontId="6" fillId="0" borderId="0" xfId="0" applyFont="1" applyBorder="1" applyAlignment="1" applyProtection="1" quotePrefix="1">
      <alignment horizontal="left"/>
      <protection/>
    </xf>
    <xf numFmtId="0" fontId="8" fillId="0" borderId="0"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horizontal="center"/>
      <protection/>
    </xf>
    <xf numFmtId="185" fontId="8" fillId="0" borderId="0" xfId="0" applyNumberFormat="1" applyFont="1" applyBorder="1" applyAlignment="1">
      <alignment/>
    </xf>
    <xf numFmtId="185" fontId="8" fillId="0" borderId="0" xfId="0" applyNumberFormat="1" applyFont="1" applyBorder="1" applyAlignment="1" applyProtection="1">
      <alignment/>
      <protection locked="0"/>
    </xf>
    <xf numFmtId="0" fontId="8" fillId="0" borderId="0" xfId="0" applyFont="1" applyAlignment="1">
      <alignment horizontal="center"/>
    </xf>
    <xf numFmtId="189" fontId="8" fillId="0" borderId="0" xfId="0" applyNumberFormat="1" applyFont="1" applyBorder="1" applyAlignment="1" applyProtection="1">
      <alignment/>
      <protection/>
    </xf>
    <xf numFmtId="189" fontId="8" fillId="0" borderId="0" xfId="0" applyNumberFormat="1" applyFont="1" applyAlignment="1">
      <alignment/>
    </xf>
    <xf numFmtId="189" fontId="8" fillId="0" borderId="0" xfId="0" applyNumberFormat="1" applyFont="1" applyBorder="1" applyAlignment="1" applyProtection="1">
      <alignment horizontal="right"/>
      <protection/>
    </xf>
    <xf numFmtId="0" fontId="8" fillId="0" borderId="25" xfId="0" applyFont="1" applyBorder="1" applyAlignment="1" applyProtection="1">
      <alignment horizontal="left"/>
      <protection/>
    </xf>
    <xf numFmtId="189" fontId="10" fillId="0" borderId="0" xfId="0" applyNumberFormat="1" applyFont="1" applyBorder="1" applyAlignment="1" applyProtection="1">
      <alignment/>
      <protection locked="0"/>
    </xf>
    <xf numFmtId="37" fontId="31" fillId="0" borderId="0" xfId="0" applyNumberFormat="1" applyFont="1" applyAlignment="1" applyProtection="1">
      <alignment/>
      <protection locked="0"/>
    </xf>
    <xf numFmtId="37" fontId="31" fillId="0" borderId="0" xfId="0" applyNumberFormat="1" applyFont="1" applyBorder="1" applyAlignment="1" applyProtection="1">
      <alignment/>
      <protection locked="0"/>
    </xf>
    <xf numFmtId="201" fontId="8" fillId="0" borderId="0" xfId="0" applyNumberFormat="1" applyFont="1" applyAlignment="1" applyProtection="1">
      <alignment/>
      <protection/>
    </xf>
    <xf numFmtId="201" fontId="8" fillId="0" borderId="0" xfId="0" applyNumberFormat="1" applyFont="1" applyBorder="1" applyAlignment="1" applyProtection="1">
      <alignment horizontal="right"/>
      <protection/>
    </xf>
    <xf numFmtId="0" fontId="8" fillId="0" borderId="0" xfId="0" applyFont="1" applyAlignment="1" applyProtection="1">
      <alignment/>
      <protection/>
    </xf>
    <xf numFmtId="0" fontId="8" fillId="0" borderId="0" xfId="0" applyFont="1" applyBorder="1" applyAlignment="1">
      <alignment horizontal="center"/>
    </xf>
    <xf numFmtId="201" fontId="8" fillId="0" borderId="0" xfId="0" applyNumberFormat="1" applyFont="1" applyBorder="1" applyAlignment="1">
      <alignment horizontal="right"/>
    </xf>
    <xf numFmtId="0" fontId="8" fillId="0" borderId="0" xfId="0" applyNumberFormat="1" applyFont="1" applyBorder="1" applyAlignment="1">
      <alignment horizontal="right"/>
    </xf>
    <xf numFmtId="0" fontId="8" fillId="0" borderId="0" xfId="0" applyFont="1" applyBorder="1" applyAlignment="1" applyProtection="1">
      <alignment/>
      <protection/>
    </xf>
    <xf numFmtId="3" fontId="8" fillId="0" borderId="0" xfId="0" applyNumberFormat="1" applyFont="1" applyBorder="1" applyAlignment="1">
      <alignment/>
    </xf>
    <xf numFmtId="201" fontId="8" fillId="0" borderId="0" xfId="0" applyNumberFormat="1" applyFont="1" applyBorder="1" applyAlignment="1" applyProtection="1">
      <alignment/>
      <protection/>
    </xf>
    <xf numFmtId="176" fontId="12" fillId="0" borderId="0" xfId="0" applyNumberFormat="1" applyFont="1" applyAlignment="1">
      <alignment horizontal="right"/>
    </xf>
    <xf numFmtId="0" fontId="8" fillId="0" borderId="26" xfId="0" applyFont="1" applyBorder="1" applyAlignment="1" applyProtection="1">
      <alignment horizontal="right" vertical="center"/>
      <protection/>
    </xf>
    <xf numFmtId="0" fontId="8" fillId="0" borderId="34" xfId="0" applyFont="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206" fontId="8" fillId="0" borderId="0" xfId="0" applyNumberFormat="1" applyFont="1" applyAlignment="1">
      <alignment vertical="center"/>
    </xf>
    <xf numFmtId="206" fontId="0" fillId="0" borderId="0" xfId="0" applyNumberFormat="1" applyAlignment="1">
      <alignment/>
    </xf>
    <xf numFmtId="206" fontId="8" fillId="0" borderId="0" xfId="0" applyNumberFormat="1" applyFont="1" applyBorder="1" applyAlignment="1">
      <alignment vertical="center"/>
    </xf>
    <xf numFmtId="41" fontId="8" fillId="0" borderId="0" xfId="0" applyNumberFormat="1" applyFont="1" applyBorder="1" applyAlignment="1">
      <alignment horizontal="right" vertical="center"/>
    </xf>
    <xf numFmtId="180" fontId="8" fillId="0" borderId="0" xfId="0" applyNumberFormat="1" applyFont="1" applyBorder="1" applyAlignment="1">
      <alignment horizontal="right" vertical="center"/>
    </xf>
    <xf numFmtId="37" fontId="8" fillId="0" borderId="0" xfId="0" applyNumberFormat="1" applyFont="1" applyFill="1" applyBorder="1" applyAlignment="1" applyProtection="1">
      <alignment horizontal="distributed" vertical="center"/>
      <protection/>
    </xf>
    <xf numFmtId="208" fontId="10" fillId="0" borderId="0" xfId="0" applyNumberFormat="1" applyFont="1" applyBorder="1" applyAlignment="1" applyProtection="1">
      <alignment vertical="center"/>
      <protection/>
    </xf>
    <xf numFmtId="189" fontId="11" fillId="0" borderId="0" xfId="0" applyNumberFormat="1" applyFont="1" applyBorder="1" applyAlignment="1">
      <alignment/>
    </xf>
    <xf numFmtId="189" fontId="12" fillId="0" borderId="0" xfId="0" applyNumberFormat="1" applyFont="1" applyBorder="1" applyAlignment="1">
      <alignment/>
    </xf>
    <xf numFmtId="189" fontId="8" fillId="0" borderId="0" xfId="0" applyNumberFormat="1" applyFont="1" applyBorder="1" applyAlignment="1">
      <alignment/>
    </xf>
    <xf numFmtId="0" fontId="8" fillId="0" borderId="29" xfId="0" applyFont="1" applyBorder="1" applyAlignment="1" applyProtection="1">
      <alignment horizontal="center" vertical="center"/>
      <protection/>
    </xf>
    <xf numFmtId="0" fontId="8" fillId="0" borderId="34" xfId="0" applyFont="1" applyBorder="1" applyAlignment="1" applyProtection="1">
      <alignment horizontal="centerContinuous" vertical="center"/>
      <protection/>
    </xf>
    <xf numFmtId="0" fontId="8" fillId="0" borderId="34" xfId="0" applyFont="1" applyBorder="1" applyAlignment="1">
      <alignment horizontal="centerContinuous" vertical="center"/>
    </xf>
    <xf numFmtId="0" fontId="8" fillId="0" borderId="29" xfId="0" applyFont="1" applyBorder="1" applyAlignment="1" applyProtection="1">
      <alignment horizontal="centerContinuous" vertical="center"/>
      <protection/>
    </xf>
    <xf numFmtId="0" fontId="8" fillId="0" borderId="28" xfId="0" applyFont="1" applyBorder="1" applyAlignment="1">
      <alignment horizontal="centerContinuous" vertical="center"/>
    </xf>
    <xf numFmtId="0" fontId="8" fillId="0" borderId="36" xfId="0" applyFont="1" applyBorder="1" applyAlignment="1">
      <alignment vertical="center"/>
    </xf>
    <xf numFmtId="0" fontId="8" fillId="0" borderId="31"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31" xfId="0" applyFont="1" applyBorder="1" applyAlignment="1" applyProtection="1">
      <alignment horizontal="centerContinuous" vertical="center"/>
      <protection/>
    </xf>
    <xf numFmtId="0" fontId="9" fillId="0" borderId="31" xfId="0" applyFont="1" applyBorder="1" applyAlignment="1" applyProtection="1">
      <alignment horizontal="center" vertical="center"/>
      <protection/>
    </xf>
    <xf numFmtId="0" fontId="8" fillId="0" borderId="30" xfId="0" applyFont="1" applyBorder="1" applyAlignment="1">
      <alignment horizontal="centerContinuous" vertical="center"/>
    </xf>
    <xf numFmtId="0" fontId="8" fillId="0" borderId="37" xfId="0" applyFont="1" applyBorder="1" applyAlignment="1" applyProtection="1">
      <alignment horizontal="centerContinuous" vertical="center"/>
      <protection/>
    </xf>
    <xf numFmtId="0" fontId="8" fillId="0" borderId="38" xfId="0" applyFont="1"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8" fillId="0" borderId="0" xfId="0" applyFont="1" applyBorder="1" applyAlignment="1">
      <alignment horizontal="left"/>
    </xf>
    <xf numFmtId="0" fontId="8" fillId="0" borderId="40" xfId="0" applyFont="1" applyBorder="1" applyAlignment="1">
      <alignment horizontal="centerContinuous" vertical="center"/>
    </xf>
    <xf numFmtId="37" fontId="8" fillId="0" borderId="30" xfId="0" applyNumberFormat="1" applyFont="1" applyBorder="1" applyAlignment="1" applyProtection="1">
      <alignment horizontal="right" vertical="center"/>
      <protection/>
    </xf>
    <xf numFmtId="176" fontId="8" fillId="0" borderId="10" xfId="0" applyNumberFormat="1" applyFont="1" applyBorder="1" applyAlignment="1" applyProtection="1">
      <alignment vertical="center"/>
      <protection locked="0"/>
    </xf>
    <xf numFmtId="176" fontId="8" fillId="0" borderId="10" xfId="0" applyNumberFormat="1" applyFont="1" applyBorder="1" applyAlignment="1" applyProtection="1">
      <alignment vertical="center"/>
      <protection/>
    </xf>
    <xf numFmtId="178" fontId="8" fillId="0" borderId="10" xfId="0" applyNumberFormat="1" applyFont="1" applyBorder="1" applyAlignment="1" applyProtection="1">
      <alignment vertical="center"/>
      <protection locked="0"/>
    </xf>
    <xf numFmtId="37" fontId="8" fillId="0" borderId="36" xfId="0" applyNumberFormat="1" applyFont="1" applyBorder="1" applyAlignment="1" applyProtection="1">
      <alignment horizontal="right" vertical="center"/>
      <protection/>
    </xf>
    <xf numFmtId="0" fontId="8" fillId="0" borderId="10" xfId="0" applyFont="1" applyBorder="1" applyAlignment="1" applyProtection="1">
      <alignment horizontal="center" vertical="center"/>
      <protection/>
    </xf>
    <xf numFmtId="0" fontId="8" fillId="0" borderId="0" xfId="0" applyFont="1" applyAlignment="1" applyProtection="1">
      <alignment horizontal="left"/>
      <protection/>
    </xf>
    <xf numFmtId="0" fontId="8" fillId="0" borderId="0" xfId="0" applyFont="1" applyAlignment="1">
      <alignment horizontal="left"/>
    </xf>
    <xf numFmtId="0" fontId="8" fillId="0" borderId="37" xfId="0" applyFont="1" applyBorder="1" applyAlignment="1">
      <alignment vertical="center"/>
    </xf>
    <xf numFmtId="0" fontId="9" fillId="0" borderId="39" xfId="0" applyFont="1" applyBorder="1" applyAlignment="1" applyProtection="1">
      <alignment horizontal="center" vertical="center"/>
      <protection/>
    </xf>
    <xf numFmtId="0" fontId="24" fillId="0" borderId="0" xfId="0" applyFont="1" applyAlignment="1" applyProtection="1">
      <alignment horizontal="center" vertical="center"/>
      <protection/>
    </xf>
    <xf numFmtId="37" fontId="10" fillId="0" borderId="30" xfId="0" applyNumberFormat="1" applyFont="1" applyBorder="1" applyAlignment="1" applyProtection="1">
      <alignment horizontal="right" vertical="center"/>
      <protection/>
    </xf>
    <xf numFmtId="37" fontId="10" fillId="0" borderId="10" xfId="0" applyNumberFormat="1" applyFont="1" applyBorder="1" applyAlignment="1" applyProtection="1">
      <alignment vertical="center"/>
      <protection locked="0"/>
    </xf>
    <xf numFmtId="37" fontId="10" fillId="0" borderId="10" xfId="0" applyNumberFormat="1" applyFont="1" applyBorder="1" applyAlignment="1" applyProtection="1">
      <alignment vertical="center"/>
      <protection/>
    </xf>
    <xf numFmtId="178" fontId="10" fillId="0" borderId="10" xfId="0" applyNumberFormat="1" applyFont="1" applyBorder="1" applyAlignment="1" applyProtection="1">
      <alignment vertical="center"/>
      <protection locked="0"/>
    </xf>
    <xf numFmtId="37" fontId="10" fillId="0" borderId="36" xfId="0" applyNumberFormat="1" applyFont="1" applyBorder="1" applyAlignment="1" applyProtection="1">
      <alignment horizontal="right" vertical="center"/>
      <protection/>
    </xf>
    <xf numFmtId="0" fontId="10" fillId="0" borderId="30" xfId="0" applyFont="1" applyBorder="1" applyAlignment="1">
      <alignment vertical="center"/>
    </xf>
    <xf numFmtId="206" fontId="8" fillId="0" borderId="24" xfId="0" applyNumberFormat="1" applyFont="1" applyBorder="1" applyAlignment="1">
      <alignment horizontal="centerContinuous" vertical="center"/>
    </xf>
    <xf numFmtId="0" fontId="8" fillId="0" borderId="32" xfId="0" applyFont="1" applyBorder="1" applyAlignment="1">
      <alignment horizontal="centerContinuous" vertical="center"/>
    </xf>
    <xf numFmtId="0" fontId="8" fillId="0" borderId="27" xfId="0" applyFont="1" applyBorder="1" applyAlignment="1">
      <alignment vertical="center"/>
    </xf>
    <xf numFmtId="0" fontId="8" fillId="0" borderId="11" xfId="0" applyFont="1" applyBorder="1" applyAlignment="1">
      <alignment horizontal="centerContinuous" vertical="center"/>
    </xf>
    <xf numFmtId="0" fontId="8" fillId="0" borderId="12" xfId="0" applyFont="1" applyBorder="1" applyAlignment="1" applyProtection="1">
      <alignment horizontal="centerContinuous" vertical="center"/>
      <protection/>
    </xf>
    <xf numFmtId="0" fontId="8" fillId="0" borderId="12" xfId="0" applyFont="1" applyBorder="1" applyAlignment="1">
      <alignment horizontal="centerContinuous" vertical="center"/>
    </xf>
    <xf numFmtId="206" fontId="8" fillId="0" borderId="41" xfId="0" applyNumberFormat="1" applyFont="1" applyBorder="1" applyAlignment="1" applyProtection="1">
      <alignment horizontal="centerContinuous" vertical="center"/>
      <protection/>
    </xf>
    <xf numFmtId="0" fontId="8" fillId="0" borderId="16" xfId="0" applyFont="1" applyBorder="1" applyAlignment="1">
      <alignment horizontal="center" vertical="center"/>
    </xf>
    <xf numFmtId="206" fontId="8" fillId="0" borderId="27" xfId="0" applyNumberFormat="1" applyFont="1" applyBorder="1" applyAlignment="1" applyProtection="1">
      <alignment horizontal="center" vertical="center"/>
      <protection/>
    </xf>
    <xf numFmtId="206" fontId="8" fillId="0" borderId="31" xfId="0" applyNumberFormat="1" applyFont="1" applyBorder="1" applyAlignment="1" applyProtection="1">
      <alignment horizontal="center" vertical="center"/>
      <protection/>
    </xf>
    <xf numFmtId="0" fontId="8" fillId="0" borderId="39" xfId="0" applyFont="1" applyBorder="1" applyAlignment="1">
      <alignment vertical="center"/>
    </xf>
    <xf numFmtId="0" fontId="8" fillId="0" borderId="38" xfId="0" applyFont="1" applyBorder="1" applyAlignment="1">
      <alignment vertical="center"/>
    </xf>
    <xf numFmtId="206" fontId="8" fillId="0" borderId="37" xfId="0" applyNumberFormat="1" applyFont="1" applyBorder="1" applyAlignment="1">
      <alignment vertical="center"/>
    </xf>
    <xf numFmtId="0" fontId="10" fillId="0" borderId="40" xfId="0" applyFont="1" applyBorder="1" applyAlignment="1" applyProtection="1">
      <alignment horizontal="centerContinuous" vertical="center"/>
      <protection/>
    </xf>
    <xf numFmtId="189" fontId="10" fillId="0" borderId="14" xfId="48" applyNumberFormat="1" applyFont="1" applyBorder="1" applyAlignment="1">
      <alignment vertical="center"/>
    </xf>
    <xf numFmtId="189" fontId="10" fillId="0" borderId="0" xfId="48" applyNumberFormat="1" applyFont="1" applyBorder="1" applyAlignment="1">
      <alignment vertical="center"/>
    </xf>
    <xf numFmtId="205" fontId="10" fillId="0" borderId="0" xfId="0" applyNumberFormat="1" applyFont="1" applyBorder="1" applyAlignment="1">
      <alignment vertical="center"/>
    </xf>
    <xf numFmtId="189" fontId="10" fillId="0" borderId="40" xfId="48" applyNumberFormat="1" applyFont="1" applyBorder="1" applyAlignment="1">
      <alignment vertical="center"/>
    </xf>
    <xf numFmtId="0" fontId="8" fillId="0" borderId="40" xfId="0" applyFont="1" applyBorder="1" applyAlignment="1">
      <alignment vertical="center"/>
    </xf>
    <xf numFmtId="189" fontId="0" fillId="0" borderId="14" xfId="0" applyNumberFormat="1" applyBorder="1" applyAlignment="1">
      <alignment/>
    </xf>
    <xf numFmtId="189" fontId="0" fillId="0" borderId="0" xfId="0" applyNumberFormat="1" applyBorder="1" applyAlignment="1">
      <alignment/>
    </xf>
    <xf numFmtId="189" fontId="8" fillId="0" borderId="0" xfId="48" applyNumberFormat="1" applyFont="1" applyBorder="1" applyAlignment="1">
      <alignment vertical="center"/>
    </xf>
    <xf numFmtId="205" fontId="8" fillId="0" borderId="0" xfId="0" applyNumberFormat="1" applyFont="1" applyBorder="1" applyAlignment="1">
      <alignment vertical="center"/>
    </xf>
    <xf numFmtId="189" fontId="8" fillId="0" borderId="40" xfId="0" applyNumberFormat="1" applyFont="1" applyBorder="1" applyAlignment="1" applyProtection="1">
      <alignment vertical="center"/>
      <protection/>
    </xf>
    <xf numFmtId="0" fontId="8" fillId="0" borderId="40" xfId="0" applyFont="1" applyBorder="1" applyAlignment="1" applyProtection="1">
      <alignment horizontal="distributed" vertical="center"/>
      <protection/>
    </xf>
    <xf numFmtId="189" fontId="0" fillId="0" borderId="40" xfId="0" applyNumberFormat="1" applyBorder="1" applyAlignment="1">
      <alignment/>
    </xf>
    <xf numFmtId="205" fontId="0" fillId="0" borderId="0" xfId="0" applyNumberFormat="1" applyBorder="1" applyAlignment="1">
      <alignment/>
    </xf>
    <xf numFmtId="0" fontId="8" fillId="0" borderId="40" xfId="0" applyFont="1" applyBorder="1" applyAlignment="1">
      <alignment horizontal="distributed" vertical="center"/>
    </xf>
    <xf numFmtId="189" fontId="8" fillId="0" borderId="14" xfId="48" applyNumberFormat="1" applyFont="1" applyBorder="1" applyAlignment="1">
      <alignment vertical="center"/>
    </xf>
    <xf numFmtId="0" fontId="8" fillId="0" borderId="40" xfId="0" applyFont="1" applyBorder="1" applyAlignment="1" applyProtection="1">
      <alignment horizontal="center" vertical="center"/>
      <protection/>
    </xf>
    <xf numFmtId="189" fontId="8" fillId="0" borderId="40" xfId="48" applyNumberFormat="1" applyFont="1" applyBorder="1" applyAlignment="1">
      <alignment vertical="center"/>
    </xf>
    <xf numFmtId="0" fontId="8" fillId="0" borderId="10" xfId="0" applyFont="1" applyBorder="1" applyAlignment="1">
      <alignment horizontal="center" vertical="center"/>
    </xf>
    <xf numFmtId="0" fontId="8" fillId="0" borderId="36" xfId="0" applyFont="1" applyBorder="1" applyAlignment="1" applyProtection="1">
      <alignment horizontal="center" vertical="center"/>
      <protection/>
    </xf>
    <xf numFmtId="176" fontId="0" fillId="0" borderId="30" xfId="0" applyNumberFormat="1" applyBorder="1" applyAlignment="1">
      <alignment/>
    </xf>
    <xf numFmtId="176" fontId="0" fillId="0" borderId="10" xfId="0" applyNumberFormat="1" applyBorder="1" applyAlignment="1">
      <alignment/>
    </xf>
    <xf numFmtId="206" fontId="8" fillId="0" borderId="10" xfId="0" applyNumberFormat="1" applyFont="1" applyBorder="1" applyAlignment="1">
      <alignment vertical="center"/>
    </xf>
    <xf numFmtId="177" fontId="8" fillId="0" borderId="10" xfId="0" applyNumberFormat="1" applyFont="1" applyBorder="1" applyAlignment="1">
      <alignment vertical="center"/>
    </xf>
    <xf numFmtId="176" fontId="8" fillId="0" borderId="10" xfId="48" applyNumberFormat="1" applyFont="1" applyBorder="1" applyAlignment="1">
      <alignment vertical="center"/>
    </xf>
    <xf numFmtId="176" fontId="8" fillId="0" borderId="36" xfId="0" applyNumberFormat="1" applyFont="1" applyBorder="1" applyAlignment="1" applyProtection="1">
      <alignment vertical="center"/>
      <protection/>
    </xf>
    <xf numFmtId="0" fontId="8" fillId="0" borderId="30" xfId="0" applyFont="1" applyBorder="1" applyAlignment="1">
      <alignment horizontal="center" vertical="center"/>
    </xf>
    <xf numFmtId="0" fontId="8" fillId="0" borderId="13" xfId="0" applyFont="1" applyFill="1" applyBorder="1" applyAlignment="1" applyProtection="1">
      <alignment horizontal="center" vertical="center"/>
      <protection/>
    </xf>
    <xf numFmtId="0" fontId="8" fillId="0" borderId="38" xfId="0" applyFont="1" applyBorder="1" applyAlignment="1">
      <alignment horizontal="centerContinuous" vertical="center"/>
    </xf>
    <xf numFmtId="57" fontId="8" fillId="0" borderId="40" xfId="0" applyNumberFormat="1" applyFont="1" applyBorder="1" applyAlignment="1" applyProtection="1">
      <alignment horizontal="right" vertical="distributed"/>
      <protection/>
    </xf>
    <xf numFmtId="189" fontId="8" fillId="0" borderId="0" xfId="0" applyNumberFormat="1" applyFont="1" applyAlignment="1" applyProtection="1">
      <alignment vertical="center"/>
      <protection/>
    </xf>
    <xf numFmtId="189" fontId="8" fillId="0" borderId="0" xfId="0" applyNumberFormat="1" applyFont="1" applyFill="1" applyAlignment="1" applyProtection="1">
      <alignment vertical="center"/>
      <protection/>
    </xf>
    <xf numFmtId="0" fontId="8" fillId="0" borderId="14" xfId="0" applyFont="1" applyBorder="1" applyAlignment="1" applyProtection="1">
      <alignment horizontal="right" vertical="center"/>
      <protection/>
    </xf>
    <xf numFmtId="0" fontId="8" fillId="0" borderId="14" xfId="0" applyFont="1" applyBorder="1" applyAlignment="1">
      <alignment horizontal="right" vertical="center"/>
    </xf>
    <xf numFmtId="57" fontId="8" fillId="0" borderId="0" xfId="0" applyNumberFormat="1" applyFont="1" applyBorder="1" applyAlignment="1" applyProtection="1">
      <alignment horizontal="right" vertical="distributed"/>
      <protection/>
    </xf>
    <xf numFmtId="189" fontId="8" fillId="0" borderId="0" xfId="0" applyNumberFormat="1" applyFont="1" applyAlignment="1" applyProtection="1">
      <alignment vertical="center"/>
      <protection locked="0"/>
    </xf>
    <xf numFmtId="189" fontId="8" fillId="0" borderId="0" xfId="0" applyNumberFormat="1" applyFont="1" applyFill="1" applyAlignment="1" applyProtection="1">
      <alignment vertical="center"/>
      <protection locked="0"/>
    </xf>
    <xf numFmtId="0" fontId="8" fillId="0" borderId="14" xfId="0" applyFont="1" applyBorder="1" applyAlignment="1" quotePrefix="1">
      <alignment horizontal="right" vertical="center"/>
    </xf>
    <xf numFmtId="57" fontId="10" fillId="0" borderId="0" xfId="0" applyNumberFormat="1" applyFont="1" applyBorder="1" applyAlignment="1" applyProtection="1">
      <alignment horizontal="right" vertical="distributed"/>
      <protection/>
    </xf>
    <xf numFmtId="189" fontId="10" fillId="0" borderId="0" xfId="0" applyNumberFormat="1" applyFont="1" applyBorder="1" applyAlignment="1" applyProtection="1">
      <alignment vertical="center"/>
      <protection locked="0"/>
    </xf>
    <xf numFmtId="0" fontId="10" fillId="0" borderId="14" xfId="0" applyFont="1" applyBorder="1" applyAlignment="1" quotePrefix="1">
      <alignment horizontal="right" vertical="center"/>
    </xf>
    <xf numFmtId="189" fontId="13" fillId="0" borderId="0" xfId="0" applyNumberFormat="1" applyFont="1" applyBorder="1" applyAlignment="1">
      <alignment vertical="center"/>
    </xf>
    <xf numFmtId="189" fontId="13" fillId="0" borderId="0" xfId="0" applyNumberFormat="1" applyFont="1" applyFill="1" applyBorder="1" applyAlignment="1">
      <alignment vertical="center"/>
    </xf>
    <xf numFmtId="189" fontId="13" fillId="0" borderId="0" xfId="0" applyNumberFormat="1" applyFont="1" applyAlignment="1">
      <alignment vertical="center"/>
    </xf>
    <xf numFmtId="0" fontId="8" fillId="0" borderId="14" xfId="0" applyFont="1" applyBorder="1" applyAlignment="1">
      <alignment horizontal="centerContinuous" vertical="center"/>
    </xf>
    <xf numFmtId="0" fontId="8" fillId="0" borderId="14" xfId="0" applyFont="1" applyBorder="1" applyAlignment="1">
      <alignment horizontal="center" vertical="center"/>
    </xf>
    <xf numFmtId="189" fontId="8" fillId="0" borderId="0" xfId="0" applyNumberFormat="1" applyFont="1" applyFill="1" applyBorder="1" applyAlignment="1" applyProtection="1">
      <alignment vertical="center"/>
      <protection locked="0"/>
    </xf>
    <xf numFmtId="189" fontId="8" fillId="0" borderId="0" xfId="0" applyNumberFormat="1" applyFont="1" applyBorder="1" applyAlignment="1">
      <alignment vertical="center"/>
    </xf>
    <xf numFmtId="189" fontId="8" fillId="0" borderId="0" xfId="0" applyNumberFormat="1" applyFont="1" applyFill="1" applyBorder="1" applyAlignment="1">
      <alignment vertical="center"/>
    </xf>
    <xf numFmtId="189" fontId="8" fillId="0" borderId="0" xfId="0" applyNumberFormat="1" applyFont="1" applyBorder="1" applyAlignment="1">
      <alignment horizontal="right" vertical="center"/>
    </xf>
    <xf numFmtId="189" fontId="8" fillId="0" borderId="0" xfId="0" applyNumberFormat="1" applyFont="1" applyAlignment="1">
      <alignment horizontal="right" vertical="center"/>
    </xf>
    <xf numFmtId="0" fontId="8" fillId="0" borderId="40" xfId="0" applyFont="1" applyBorder="1" applyAlignment="1" applyProtection="1">
      <alignment horizontal="centerContinuous" vertical="center"/>
      <protection/>
    </xf>
    <xf numFmtId="189" fontId="8" fillId="0" borderId="0" xfId="0" applyNumberFormat="1" applyFont="1" applyAlignment="1">
      <alignment vertical="center"/>
    </xf>
    <xf numFmtId="189" fontId="8" fillId="0" borderId="40" xfId="0" applyNumberFormat="1" applyFont="1" applyBorder="1" applyAlignment="1">
      <alignment horizontal="right" vertical="center"/>
    </xf>
    <xf numFmtId="0" fontId="8" fillId="0" borderId="36" xfId="0" applyFont="1" applyBorder="1" applyAlignment="1">
      <alignment horizontal="centerContinuous" vertical="center"/>
    </xf>
    <xf numFmtId="0" fontId="8" fillId="0" borderId="10" xfId="0" applyFont="1" applyBorder="1" applyAlignment="1">
      <alignment vertical="center"/>
    </xf>
    <xf numFmtId="0" fontId="8" fillId="0" borderId="10" xfId="0" applyFont="1" applyFill="1" applyBorder="1" applyAlignment="1">
      <alignment vertical="center"/>
    </xf>
    <xf numFmtId="189" fontId="8" fillId="0" borderId="14" xfId="0" applyNumberFormat="1" applyFont="1" applyBorder="1" applyAlignment="1" applyProtection="1">
      <alignment vertical="center"/>
      <protection locked="0"/>
    </xf>
    <xf numFmtId="189" fontId="10" fillId="0" borderId="14" xfId="0" applyNumberFormat="1" applyFont="1" applyBorder="1" applyAlignment="1" applyProtection="1">
      <alignment vertical="center"/>
      <protection locked="0"/>
    </xf>
    <xf numFmtId="0" fontId="0" fillId="0" borderId="0" xfId="0" applyBorder="1" applyAlignment="1">
      <alignment horizontal="center" vertical="center"/>
    </xf>
    <xf numFmtId="0" fontId="8" fillId="0" borderId="33" xfId="0" applyFont="1" applyBorder="1" applyAlignment="1">
      <alignment horizontal="centerContinuous" vertical="center"/>
    </xf>
    <xf numFmtId="0" fontId="8" fillId="0" borderId="11" xfId="0" applyFont="1" applyBorder="1" applyAlignment="1" applyProtection="1">
      <alignment horizontal="center" vertical="center"/>
      <protection/>
    </xf>
    <xf numFmtId="0" fontId="0" fillId="0" borderId="37" xfId="0" applyBorder="1" applyAlignment="1">
      <alignment vertical="center"/>
    </xf>
    <xf numFmtId="0" fontId="8" fillId="0" borderId="39" xfId="0" applyFont="1" applyBorder="1" applyAlignment="1" applyProtection="1">
      <alignment horizontal="left" vertical="center"/>
      <protection/>
    </xf>
    <xf numFmtId="0" fontId="11" fillId="0" borderId="0" xfId="0" applyFont="1" applyBorder="1" applyAlignment="1">
      <alignment vertical="center"/>
    </xf>
    <xf numFmtId="0" fontId="10" fillId="0" borderId="40" xfId="0" applyFont="1" applyBorder="1" applyAlignment="1" applyProtection="1">
      <alignment horizontal="center" vertical="center"/>
      <protection/>
    </xf>
    <xf numFmtId="189" fontId="10" fillId="0" borderId="0" xfId="0" applyNumberFormat="1" applyFont="1" applyAlignment="1" applyProtection="1">
      <alignment vertical="center"/>
      <protection/>
    </xf>
    <xf numFmtId="189" fontId="10" fillId="0" borderId="0" xfId="0" applyNumberFormat="1" applyFont="1" applyAlignment="1">
      <alignment vertical="center"/>
    </xf>
    <xf numFmtId="205" fontId="10" fillId="0" borderId="0" xfId="0" applyNumberFormat="1" applyFont="1" applyAlignment="1" applyProtection="1">
      <alignment vertical="center"/>
      <protection/>
    </xf>
    <xf numFmtId="205" fontId="8" fillId="0" borderId="0" xfId="0" applyNumberFormat="1" applyFont="1" applyAlignment="1" applyProtection="1">
      <alignment vertical="center"/>
      <protection/>
    </xf>
    <xf numFmtId="205" fontId="8" fillId="0" borderId="0" xfId="0" applyNumberFormat="1" applyFont="1" applyAlignment="1">
      <alignment vertical="center"/>
    </xf>
    <xf numFmtId="0" fontId="8" fillId="0" borderId="40" xfId="0" applyFont="1" applyBorder="1" applyAlignment="1" applyProtection="1">
      <alignment horizontal="left" vertical="center"/>
      <protection/>
    </xf>
    <xf numFmtId="0" fontId="0" fillId="0" borderId="10" xfId="0" applyBorder="1" applyAlignment="1">
      <alignment vertical="center"/>
    </xf>
    <xf numFmtId="0" fontId="8" fillId="0" borderId="13" xfId="0" applyFont="1" applyBorder="1" applyAlignment="1">
      <alignment horizontal="centerContinuous" vertical="center"/>
    </xf>
    <xf numFmtId="176" fontId="10" fillId="0" borderId="14" xfId="0" applyNumberFormat="1" applyFont="1" applyBorder="1" applyAlignment="1" applyProtection="1">
      <alignment horizontal="centerContinuous" vertical="center"/>
      <protection/>
    </xf>
    <xf numFmtId="189" fontId="8" fillId="0" borderId="14" xfId="0" applyNumberFormat="1" applyFont="1" applyBorder="1" applyAlignment="1" applyProtection="1">
      <alignment vertical="center"/>
      <protection/>
    </xf>
    <xf numFmtId="189" fontId="8" fillId="0" borderId="0" xfId="0" applyNumberFormat="1" applyFont="1" applyBorder="1" applyAlignment="1" applyProtection="1">
      <alignment horizontal="right" vertical="center"/>
      <protection/>
    </xf>
    <xf numFmtId="189" fontId="10" fillId="0" borderId="14" xfId="0" applyNumberFormat="1" applyFont="1" applyBorder="1" applyAlignment="1" applyProtection="1">
      <alignment horizontal="centerContinuous" vertical="center"/>
      <protection/>
    </xf>
    <xf numFmtId="189" fontId="8" fillId="0" borderId="0" xfId="0" applyNumberFormat="1" applyFont="1" applyBorder="1" applyAlignment="1" applyProtection="1">
      <alignment horizontal="centerContinuous" vertical="center"/>
      <protection/>
    </xf>
    <xf numFmtId="189" fontId="10" fillId="0" borderId="0" xfId="0" applyNumberFormat="1" applyFont="1" applyBorder="1" applyAlignment="1" applyProtection="1">
      <alignment horizontal="centerContinuous" vertical="center"/>
      <protection/>
    </xf>
    <xf numFmtId="176" fontId="8" fillId="0" borderId="30" xfId="0" applyNumberFormat="1" applyFont="1" applyBorder="1" applyAlignment="1" applyProtection="1">
      <alignment vertical="center"/>
      <protection/>
    </xf>
    <xf numFmtId="0" fontId="8" fillId="0" borderId="13" xfId="0" applyFont="1" applyBorder="1" applyAlignment="1" applyProtection="1">
      <alignment horizontal="center" vertical="center" wrapText="1"/>
      <protection/>
    </xf>
    <xf numFmtId="0" fontId="8" fillId="0" borderId="13" xfId="0" applyFont="1" applyBorder="1" applyAlignment="1" applyProtection="1">
      <alignment horizontal="centerContinuous" vertical="center"/>
      <protection/>
    </xf>
    <xf numFmtId="0" fontId="10" fillId="0" borderId="38" xfId="0" applyFont="1" applyBorder="1" applyAlignment="1" applyProtection="1">
      <alignment horizontal="centerContinuous" vertical="center"/>
      <protection/>
    </xf>
    <xf numFmtId="0" fontId="8" fillId="0" borderId="37" xfId="0" applyFont="1" applyBorder="1" applyAlignment="1">
      <alignment horizontal="centerContinuous" vertical="center"/>
    </xf>
    <xf numFmtId="0" fontId="10" fillId="0" borderId="37" xfId="0" applyFont="1" applyBorder="1" applyAlignment="1" applyProtection="1">
      <alignment horizontal="centerContinuous" vertical="center"/>
      <protection/>
    </xf>
    <xf numFmtId="0" fontId="8" fillId="0" borderId="39" xfId="0" applyFont="1" applyBorder="1" applyAlignment="1">
      <alignment horizontal="centerContinuous" vertical="center"/>
    </xf>
    <xf numFmtId="0" fontId="10" fillId="0" borderId="14" xfId="0" applyFont="1" applyBorder="1" applyAlignment="1" applyProtection="1">
      <alignment horizontal="centerContinuous" vertical="center"/>
      <protection/>
    </xf>
    <xf numFmtId="205" fontId="8" fillId="0" borderId="14" xfId="0" applyNumberFormat="1" applyFont="1" applyBorder="1" applyAlignment="1" applyProtection="1">
      <alignment vertical="center"/>
      <protection locked="0"/>
    </xf>
    <xf numFmtId="205" fontId="8" fillId="0" borderId="0" xfId="0" applyNumberFormat="1" applyFont="1" applyBorder="1" applyAlignment="1" applyProtection="1">
      <alignment vertical="center"/>
      <protection locked="0"/>
    </xf>
    <xf numFmtId="205" fontId="8" fillId="0" borderId="40" xfId="0" applyNumberFormat="1" applyFont="1" applyBorder="1" applyAlignment="1" applyProtection="1">
      <alignment vertical="center"/>
      <protection locked="0"/>
    </xf>
    <xf numFmtId="182" fontId="8" fillId="0" borderId="0" xfId="0" applyNumberFormat="1" applyFont="1" applyBorder="1" applyAlignment="1" applyProtection="1">
      <alignment horizontal="right" vertical="center"/>
      <protection/>
    </xf>
    <xf numFmtId="49" fontId="10" fillId="0" borderId="0" xfId="0" applyNumberFormat="1" applyFont="1" applyBorder="1" applyAlignment="1" applyProtection="1">
      <alignment horizontal="right" vertical="center"/>
      <protection/>
    </xf>
    <xf numFmtId="205" fontId="10" fillId="0" borderId="14" xfId="0" applyNumberFormat="1" applyFont="1" applyBorder="1" applyAlignment="1" applyProtection="1">
      <alignment vertical="center"/>
      <protection locked="0"/>
    </xf>
    <xf numFmtId="205" fontId="10" fillId="0" borderId="0" xfId="0" applyNumberFormat="1" applyFont="1" applyBorder="1" applyAlignment="1" applyProtection="1">
      <alignment vertical="center"/>
      <protection locked="0"/>
    </xf>
    <xf numFmtId="205" fontId="10" fillId="0" borderId="40" xfId="0" applyNumberFormat="1" applyFont="1" applyBorder="1" applyAlignment="1" applyProtection="1">
      <alignment vertical="center"/>
      <protection locked="0"/>
    </xf>
    <xf numFmtId="0" fontId="8" fillId="0" borderId="14" xfId="0" applyFont="1" applyBorder="1" applyAlignment="1">
      <alignment vertical="center"/>
    </xf>
    <xf numFmtId="189" fontId="10" fillId="0" borderId="14" xfId="0" applyNumberFormat="1" applyFont="1" applyBorder="1" applyAlignment="1" applyProtection="1">
      <alignment vertical="center"/>
      <protection/>
    </xf>
    <xf numFmtId="189" fontId="10" fillId="0" borderId="0" xfId="0" applyNumberFormat="1" applyFont="1" applyBorder="1" applyAlignment="1" applyProtection="1">
      <alignment vertical="center"/>
      <protection/>
    </xf>
    <xf numFmtId="189" fontId="10" fillId="0" borderId="40" xfId="0" applyNumberFormat="1" applyFont="1" applyBorder="1" applyAlignment="1" applyProtection="1">
      <alignment vertical="center"/>
      <protection/>
    </xf>
    <xf numFmtId="37" fontId="8" fillId="0" borderId="0" xfId="0" applyNumberFormat="1" applyFont="1" applyBorder="1" applyAlignment="1" applyProtection="1">
      <alignment horizontal="centerContinuous" vertical="center"/>
      <protection/>
    </xf>
    <xf numFmtId="0" fontId="0" fillId="0" borderId="0" xfId="0" applyBorder="1" applyAlignment="1">
      <alignment horizontal="distributed" vertical="center"/>
    </xf>
    <xf numFmtId="0" fontId="8" fillId="0" borderId="10" xfId="0" applyFont="1" applyBorder="1" applyAlignment="1" applyProtection="1">
      <alignment horizontal="left" vertical="center"/>
      <protection/>
    </xf>
    <xf numFmtId="37" fontId="8" fillId="0" borderId="30" xfId="0" applyNumberFormat="1" applyFont="1" applyBorder="1" applyAlignment="1" applyProtection="1">
      <alignment vertical="center"/>
      <protection/>
    </xf>
    <xf numFmtId="37" fontId="8" fillId="0" borderId="10" xfId="0" applyNumberFormat="1" applyFont="1" applyBorder="1" applyAlignment="1" applyProtection="1">
      <alignment vertical="center"/>
      <protection locked="0"/>
    </xf>
    <xf numFmtId="37" fontId="8" fillId="0" borderId="10" xfId="0" applyNumberFormat="1" applyFont="1" applyBorder="1" applyAlignment="1" applyProtection="1">
      <alignment vertical="center"/>
      <protection/>
    </xf>
    <xf numFmtId="37" fontId="8" fillId="0" borderId="36" xfId="0" applyNumberFormat="1" applyFont="1" applyBorder="1" applyAlignment="1" applyProtection="1">
      <alignment vertical="center"/>
      <protection/>
    </xf>
    <xf numFmtId="0" fontId="0" fillId="0" borderId="0" xfId="0" applyAlignment="1">
      <alignment/>
    </xf>
    <xf numFmtId="0" fontId="8" fillId="0" borderId="33" xfId="0" applyFont="1" applyBorder="1" applyAlignment="1" applyProtection="1">
      <alignment horizontal="center" vertical="center" wrapText="1"/>
      <protection/>
    </xf>
    <xf numFmtId="37" fontId="8" fillId="0" borderId="0" xfId="0" applyNumberFormat="1" applyFont="1" applyBorder="1" applyAlignment="1" applyProtection="1" quotePrefix="1">
      <alignment horizontal="right" vertical="center"/>
      <protection/>
    </xf>
    <xf numFmtId="189" fontId="8" fillId="0" borderId="14" xfId="0" applyNumberFormat="1" applyFont="1" applyBorder="1" applyAlignment="1">
      <alignment vertical="center"/>
    </xf>
    <xf numFmtId="189" fontId="8" fillId="0" borderId="40" xfId="0" applyNumberFormat="1" applyFont="1" applyBorder="1" applyAlignment="1">
      <alignment vertical="center"/>
    </xf>
    <xf numFmtId="0" fontId="10" fillId="0" borderId="0" xfId="0" applyFont="1" applyBorder="1" applyAlignment="1" applyProtection="1">
      <alignment horizontal="center"/>
      <protection/>
    </xf>
    <xf numFmtId="189" fontId="10" fillId="0" borderId="14" xfId="0" applyNumberFormat="1" applyFont="1" applyBorder="1" applyAlignment="1">
      <alignment vertical="center"/>
    </xf>
    <xf numFmtId="189" fontId="10" fillId="0" borderId="0" xfId="0" applyNumberFormat="1" applyFont="1" applyBorder="1" applyAlignment="1">
      <alignment vertical="center"/>
    </xf>
    <xf numFmtId="189" fontId="10" fillId="0" borderId="40" xfId="0" applyNumberFormat="1" applyFont="1" applyBorder="1" applyAlignment="1">
      <alignment vertical="center"/>
    </xf>
    <xf numFmtId="37" fontId="10" fillId="0" borderId="0" xfId="0" applyNumberFormat="1" applyFont="1" applyBorder="1" applyAlignment="1" applyProtection="1" quotePrefix="1">
      <alignment horizontal="right" vertical="center"/>
      <protection/>
    </xf>
    <xf numFmtId="0" fontId="10" fillId="0" borderId="0" xfId="0" applyFont="1" applyBorder="1" applyAlignment="1">
      <alignment horizontal="right" vertical="center"/>
    </xf>
    <xf numFmtId="37" fontId="10" fillId="0" borderId="0" xfId="0" applyNumberFormat="1" applyFont="1" applyBorder="1" applyAlignment="1" applyProtection="1">
      <alignment vertical="center"/>
      <protection/>
    </xf>
    <xf numFmtId="189" fontId="8" fillId="0" borderId="40" xfId="0" applyNumberFormat="1" applyFont="1" applyBorder="1" applyAlignment="1" applyProtection="1">
      <alignment vertical="center"/>
      <protection locked="0"/>
    </xf>
    <xf numFmtId="189" fontId="10" fillId="0" borderId="40" xfId="0" applyNumberFormat="1" applyFont="1" applyBorder="1" applyAlignment="1" applyProtection="1">
      <alignment vertical="center"/>
      <protection locked="0"/>
    </xf>
    <xf numFmtId="37" fontId="8" fillId="0" borderId="0" xfId="0" applyNumberFormat="1" applyFont="1" applyBorder="1" applyAlignment="1" applyProtection="1">
      <alignment horizontal="center" vertical="center"/>
      <protection/>
    </xf>
    <xf numFmtId="37" fontId="8" fillId="0" borderId="10" xfId="0" applyNumberFormat="1" applyFont="1" applyBorder="1" applyAlignment="1" applyProtection="1" quotePrefix="1">
      <alignment horizontal="left" vertical="center"/>
      <protection/>
    </xf>
    <xf numFmtId="37" fontId="8" fillId="0" borderId="30" xfId="0" applyNumberFormat="1" applyFont="1" applyBorder="1" applyAlignment="1" applyProtection="1">
      <alignment vertical="center"/>
      <protection locked="0"/>
    </xf>
    <xf numFmtId="0" fontId="10" fillId="0" borderId="0" xfId="0" applyFont="1" applyBorder="1" applyAlignment="1">
      <alignment horizontal="center" vertical="center"/>
    </xf>
    <xf numFmtId="189" fontId="10" fillId="0" borderId="0" xfId="0" applyNumberFormat="1" applyFont="1" applyBorder="1" applyAlignment="1" applyProtection="1">
      <alignment horizontal="center" vertical="center"/>
      <protection/>
    </xf>
    <xf numFmtId="0" fontId="8" fillId="0" borderId="35" xfId="0" applyFont="1" applyBorder="1" applyAlignment="1" applyProtection="1">
      <alignment horizontal="center" vertical="center"/>
      <protection/>
    </xf>
    <xf numFmtId="0" fontId="8" fillId="0" borderId="42" xfId="0" applyFont="1" applyBorder="1" applyAlignment="1">
      <alignment vertical="center"/>
    </xf>
    <xf numFmtId="0" fontId="8" fillId="0" borderId="29" xfId="0" applyFont="1" applyBorder="1" applyAlignment="1">
      <alignment horizontal="centerContinuous" vertical="center"/>
    </xf>
    <xf numFmtId="0" fontId="0" fillId="0" borderId="37" xfId="0" applyBorder="1" applyAlignment="1">
      <alignment/>
    </xf>
    <xf numFmtId="0" fontId="0" fillId="0" borderId="39" xfId="0" applyBorder="1" applyAlignment="1">
      <alignment/>
    </xf>
    <xf numFmtId="182" fontId="10" fillId="0" borderId="0" xfId="0" applyNumberFormat="1" applyFont="1" applyBorder="1" applyAlignment="1" applyProtection="1">
      <alignment horizontal="center" vertical="center"/>
      <protection/>
    </xf>
    <xf numFmtId="205" fontId="8" fillId="0" borderId="0" xfId="0" applyNumberFormat="1" applyFont="1" applyBorder="1" applyAlignment="1" applyProtection="1">
      <alignment vertical="center"/>
      <protection/>
    </xf>
    <xf numFmtId="205" fontId="0" fillId="0" borderId="40" xfId="0" applyNumberFormat="1" applyBorder="1" applyAlignment="1">
      <alignment/>
    </xf>
    <xf numFmtId="182" fontId="8" fillId="0" borderId="0" xfId="0" applyNumberFormat="1" applyFont="1" applyBorder="1" applyAlignment="1" applyProtection="1">
      <alignment horizontal="center" vertical="center"/>
      <protection/>
    </xf>
    <xf numFmtId="189" fontId="8" fillId="0" borderId="14" xfId="0" applyNumberFormat="1" applyFont="1" applyBorder="1" applyAlignment="1" applyProtection="1">
      <alignment horizontal="right" vertical="center"/>
      <protection locked="0"/>
    </xf>
    <xf numFmtId="189" fontId="8" fillId="0" borderId="0" xfId="0" applyNumberFormat="1" applyFont="1" applyBorder="1" applyAlignment="1" applyProtection="1">
      <alignment horizontal="right" vertical="center"/>
      <protection locked="0"/>
    </xf>
    <xf numFmtId="205" fontId="8" fillId="0" borderId="0" xfId="0" applyNumberFormat="1" applyFont="1" applyBorder="1" applyAlignment="1" applyProtection="1">
      <alignment horizontal="right" vertical="center"/>
      <protection locked="0"/>
    </xf>
    <xf numFmtId="185" fontId="8" fillId="0" borderId="30" xfId="0" applyNumberFormat="1" applyFont="1" applyBorder="1" applyAlignment="1" applyProtection="1">
      <alignment vertical="center"/>
      <protection/>
    </xf>
    <xf numFmtId="185" fontId="8" fillId="0" borderId="10" xfId="0" applyNumberFormat="1" applyFont="1" applyBorder="1" applyAlignment="1" applyProtection="1">
      <alignment vertical="center"/>
      <protection/>
    </xf>
    <xf numFmtId="0" fontId="0" fillId="0" borderId="10" xfId="0" applyBorder="1" applyAlignment="1">
      <alignment/>
    </xf>
    <xf numFmtId="185" fontId="8" fillId="0" borderId="10" xfId="0" applyNumberFormat="1" applyFont="1" applyBorder="1" applyAlignment="1" applyProtection="1">
      <alignment vertical="center"/>
      <protection locked="0"/>
    </xf>
    <xf numFmtId="186" fontId="8" fillId="0" borderId="10" xfId="0" applyNumberFormat="1" applyFont="1" applyBorder="1" applyAlignment="1" applyProtection="1">
      <alignment vertical="center"/>
      <protection/>
    </xf>
    <xf numFmtId="182" fontId="8" fillId="0" borderId="10" xfId="0" applyNumberFormat="1" applyFont="1" applyBorder="1" applyAlignment="1" applyProtection="1">
      <alignment vertical="center"/>
      <protection/>
    </xf>
    <xf numFmtId="182" fontId="8" fillId="0" borderId="36" xfId="0" applyNumberFormat="1" applyFont="1" applyBorder="1" applyAlignment="1" applyProtection="1">
      <alignment vertical="center"/>
      <protection/>
    </xf>
    <xf numFmtId="0" fontId="8" fillId="0" borderId="11" xfId="0" applyFont="1" applyBorder="1" applyAlignment="1" applyProtection="1">
      <alignment horizontal="center" vertical="center" wrapText="1"/>
      <protection/>
    </xf>
    <xf numFmtId="187" fontId="8" fillId="0" borderId="38" xfId="0" applyNumberFormat="1" applyFont="1" applyBorder="1" applyAlignment="1">
      <alignment vertical="center"/>
    </xf>
    <xf numFmtId="187" fontId="8" fillId="0" borderId="37" xfId="0" applyNumberFormat="1" applyFont="1" applyBorder="1" applyAlignment="1">
      <alignment vertical="center"/>
    </xf>
    <xf numFmtId="187" fontId="8" fillId="0" borderId="37" xfId="0" applyNumberFormat="1" applyFont="1" applyBorder="1" applyAlignment="1" applyProtection="1">
      <alignment horizontal="center" vertical="center"/>
      <protection/>
    </xf>
    <xf numFmtId="187" fontId="8" fillId="0" borderId="39" xfId="0" applyNumberFormat="1" applyFont="1" applyBorder="1" applyAlignment="1" applyProtection="1">
      <alignment horizontal="center" vertical="center"/>
      <protection/>
    </xf>
    <xf numFmtId="189" fontId="13" fillId="0" borderId="14" xfId="0" applyNumberFormat="1" applyFont="1" applyBorder="1" applyAlignment="1" applyProtection="1">
      <alignment vertical="center"/>
      <protection/>
    </xf>
    <xf numFmtId="189" fontId="13" fillId="0" borderId="0" xfId="0" applyNumberFormat="1" applyFont="1" applyBorder="1" applyAlignment="1" applyProtection="1">
      <alignment vertical="center"/>
      <protection/>
    </xf>
    <xf numFmtId="189" fontId="13" fillId="0" borderId="0" xfId="0" applyNumberFormat="1" applyFont="1" applyBorder="1" applyAlignment="1" applyProtection="1">
      <alignment horizontal="right" vertical="center"/>
      <protection/>
    </xf>
    <xf numFmtId="189" fontId="13" fillId="0" borderId="40" xfId="0" applyNumberFormat="1" applyFont="1" applyBorder="1" applyAlignment="1" applyProtection="1">
      <alignment vertical="center"/>
      <protection/>
    </xf>
    <xf numFmtId="189" fontId="13" fillId="0" borderId="14" xfId="0" applyNumberFormat="1" applyFont="1" applyBorder="1" applyAlignment="1" applyProtection="1">
      <alignment vertical="center"/>
      <protection locked="0"/>
    </xf>
    <xf numFmtId="189" fontId="13" fillId="0" borderId="0" xfId="0" applyNumberFormat="1" applyFont="1" applyBorder="1" applyAlignment="1" applyProtection="1">
      <alignment vertical="center"/>
      <protection locked="0"/>
    </xf>
    <xf numFmtId="189" fontId="13" fillId="0" borderId="40" xfId="0" applyNumberFormat="1" applyFont="1" applyBorder="1" applyAlignment="1" applyProtection="1">
      <alignment vertical="center"/>
      <protection locked="0"/>
    </xf>
    <xf numFmtId="37" fontId="8" fillId="0" borderId="0" xfId="0" applyNumberFormat="1" applyFont="1" applyBorder="1" applyAlignment="1" applyProtection="1" quotePrefix="1">
      <alignment horizontal="centerContinuous" vertical="center"/>
      <protection/>
    </xf>
    <xf numFmtId="189" fontId="14" fillId="0" borderId="14" xfId="0" applyNumberFormat="1" applyFont="1" applyBorder="1" applyAlignment="1" applyProtection="1">
      <alignment vertical="center"/>
      <protection locked="0"/>
    </xf>
    <xf numFmtId="189" fontId="14" fillId="0" borderId="0" xfId="0" applyNumberFormat="1" applyFont="1" applyBorder="1" applyAlignment="1" applyProtection="1">
      <alignment vertical="center"/>
      <protection locked="0"/>
    </xf>
    <xf numFmtId="189" fontId="14" fillId="0" borderId="40" xfId="0" applyNumberFormat="1" applyFont="1" applyBorder="1" applyAlignment="1" applyProtection="1">
      <alignment vertical="center"/>
      <protection locked="0"/>
    </xf>
    <xf numFmtId="37" fontId="10" fillId="0" borderId="0" xfId="0" applyNumberFormat="1" applyFont="1" applyBorder="1" applyAlignment="1" applyProtection="1" quotePrefix="1">
      <alignment horizontal="centerContinuous" vertical="center"/>
      <protection/>
    </xf>
    <xf numFmtId="180" fontId="8" fillId="0" borderId="0" xfId="0" applyNumberFormat="1" applyFont="1" applyBorder="1" applyAlignment="1" applyProtection="1">
      <alignment horizontal="distributed" vertical="center"/>
      <protection/>
    </xf>
    <xf numFmtId="180" fontId="8" fillId="0" borderId="0" xfId="0" applyNumberFormat="1" applyFont="1" applyBorder="1" applyAlignment="1">
      <alignment horizontal="distributed" vertical="center"/>
    </xf>
    <xf numFmtId="0" fontId="11" fillId="0" borderId="0" xfId="0" applyFont="1" applyBorder="1" applyAlignment="1" applyProtection="1">
      <alignment horizontal="distributed" vertical="center"/>
      <protection/>
    </xf>
    <xf numFmtId="0" fontId="11" fillId="0" borderId="0" xfId="0" applyFont="1" applyBorder="1" applyAlignment="1" applyProtection="1">
      <alignment horizontal="center" vertical="center"/>
      <protection/>
    </xf>
    <xf numFmtId="0" fontId="11" fillId="0" borderId="0" xfId="0" applyFont="1" applyBorder="1" applyAlignment="1">
      <alignment horizontal="distributed" vertical="center"/>
    </xf>
    <xf numFmtId="188" fontId="13" fillId="0" borderId="40" xfId="0" applyNumberFormat="1" applyFont="1" applyBorder="1" applyAlignment="1" applyProtection="1">
      <alignment vertical="center"/>
      <protection/>
    </xf>
    <xf numFmtId="0" fontId="11" fillId="0" borderId="0" xfId="0" applyFont="1" applyFill="1" applyBorder="1" applyAlignment="1">
      <alignment horizontal="center" vertical="center"/>
    </xf>
    <xf numFmtId="187" fontId="8" fillId="0" borderId="30" xfId="0" applyNumberFormat="1" applyFont="1" applyBorder="1" applyAlignment="1" applyProtection="1">
      <alignment vertical="center"/>
      <protection/>
    </xf>
    <xf numFmtId="187" fontId="8" fillId="0" borderId="10" xfId="0" applyNumberFormat="1" applyFont="1" applyBorder="1" applyAlignment="1" applyProtection="1">
      <alignment vertical="center"/>
      <protection/>
    </xf>
    <xf numFmtId="187" fontId="8" fillId="0" borderId="36" xfId="0" applyNumberFormat="1" applyFont="1" applyBorder="1" applyAlignment="1" applyProtection="1">
      <alignment vertical="center"/>
      <protection/>
    </xf>
    <xf numFmtId="49" fontId="19" fillId="0" borderId="0" xfId="61" applyNumberFormat="1" applyFont="1" applyBorder="1" applyAlignment="1">
      <alignment vertical="top"/>
      <protection/>
    </xf>
    <xf numFmtId="49" fontId="17" fillId="0" borderId="31" xfId="61" applyNumberFormat="1" applyFont="1" applyFill="1" applyBorder="1" applyAlignment="1">
      <alignment horizontal="distributed" vertical="center" wrapText="1"/>
      <protection/>
    </xf>
    <xf numFmtId="0" fontId="0" fillId="0" borderId="38" xfId="0" applyBorder="1" applyAlignment="1">
      <alignment/>
    </xf>
    <xf numFmtId="189" fontId="11" fillId="0" borderId="14" xfId="0" applyNumberFormat="1" applyFont="1" applyBorder="1" applyAlignment="1">
      <alignment/>
    </xf>
    <xf numFmtId="189" fontId="12" fillId="0" borderId="14" xfId="0" applyNumberFormat="1" applyFont="1" applyBorder="1" applyAlignment="1">
      <alignment/>
    </xf>
    <xf numFmtId="0" fontId="0" fillId="0" borderId="30" xfId="0" applyBorder="1" applyAlignment="1">
      <alignment/>
    </xf>
    <xf numFmtId="185" fontId="8" fillId="0" borderId="13" xfId="0" applyNumberFormat="1" applyFont="1" applyBorder="1" applyAlignment="1" applyProtection="1">
      <alignment horizontal="center" vertical="center"/>
      <protection/>
    </xf>
    <xf numFmtId="185" fontId="8" fillId="0" borderId="13" xfId="0" applyNumberFormat="1" applyFont="1" applyFill="1" applyBorder="1" applyAlignment="1" applyProtection="1">
      <alignment horizontal="center" vertical="center"/>
      <protection/>
    </xf>
    <xf numFmtId="185" fontId="8" fillId="0" borderId="11" xfId="0" applyNumberFormat="1" applyFont="1" applyFill="1" applyBorder="1" applyAlignment="1" applyProtection="1">
      <alignment horizontal="center" vertical="center"/>
      <protection/>
    </xf>
    <xf numFmtId="185" fontId="8" fillId="0" borderId="37" xfId="0" applyNumberFormat="1" applyFont="1" applyBorder="1" applyAlignment="1">
      <alignment vertical="center"/>
    </xf>
    <xf numFmtId="185" fontId="8" fillId="0" borderId="39" xfId="0" applyNumberFormat="1" applyFont="1" applyBorder="1" applyAlignment="1">
      <alignment vertical="center"/>
    </xf>
    <xf numFmtId="185" fontId="10" fillId="0" borderId="40" xfId="0" applyNumberFormat="1" applyFont="1" applyBorder="1" applyAlignment="1" applyProtection="1">
      <alignment horizontal="left" vertical="center"/>
      <protection/>
    </xf>
    <xf numFmtId="189" fontId="10" fillId="0" borderId="0" xfId="0" applyNumberFormat="1" applyFont="1" applyFill="1" applyBorder="1" applyAlignment="1" applyProtection="1">
      <alignment vertical="center"/>
      <protection locked="0"/>
    </xf>
    <xf numFmtId="205" fontId="10" fillId="0" borderId="0" xfId="0" applyNumberFormat="1" applyFont="1" applyFill="1" applyBorder="1" applyAlignment="1" applyProtection="1">
      <alignment vertical="center"/>
      <protection locked="0"/>
    </xf>
    <xf numFmtId="189" fontId="12" fillId="0" borderId="0" xfId="0" applyNumberFormat="1" applyFont="1" applyFill="1" applyAlignment="1">
      <alignment/>
    </xf>
    <xf numFmtId="205" fontId="12" fillId="0" borderId="0" xfId="0" applyNumberFormat="1" applyFont="1" applyFill="1" applyAlignment="1">
      <alignment/>
    </xf>
    <xf numFmtId="185" fontId="8" fillId="0" borderId="40" xfId="0" applyNumberFormat="1" applyFont="1" applyBorder="1" applyAlignment="1" applyProtection="1">
      <alignment horizontal="left" vertical="center"/>
      <protection/>
    </xf>
    <xf numFmtId="205" fontId="8" fillId="0" borderId="0" xfId="0" applyNumberFormat="1" applyFont="1" applyFill="1" applyBorder="1" applyAlignment="1" applyProtection="1">
      <alignment vertical="center"/>
      <protection locked="0"/>
    </xf>
    <xf numFmtId="189" fontId="0" fillId="0" borderId="0" xfId="0" applyNumberFormat="1" applyFill="1" applyAlignment="1">
      <alignment/>
    </xf>
    <xf numFmtId="205" fontId="0" fillId="0" borderId="0" xfId="0" applyNumberFormat="1" applyFill="1" applyAlignment="1">
      <alignment/>
    </xf>
    <xf numFmtId="185" fontId="8" fillId="0" borderId="40" xfId="0" applyNumberFormat="1" applyFont="1" applyBorder="1" applyAlignment="1">
      <alignment vertical="center"/>
    </xf>
    <xf numFmtId="189" fontId="8" fillId="0" borderId="0" xfId="0" applyNumberFormat="1" applyFont="1" applyFill="1" applyBorder="1" applyAlignment="1" applyProtection="1">
      <alignment vertical="center"/>
      <protection/>
    </xf>
    <xf numFmtId="185" fontId="8" fillId="0" borderId="10" xfId="0" applyNumberFormat="1" applyFont="1" applyBorder="1" applyAlignment="1" applyProtection="1">
      <alignment horizontal="left" vertical="center"/>
      <protection/>
    </xf>
    <xf numFmtId="185" fontId="8" fillId="0" borderId="36" xfId="0" applyNumberFormat="1" applyFont="1" applyBorder="1" applyAlignment="1" applyProtection="1">
      <alignment horizontal="left" vertical="center"/>
      <protection/>
    </xf>
    <xf numFmtId="185" fontId="8" fillId="0" borderId="10" xfId="0" applyNumberFormat="1" applyFont="1" applyFill="1" applyBorder="1" applyAlignment="1" applyProtection="1">
      <alignment vertical="center"/>
      <protection/>
    </xf>
    <xf numFmtId="182" fontId="8" fillId="0" borderId="10" xfId="0" applyNumberFormat="1" applyFont="1" applyBorder="1" applyAlignment="1" applyProtection="1">
      <alignment vertical="center"/>
      <protection locked="0"/>
    </xf>
    <xf numFmtId="182" fontId="8" fillId="0" borderId="10" xfId="0" applyNumberFormat="1" applyFont="1" applyFill="1" applyBorder="1" applyAlignment="1" applyProtection="1">
      <alignment vertical="center"/>
      <protection locked="0"/>
    </xf>
    <xf numFmtId="189" fontId="0" fillId="0" borderId="0" xfId="0" applyNumberFormat="1" applyFont="1" applyAlignment="1">
      <alignment/>
    </xf>
    <xf numFmtId="0" fontId="0" fillId="0" borderId="0" xfId="0" applyFont="1" applyBorder="1" applyAlignment="1">
      <alignment/>
    </xf>
    <xf numFmtId="189" fontId="0" fillId="0" borderId="0" xfId="0" applyNumberFormat="1" applyFont="1" applyBorder="1" applyAlignment="1">
      <alignment/>
    </xf>
    <xf numFmtId="0" fontId="8" fillId="0" borderId="10" xfId="0" applyFont="1" applyBorder="1" applyAlignment="1" applyProtection="1">
      <alignment vertical="center"/>
      <protection locked="0"/>
    </xf>
    <xf numFmtId="189" fontId="8" fillId="0" borderId="14" xfId="0" applyNumberFormat="1" applyFont="1" applyBorder="1" applyAlignment="1" applyProtection="1">
      <alignment horizontal="right" vertical="center"/>
      <protection/>
    </xf>
    <xf numFmtId="189" fontId="0" fillId="0" borderId="14" xfId="0" applyNumberFormat="1" applyBorder="1" applyAlignment="1">
      <alignment horizontal="right" vertical="center"/>
    </xf>
    <xf numFmtId="189" fontId="0" fillId="0" borderId="0" xfId="0" applyNumberFormat="1" applyAlignment="1">
      <alignment horizontal="right" vertical="center"/>
    </xf>
    <xf numFmtId="0" fontId="8" fillId="0" borderId="10" xfId="0" applyFont="1" applyBorder="1" applyAlignment="1" applyProtection="1">
      <alignment horizontal="distributed" vertical="center"/>
      <protection/>
    </xf>
    <xf numFmtId="0" fontId="8" fillId="0" borderId="10" xfId="0" applyFont="1" applyBorder="1" applyAlignment="1" applyProtection="1">
      <alignment horizontal="right" vertical="center"/>
      <protection locked="0"/>
    </xf>
    <xf numFmtId="189" fontId="0" fillId="0" borderId="0" xfId="0" applyNumberFormat="1" applyFont="1" applyAlignment="1">
      <alignment horizontal="right"/>
    </xf>
    <xf numFmtId="189" fontId="0" fillId="0" borderId="0" xfId="0" applyNumberFormat="1" applyFont="1" applyBorder="1" applyAlignment="1">
      <alignment horizontal="right"/>
    </xf>
    <xf numFmtId="0" fontId="8" fillId="0" borderId="10" xfId="0" applyNumberFormat="1" applyFont="1" applyBorder="1" applyAlignment="1" applyProtection="1">
      <alignment vertical="center"/>
      <protection/>
    </xf>
    <xf numFmtId="0" fontId="0" fillId="0" borderId="37" xfId="0" applyBorder="1" applyAlignment="1">
      <alignment horizontal="center" vertical="center" wrapText="1"/>
    </xf>
    <xf numFmtId="0" fontId="0" fillId="0" borderId="38" xfId="0" applyBorder="1" applyAlignment="1">
      <alignment vertical="center" textRotation="255"/>
    </xf>
    <xf numFmtId="0" fontId="10" fillId="0" borderId="40" xfId="0" applyFont="1" applyBorder="1" applyAlignment="1">
      <alignment vertical="center"/>
    </xf>
    <xf numFmtId="0" fontId="10" fillId="0" borderId="14" xfId="0" applyFont="1" applyBorder="1" applyAlignment="1">
      <alignment vertical="center"/>
    </xf>
    <xf numFmtId="208" fontId="8" fillId="0" borderId="0" xfId="0" applyNumberFormat="1" applyFont="1" applyBorder="1" applyAlignment="1" applyProtection="1">
      <alignment vertical="center"/>
      <protection/>
    </xf>
    <xf numFmtId="209" fontId="8" fillId="0" borderId="0" xfId="0" applyNumberFormat="1" applyFont="1" applyBorder="1" applyAlignment="1" applyProtection="1">
      <alignment vertical="center"/>
      <protection/>
    </xf>
    <xf numFmtId="49" fontId="8" fillId="0" borderId="40" xfId="0" applyNumberFormat="1" applyFont="1" applyBorder="1" applyAlignment="1" applyProtection="1">
      <alignment horizontal="left" vertical="center"/>
      <protection/>
    </xf>
    <xf numFmtId="49" fontId="8" fillId="0" borderId="40" xfId="0" applyNumberFormat="1" applyFont="1" applyBorder="1" applyAlignment="1">
      <alignment horizontal="left" vertical="center"/>
    </xf>
    <xf numFmtId="49" fontId="8" fillId="0" borderId="14" xfId="0" applyNumberFormat="1" applyFont="1" applyBorder="1" applyAlignment="1">
      <alignment horizontal="right" vertical="center"/>
    </xf>
    <xf numFmtId="181" fontId="8" fillId="0" borderId="40" xfId="0" applyNumberFormat="1" applyFont="1" applyBorder="1" applyAlignment="1">
      <alignment horizontal="left" vertical="center"/>
    </xf>
    <xf numFmtId="189" fontId="11" fillId="0" borderId="0" xfId="0" applyNumberFormat="1" applyFont="1" applyAlignment="1">
      <alignment/>
    </xf>
    <xf numFmtId="0" fontId="11" fillId="0" borderId="14" xfId="0" applyFont="1" applyBorder="1" applyAlignment="1">
      <alignment horizontal="right"/>
    </xf>
    <xf numFmtId="181" fontId="10" fillId="0" borderId="40" xfId="0" applyNumberFormat="1" applyFont="1" applyBorder="1" applyAlignment="1">
      <alignment horizontal="left" vertical="center"/>
    </xf>
    <xf numFmtId="189" fontId="12" fillId="0" borderId="0" xfId="0" applyNumberFormat="1" applyFont="1" applyAlignment="1">
      <alignment/>
    </xf>
    <xf numFmtId="209" fontId="10" fillId="0" borderId="0" xfId="0" applyNumberFormat="1" applyFont="1" applyBorder="1" applyAlignment="1" applyProtection="1">
      <alignment vertical="center"/>
      <protection/>
    </xf>
    <xf numFmtId="0" fontId="12" fillId="0" borderId="14" xfId="0" applyFont="1" applyBorder="1" applyAlignment="1">
      <alignment horizontal="right"/>
    </xf>
    <xf numFmtId="208" fontId="8" fillId="0" borderId="0" xfId="0" applyNumberFormat="1" applyFont="1" applyBorder="1" applyAlignment="1" applyProtection="1">
      <alignment horizontal="right" vertical="center"/>
      <protection locked="0"/>
    </xf>
    <xf numFmtId="208" fontId="8" fillId="0" borderId="0" xfId="0" applyNumberFormat="1" applyFont="1" applyBorder="1" applyAlignment="1" applyProtection="1">
      <alignment horizontal="right" vertical="center"/>
      <protection/>
    </xf>
    <xf numFmtId="2" fontId="8" fillId="0" borderId="10" xfId="0" applyNumberFormat="1" applyFont="1" applyBorder="1" applyAlignment="1" applyProtection="1">
      <alignment vertical="center"/>
      <protection/>
    </xf>
    <xf numFmtId="0" fontId="8" fillId="0" borderId="38" xfId="0" applyFont="1" applyBorder="1" applyAlignment="1">
      <alignment vertical="center" textRotation="255"/>
    </xf>
    <xf numFmtId="208" fontId="8" fillId="0" borderId="0" xfId="0" applyNumberFormat="1" applyFont="1" applyBorder="1" applyAlignment="1" applyProtection="1">
      <alignment vertical="center"/>
      <protection locked="0"/>
    </xf>
    <xf numFmtId="0" fontId="11" fillId="0" borderId="40" xfId="0" applyFont="1" applyBorder="1" applyAlignment="1" applyProtection="1">
      <alignment horizontal="left"/>
      <protection/>
    </xf>
    <xf numFmtId="0" fontId="11" fillId="0" borderId="14" xfId="0" applyFont="1" applyBorder="1" applyAlignment="1" applyProtection="1">
      <alignment horizontal="right"/>
      <protection/>
    </xf>
    <xf numFmtId="176" fontId="11" fillId="0" borderId="40" xfId="0" applyNumberFormat="1" applyFont="1" applyBorder="1" applyAlignment="1">
      <alignment horizontal="left"/>
    </xf>
    <xf numFmtId="189" fontId="11" fillId="0" borderId="0" xfId="0" applyNumberFormat="1" applyFont="1" applyBorder="1" applyAlignment="1">
      <alignment horizontal="right"/>
    </xf>
    <xf numFmtId="0" fontId="11" fillId="0" borderId="14" xfId="0" applyNumberFormat="1" applyFont="1" applyBorder="1" applyAlignment="1">
      <alignment horizontal="right"/>
    </xf>
    <xf numFmtId="0" fontId="11" fillId="0" borderId="40" xfId="0" applyFont="1" applyBorder="1" applyAlignment="1">
      <alignment horizontal="left"/>
    </xf>
    <xf numFmtId="208" fontId="11" fillId="0" borderId="0" xfId="0" applyNumberFormat="1" applyFont="1" applyAlignment="1">
      <alignment/>
    </xf>
    <xf numFmtId="209" fontId="11" fillId="0" borderId="0" xfId="0" applyNumberFormat="1" applyFont="1" applyBorder="1" applyAlignment="1">
      <alignment/>
    </xf>
    <xf numFmtId="0" fontId="12" fillId="0" borderId="40" xfId="0" applyFont="1" applyBorder="1" applyAlignment="1">
      <alignment horizontal="left"/>
    </xf>
    <xf numFmtId="208" fontId="12" fillId="0" borderId="0" xfId="0" applyNumberFormat="1" applyFont="1" applyAlignment="1">
      <alignment/>
    </xf>
    <xf numFmtId="209" fontId="12" fillId="0" borderId="0" xfId="0" applyNumberFormat="1" applyFont="1" applyBorder="1" applyAlignment="1">
      <alignment/>
    </xf>
    <xf numFmtId="0" fontId="12" fillId="0" borderId="10" xfId="0" applyFont="1" applyBorder="1" applyAlignment="1">
      <alignment/>
    </xf>
    <xf numFmtId="0" fontId="12" fillId="0" borderId="36" xfId="0" applyFont="1" applyBorder="1" applyAlignment="1" applyProtection="1">
      <alignment horizontal="center"/>
      <protection/>
    </xf>
    <xf numFmtId="37" fontId="10" fillId="0" borderId="30" xfId="0" applyNumberFormat="1" applyFont="1" applyBorder="1" applyAlignment="1" applyProtection="1">
      <alignment/>
      <protection locked="0"/>
    </xf>
    <xf numFmtId="37" fontId="10" fillId="0" borderId="10" xfId="0" applyNumberFormat="1" applyFont="1" applyBorder="1" applyAlignment="1" applyProtection="1">
      <alignment/>
      <protection/>
    </xf>
    <xf numFmtId="195" fontId="10" fillId="0" borderId="10" xfId="0" applyNumberFormat="1" applyFont="1" applyBorder="1" applyAlignment="1" applyProtection="1">
      <alignment vertical="center"/>
      <protection/>
    </xf>
    <xf numFmtId="37" fontId="10" fillId="0" borderId="10" xfId="0" applyNumberFormat="1" applyFont="1" applyBorder="1" applyAlignment="1" applyProtection="1">
      <alignment/>
      <protection locked="0"/>
    </xf>
    <xf numFmtId="189" fontId="10" fillId="0" borderId="10" xfId="0" applyNumberFormat="1" applyFont="1" applyBorder="1" applyAlignment="1" applyProtection="1">
      <alignment/>
      <protection locked="0"/>
    </xf>
    <xf numFmtId="194" fontId="10" fillId="0" borderId="10" xfId="0" applyNumberFormat="1" applyFont="1" applyBorder="1" applyAlignment="1" applyProtection="1">
      <alignment vertical="center"/>
      <protection locked="0"/>
    </xf>
    <xf numFmtId="196" fontId="10" fillId="0" borderId="10" xfId="0" applyNumberFormat="1" applyFont="1" applyBorder="1" applyAlignment="1" applyProtection="1">
      <alignment vertical="center"/>
      <protection/>
    </xf>
    <xf numFmtId="0" fontId="12" fillId="0" borderId="30" xfId="0" applyFont="1" applyBorder="1" applyAlignment="1" applyProtection="1">
      <alignment horizontal="right"/>
      <protection/>
    </xf>
    <xf numFmtId="0" fontId="8" fillId="0" borderId="42" xfId="0" applyFont="1" applyBorder="1" applyAlignment="1">
      <alignment horizontal="centerContinuous" vertical="center"/>
    </xf>
    <xf numFmtId="197" fontId="8" fillId="0" borderId="29" xfId="0" applyNumberFormat="1" applyFont="1" applyBorder="1" applyAlignment="1" applyProtection="1">
      <alignment horizontal="center" vertical="center"/>
      <protection/>
    </xf>
    <xf numFmtId="0" fontId="8" fillId="0" borderId="43" xfId="0" applyFont="1" applyBorder="1" applyAlignment="1" applyProtection="1">
      <alignment horizontal="centerContinuous" vertical="center"/>
      <protection/>
    </xf>
    <xf numFmtId="0" fontId="8" fillId="0" borderId="36" xfId="0" applyFont="1" applyBorder="1" applyAlignment="1" applyProtection="1">
      <alignment horizontal="centerContinuous" vertical="center"/>
      <protection/>
    </xf>
    <xf numFmtId="197" fontId="8" fillId="0" borderId="31" xfId="0" applyNumberFormat="1" applyFont="1" applyBorder="1" applyAlignment="1" applyProtection="1">
      <alignment horizontal="center" vertical="center"/>
      <protection/>
    </xf>
    <xf numFmtId="183" fontId="8" fillId="0" borderId="13" xfId="0" applyNumberFormat="1" applyFont="1" applyBorder="1" applyAlignment="1" applyProtection="1">
      <alignment horizontal="center" vertical="center"/>
      <protection/>
    </xf>
    <xf numFmtId="0" fontId="8" fillId="0" borderId="40" xfId="0" applyFont="1" applyFill="1" applyBorder="1" applyAlignment="1" applyProtection="1">
      <alignment horizontal="center" vertical="center"/>
      <protection/>
    </xf>
    <xf numFmtId="0" fontId="11" fillId="0" borderId="40" xfId="0" applyFont="1" applyBorder="1" applyAlignment="1">
      <alignment horizontal="distributed" vertical="center"/>
    </xf>
    <xf numFmtId="0" fontId="11" fillId="0" borderId="40" xfId="0" applyFont="1" applyBorder="1" applyAlignment="1">
      <alignment/>
    </xf>
    <xf numFmtId="197" fontId="8" fillId="0" borderId="10" xfId="0" applyNumberFormat="1" applyFont="1" applyBorder="1" applyAlignment="1" applyProtection="1">
      <alignment vertical="center"/>
      <protection locked="0"/>
    </xf>
    <xf numFmtId="183" fontId="8" fillId="0" borderId="10" xfId="0" applyNumberFormat="1" applyFont="1" applyBorder="1" applyAlignment="1" applyProtection="1">
      <alignment vertical="center"/>
      <protection locked="0"/>
    </xf>
    <xf numFmtId="183" fontId="8" fillId="0" borderId="10" xfId="0" applyNumberFormat="1" applyFont="1" applyBorder="1" applyAlignment="1" applyProtection="1">
      <alignment vertical="center"/>
      <protection/>
    </xf>
    <xf numFmtId="179" fontId="8" fillId="0" borderId="13" xfId="0" applyNumberFormat="1" applyFont="1" applyBorder="1" applyAlignment="1" applyProtection="1">
      <alignment horizontal="center" vertical="center"/>
      <protection/>
    </xf>
    <xf numFmtId="179" fontId="8" fillId="0" borderId="11" xfId="0" applyNumberFormat="1" applyFont="1" applyBorder="1" applyAlignment="1" applyProtection="1">
      <alignment horizontal="center" vertical="center"/>
      <protection/>
    </xf>
    <xf numFmtId="179" fontId="8" fillId="0" borderId="38" xfId="0" applyNumberFormat="1" applyFont="1" applyBorder="1" applyAlignment="1">
      <alignment vertical="center"/>
    </xf>
    <xf numFmtId="179" fontId="8" fillId="0" borderId="0" xfId="0" applyNumberFormat="1" applyFont="1" applyFill="1" applyBorder="1" applyAlignment="1" applyProtection="1">
      <alignment horizontal="centerContinuous" vertical="center"/>
      <protection/>
    </xf>
    <xf numFmtId="189" fontId="8" fillId="0" borderId="14" xfId="0" applyNumberFormat="1" applyFont="1" applyFill="1" applyBorder="1" applyAlignment="1" applyProtection="1">
      <alignment vertical="center"/>
      <protection locked="0"/>
    </xf>
    <xf numFmtId="179" fontId="8" fillId="0" borderId="0" xfId="0" applyNumberFormat="1" applyFont="1" applyBorder="1" applyAlignment="1" applyProtection="1">
      <alignment horizontal="centerContinuous" vertical="center"/>
      <protection/>
    </xf>
    <xf numFmtId="179" fontId="10" fillId="0" borderId="0" xfId="0" applyNumberFormat="1" applyFont="1" applyBorder="1" applyAlignment="1" applyProtection="1">
      <alignment horizontal="centerContinuous" vertical="center"/>
      <protection/>
    </xf>
    <xf numFmtId="179" fontId="8" fillId="0" borderId="10" xfId="0" applyNumberFormat="1" applyFont="1" applyBorder="1" applyAlignment="1">
      <alignment vertical="center"/>
    </xf>
    <xf numFmtId="179" fontId="8" fillId="0" borderId="10" xfId="0" applyNumberFormat="1" applyFont="1" applyBorder="1" applyAlignment="1">
      <alignment horizontal="right" vertical="center"/>
    </xf>
    <xf numFmtId="179" fontId="8" fillId="0" borderId="30" xfId="0" applyNumberFormat="1" applyFont="1" applyBorder="1" applyAlignment="1" applyProtection="1">
      <alignment vertical="center"/>
      <protection/>
    </xf>
    <xf numFmtId="179" fontId="8" fillId="0" borderId="10" xfId="0" applyNumberFormat="1" applyFont="1" applyBorder="1" applyAlignment="1" applyProtection="1">
      <alignment vertical="center"/>
      <protection/>
    </xf>
    <xf numFmtId="179" fontId="9" fillId="0" borderId="0" xfId="0" applyNumberFormat="1" applyFont="1" applyBorder="1" applyAlignment="1" applyProtection="1">
      <alignment vertical="top"/>
      <protection/>
    </xf>
    <xf numFmtId="49" fontId="9" fillId="0" borderId="0" xfId="0" applyNumberFormat="1" applyFont="1" applyBorder="1" applyAlignment="1" applyProtection="1">
      <alignment vertical="top"/>
      <protection/>
    </xf>
    <xf numFmtId="0" fontId="6" fillId="0" borderId="0" xfId="0" applyFont="1" applyAlignment="1">
      <alignment horizontal="left"/>
    </xf>
    <xf numFmtId="0" fontId="8" fillId="0" borderId="39" xfId="0" applyFont="1" applyBorder="1" applyAlignment="1">
      <alignment/>
    </xf>
    <xf numFmtId="0" fontId="8" fillId="0" borderId="37" xfId="0" applyFont="1" applyBorder="1" applyAlignment="1">
      <alignment/>
    </xf>
    <xf numFmtId="0" fontId="8" fillId="0" borderId="13" xfId="0" applyFont="1" applyBorder="1" applyAlignment="1" applyProtection="1">
      <alignment horizontal="center"/>
      <protection/>
    </xf>
    <xf numFmtId="0" fontId="8" fillId="0" borderId="11" xfId="0" applyFont="1" applyBorder="1" applyAlignment="1" applyProtection="1">
      <alignment horizontal="center"/>
      <protection/>
    </xf>
    <xf numFmtId="185" fontId="8" fillId="0" borderId="38" xfId="0" applyNumberFormat="1" applyFont="1" applyBorder="1" applyAlignment="1">
      <alignment/>
    </xf>
    <xf numFmtId="185" fontId="8" fillId="0" borderId="14" xfId="0" applyNumberFormat="1" applyFont="1" applyBorder="1" applyAlignment="1" applyProtection="1">
      <alignment/>
      <protection locked="0"/>
    </xf>
    <xf numFmtId="189" fontId="8" fillId="0" borderId="14" xfId="0" applyNumberFormat="1" applyFont="1" applyBorder="1" applyAlignment="1">
      <alignment/>
    </xf>
    <xf numFmtId="189" fontId="10" fillId="0" borderId="14" xfId="0" applyNumberFormat="1" applyFont="1" applyBorder="1" applyAlignment="1" applyProtection="1">
      <alignment/>
      <protection locked="0"/>
    </xf>
    <xf numFmtId="189" fontId="8" fillId="0" borderId="14" xfId="0" applyNumberFormat="1" applyFont="1" applyBorder="1" applyAlignment="1" applyProtection="1">
      <alignment/>
      <protection/>
    </xf>
    <xf numFmtId="0" fontId="8" fillId="0" borderId="0" xfId="0" applyFont="1" applyBorder="1" applyAlignment="1" applyProtection="1">
      <alignment horizontal="distributed"/>
      <protection/>
    </xf>
    <xf numFmtId="0" fontId="28" fillId="0" borderId="0" xfId="0" applyFont="1" applyBorder="1" applyAlignment="1">
      <alignment horizontal="left"/>
    </xf>
    <xf numFmtId="0" fontId="8" fillId="0" borderId="0" xfId="0" applyFont="1" applyBorder="1" applyAlignment="1">
      <alignment horizontal="distributed"/>
    </xf>
    <xf numFmtId="189" fontId="8" fillId="0" borderId="14" xfId="0" applyNumberFormat="1" applyFont="1" applyBorder="1" applyAlignment="1" applyProtection="1">
      <alignment/>
      <protection locked="0"/>
    </xf>
    <xf numFmtId="0" fontId="8" fillId="0" borderId="0" xfId="0" applyFont="1" applyBorder="1" applyAlignment="1" applyProtection="1">
      <alignment horizontal="right"/>
      <protection/>
    </xf>
    <xf numFmtId="0" fontId="8" fillId="0" borderId="0" xfId="0" applyFont="1" applyBorder="1" applyAlignment="1">
      <alignment horizontal="right"/>
    </xf>
    <xf numFmtId="0" fontId="8" fillId="0" borderId="10" xfId="0" applyFont="1" applyBorder="1" applyAlignment="1">
      <alignment horizontal="left"/>
    </xf>
    <xf numFmtId="0" fontId="8" fillId="0" borderId="10" xfId="0" applyFont="1" applyBorder="1" applyAlignment="1">
      <alignment horizontal="center"/>
    </xf>
    <xf numFmtId="185" fontId="8" fillId="0" borderId="30" xfId="0" applyNumberFormat="1" applyFont="1" applyBorder="1" applyAlignment="1" applyProtection="1">
      <alignment/>
      <protection/>
    </xf>
    <xf numFmtId="185" fontId="8" fillId="0" borderId="10" xfId="0" applyNumberFormat="1" applyFont="1" applyBorder="1" applyAlignment="1" applyProtection="1">
      <alignment/>
      <protection/>
    </xf>
    <xf numFmtId="185" fontId="8" fillId="0" borderId="10" xfId="0" applyNumberFormat="1" applyFont="1" applyBorder="1" applyAlignment="1" applyProtection="1">
      <alignment/>
      <protection locked="0"/>
    </xf>
    <xf numFmtId="0" fontId="11" fillId="0" borderId="13" xfId="0" applyFont="1" applyBorder="1" applyAlignment="1" applyProtection="1">
      <alignment horizontal="center"/>
      <protection/>
    </xf>
    <xf numFmtId="0" fontId="11" fillId="0" borderId="11" xfId="0" applyFont="1" applyBorder="1" applyAlignment="1" applyProtection="1">
      <alignment horizontal="center"/>
      <protection/>
    </xf>
    <xf numFmtId="0" fontId="11" fillId="0" borderId="38" xfId="0" applyFont="1" applyBorder="1" applyAlignment="1">
      <alignment/>
    </xf>
    <xf numFmtId="49" fontId="11" fillId="0" borderId="0" xfId="0" applyNumberFormat="1" applyFont="1" applyBorder="1" applyAlignment="1" applyProtection="1">
      <alignment horizontal="right"/>
      <protection/>
    </xf>
    <xf numFmtId="189" fontId="11" fillId="0" borderId="14" xfId="0" applyNumberFormat="1" applyFont="1" applyBorder="1" applyAlignment="1" applyProtection="1">
      <alignment/>
      <protection/>
    </xf>
    <xf numFmtId="189" fontId="11" fillId="0" borderId="0" xfId="0" applyNumberFormat="1" applyFont="1" applyBorder="1" applyAlignment="1" applyProtection="1">
      <alignment/>
      <protection/>
    </xf>
    <xf numFmtId="189" fontId="27" fillId="0" borderId="0" xfId="0" applyNumberFormat="1" applyFont="1" applyBorder="1" applyAlignment="1" applyProtection="1">
      <alignment/>
      <protection locked="0"/>
    </xf>
    <xf numFmtId="189" fontId="0" fillId="0" borderId="14" xfId="0" applyNumberFormat="1" applyBorder="1" applyAlignment="1">
      <alignment vertical="center"/>
    </xf>
    <xf numFmtId="189" fontId="0" fillId="0" borderId="0" xfId="0" applyNumberFormat="1" applyBorder="1" applyAlignment="1">
      <alignment vertical="center"/>
    </xf>
    <xf numFmtId="189" fontId="0" fillId="0" borderId="0" xfId="0" applyNumberFormat="1" applyBorder="1" applyAlignment="1">
      <alignment horizontal="right" vertical="center"/>
    </xf>
    <xf numFmtId="189" fontId="11" fillId="0" borderId="14" xfId="0" applyNumberFormat="1" applyFont="1" applyBorder="1" applyAlignment="1" applyProtection="1">
      <alignment/>
      <protection locked="0"/>
    </xf>
    <xf numFmtId="189" fontId="11" fillId="0" borderId="0" xfId="0" applyNumberFormat="1" applyFont="1" applyBorder="1" applyAlignment="1" applyProtection="1">
      <alignment/>
      <protection locked="0"/>
    </xf>
    <xf numFmtId="0" fontId="11" fillId="0" borderId="10" xfId="0" applyFont="1" applyBorder="1" applyAlignment="1">
      <alignment horizontal="center" vertical="center"/>
    </xf>
    <xf numFmtId="0" fontId="11" fillId="0" borderId="10" xfId="0" applyFont="1" applyBorder="1" applyAlignment="1">
      <alignment horizontal="right" vertical="center"/>
    </xf>
    <xf numFmtId="181" fontId="11" fillId="0" borderId="30" xfId="0" applyNumberFormat="1" applyFont="1" applyBorder="1" applyAlignment="1" applyProtection="1">
      <alignment/>
      <protection/>
    </xf>
    <xf numFmtId="181" fontId="11" fillId="0" borderId="10" xfId="0" applyNumberFormat="1" applyFont="1" applyBorder="1" applyAlignment="1" applyProtection="1">
      <alignment/>
      <protection/>
    </xf>
    <xf numFmtId="181" fontId="0" fillId="0" borderId="10" xfId="0" applyNumberFormat="1" applyBorder="1" applyAlignment="1">
      <alignment vertical="center"/>
    </xf>
    <xf numFmtId="202" fontId="8" fillId="0" borderId="38" xfId="0" applyNumberFormat="1" applyFont="1" applyBorder="1" applyAlignment="1">
      <alignment vertical="center"/>
    </xf>
    <xf numFmtId="202" fontId="8" fillId="0" borderId="37" xfId="0" applyNumberFormat="1" applyFont="1" applyBorder="1" applyAlignment="1">
      <alignment vertical="center"/>
    </xf>
    <xf numFmtId="202" fontId="8" fillId="0" borderId="39" xfId="0" applyNumberFormat="1" applyFont="1" applyBorder="1" applyAlignment="1">
      <alignment vertical="center"/>
    </xf>
    <xf numFmtId="0" fontId="11" fillId="0" borderId="0" xfId="0" applyFont="1" applyBorder="1" applyAlignment="1">
      <alignment horizontal="centerContinuous"/>
    </xf>
    <xf numFmtId="0" fontId="12" fillId="0" borderId="0" xfId="0" applyFont="1" applyBorder="1" applyAlignment="1">
      <alignment horizontal="centerContinuous"/>
    </xf>
    <xf numFmtId="41" fontId="8" fillId="0" borderId="14" xfId="0" applyNumberFormat="1" applyFont="1" applyBorder="1" applyAlignment="1" applyProtection="1">
      <alignment vertical="center"/>
      <protection locked="0"/>
    </xf>
    <xf numFmtId="202" fontId="8" fillId="0" borderId="14" xfId="0" applyNumberFormat="1" applyFont="1" applyBorder="1" applyAlignment="1" applyProtection="1">
      <alignment vertical="center"/>
      <protection/>
    </xf>
    <xf numFmtId="202" fontId="8" fillId="0" borderId="30" xfId="0" applyNumberFormat="1" applyFont="1" applyBorder="1" applyAlignment="1" applyProtection="1">
      <alignment vertical="center"/>
      <protection locked="0"/>
    </xf>
    <xf numFmtId="202" fontId="8" fillId="0" borderId="10" xfId="0" applyNumberFormat="1" applyFont="1" applyBorder="1" applyAlignment="1" applyProtection="1">
      <alignment vertical="center"/>
      <protection/>
    </xf>
    <xf numFmtId="202" fontId="8" fillId="0" borderId="36" xfId="0" applyNumberFormat="1" applyFont="1" applyBorder="1" applyAlignment="1" applyProtection="1">
      <alignment vertical="center"/>
      <protection/>
    </xf>
    <xf numFmtId="202" fontId="8" fillId="0" borderId="30" xfId="0" applyNumberFormat="1" applyFont="1" applyBorder="1" applyAlignment="1" applyProtection="1">
      <alignment vertical="center"/>
      <protection/>
    </xf>
    <xf numFmtId="202" fontId="8" fillId="0" borderId="30" xfId="0" applyNumberFormat="1" applyFont="1" applyBorder="1" applyAlignment="1">
      <alignment vertical="center"/>
    </xf>
    <xf numFmtId="202" fontId="8" fillId="0" borderId="10" xfId="0" applyNumberFormat="1" applyFont="1" applyBorder="1" applyAlignment="1">
      <alignment vertical="center"/>
    </xf>
    <xf numFmtId="0" fontId="8" fillId="0" borderId="35" xfId="0" applyFont="1" applyBorder="1" applyAlignment="1" applyProtection="1">
      <alignment horizontal="left" vertical="center"/>
      <protection/>
    </xf>
    <xf numFmtId="189" fontId="12" fillId="0" borderId="0" xfId="0" applyNumberFormat="1" applyFont="1" applyAlignment="1">
      <alignment vertical="center"/>
    </xf>
    <xf numFmtId="189" fontId="8" fillId="0" borderId="14" xfId="0" applyNumberFormat="1" applyFont="1" applyFill="1" applyBorder="1" applyAlignment="1" applyProtection="1">
      <alignment vertical="center"/>
      <protection/>
    </xf>
    <xf numFmtId="0" fontId="8" fillId="0" borderId="27" xfId="0" applyFont="1" applyBorder="1" applyAlignment="1" applyProtection="1">
      <alignment horizontal="center" vertical="center"/>
      <protection/>
    </xf>
    <xf numFmtId="0" fontId="8" fillId="0" borderId="37" xfId="0" applyFont="1" applyBorder="1" applyAlignment="1" applyProtection="1">
      <alignment horizontal="left" vertical="center"/>
      <protection/>
    </xf>
    <xf numFmtId="0" fontId="8" fillId="0" borderId="37" xfId="0" applyFont="1" applyBorder="1" applyAlignment="1">
      <alignment horizontal="right"/>
    </xf>
    <xf numFmtId="0" fontId="8" fillId="0" borderId="0" xfId="0" applyFont="1" applyBorder="1" applyAlignment="1">
      <alignment horizontal="left" vertical="center"/>
    </xf>
    <xf numFmtId="205" fontId="8" fillId="0" borderId="40" xfId="0" applyNumberFormat="1" applyFont="1" applyBorder="1" applyAlignment="1" applyProtection="1">
      <alignment horizontal="right" vertical="center"/>
      <protection/>
    </xf>
    <xf numFmtId="205" fontId="8" fillId="0" borderId="0" xfId="0" applyNumberFormat="1" applyFont="1" applyBorder="1" applyAlignment="1" applyProtection="1">
      <alignment horizontal="right" vertical="center"/>
      <protection/>
    </xf>
    <xf numFmtId="0" fontId="0" fillId="0" borderId="0" xfId="0" applyBorder="1" applyAlignment="1">
      <alignment horizontal="left"/>
    </xf>
    <xf numFmtId="49" fontId="8" fillId="0" borderId="0" xfId="0" applyNumberFormat="1" applyFont="1" applyBorder="1" applyAlignment="1" applyProtection="1">
      <alignment horizontal="right"/>
      <protection/>
    </xf>
    <xf numFmtId="0" fontId="10" fillId="0" borderId="0" xfId="0" applyFont="1" applyBorder="1" applyAlignment="1">
      <alignment horizontal="left" vertical="center"/>
    </xf>
    <xf numFmtId="205" fontId="10" fillId="0" borderId="40" xfId="0" applyNumberFormat="1" applyFont="1" applyBorder="1" applyAlignment="1" applyProtection="1">
      <alignment horizontal="right" vertical="center"/>
      <protection/>
    </xf>
    <xf numFmtId="205" fontId="10" fillId="0" borderId="0" xfId="0" applyNumberFormat="1" applyFont="1" applyBorder="1" applyAlignment="1" applyProtection="1">
      <alignment horizontal="right" vertical="center"/>
      <protection/>
    </xf>
    <xf numFmtId="49" fontId="10" fillId="0" borderId="0" xfId="0" applyNumberFormat="1" applyFont="1" applyBorder="1" applyAlignment="1" applyProtection="1">
      <alignment horizontal="right"/>
      <protection/>
    </xf>
    <xf numFmtId="189" fontId="10" fillId="0" borderId="14" xfId="0" applyNumberFormat="1" applyFont="1" applyBorder="1" applyAlignment="1" applyProtection="1">
      <alignment horizontal="right" vertical="center"/>
      <protection/>
    </xf>
    <xf numFmtId="0" fontId="8" fillId="0" borderId="10" xfId="0" applyFont="1" applyBorder="1" applyAlignment="1">
      <alignment horizontal="left" vertical="center"/>
    </xf>
    <xf numFmtId="0" fontId="8" fillId="0" borderId="10" xfId="0" applyFont="1" applyBorder="1" applyAlignment="1" applyProtection="1">
      <alignment horizontal="right"/>
      <protection/>
    </xf>
    <xf numFmtId="37" fontId="8" fillId="0" borderId="10" xfId="0" applyNumberFormat="1" applyFont="1" applyBorder="1" applyAlignment="1" applyProtection="1">
      <alignment horizontal="right" vertical="center"/>
      <protection/>
    </xf>
    <xf numFmtId="0" fontId="8" fillId="0" borderId="0" xfId="0" applyFont="1" applyAlignment="1">
      <alignment horizontal="right"/>
    </xf>
    <xf numFmtId="0" fontId="8" fillId="0" borderId="37" xfId="0" applyFont="1" applyBorder="1" applyAlignment="1">
      <alignment horizontal="left" vertical="center"/>
    </xf>
    <xf numFmtId="0" fontId="0" fillId="0" borderId="0" xfId="0" applyAlignment="1">
      <alignment horizontal="left"/>
    </xf>
    <xf numFmtId="49" fontId="8" fillId="0" borderId="0" xfId="0" applyNumberFormat="1" applyFont="1" applyBorder="1" applyAlignment="1">
      <alignment horizontal="right"/>
    </xf>
    <xf numFmtId="0" fontId="11" fillId="0" borderId="0" xfId="0" applyFont="1" applyBorder="1" applyAlignment="1">
      <alignment horizontal="right"/>
    </xf>
    <xf numFmtId="205" fontId="11" fillId="0" borderId="0" xfId="0" applyNumberFormat="1" applyFont="1" applyBorder="1" applyAlignment="1">
      <alignment/>
    </xf>
    <xf numFmtId="205" fontId="12" fillId="0" borderId="0" xfId="0" applyNumberFormat="1" applyFont="1" applyBorder="1" applyAlignment="1">
      <alignment/>
    </xf>
    <xf numFmtId="0" fontId="10" fillId="0" borderId="10" xfId="0" applyFont="1" applyBorder="1" applyAlignment="1">
      <alignment horizontal="left" vertical="center"/>
    </xf>
    <xf numFmtId="49" fontId="10" fillId="0" borderId="10" xfId="0" applyNumberFormat="1" applyFont="1" applyBorder="1" applyAlignment="1" applyProtection="1">
      <alignment horizontal="right"/>
      <protection/>
    </xf>
    <xf numFmtId="0" fontId="8" fillId="0" borderId="31" xfId="0" applyFont="1" applyBorder="1" applyAlignment="1">
      <alignment horizontal="centerContinuous" vertical="center"/>
    </xf>
    <xf numFmtId="189" fontId="8" fillId="0" borderId="0" xfId="61" applyNumberFormat="1" applyFont="1" applyFill="1" applyBorder="1" applyAlignment="1" quotePrefix="1">
      <alignment horizontal="right" vertical="center"/>
      <protection/>
    </xf>
    <xf numFmtId="189" fontId="8" fillId="0" borderId="44" xfId="0" applyNumberFormat="1" applyFont="1" applyBorder="1" applyAlignment="1" applyProtection="1">
      <alignment horizontal="left" vertical="center"/>
      <protection/>
    </xf>
    <xf numFmtId="189" fontId="8" fillId="0" borderId="27" xfId="0" applyNumberFormat="1" applyFont="1" applyBorder="1" applyAlignment="1" applyProtection="1">
      <alignment horizontal="left" vertical="center"/>
      <protection/>
    </xf>
    <xf numFmtId="189" fontId="8" fillId="0" borderId="38" xfId="0" applyNumberFormat="1" applyFont="1" applyBorder="1" applyAlignment="1" applyProtection="1">
      <alignment horizontal="left" vertical="center"/>
      <protection/>
    </xf>
    <xf numFmtId="189" fontId="0" fillId="0" borderId="27" xfId="0" applyNumberFormat="1" applyBorder="1" applyAlignment="1">
      <alignment horizontal="left" vertical="center"/>
    </xf>
    <xf numFmtId="0" fontId="22" fillId="0" borderId="0" xfId="0" applyFont="1" applyBorder="1" applyAlignment="1" applyProtection="1">
      <alignment horizontal="left" vertical="center"/>
      <protection/>
    </xf>
    <xf numFmtId="189" fontId="0" fillId="0" borderId="31" xfId="0" applyNumberFormat="1" applyBorder="1" applyAlignment="1">
      <alignment horizontal="left" vertical="center"/>
    </xf>
    <xf numFmtId="0" fontId="22" fillId="0" borderId="0" xfId="0" applyFont="1" applyBorder="1" applyAlignment="1">
      <alignment horizontal="left" vertical="center"/>
    </xf>
    <xf numFmtId="189" fontId="12" fillId="0" borderId="0" xfId="0" applyNumberFormat="1" applyFont="1" applyAlignment="1">
      <alignment horizontal="right"/>
    </xf>
    <xf numFmtId="189" fontId="0" fillId="0" borderId="10" xfId="0" applyNumberFormat="1" applyBorder="1" applyAlignment="1">
      <alignment/>
    </xf>
    <xf numFmtId="189" fontId="8" fillId="0" borderId="13" xfId="0" applyNumberFormat="1" applyFont="1" applyBorder="1" applyAlignment="1" applyProtection="1">
      <alignment horizontal="center" vertical="center" wrapText="1"/>
      <protection/>
    </xf>
    <xf numFmtId="189" fontId="8" fillId="0" borderId="11" xfId="0" applyNumberFormat="1" applyFont="1" applyBorder="1" applyAlignment="1" applyProtection="1">
      <alignment horizontal="center" vertical="center" wrapText="1"/>
      <protection/>
    </xf>
    <xf numFmtId="41" fontId="12" fillId="0" borderId="0" xfId="0" applyNumberFormat="1" applyFont="1" applyAlignment="1">
      <alignment/>
    </xf>
    <xf numFmtId="41" fontId="0" fillId="0" borderId="0" xfId="0" applyNumberFormat="1" applyFont="1" applyAlignment="1">
      <alignment horizontal="right"/>
    </xf>
    <xf numFmtId="37" fontId="10" fillId="0" borderId="0" xfId="0" applyNumberFormat="1" applyFont="1" applyBorder="1" applyAlignment="1" applyProtection="1">
      <alignment horizontal="center" vertical="center"/>
      <protection/>
    </xf>
    <xf numFmtId="208" fontId="10" fillId="0" borderId="0" xfId="0" applyNumberFormat="1" applyFont="1" applyBorder="1" applyAlignment="1" applyProtection="1">
      <alignment horizontal="center" vertical="center"/>
      <protection/>
    </xf>
    <xf numFmtId="209" fontId="10" fillId="0" borderId="0" xfId="0" applyNumberFormat="1" applyFont="1" applyBorder="1" applyAlignment="1" applyProtection="1">
      <alignment horizontal="center" vertical="center"/>
      <protection/>
    </xf>
    <xf numFmtId="189" fontId="0" fillId="0" borderId="0" xfId="0" applyNumberFormat="1" applyFont="1" applyAlignment="1">
      <alignment/>
    </xf>
    <xf numFmtId="0" fontId="0" fillId="0" borderId="14" xfId="0" applyFont="1" applyBorder="1" applyAlignment="1">
      <alignment horizontal="right"/>
    </xf>
    <xf numFmtId="0" fontId="0" fillId="0" borderId="40" xfId="0" applyFont="1" applyBorder="1" applyAlignment="1">
      <alignment horizontal="left"/>
    </xf>
    <xf numFmtId="208" fontId="0" fillId="0" borderId="0" xfId="0" applyNumberFormat="1" applyFont="1" applyAlignment="1">
      <alignment/>
    </xf>
    <xf numFmtId="209" fontId="0" fillId="0" borderId="0" xfId="0" applyNumberFormat="1" applyFont="1" applyBorder="1" applyAlignment="1">
      <alignment/>
    </xf>
    <xf numFmtId="41" fontId="11" fillId="0" borderId="0" xfId="0" applyNumberFormat="1" applyFont="1" applyAlignment="1">
      <alignment/>
    </xf>
    <xf numFmtId="183" fontId="11" fillId="0" borderId="0" xfId="0" applyNumberFormat="1" applyFont="1" applyAlignment="1">
      <alignment horizontal="right"/>
    </xf>
    <xf numFmtId="41" fontId="11" fillId="0" borderId="0" xfId="0" applyNumberFormat="1" applyFont="1" applyFill="1" applyBorder="1" applyAlignment="1">
      <alignment/>
    </xf>
    <xf numFmtId="183" fontId="11" fillId="0" borderId="0" xfId="0" applyNumberFormat="1" applyFont="1" applyFill="1" applyBorder="1" applyAlignment="1">
      <alignment/>
    </xf>
    <xf numFmtId="183" fontId="12" fillId="0" borderId="0" xfId="0" applyNumberFormat="1" applyFont="1" applyAlignment="1">
      <alignment/>
    </xf>
    <xf numFmtId="183" fontId="8" fillId="0" borderId="14" xfId="0" applyNumberFormat="1" applyFont="1" applyBorder="1" applyAlignment="1" applyProtection="1">
      <alignment vertical="center"/>
      <protection/>
    </xf>
    <xf numFmtId="184" fontId="11" fillId="0" borderId="0" xfId="0" applyNumberFormat="1" applyFont="1" applyBorder="1" applyAlignment="1">
      <alignment/>
    </xf>
    <xf numFmtId="184" fontId="11" fillId="0" borderId="0" xfId="0" applyNumberFormat="1" applyFont="1" applyBorder="1" applyAlignment="1" applyProtection="1">
      <alignment/>
      <protection/>
    </xf>
    <xf numFmtId="184" fontId="0" fillId="0" borderId="0" xfId="0" applyNumberFormat="1" applyAlignment="1">
      <alignment/>
    </xf>
    <xf numFmtId="205" fontId="8" fillId="0" borderId="0" xfId="0" applyNumberFormat="1" applyFont="1" applyBorder="1" applyAlignment="1">
      <alignment horizontal="centerContinuous" vertical="center"/>
    </xf>
    <xf numFmtId="208" fontId="8" fillId="0" borderId="0" xfId="0" applyNumberFormat="1" applyFont="1" applyBorder="1" applyAlignment="1">
      <alignment vertical="center"/>
    </xf>
    <xf numFmtId="208" fontId="8" fillId="0" borderId="0" xfId="0" applyNumberFormat="1" applyFont="1" applyBorder="1" applyAlignment="1" applyProtection="1">
      <alignment horizontal="center" vertical="center" wrapText="1"/>
      <protection/>
    </xf>
    <xf numFmtId="208" fontId="11" fillId="0" borderId="0" xfId="0" applyNumberFormat="1" applyFont="1" applyBorder="1" applyAlignment="1">
      <alignment/>
    </xf>
    <xf numFmtId="208" fontId="0" fillId="0" borderId="0" xfId="0" applyNumberFormat="1" applyFont="1" applyBorder="1" applyAlignment="1">
      <alignment/>
    </xf>
    <xf numFmtId="208" fontId="12" fillId="0" borderId="0" xfId="0" applyNumberFormat="1" applyFont="1" applyBorder="1" applyAlignment="1">
      <alignment/>
    </xf>
    <xf numFmtId="208" fontId="10" fillId="0" borderId="10" xfId="0" applyNumberFormat="1" applyFont="1" applyBorder="1" applyAlignment="1" applyProtection="1">
      <alignment vertical="center"/>
      <protection/>
    </xf>
    <xf numFmtId="208" fontId="11" fillId="0" borderId="0" xfId="0" applyNumberFormat="1" applyFont="1" applyBorder="1" applyAlignment="1" applyProtection="1">
      <alignment/>
      <protection/>
    </xf>
    <xf numFmtId="0" fontId="8" fillId="0" borderId="45" xfId="0" applyFont="1" applyBorder="1" applyAlignment="1">
      <alignment horizontal="centerContinuous" vertical="center"/>
    </xf>
    <xf numFmtId="0" fontId="8" fillId="0" borderId="43" xfId="0" applyFont="1" applyBorder="1" applyAlignment="1">
      <alignment horizontal="centerContinuous" vertical="center"/>
    </xf>
    <xf numFmtId="0" fontId="8" fillId="0" borderId="31" xfId="0" applyFont="1" applyBorder="1" applyAlignment="1" applyProtection="1">
      <alignment horizontal="distributed" vertical="center" wrapText="1"/>
      <protection/>
    </xf>
    <xf numFmtId="0" fontId="8" fillId="0" borderId="31" xfId="0" applyFont="1" applyBorder="1" applyAlignment="1" applyProtection="1">
      <alignment horizontal="distributed" vertical="center"/>
      <protection/>
    </xf>
    <xf numFmtId="0" fontId="8" fillId="0" borderId="13" xfId="0" applyFont="1" applyBorder="1" applyAlignment="1" applyProtection="1">
      <alignment horizontal="distributed" vertical="center"/>
      <protection/>
    </xf>
    <xf numFmtId="0" fontId="8" fillId="0" borderId="33"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0" borderId="31" xfId="0" applyFont="1" applyBorder="1" applyAlignment="1" applyProtection="1">
      <alignment horizontal="center" vertical="center"/>
      <protection/>
    </xf>
    <xf numFmtId="0" fontId="8" fillId="0" borderId="44"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35" xfId="0" applyFont="1" applyBorder="1" applyAlignment="1" applyProtection="1">
      <alignment horizontal="center" vertical="center"/>
      <protection/>
    </xf>
    <xf numFmtId="176" fontId="10" fillId="0" borderId="14" xfId="0" applyNumberFormat="1" applyFont="1" applyBorder="1" applyAlignment="1">
      <alignment horizontal="center" vertical="center"/>
    </xf>
    <xf numFmtId="0" fontId="8" fillId="0" borderId="28" xfId="0" applyFont="1" applyBorder="1" applyAlignment="1">
      <alignment horizontal="center" vertical="center"/>
    </xf>
    <xf numFmtId="0" fontId="0" fillId="0" borderId="14" xfId="0" applyBorder="1" applyAlignment="1">
      <alignment vertical="center"/>
    </xf>
    <xf numFmtId="0" fontId="0" fillId="0" borderId="30" xfId="0" applyBorder="1" applyAlignment="1">
      <alignment vertical="center"/>
    </xf>
    <xf numFmtId="0" fontId="8" fillId="0" borderId="11" xfId="0" applyFont="1" applyBorder="1" applyAlignment="1">
      <alignment horizontal="center" vertical="center" wrapText="1"/>
    </xf>
    <xf numFmtId="0" fontId="8" fillId="0" borderId="13" xfId="0" applyFont="1" applyBorder="1" applyAlignment="1" applyProtection="1">
      <alignment horizontal="left" vertical="center"/>
      <protection/>
    </xf>
    <xf numFmtId="0" fontId="11" fillId="0" borderId="13" xfId="0" applyFont="1" applyBorder="1" applyAlignment="1">
      <alignment vertical="center"/>
    </xf>
    <xf numFmtId="0" fontId="8" fillId="0" borderId="32"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0" borderId="34" xfId="0" applyFont="1" applyBorder="1" applyAlignment="1">
      <alignment horizontal="center" vertical="center"/>
    </xf>
    <xf numFmtId="0" fontId="8" fillId="0" borderId="44" xfId="0" applyFont="1" applyBorder="1" applyAlignment="1">
      <alignment horizontal="center" vertical="center"/>
    </xf>
    <xf numFmtId="0" fontId="8" fillId="0" borderId="33" xfId="0" applyFont="1" applyBorder="1" applyAlignment="1">
      <alignment horizontal="center" vertical="center"/>
    </xf>
    <xf numFmtId="0" fontId="0" fillId="0" borderId="34" xfId="0" applyBorder="1" applyAlignment="1">
      <alignment vertical="center"/>
    </xf>
    <xf numFmtId="0" fontId="0" fillId="0" borderId="33" xfId="0" applyBorder="1" applyAlignment="1">
      <alignment vertical="center"/>
    </xf>
    <xf numFmtId="0" fontId="8" fillId="0" borderId="32" xfId="0" applyFont="1" applyBorder="1" applyAlignment="1" applyProtection="1">
      <alignment horizontal="center" vertical="center"/>
      <protection/>
    </xf>
    <xf numFmtId="0" fontId="8" fillId="0" borderId="44" xfId="0" applyFont="1" applyBorder="1" applyAlignment="1" applyProtection="1">
      <alignment horizontal="center" vertical="center"/>
      <protection/>
    </xf>
    <xf numFmtId="0" fontId="8" fillId="0" borderId="13"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8" fillId="0" borderId="32" xfId="0" applyFont="1" applyBorder="1" applyAlignment="1">
      <alignment horizontal="center" vertical="center"/>
    </xf>
    <xf numFmtId="0" fontId="0" fillId="0" borderId="42" xfId="0" applyBorder="1" applyAlignment="1">
      <alignment horizontal="center" vertical="center" wrapText="1"/>
    </xf>
    <xf numFmtId="0" fontId="0" fillId="0" borderId="10" xfId="0" applyBorder="1" applyAlignment="1">
      <alignment horizontal="center" vertical="center" wrapText="1"/>
    </xf>
    <xf numFmtId="0" fontId="8" fillId="0" borderId="34" xfId="0" applyFont="1" applyFill="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42" xfId="0" applyFont="1" applyBorder="1" applyAlignment="1" applyProtection="1">
      <alignment horizontal="center" vertical="center"/>
      <protection/>
    </xf>
    <xf numFmtId="0" fontId="8" fillId="0" borderId="29" xfId="0" applyFont="1" applyBorder="1" applyAlignment="1">
      <alignment vertical="center"/>
    </xf>
    <xf numFmtId="0" fontId="8" fillId="0" borderId="36" xfId="0" applyFont="1" applyBorder="1" applyAlignment="1">
      <alignment vertical="center"/>
    </xf>
    <xf numFmtId="0" fontId="8" fillId="0" borderId="31" xfId="0" applyFont="1" applyBorder="1" applyAlignment="1">
      <alignment vertical="center"/>
    </xf>
    <xf numFmtId="0" fontId="10" fillId="0" borderId="14" xfId="0" applyFont="1" applyBorder="1" applyAlignment="1">
      <alignment horizontal="center" vertical="center"/>
    </xf>
    <xf numFmtId="0" fontId="0" fillId="0" borderId="0" xfId="0" applyAlignment="1">
      <alignment horizontal="center" vertical="center"/>
    </xf>
    <xf numFmtId="0" fontId="0" fillId="0" borderId="40" xfId="0" applyBorder="1" applyAlignment="1">
      <alignment horizontal="center" vertical="center"/>
    </xf>
    <xf numFmtId="189" fontId="10" fillId="0" borderId="14" xfId="0" applyNumberFormat="1" applyFont="1" applyBorder="1" applyAlignment="1">
      <alignment horizontal="center" vertical="center"/>
    </xf>
    <xf numFmtId="0" fontId="8" fillId="0" borderId="24" xfId="0" applyFon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36" xfId="0" applyBorder="1" applyAlignment="1">
      <alignment horizontal="center" vertical="center"/>
    </xf>
    <xf numFmtId="49" fontId="8" fillId="0" borderId="33" xfId="0" applyNumberFormat="1" applyFont="1" applyBorder="1" applyAlignment="1" applyProtection="1">
      <alignment horizontal="center" vertical="center"/>
      <protection/>
    </xf>
    <xf numFmtId="0" fontId="0" fillId="0" borderId="32" xfId="0" applyBorder="1" applyAlignment="1">
      <alignment horizontal="center" vertical="center"/>
    </xf>
    <xf numFmtId="49" fontId="8" fillId="0" borderId="29" xfId="0" applyNumberFormat="1" applyFont="1" applyBorder="1" applyAlignment="1" applyProtection="1">
      <alignment horizontal="center" vertical="center" wrapText="1"/>
      <protection/>
    </xf>
    <xf numFmtId="49" fontId="8" fillId="0" borderId="16" xfId="0" applyNumberFormat="1" applyFont="1" applyBorder="1" applyAlignment="1" applyProtection="1">
      <alignment horizontal="center" vertical="center" wrapText="1"/>
      <protection/>
    </xf>
    <xf numFmtId="49" fontId="8" fillId="0" borderId="31" xfId="0" applyNumberFormat="1" applyFont="1" applyBorder="1" applyAlignment="1" applyProtection="1">
      <alignment horizontal="center" vertical="center" wrapText="1"/>
      <protection/>
    </xf>
    <xf numFmtId="0" fontId="8" fillId="0" borderId="39" xfId="0" applyFont="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36" xfId="0" applyBorder="1" applyAlignment="1">
      <alignment horizontal="center" vertical="center" wrapText="1"/>
    </xf>
    <xf numFmtId="0" fontId="8" fillId="0" borderId="27" xfId="0" applyFont="1" applyBorder="1" applyAlignment="1" applyProtection="1">
      <alignment horizontal="center" vertical="center"/>
      <protection/>
    </xf>
    <xf numFmtId="0" fontId="0" fillId="0" borderId="31" xfId="0" applyBorder="1" applyAlignment="1">
      <alignment vertical="center"/>
    </xf>
    <xf numFmtId="0" fontId="8" fillId="0" borderId="28" xfId="0" applyFont="1" applyBorder="1" applyAlignment="1" applyProtection="1">
      <alignment horizontal="center" vertical="center" textRotation="255"/>
      <protection/>
    </xf>
    <xf numFmtId="0" fontId="0" fillId="0" borderId="14" xfId="0" applyBorder="1" applyAlignment="1">
      <alignment horizontal="center" vertical="center" textRotation="255"/>
    </xf>
    <xf numFmtId="0" fontId="0" fillId="0" borderId="30" xfId="0" applyBorder="1" applyAlignment="1">
      <alignment horizontal="center" vertical="center" textRotation="255"/>
    </xf>
    <xf numFmtId="0" fontId="8" fillId="0" borderId="33" xfId="0" applyFont="1" applyBorder="1" applyAlignment="1">
      <alignment horizontal="center" vertical="center" wrapText="1"/>
    </xf>
    <xf numFmtId="0" fontId="0" fillId="0" borderId="11" xfId="0" applyBorder="1" applyAlignment="1">
      <alignment horizontal="center" vertical="center" wrapText="1"/>
    </xf>
    <xf numFmtId="0" fontId="8" fillId="0" borderId="34" xfId="0" applyFont="1" applyBorder="1" applyAlignment="1" applyProtection="1">
      <alignment horizontal="center" vertical="center"/>
      <protection/>
    </xf>
    <xf numFmtId="0" fontId="0" fillId="0" borderId="34" xfId="0" applyBorder="1" applyAlignment="1">
      <alignment horizontal="center" vertical="center"/>
    </xf>
    <xf numFmtId="0" fontId="8" fillId="0" borderId="24" xfId="0" applyFont="1" applyBorder="1" applyAlignment="1" applyProtection="1">
      <alignment horizontal="center" vertical="center" wrapText="1"/>
      <protection/>
    </xf>
    <xf numFmtId="0" fontId="0" fillId="0" borderId="31" xfId="0" applyBorder="1" applyAlignment="1">
      <alignment horizontal="distributed" vertical="center" wrapText="1"/>
    </xf>
    <xf numFmtId="0" fontId="0" fillId="0" borderId="13" xfId="0" applyBorder="1" applyAlignment="1">
      <alignment horizontal="distributed" vertical="center" wrapText="1"/>
    </xf>
    <xf numFmtId="0" fontId="8" fillId="0" borderId="42"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4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36" xfId="0" applyFont="1" applyBorder="1" applyAlignment="1" applyProtection="1">
      <alignment horizontal="center" vertical="center" wrapText="1"/>
      <protection/>
    </xf>
    <xf numFmtId="0" fontId="9" fillId="0" borderId="31" xfId="0" applyFont="1" applyBorder="1" applyAlignment="1" applyProtection="1">
      <alignment horizontal="distributed" vertical="center" wrapText="1"/>
      <protection/>
    </xf>
    <xf numFmtId="0" fontId="0" fillId="0" borderId="31" xfId="0" applyBorder="1" applyAlignment="1">
      <alignment horizontal="distributed" vertical="center"/>
    </xf>
    <xf numFmtId="0" fontId="0" fillId="0" borderId="13" xfId="0" applyBorder="1" applyAlignment="1">
      <alignment horizontal="distributed" vertical="center"/>
    </xf>
    <xf numFmtId="0" fontId="13" fillId="0" borderId="31" xfId="0" applyFont="1" applyBorder="1" applyAlignment="1" applyProtection="1">
      <alignment horizontal="distributed" vertical="center" wrapText="1"/>
      <protection/>
    </xf>
    <xf numFmtId="0" fontId="13" fillId="0" borderId="31" xfId="0" applyFont="1" applyBorder="1" applyAlignment="1" applyProtection="1">
      <alignment horizontal="distributed" vertical="center"/>
      <protection/>
    </xf>
    <xf numFmtId="0" fontId="13" fillId="0" borderId="13" xfId="0" applyFont="1" applyBorder="1" applyAlignment="1" applyProtection="1">
      <alignment horizontal="distributed" vertical="center"/>
      <protection/>
    </xf>
    <xf numFmtId="0" fontId="0" fillId="0" borderId="16" xfId="0" applyBorder="1" applyAlignment="1">
      <alignment vertical="center"/>
    </xf>
    <xf numFmtId="0" fontId="0" fillId="0" borderId="0" xfId="0" applyBorder="1" applyAlignment="1">
      <alignment horizontal="center" vertical="center" wrapText="1"/>
    </xf>
    <xf numFmtId="49" fontId="17" fillId="0" borderId="33" xfId="61" applyNumberFormat="1" applyFont="1" applyFill="1" applyBorder="1" applyAlignment="1">
      <alignment horizontal="center" vertical="center" wrapText="1"/>
      <protection/>
    </xf>
    <xf numFmtId="49" fontId="17" fillId="0" borderId="35" xfId="61" applyNumberFormat="1" applyFont="1" applyFill="1" applyBorder="1" applyAlignment="1">
      <alignment horizontal="center" vertical="center" wrapText="1"/>
      <protection/>
    </xf>
    <xf numFmtId="49" fontId="19" fillId="0" borderId="33" xfId="61" applyNumberFormat="1" applyFont="1" applyFill="1" applyBorder="1" applyAlignment="1">
      <alignment horizontal="center" vertical="center" wrapText="1"/>
      <protection/>
    </xf>
    <xf numFmtId="0" fontId="0" fillId="0" borderId="35" xfId="0" applyFill="1" applyBorder="1" applyAlignment="1">
      <alignment/>
    </xf>
    <xf numFmtId="49" fontId="17" fillId="0" borderId="28" xfId="61" applyNumberFormat="1" applyFont="1" applyFill="1" applyBorder="1" applyAlignment="1">
      <alignment horizontal="distributed" vertical="center" wrapText="1"/>
      <protection/>
    </xf>
    <xf numFmtId="0" fontId="0" fillId="0" borderId="14" xfId="0" applyBorder="1" applyAlignment="1">
      <alignment horizontal="distributed" vertical="center" wrapText="1"/>
    </xf>
    <xf numFmtId="0" fontId="0" fillId="0" borderId="14" xfId="0" applyBorder="1" applyAlignment="1">
      <alignment vertical="center" wrapText="1"/>
    </xf>
    <xf numFmtId="0" fontId="0" fillId="0" borderId="30" xfId="0" applyBorder="1" applyAlignment="1">
      <alignment vertical="center" wrapText="1"/>
    </xf>
    <xf numFmtId="49" fontId="17" fillId="0" borderId="38" xfId="61" applyNumberFormat="1" applyFont="1" applyFill="1" applyBorder="1" applyAlignment="1">
      <alignment horizontal="distributed" vertical="center" wrapText="1"/>
      <protection/>
    </xf>
    <xf numFmtId="0" fontId="0" fillId="0" borderId="14" xfId="0" applyBorder="1" applyAlignment="1">
      <alignment horizontal="distributed" vertical="center"/>
    </xf>
    <xf numFmtId="0" fontId="0" fillId="0" borderId="30" xfId="0" applyBorder="1" applyAlignment="1">
      <alignment horizontal="distributed" vertical="center"/>
    </xf>
    <xf numFmtId="176" fontId="20" fillId="0" borderId="27" xfId="0" applyNumberFormat="1" applyFont="1" applyBorder="1" applyAlignment="1">
      <alignment horizontal="center" vertical="center" wrapText="1"/>
    </xf>
    <xf numFmtId="176" fontId="20" fillId="0" borderId="31" xfId="0" applyNumberFormat="1" applyFont="1" applyBorder="1" applyAlignment="1">
      <alignment horizontal="center" vertical="center" wrapText="1"/>
    </xf>
    <xf numFmtId="176" fontId="21" fillId="0" borderId="27" xfId="0" applyNumberFormat="1" applyFont="1" applyBorder="1" applyAlignment="1">
      <alignment horizontal="center" vertical="center" wrapText="1"/>
    </xf>
    <xf numFmtId="176" fontId="21" fillId="0" borderId="31" xfId="0" applyNumberFormat="1" applyFont="1" applyBorder="1" applyAlignment="1">
      <alignment horizontal="center" vertical="center" wrapText="1"/>
    </xf>
    <xf numFmtId="185" fontId="8" fillId="0" borderId="32" xfId="0" applyNumberFormat="1" applyFont="1" applyBorder="1" applyAlignment="1" applyProtection="1">
      <alignment horizontal="center" vertical="center"/>
      <protection/>
    </xf>
    <xf numFmtId="185" fontId="8" fillId="0" borderId="34" xfId="0" applyNumberFormat="1" applyFont="1" applyBorder="1" applyAlignment="1" applyProtection="1">
      <alignment horizontal="center" vertical="center"/>
      <protection/>
    </xf>
    <xf numFmtId="185" fontId="8" fillId="0" borderId="44" xfId="0" applyNumberFormat="1" applyFont="1" applyBorder="1" applyAlignment="1" applyProtection="1">
      <alignment horizontal="center" vertical="center"/>
      <protection/>
    </xf>
    <xf numFmtId="185" fontId="8" fillId="0" borderId="13" xfId="0" applyNumberFormat="1" applyFont="1" applyBorder="1" applyAlignment="1" applyProtection="1">
      <alignment horizontal="center" vertical="center"/>
      <protection/>
    </xf>
    <xf numFmtId="185" fontId="8" fillId="0" borderId="34" xfId="0" applyNumberFormat="1" applyFont="1" applyBorder="1" applyAlignment="1">
      <alignment horizontal="center" vertical="center"/>
    </xf>
    <xf numFmtId="0" fontId="0" fillId="0" borderId="33" xfId="0" applyBorder="1" applyAlignment="1">
      <alignment horizontal="center" vertical="center"/>
    </xf>
    <xf numFmtId="189" fontId="8" fillId="0" borderId="14" xfId="0" applyNumberFormat="1" applyFont="1" applyBorder="1" applyAlignment="1" applyProtection="1">
      <alignment horizontal="left" vertical="center" wrapText="1"/>
      <protection/>
    </xf>
    <xf numFmtId="189" fontId="0" fillId="0" borderId="30" xfId="0" applyNumberFormat="1" applyFont="1" applyBorder="1" applyAlignment="1">
      <alignment horizontal="left" vertical="center" wrapText="1"/>
    </xf>
    <xf numFmtId="189" fontId="0" fillId="0" borderId="38" xfId="0" applyNumberFormat="1" applyBorder="1" applyAlignment="1">
      <alignment horizontal="left" vertical="center"/>
    </xf>
    <xf numFmtId="189" fontId="0" fillId="0" borderId="39" xfId="0" applyNumberFormat="1" applyBorder="1" applyAlignment="1">
      <alignment horizontal="left" vertical="center"/>
    </xf>
    <xf numFmtId="189" fontId="0" fillId="0" borderId="16" xfId="0" applyNumberFormat="1" applyBorder="1" applyAlignment="1">
      <alignment horizontal="left" vertical="center"/>
    </xf>
    <xf numFmtId="189" fontId="0" fillId="0" borderId="31" xfId="0" applyNumberFormat="1" applyBorder="1" applyAlignment="1">
      <alignment horizontal="left" vertical="center"/>
    </xf>
    <xf numFmtId="189" fontId="0" fillId="0" borderId="16" xfId="0" applyNumberFormat="1" applyBorder="1" applyAlignment="1">
      <alignment horizontal="left" vertical="center" wrapText="1"/>
    </xf>
    <xf numFmtId="189" fontId="0" fillId="0" borderId="31" xfId="0" applyNumberFormat="1" applyBorder="1" applyAlignment="1">
      <alignment horizontal="left" vertical="center" wrapText="1"/>
    </xf>
    <xf numFmtId="189" fontId="8" fillId="0" borderId="16" xfId="0" applyNumberFormat="1" applyFont="1" applyBorder="1" applyAlignment="1" applyProtection="1">
      <alignment horizontal="center" vertical="center"/>
      <protection/>
    </xf>
    <xf numFmtId="189" fontId="8" fillId="0" borderId="31" xfId="0" applyNumberFormat="1" applyFont="1" applyBorder="1" applyAlignment="1" applyProtection="1">
      <alignment horizontal="center" vertical="center"/>
      <protection/>
    </xf>
    <xf numFmtId="189" fontId="9" fillId="0" borderId="16" xfId="0" applyNumberFormat="1" applyFont="1" applyBorder="1" applyAlignment="1" applyProtection="1">
      <alignment horizontal="center" vertical="center" wrapText="1"/>
      <protection/>
    </xf>
    <xf numFmtId="189" fontId="23" fillId="0" borderId="31" xfId="0" applyNumberFormat="1" applyFont="1" applyBorder="1" applyAlignment="1">
      <alignment horizontal="center" vertical="center" wrapText="1"/>
    </xf>
    <xf numFmtId="189" fontId="22" fillId="0" borderId="16" xfId="0" applyNumberFormat="1" applyFont="1" applyBorder="1" applyAlignment="1" applyProtection="1">
      <alignment horizontal="left" vertical="center" wrapText="1"/>
      <protection/>
    </xf>
    <xf numFmtId="0" fontId="8" fillId="0" borderId="29" xfId="0" applyFont="1" applyBorder="1" applyAlignment="1" applyProtection="1">
      <alignment horizontal="center" vertical="center"/>
      <protection/>
    </xf>
    <xf numFmtId="0" fontId="8" fillId="0" borderId="40"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36" xfId="0" applyFont="1" applyBorder="1" applyAlignment="1" applyProtection="1">
      <alignment horizontal="center" vertical="center"/>
      <protection/>
    </xf>
    <xf numFmtId="0" fontId="0" fillId="0" borderId="16" xfId="0" applyBorder="1" applyAlignment="1">
      <alignment vertical="center" wrapText="1"/>
    </xf>
    <xf numFmtId="0" fontId="0" fillId="0" borderId="31" xfId="0" applyBorder="1" applyAlignment="1">
      <alignment vertical="center" wrapText="1"/>
    </xf>
    <xf numFmtId="189" fontId="8" fillId="0" borderId="27" xfId="0" applyNumberFormat="1" applyFont="1" applyBorder="1" applyAlignment="1" applyProtection="1">
      <alignment horizontal="center" vertical="center"/>
      <protection/>
    </xf>
    <xf numFmtId="189" fontId="0" fillId="0" borderId="16" xfId="0" applyNumberFormat="1" applyBorder="1" applyAlignment="1">
      <alignment vertical="center"/>
    </xf>
    <xf numFmtId="189" fontId="0" fillId="0" borderId="31" xfId="0" applyNumberFormat="1" applyBorder="1" applyAlignment="1">
      <alignment vertical="center"/>
    </xf>
    <xf numFmtId="189" fontId="8" fillId="0" borderId="38" xfId="0" applyNumberFormat="1" applyFont="1" applyBorder="1" applyAlignment="1" applyProtection="1">
      <alignment horizontal="center" vertical="center"/>
      <protection/>
    </xf>
    <xf numFmtId="189" fontId="0" fillId="0" borderId="31" xfId="0" applyNumberFormat="1" applyBorder="1" applyAlignment="1">
      <alignment horizontal="center" vertical="center" wrapText="1"/>
    </xf>
    <xf numFmtId="189" fontId="8" fillId="0" borderId="33" xfId="0" applyNumberFormat="1" applyFont="1" applyBorder="1" applyAlignment="1">
      <alignment horizontal="center" vertical="center"/>
    </xf>
    <xf numFmtId="189" fontId="0" fillId="0" borderId="35" xfId="0" applyNumberFormat="1" applyBorder="1" applyAlignment="1">
      <alignment horizontal="center" vertical="center"/>
    </xf>
    <xf numFmtId="189" fontId="8" fillId="0" borderId="27" xfId="0" applyNumberFormat="1" applyFont="1" applyBorder="1" applyAlignment="1" applyProtection="1">
      <alignment horizontal="center" vertical="center" wrapText="1"/>
      <protection/>
    </xf>
    <xf numFmtId="189" fontId="0" fillId="0" borderId="16" xfId="0" applyNumberFormat="1" applyBorder="1" applyAlignment="1">
      <alignment vertical="center" wrapText="1"/>
    </xf>
    <xf numFmtId="189" fontId="0" fillId="0" borderId="31" xfId="0" applyNumberFormat="1" applyBorder="1" applyAlignment="1">
      <alignment vertical="center" wrapText="1"/>
    </xf>
    <xf numFmtId="189" fontId="0" fillId="0" borderId="37" xfId="0" applyNumberFormat="1" applyBorder="1" applyAlignment="1">
      <alignment vertical="center"/>
    </xf>
    <xf numFmtId="189" fontId="0" fillId="0" borderId="27" xfId="0" applyNumberFormat="1" applyBorder="1" applyAlignment="1">
      <alignment horizontal="center" vertical="center"/>
    </xf>
    <xf numFmtId="0" fontId="8" fillId="0" borderId="0" xfId="0" applyFont="1" applyBorder="1" applyAlignment="1" applyProtection="1">
      <alignment horizontal="distributed" vertical="center"/>
      <protection/>
    </xf>
    <xf numFmtId="0" fontId="22" fillId="0" borderId="0" xfId="0" applyFont="1" applyBorder="1" applyAlignment="1" applyProtection="1">
      <alignment horizontal="distributed" vertical="center"/>
      <protection/>
    </xf>
    <xf numFmtId="0" fontId="0" fillId="0" borderId="0" xfId="0" applyAlignment="1">
      <alignment horizontal="distributed" vertical="center"/>
    </xf>
    <xf numFmtId="0" fontId="8" fillId="0" borderId="0" xfId="0" applyFont="1" applyBorder="1" applyAlignment="1" applyProtection="1">
      <alignment vertical="center"/>
      <protection/>
    </xf>
    <xf numFmtId="0" fontId="25" fillId="0" borderId="0" xfId="0" applyFont="1" applyBorder="1" applyAlignment="1" applyProtection="1">
      <alignment horizontal="distributed" vertical="center"/>
      <protection/>
    </xf>
    <xf numFmtId="0" fontId="26" fillId="0" borderId="0" xfId="0" applyFont="1" applyAlignment="1">
      <alignment horizontal="distributed" vertical="center"/>
    </xf>
    <xf numFmtId="0" fontId="8" fillId="0" borderId="0" xfId="0" applyFont="1" applyBorder="1" applyAlignment="1">
      <alignment horizontal="center" vertical="center"/>
    </xf>
    <xf numFmtId="189" fontId="8" fillId="0" borderId="34" xfId="0" applyNumberFormat="1" applyFont="1" applyBorder="1" applyAlignment="1" applyProtection="1">
      <alignment horizontal="center" vertical="center"/>
      <protection/>
    </xf>
    <xf numFmtId="189" fontId="0" fillId="0" borderId="34" xfId="0" applyNumberFormat="1" applyBorder="1" applyAlignment="1">
      <alignment horizontal="center" vertical="center"/>
    </xf>
    <xf numFmtId="189" fontId="0" fillId="0" borderId="33" xfId="0" applyNumberFormat="1" applyBorder="1" applyAlignment="1">
      <alignment horizontal="center" vertical="center"/>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8" fillId="0" borderId="25"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0" fillId="0" borderId="29" xfId="0" applyBorder="1" applyAlignment="1">
      <alignment horizontal="center" wrapText="1"/>
    </xf>
    <xf numFmtId="0" fontId="0" fillId="0" borderId="31" xfId="0" applyBorder="1" applyAlignment="1">
      <alignment horizontal="center" wrapText="1"/>
    </xf>
    <xf numFmtId="0" fontId="8" fillId="0" borderId="28" xfId="0" applyFont="1" applyBorder="1" applyAlignment="1" applyProtection="1">
      <alignment horizontal="center" vertical="center"/>
      <protection/>
    </xf>
    <xf numFmtId="0" fontId="0" fillId="0" borderId="24" xfId="0" applyBorder="1" applyAlignment="1">
      <alignment horizontal="center" vertical="center"/>
    </xf>
    <xf numFmtId="0" fontId="0" fillId="0" borderId="24" xfId="0" applyBorder="1" applyAlignment="1">
      <alignment vertical="center"/>
    </xf>
    <xf numFmtId="0" fontId="8" fillId="0" borderId="24"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10" fillId="0" borderId="25" xfId="0" applyFont="1" applyBorder="1" applyAlignment="1" applyProtection="1">
      <alignment horizontal="distributed" vertical="center"/>
      <protection/>
    </xf>
    <xf numFmtId="0" fontId="8" fillId="0" borderId="0" xfId="0" applyFont="1" applyAlignment="1">
      <alignment horizontal="distributed" vertical="center"/>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8" fillId="0" borderId="28" xfId="0" applyFont="1" applyBorder="1" applyAlignment="1" applyProtection="1">
      <alignment horizontal="center" vertical="center" textRotation="255" wrapText="1"/>
      <protection/>
    </xf>
    <xf numFmtId="0" fontId="8" fillId="0" borderId="14" xfId="0" applyFont="1" applyBorder="1" applyAlignment="1" applyProtection="1">
      <alignment horizontal="center" vertical="center" textRotation="255" wrapText="1"/>
      <protection/>
    </xf>
    <xf numFmtId="0" fontId="8" fillId="0" borderId="30" xfId="0" applyFont="1" applyBorder="1" applyAlignment="1" applyProtection="1">
      <alignment horizontal="center" vertical="center" textRotation="255" wrapText="1"/>
      <protection/>
    </xf>
    <xf numFmtId="0" fontId="8" fillId="0" borderId="27"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0" fontId="8" fillId="0" borderId="33" xfId="0" applyFont="1" applyBorder="1" applyAlignment="1" applyProtection="1" quotePrefix="1">
      <alignment horizontal="center" vertical="center"/>
      <protection/>
    </xf>
    <xf numFmtId="0" fontId="8" fillId="0" borderId="35" xfId="0" applyFont="1" applyBorder="1" applyAlignment="1" applyProtection="1" quotePrefix="1">
      <alignment horizontal="center" vertical="center"/>
      <protection/>
    </xf>
    <xf numFmtId="0" fontId="8" fillId="0" borderId="32" xfId="0" applyFont="1" applyBorder="1" applyAlignment="1" applyProtection="1" quotePrefix="1">
      <alignment horizontal="center" vertical="center"/>
      <protection/>
    </xf>
    <xf numFmtId="0" fontId="0" fillId="0" borderId="35" xfId="0" applyBorder="1" applyAlignment="1">
      <alignment horizontal="center" vertical="center"/>
    </xf>
    <xf numFmtId="0" fontId="0" fillId="0" borderId="12" xfId="0" applyBorder="1" applyAlignment="1">
      <alignment vertical="center"/>
    </xf>
    <xf numFmtId="0" fontId="0" fillId="0" borderId="44" xfId="0" applyBorder="1" applyAlignment="1">
      <alignment vertical="center"/>
    </xf>
    <xf numFmtId="208" fontId="8" fillId="0" borderId="13" xfId="0" applyNumberFormat="1" applyFont="1" applyBorder="1" applyAlignment="1" applyProtection="1">
      <alignment horizontal="center" vertical="center" wrapText="1"/>
      <protection/>
    </xf>
    <xf numFmtId="0" fontId="0" fillId="0" borderId="14" xfId="0" applyBorder="1" applyAlignment="1">
      <alignment vertical="center" textRotation="255"/>
    </xf>
    <xf numFmtId="0" fontId="0" fillId="0" borderId="30" xfId="0" applyBorder="1" applyAlignment="1">
      <alignment vertical="center" textRotation="255"/>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8" fillId="0" borderId="30" xfId="0" applyFont="1" applyBorder="1" applyAlignment="1" applyProtection="1">
      <alignment horizontal="center" vertical="center"/>
      <protection/>
    </xf>
    <xf numFmtId="183" fontId="8" fillId="0" borderId="34" xfId="0" applyNumberFormat="1" applyFont="1" applyBorder="1" applyAlignment="1" applyProtection="1">
      <alignment horizontal="center" vertical="center"/>
      <protection/>
    </xf>
    <xf numFmtId="179" fontId="9" fillId="0" borderId="0" xfId="0" applyNumberFormat="1" applyFont="1" applyBorder="1" applyAlignment="1" applyProtection="1">
      <alignment vertical="top" wrapText="1"/>
      <protection/>
    </xf>
    <xf numFmtId="0" fontId="0" fillId="0" borderId="0" xfId="0" applyAlignment="1">
      <alignment wrapText="1"/>
    </xf>
    <xf numFmtId="179" fontId="8" fillId="0" borderId="42" xfId="0" applyNumberFormat="1" applyFont="1" applyBorder="1" applyAlignment="1">
      <alignment horizontal="center" vertical="center"/>
    </xf>
    <xf numFmtId="0" fontId="0" fillId="0" borderId="29" xfId="0" applyBorder="1" applyAlignment="1">
      <alignment horizontal="center" vertical="center"/>
    </xf>
    <xf numFmtId="179" fontId="8" fillId="0" borderId="34" xfId="0" applyNumberFormat="1" applyFont="1" applyBorder="1" applyAlignment="1" applyProtection="1">
      <alignment horizontal="center" vertical="center"/>
      <protection/>
    </xf>
    <xf numFmtId="179" fontId="8" fillId="0" borderId="36" xfId="0" applyNumberFormat="1" applyFont="1" applyBorder="1" applyAlignment="1">
      <alignment horizontal="center" vertical="center"/>
    </xf>
    <xf numFmtId="0" fontId="0" fillId="0" borderId="31" xfId="0" applyBorder="1" applyAlignment="1">
      <alignment horizontal="center" vertical="center"/>
    </xf>
    <xf numFmtId="179" fontId="9" fillId="0" borderId="37" xfId="0" applyNumberFormat="1" applyFont="1" applyBorder="1" applyAlignment="1" applyProtection="1">
      <alignment vertical="top" wrapText="1"/>
      <protection/>
    </xf>
    <xf numFmtId="0" fontId="0" fillId="0" borderId="37" xfId="0" applyBorder="1" applyAlignment="1">
      <alignment wrapText="1"/>
    </xf>
    <xf numFmtId="0" fontId="8" fillId="0" borderId="28" xfId="0" applyFont="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8" xfId="0" applyFont="1" applyBorder="1" applyAlignment="1" applyProtection="1">
      <alignment horizontal="center" vertical="center"/>
      <protection/>
    </xf>
    <xf numFmtId="0" fontId="8" fillId="0" borderId="30" xfId="0" applyFont="1" applyBorder="1" applyAlignment="1">
      <alignment vertical="center"/>
    </xf>
    <xf numFmtId="0" fontId="8" fillId="0" borderId="34" xfId="0" applyFont="1" applyBorder="1" applyAlignment="1" applyProtection="1">
      <alignment horizontal="center"/>
      <protection/>
    </xf>
    <xf numFmtId="0" fontId="0" fillId="0" borderId="34" xfId="0" applyBorder="1" applyAlignment="1">
      <alignment horizontal="center"/>
    </xf>
    <xf numFmtId="0" fontId="0" fillId="0" borderId="34" xfId="0" applyBorder="1" applyAlignment="1">
      <alignment/>
    </xf>
    <xf numFmtId="0" fontId="11" fillId="0" borderId="32" xfId="0" applyFont="1" applyBorder="1" applyAlignment="1" applyProtection="1">
      <alignment horizontal="center" vertical="center" wrapText="1"/>
      <protection/>
    </xf>
    <xf numFmtId="0" fontId="11" fillId="0" borderId="34" xfId="0" applyFont="1" applyBorder="1" applyAlignment="1" applyProtection="1">
      <alignment horizontal="center" vertical="center" wrapText="1"/>
      <protection/>
    </xf>
    <xf numFmtId="0" fontId="11" fillId="0" borderId="44" xfId="0" applyFont="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1" fillId="0" borderId="34" xfId="0" applyFont="1" applyBorder="1" applyAlignment="1" applyProtection="1">
      <alignment horizontal="center" vertical="distributed"/>
      <protection/>
    </xf>
    <xf numFmtId="0" fontId="0" fillId="0" borderId="13" xfId="0" applyBorder="1" applyAlignment="1">
      <alignment vertical="distributed"/>
    </xf>
    <xf numFmtId="0" fontId="11" fillId="0" borderId="13" xfId="0" applyFont="1" applyBorder="1" applyAlignment="1" applyProtection="1">
      <alignment horizontal="center" vertical="distributed"/>
      <protection/>
    </xf>
    <xf numFmtId="0" fontId="11" fillId="0" borderId="34" xfId="0" applyFont="1" applyBorder="1" applyAlignment="1" applyProtection="1">
      <alignment horizontal="center"/>
      <protection/>
    </xf>
    <xf numFmtId="0" fontId="0" fillId="0" borderId="33" xfId="0" applyBorder="1" applyAlignment="1">
      <alignment horizontal="center"/>
    </xf>
    <xf numFmtId="0" fontId="11" fillId="0" borderId="13" xfId="0" applyFont="1" applyBorder="1" applyAlignment="1" applyProtection="1">
      <alignment horizontal="center"/>
      <protection/>
    </xf>
    <xf numFmtId="0" fontId="0" fillId="0" borderId="13" xfId="0" applyBorder="1" applyAlignment="1">
      <alignment horizontal="center"/>
    </xf>
    <xf numFmtId="0" fontId="0" fillId="0" borderId="11" xfId="0" applyBorder="1" applyAlignment="1">
      <alignment horizontal="center"/>
    </xf>
    <xf numFmtId="0" fontId="8" fillId="0" borderId="14"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9" fillId="0" borderId="0" xfId="0" applyFont="1" applyBorder="1" applyAlignment="1" applyProtection="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index" xfId="60"/>
    <cellStyle name="標準_JB16"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2"/>
  <sheetViews>
    <sheetView tabSelected="1" zoomScalePageLayoutView="0" workbookViewId="0" topLeftCell="A1">
      <selection activeCell="A1" sqref="A1"/>
    </sheetView>
  </sheetViews>
  <sheetFormatPr defaultColWidth="9.00390625" defaultRowHeight="13.5"/>
  <cols>
    <col min="1" max="2" width="5.625" style="2" customWidth="1"/>
    <col min="3" max="3" width="65.625" style="2" customWidth="1"/>
    <col min="4" max="16384" width="9.00390625" style="2" customWidth="1"/>
  </cols>
  <sheetData>
    <row r="1" spans="1:3" ht="30" customHeight="1">
      <c r="A1" s="1" t="s">
        <v>60</v>
      </c>
      <c r="B1" s="1"/>
      <c r="C1" s="1"/>
    </row>
    <row r="2" spans="1:3" s="6" customFormat="1" ht="24" customHeight="1">
      <c r="A2" s="3" t="s">
        <v>61</v>
      </c>
      <c r="B2" s="4"/>
      <c r="C2" s="5" t="s">
        <v>62</v>
      </c>
    </row>
    <row r="3" spans="1:3" ht="24" customHeight="1">
      <c r="A3" s="7">
        <v>13</v>
      </c>
      <c r="B3" s="8"/>
      <c r="C3" s="9" t="s">
        <v>63</v>
      </c>
    </row>
    <row r="4" spans="1:3" ht="24" customHeight="1">
      <c r="A4" s="10">
        <v>14</v>
      </c>
      <c r="B4" s="11"/>
      <c r="C4" s="12" t="s">
        <v>64</v>
      </c>
    </row>
    <row r="5" spans="1:3" ht="24" customHeight="1">
      <c r="A5" s="10">
        <v>15</v>
      </c>
      <c r="B5" s="11"/>
      <c r="C5" s="12" t="s">
        <v>65</v>
      </c>
    </row>
    <row r="6" spans="1:3" ht="24" customHeight="1">
      <c r="A6" s="10">
        <v>16</v>
      </c>
      <c r="B6" s="11"/>
      <c r="C6" s="12" t="s">
        <v>66</v>
      </c>
    </row>
    <row r="7" spans="1:3" ht="24" customHeight="1">
      <c r="A7" s="10">
        <v>17</v>
      </c>
      <c r="B7" s="11" t="s">
        <v>67</v>
      </c>
      <c r="C7" s="12" t="s">
        <v>68</v>
      </c>
    </row>
    <row r="8" spans="1:3" ht="24" customHeight="1">
      <c r="A8" s="10">
        <v>18</v>
      </c>
      <c r="B8" s="11" t="s">
        <v>67</v>
      </c>
      <c r="C8" s="12" t="s">
        <v>69</v>
      </c>
    </row>
    <row r="9" spans="1:3" ht="24" customHeight="1">
      <c r="A9" s="10">
        <v>19</v>
      </c>
      <c r="B9" s="11"/>
      <c r="C9" s="12" t="s">
        <v>70</v>
      </c>
    </row>
    <row r="10" spans="1:3" ht="24" customHeight="1">
      <c r="A10" s="10">
        <v>20</v>
      </c>
      <c r="B10" s="11" t="s">
        <v>67</v>
      </c>
      <c r="C10" s="12" t="s">
        <v>71</v>
      </c>
    </row>
    <row r="11" spans="1:3" ht="24" customHeight="1">
      <c r="A11" s="10">
        <v>21</v>
      </c>
      <c r="B11" s="11" t="s">
        <v>67</v>
      </c>
      <c r="C11" s="12" t="s">
        <v>72</v>
      </c>
    </row>
    <row r="12" spans="1:3" ht="24" customHeight="1">
      <c r="A12" s="10">
        <v>22</v>
      </c>
      <c r="B12" s="11"/>
      <c r="C12" s="12" t="s">
        <v>73</v>
      </c>
    </row>
    <row r="13" spans="1:3" ht="24" customHeight="1">
      <c r="A13" s="10">
        <v>23</v>
      </c>
      <c r="B13" s="11"/>
      <c r="C13" s="12" t="s">
        <v>74</v>
      </c>
    </row>
    <row r="14" spans="1:3" ht="24" customHeight="1">
      <c r="A14" s="10"/>
      <c r="B14" s="11"/>
      <c r="C14" s="12" t="s">
        <v>75</v>
      </c>
    </row>
    <row r="15" spans="1:3" ht="24" customHeight="1">
      <c r="A15" s="10">
        <v>24</v>
      </c>
      <c r="B15" s="11" t="s">
        <v>67</v>
      </c>
      <c r="C15" s="12" t="s">
        <v>76</v>
      </c>
    </row>
    <row r="16" spans="1:3" ht="24" customHeight="1">
      <c r="A16" s="7">
        <v>25</v>
      </c>
      <c r="B16" s="13" t="s">
        <v>67</v>
      </c>
      <c r="C16" s="9" t="s">
        <v>608</v>
      </c>
    </row>
    <row r="17" spans="1:3" ht="24" customHeight="1">
      <c r="A17" s="10">
        <v>26</v>
      </c>
      <c r="B17" s="11"/>
      <c r="C17" s="12" t="s">
        <v>609</v>
      </c>
    </row>
    <row r="18" spans="1:3" ht="24" customHeight="1">
      <c r="A18" s="10">
        <v>27</v>
      </c>
      <c r="B18" s="11"/>
      <c r="C18" s="12" t="s">
        <v>610</v>
      </c>
    </row>
    <row r="19" spans="1:3" ht="24" customHeight="1">
      <c r="A19" s="10"/>
      <c r="B19" s="11"/>
      <c r="C19" s="12" t="s">
        <v>77</v>
      </c>
    </row>
    <row r="20" spans="1:3" ht="24" customHeight="1">
      <c r="A20" s="10">
        <v>28</v>
      </c>
      <c r="B20" s="11"/>
      <c r="C20" s="12" t="s">
        <v>78</v>
      </c>
    </row>
    <row r="21" spans="1:3" ht="24" customHeight="1">
      <c r="A21" s="10">
        <v>29</v>
      </c>
      <c r="B21" s="11"/>
      <c r="C21" s="12" t="s">
        <v>79</v>
      </c>
    </row>
    <row r="22" spans="1:3" ht="24" customHeight="1">
      <c r="A22" s="10">
        <v>30</v>
      </c>
      <c r="B22" s="11"/>
      <c r="C22" s="12" t="s">
        <v>611</v>
      </c>
    </row>
    <row r="23" spans="1:3" ht="24" customHeight="1">
      <c r="A23" s="10"/>
      <c r="B23" s="11"/>
      <c r="C23" s="12" t="s">
        <v>612</v>
      </c>
    </row>
    <row r="24" spans="1:3" ht="24" customHeight="1">
      <c r="A24" s="10">
        <v>31</v>
      </c>
      <c r="B24" s="11"/>
      <c r="C24" s="12" t="s">
        <v>80</v>
      </c>
    </row>
    <row r="25" spans="1:3" ht="24" customHeight="1">
      <c r="A25" s="10">
        <v>32</v>
      </c>
      <c r="B25" s="11"/>
      <c r="C25" s="12" t="s">
        <v>81</v>
      </c>
    </row>
    <row r="26" spans="1:3" ht="24" customHeight="1">
      <c r="A26" s="10"/>
      <c r="B26" s="11"/>
      <c r="C26" s="12" t="s">
        <v>82</v>
      </c>
    </row>
    <row r="27" spans="1:3" ht="24" customHeight="1">
      <c r="A27" s="10">
        <v>33</v>
      </c>
      <c r="B27" s="14"/>
      <c r="C27" s="12" t="s">
        <v>83</v>
      </c>
    </row>
    <row r="28" spans="1:3" ht="24" customHeight="1">
      <c r="A28" s="10"/>
      <c r="B28" s="14" t="s">
        <v>84</v>
      </c>
      <c r="C28" s="12" t="s">
        <v>85</v>
      </c>
    </row>
    <row r="29" spans="1:3" ht="24" customHeight="1">
      <c r="A29" s="10"/>
      <c r="B29" s="14" t="s">
        <v>86</v>
      </c>
      <c r="C29" s="12" t="s">
        <v>87</v>
      </c>
    </row>
    <row r="30" spans="1:3" ht="24" customHeight="1">
      <c r="A30" s="15">
        <v>34</v>
      </c>
      <c r="B30" s="16"/>
      <c r="C30" s="17" t="s">
        <v>88</v>
      </c>
    </row>
    <row r="31" spans="1:2" ht="13.5">
      <c r="A31" s="18" t="s">
        <v>67</v>
      </c>
      <c r="B31" s="18"/>
    </row>
    <row r="32" spans="1:2" ht="13.5">
      <c r="A32" s="18"/>
      <c r="B32" s="18"/>
    </row>
  </sheetData>
  <sheetProtection/>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P95"/>
  <sheetViews>
    <sheetView zoomScalePageLayoutView="0" workbookViewId="0" topLeftCell="A1">
      <selection activeCell="A1" sqref="A1"/>
    </sheetView>
  </sheetViews>
  <sheetFormatPr defaultColWidth="9.00390625" defaultRowHeight="13.5"/>
  <cols>
    <col min="1" max="1" width="6.00390625" style="38" customWidth="1"/>
    <col min="2" max="2" width="26.625" style="38" customWidth="1"/>
    <col min="3" max="3" width="1.625" style="38" customWidth="1"/>
    <col min="4" max="15" width="13.125" style="38" customWidth="1"/>
    <col min="16" max="16384" width="9.00390625" style="38" customWidth="1"/>
  </cols>
  <sheetData>
    <row r="1" spans="1:16" ht="13.5">
      <c r="A1" s="71" t="s">
        <v>487</v>
      </c>
      <c r="B1" s="71"/>
      <c r="C1" s="71"/>
      <c r="D1" s="22"/>
      <c r="E1" s="22"/>
      <c r="F1" s="22"/>
      <c r="G1" s="22"/>
      <c r="H1" s="22"/>
      <c r="I1" s="22"/>
      <c r="J1" s="22"/>
      <c r="K1" s="22"/>
      <c r="L1" s="22"/>
      <c r="M1" s="22"/>
      <c r="N1" s="22"/>
      <c r="P1" s="22"/>
    </row>
    <row r="2" spans="1:16" ht="14.25" thickBot="1">
      <c r="A2" s="71"/>
      <c r="B2" s="71"/>
      <c r="C2" s="71"/>
      <c r="D2" s="22"/>
      <c r="E2" s="22"/>
      <c r="F2" s="22"/>
      <c r="G2" s="22"/>
      <c r="H2" s="22"/>
      <c r="I2" s="22"/>
      <c r="J2" s="22"/>
      <c r="K2" s="22"/>
      <c r="L2" s="22"/>
      <c r="M2" s="22"/>
      <c r="N2" s="22"/>
      <c r="O2" s="30"/>
      <c r="P2" s="30" t="s">
        <v>182</v>
      </c>
    </row>
    <row r="3" spans="1:16" ht="39" customHeight="1" thickTop="1">
      <c r="A3" s="697" t="s">
        <v>488</v>
      </c>
      <c r="B3" s="697"/>
      <c r="C3" s="712"/>
      <c r="D3" s="231" t="s">
        <v>183</v>
      </c>
      <c r="E3" s="231" t="s">
        <v>125</v>
      </c>
      <c r="F3" s="231" t="s">
        <v>126</v>
      </c>
      <c r="G3" s="231" t="s">
        <v>127</v>
      </c>
      <c r="H3" s="231" t="s">
        <v>128</v>
      </c>
      <c r="I3" s="231" t="s">
        <v>129</v>
      </c>
      <c r="J3" s="231" t="s">
        <v>130</v>
      </c>
      <c r="K3" s="231" t="s">
        <v>131</v>
      </c>
      <c r="L3" s="231" t="s">
        <v>132</v>
      </c>
      <c r="M3" s="231" t="s">
        <v>133</v>
      </c>
      <c r="N3" s="231" t="s">
        <v>134</v>
      </c>
      <c r="O3" s="231" t="s">
        <v>140</v>
      </c>
      <c r="P3" s="398" t="s">
        <v>516</v>
      </c>
    </row>
    <row r="4" spans="1:16" ht="13.5" customHeight="1">
      <c r="A4" s="30"/>
      <c r="B4" s="50"/>
      <c r="C4" s="50"/>
      <c r="D4" s="255"/>
      <c r="E4" s="256"/>
      <c r="F4" s="256"/>
      <c r="G4" s="256"/>
      <c r="H4" s="256"/>
      <c r="I4" s="256"/>
      <c r="J4" s="256"/>
      <c r="K4" s="256"/>
      <c r="L4" s="256"/>
      <c r="M4" s="256"/>
      <c r="N4" s="256"/>
      <c r="O4" s="257"/>
      <c r="P4" s="91"/>
    </row>
    <row r="5" spans="1:16" s="40" customFormat="1" ht="13.5">
      <c r="A5" s="48"/>
      <c r="B5" s="48"/>
      <c r="C5" s="48"/>
      <c r="D5" s="698" t="s">
        <v>184</v>
      </c>
      <c r="E5" s="727"/>
      <c r="F5" s="727"/>
      <c r="G5" s="727"/>
      <c r="H5" s="727"/>
      <c r="I5" s="727"/>
      <c r="J5" s="727"/>
      <c r="K5" s="727"/>
      <c r="L5" s="727"/>
      <c r="M5" s="727"/>
      <c r="N5" s="727"/>
      <c r="O5" s="728"/>
      <c r="P5" s="48"/>
    </row>
    <row r="6" spans="1:16" ht="13.5">
      <c r="A6" s="42" t="s">
        <v>517</v>
      </c>
      <c r="B6" s="209" t="s">
        <v>507</v>
      </c>
      <c r="C6" s="30"/>
      <c r="D6" s="347">
        <v>58357232</v>
      </c>
      <c r="E6" s="200">
        <v>1496063</v>
      </c>
      <c r="F6" s="200">
        <v>5765421</v>
      </c>
      <c r="G6" s="200">
        <v>5705030</v>
      </c>
      <c r="H6" s="200">
        <v>6494414</v>
      </c>
      <c r="I6" s="200">
        <v>8204641</v>
      </c>
      <c r="J6" s="200">
        <v>7344740</v>
      </c>
      <c r="K6" s="200">
        <v>6606028</v>
      </c>
      <c r="L6" s="200">
        <v>6061212</v>
      </c>
      <c r="M6" s="200">
        <v>4755094</v>
      </c>
      <c r="N6" s="200">
        <v>2799609</v>
      </c>
      <c r="O6" s="300">
        <v>3124980</v>
      </c>
      <c r="P6" s="36" t="s">
        <v>518</v>
      </c>
    </row>
    <row r="7" spans="1:16" ht="13.5">
      <c r="A7" s="42" t="s">
        <v>103</v>
      </c>
      <c r="B7" s="209" t="s">
        <v>509</v>
      </c>
      <c r="C7" s="30"/>
      <c r="D7" s="347">
        <v>61681642</v>
      </c>
      <c r="E7" s="200">
        <v>1683632</v>
      </c>
      <c r="F7" s="200">
        <v>6326774</v>
      </c>
      <c r="G7" s="200">
        <v>6171632</v>
      </c>
      <c r="H7" s="200">
        <v>5667423</v>
      </c>
      <c r="I7" s="200">
        <v>6959485</v>
      </c>
      <c r="J7" s="200">
        <v>8637840</v>
      </c>
      <c r="K7" s="200">
        <v>7370660</v>
      </c>
      <c r="L7" s="200">
        <v>6342296</v>
      </c>
      <c r="M7" s="200">
        <v>5424942</v>
      </c>
      <c r="N7" s="200">
        <v>3530571</v>
      </c>
      <c r="O7" s="300">
        <v>3566387</v>
      </c>
      <c r="P7" s="36" t="s">
        <v>185</v>
      </c>
    </row>
    <row r="8" spans="1:16" ht="13.5">
      <c r="A8" s="22"/>
      <c r="B8" s="209" t="s">
        <v>510</v>
      </c>
      <c r="C8" s="30"/>
      <c r="D8" s="347">
        <v>64141544</v>
      </c>
      <c r="E8" s="200">
        <v>1294307</v>
      </c>
      <c r="F8" s="200">
        <v>6888219</v>
      </c>
      <c r="G8" s="200">
        <v>6760093</v>
      </c>
      <c r="H8" s="200">
        <v>5909843</v>
      </c>
      <c r="I8" s="200">
        <v>5983298</v>
      </c>
      <c r="J8" s="200">
        <v>7248978</v>
      </c>
      <c r="K8" s="200">
        <v>8633328</v>
      </c>
      <c r="L8" s="200">
        <v>7037411</v>
      </c>
      <c r="M8" s="200">
        <v>5761552</v>
      </c>
      <c r="N8" s="200">
        <v>3978691</v>
      </c>
      <c r="O8" s="300">
        <v>4645824</v>
      </c>
      <c r="P8" s="399">
        <v>7</v>
      </c>
    </row>
    <row r="9" spans="1:16" ht="13.5">
      <c r="A9" s="48"/>
      <c r="B9" s="209" t="s">
        <v>17</v>
      </c>
      <c r="C9" s="22"/>
      <c r="D9" s="400">
        <v>62977960</v>
      </c>
      <c r="E9" s="337">
        <v>1066063</v>
      </c>
      <c r="F9" s="337">
        <v>5429637</v>
      </c>
      <c r="G9" s="337">
        <v>7448024</v>
      </c>
      <c r="H9" s="337">
        <v>6340454</v>
      </c>
      <c r="I9" s="337">
        <v>6096070</v>
      </c>
      <c r="J9" s="337">
        <v>6219366</v>
      </c>
      <c r="K9" s="337">
        <v>7173445</v>
      </c>
      <c r="L9" s="337">
        <v>8151314</v>
      </c>
      <c r="M9" s="337">
        <v>6267245</v>
      </c>
      <c r="N9" s="337">
        <v>3894897</v>
      </c>
      <c r="O9" s="401">
        <v>4891445</v>
      </c>
      <c r="P9" s="399">
        <v>12</v>
      </c>
    </row>
    <row r="10" spans="1:16" s="40" customFormat="1" ht="13.5">
      <c r="A10" s="48"/>
      <c r="B10" s="402" t="s">
        <v>785</v>
      </c>
      <c r="C10" s="48"/>
      <c r="D10" s="403">
        <v>61505973</v>
      </c>
      <c r="E10" s="404">
        <v>959071</v>
      </c>
      <c r="F10" s="404">
        <v>4435622</v>
      </c>
      <c r="G10" s="404">
        <v>6096528</v>
      </c>
      <c r="H10" s="404">
        <v>7002091</v>
      </c>
      <c r="I10" s="404">
        <v>6408433</v>
      </c>
      <c r="J10" s="404">
        <v>6309119</v>
      </c>
      <c r="K10" s="404">
        <v>6200630</v>
      </c>
      <c r="L10" s="404">
        <v>6823452</v>
      </c>
      <c r="M10" s="404">
        <v>7391441</v>
      </c>
      <c r="N10" s="404">
        <v>4463791</v>
      </c>
      <c r="O10" s="405">
        <v>5415795</v>
      </c>
      <c r="P10" s="406">
        <v>17</v>
      </c>
    </row>
    <row r="11" spans="1:16" s="40" customFormat="1" ht="13.5">
      <c r="A11" s="48"/>
      <c r="B11" s="407"/>
      <c r="C11" s="48"/>
      <c r="D11" s="729" t="s">
        <v>786</v>
      </c>
      <c r="E11" s="727"/>
      <c r="F11" s="727"/>
      <c r="G11" s="727"/>
      <c r="H11" s="727"/>
      <c r="I11" s="727"/>
      <c r="J11" s="727"/>
      <c r="K11" s="727"/>
      <c r="L11" s="727"/>
      <c r="M11" s="727"/>
      <c r="N11" s="727"/>
      <c r="O11" s="728"/>
      <c r="P11" s="408"/>
    </row>
    <row r="12" spans="1:16" ht="13.5">
      <c r="A12" s="42" t="s">
        <v>517</v>
      </c>
      <c r="B12" s="209" t="s">
        <v>787</v>
      </c>
      <c r="C12" s="30"/>
      <c r="D12" s="347">
        <v>414268</v>
      </c>
      <c r="E12" s="200">
        <v>6915</v>
      </c>
      <c r="F12" s="200">
        <v>27917</v>
      </c>
      <c r="G12" s="200">
        <v>35020</v>
      </c>
      <c r="H12" s="200">
        <v>43323</v>
      </c>
      <c r="I12" s="200">
        <v>54093</v>
      </c>
      <c r="J12" s="200">
        <v>43500</v>
      </c>
      <c r="K12" s="200">
        <v>43657</v>
      </c>
      <c r="L12" s="200">
        <v>48862</v>
      </c>
      <c r="M12" s="200">
        <v>42613</v>
      </c>
      <c r="N12" s="200">
        <v>29962</v>
      </c>
      <c r="O12" s="300">
        <v>38406</v>
      </c>
      <c r="P12" s="36" t="s">
        <v>518</v>
      </c>
    </row>
    <row r="13" spans="1:16" ht="13.5">
      <c r="A13" s="42" t="s">
        <v>103</v>
      </c>
      <c r="B13" s="209" t="s">
        <v>788</v>
      </c>
      <c r="C13" s="30"/>
      <c r="D13" s="347">
        <v>402557</v>
      </c>
      <c r="E13" s="139">
        <v>7449</v>
      </c>
      <c r="F13" s="139">
        <v>26364</v>
      </c>
      <c r="G13" s="139">
        <v>31008</v>
      </c>
      <c r="H13" s="139">
        <v>36181</v>
      </c>
      <c r="I13" s="139">
        <v>45933</v>
      </c>
      <c r="J13" s="139">
        <v>55467</v>
      </c>
      <c r="K13" s="139">
        <v>42648</v>
      </c>
      <c r="L13" s="139">
        <v>40706</v>
      </c>
      <c r="M13" s="139">
        <v>42317</v>
      </c>
      <c r="N13" s="139">
        <v>32807</v>
      </c>
      <c r="O13" s="409">
        <v>41677</v>
      </c>
      <c r="P13" s="36" t="s">
        <v>789</v>
      </c>
    </row>
    <row r="14" spans="1:16" ht="13.5">
      <c r="A14" s="22"/>
      <c r="B14" s="209" t="s">
        <v>790</v>
      </c>
      <c r="C14" s="30"/>
      <c r="D14" s="347">
        <v>406463</v>
      </c>
      <c r="E14" s="139">
        <v>6627</v>
      </c>
      <c r="F14" s="139">
        <v>30417</v>
      </c>
      <c r="G14" s="139">
        <v>30480</v>
      </c>
      <c r="H14" s="139">
        <v>32232</v>
      </c>
      <c r="I14" s="139">
        <v>38920</v>
      </c>
      <c r="J14" s="139">
        <v>47900</v>
      </c>
      <c r="K14" s="139">
        <v>55371</v>
      </c>
      <c r="L14" s="139">
        <v>40741</v>
      </c>
      <c r="M14" s="139">
        <v>36645</v>
      </c>
      <c r="N14" s="139">
        <v>34016</v>
      </c>
      <c r="O14" s="409">
        <v>53114</v>
      </c>
      <c r="P14" s="399">
        <v>7</v>
      </c>
    </row>
    <row r="15" spans="1:16" ht="13.5">
      <c r="A15" s="48"/>
      <c r="B15" s="209" t="s">
        <v>791</v>
      </c>
      <c r="C15" s="80"/>
      <c r="D15" s="347">
        <v>389849</v>
      </c>
      <c r="E15" s="139">
        <v>5625</v>
      </c>
      <c r="F15" s="139">
        <v>28208</v>
      </c>
      <c r="G15" s="139">
        <v>36187</v>
      </c>
      <c r="H15" s="139">
        <v>31253</v>
      </c>
      <c r="I15" s="139">
        <v>34236</v>
      </c>
      <c r="J15" s="139">
        <v>40377</v>
      </c>
      <c r="K15" s="139">
        <v>47266</v>
      </c>
      <c r="L15" s="139">
        <v>52215</v>
      </c>
      <c r="M15" s="139">
        <v>36191</v>
      </c>
      <c r="N15" s="139">
        <v>26797</v>
      </c>
      <c r="O15" s="409">
        <v>51494</v>
      </c>
      <c r="P15" s="399">
        <v>12</v>
      </c>
    </row>
    <row r="16" spans="1:16" s="40" customFormat="1" ht="13.5">
      <c r="A16" s="48"/>
      <c r="B16" s="402" t="s">
        <v>785</v>
      </c>
      <c r="C16" s="80"/>
      <c r="D16" s="348">
        <v>368957</v>
      </c>
      <c r="E16" s="329">
        <v>4448</v>
      </c>
      <c r="F16" s="329">
        <v>23131</v>
      </c>
      <c r="G16" s="329">
        <v>32102</v>
      </c>
      <c r="H16" s="329">
        <v>35842</v>
      </c>
      <c r="I16" s="329">
        <v>31691</v>
      </c>
      <c r="J16" s="329">
        <v>34739</v>
      </c>
      <c r="K16" s="329">
        <v>39520</v>
      </c>
      <c r="L16" s="329">
        <v>44559</v>
      </c>
      <c r="M16" s="329">
        <v>47122</v>
      </c>
      <c r="N16" s="329">
        <v>26736</v>
      </c>
      <c r="O16" s="410">
        <v>49067</v>
      </c>
      <c r="P16" s="406">
        <v>17</v>
      </c>
    </row>
    <row r="17" spans="1:16" ht="13.5">
      <c r="A17" s="22"/>
      <c r="B17" s="22"/>
      <c r="C17" s="22"/>
      <c r="D17" s="365"/>
      <c r="E17" s="200"/>
      <c r="F17" s="200"/>
      <c r="G17" s="200"/>
      <c r="H17" s="200"/>
      <c r="I17" s="200"/>
      <c r="J17" s="200"/>
      <c r="K17" s="200"/>
      <c r="L17" s="200"/>
      <c r="M17" s="200"/>
      <c r="N17" s="200"/>
      <c r="O17" s="300"/>
      <c r="P17" s="78"/>
    </row>
    <row r="18" spans="1:16" ht="13.5">
      <c r="A18" s="22"/>
      <c r="B18" s="30" t="s">
        <v>186</v>
      </c>
      <c r="C18" s="30"/>
      <c r="D18" s="347">
        <v>305194</v>
      </c>
      <c r="E18" s="200">
        <v>3921</v>
      </c>
      <c r="F18" s="200">
        <v>19980</v>
      </c>
      <c r="G18" s="200">
        <v>27168</v>
      </c>
      <c r="H18" s="200">
        <v>30099</v>
      </c>
      <c r="I18" s="200">
        <v>26593</v>
      </c>
      <c r="J18" s="200">
        <v>29178</v>
      </c>
      <c r="K18" s="200">
        <v>32760</v>
      </c>
      <c r="L18" s="200">
        <v>36617</v>
      </c>
      <c r="M18" s="200">
        <v>38697</v>
      </c>
      <c r="N18" s="200">
        <v>21834</v>
      </c>
      <c r="O18" s="300">
        <v>38347</v>
      </c>
      <c r="P18" s="411" t="s">
        <v>187</v>
      </c>
    </row>
    <row r="19" spans="1:16" ht="13.5">
      <c r="A19" s="22"/>
      <c r="B19" s="30" t="s">
        <v>188</v>
      </c>
      <c r="C19" s="30"/>
      <c r="D19" s="347">
        <v>63763</v>
      </c>
      <c r="E19" s="139">
        <v>527</v>
      </c>
      <c r="F19" s="139">
        <v>3151</v>
      </c>
      <c r="G19" s="139">
        <v>4934</v>
      </c>
      <c r="H19" s="139">
        <v>5743</v>
      </c>
      <c r="I19" s="139">
        <v>5098</v>
      </c>
      <c r="J19" s="139">
        <v>5561</v>
      </c>
      <c r="K19" s="139">
        <v>6760</v>
      </c>
      <c r="L19" s="139">
        <v>7942</v>
      </c>
      <c r="M19" s="139">
        <v>8425</v>
      </c>
      <c r="N19" s="139">
        <v>4902</v>
      </c>
      <c r="O19" s="409">
        <v>10720</v>
      </c>
      <c r="P19" s="411" t="s">
        <v>189</v>
      </c>
    </row>
    <row r="20" spans="1:16" ht="13.5">
      <c r="A20" s="22"/>
      <c r="B20" s="22"/>
      <c r="C20" s="22"/>
      <c r="D20" s="365"/>
      <c r="E20" s="200"/>
      <c r="F20" s="200"/>
      <c r="G20" s="200"/>
      <c r="H20" s="200"/>
      <c r="I20" s="200"/>
      <c r="J20" s="200"/>
      <c r="K20" s="200"/>
      <c r="L20" s="200"/>
      <c r="M20" s="200"/>
      <c r="N20" s="200"/>
      <c r="O20" s="300"/>
      <c r="P20" s="78"/>
    </row>
    <row r="21" spans="1:16" ht="13.5">
      <c r="A21" s="21" t="s">
        <v>792</v>
      </c>
      <c r="B21" s="25"/>
      <c r="C21" s="25"/>
      <c r="D21" s="347">
        <v>37109</v>
      </c>
      <c r="E21" s="139">
        <v>93</v>
      </c>
      <c r="F21" s="139">
        <v>422</v>
      </c>
      <c r="G21" s="139">
        <v>532</v>
      </c>
      <c r="H21" s="139">
        <v>554</v>
      </c>
      <c r="I21" s="139">
        <v>561</v>
      </c>
      <c r="J21" s="139">
        <v>736</v>
      </c>
      <c r="K21" s="139">
        <v>1160</v>
      </c>
      <c r="L21" s="139">
        <v>2042</v>
      </c>
      <c r="M21" s="139">
        <v>3285</v>
      </c>
      <c r="N21" s="139">
        <v>4363</v>
      </c>
      <c r="O21" s="409">
        <v>23361</v>
      </c>
      <c r="P21" s="30" t="s">
        <v>190</v>
      </c>
    </row>
    <row r="22" spans="1:16" ht="13.5">
      <c r="A22" s="36" t="s">
        <v>191</v>
      </c>
      <c r="B22" s="81" t="s">
        <v>793</v>
      </c>
      <c r="C22" s="84"/>
      <c r="D22" s="347">
        <v>32423</v>
      </c>
      <c r="E22" s="200">
        <v>56</v>
      </c>
      <c r="F22" s="200">
        <v>285</v>
      </c>
      <c r="G22" s="200">
        <v>367</v>
      </c>
      <c r="H22" s="200">
        <v>377</v>
      </c>
      <c r="I22" s="200">
        <v>360</v>
      </c>
      <c r="J22" s="200">
        <v>501</v>
      </c>
      <c r="K22" s="200">
        <v>824</v>
      </c>
      <c r="L22" s="200">
        <v>1521</v>
      </c>
      <c r="M22" s="200">
        <v>2595</v>
      </c>
      <c r="N22" s="200">
        <v>3829</v>
      </c>
      <c r="O22" s="300">
        <v>21708</v>
      </c>
      <c r="P22" s="30" t="s">
        <v>84</v>
      </c>
    </row>
    <row r="23" spans="1:16" ht="13.5">
      <c r="A23" s="36" t="s">
        <v>192</v>
      </c>
      <c r="B23" s="81" t="s">
        <v>794</v>
      </c>
      <c r="C23" s="84"/>
      <c r="D23" s="347">
        <v>681</v>
      </c>
      <c r="E23" s="200">
        <v>1</v>
      </c>
      <c r="F23" s="200">
        <v>15</v>
      </c>
      <c r="G23" s="200">
        <v>24</v>
      </c>
      <c r="H23" s="200">
        <v>41</v>
      </c>
      <c r="I23" s="200">
        <v>55</v>
      </c>
      <c r="J23" s="200">
        <v>33</v>
      </c>
      <c r="K23" s="200">
        <v>67</v>
      </c>
      <c r="L23" s="200">
        <v>74</v>
      </c>
      <c r="M23" s="200">
        <v>102</v>
      </c>
      <c r="N23" s="200">
        <v>73</v>
      </c>
      <c r="O23" s="300">
        <v>196</v>
      </c>
      <c r="P23" s="30" t="s">
        <v>86</v>
      </c>
    </row>
    <row r="24" spans="1:16" ht="13.5">
      <c r="A24" s="36" t="s">
        <v>193</v>
      </c>
      <c r="B24" s="81" t="s">
        <v>795</v>
      </c>
      <c r="C24" s="84"/>
      <c r="D24" s="347">
        <v>4005</v>
      </c>
      <c r="E24" s="200">
        <v>36</v>
      </c>
      <c r="F24" s="200">
        <v>122</v>
      </c>
      <c r="G24" s="200">
        <v>141</v>
      </c>
      <c r="H24" s="200">
        <v>136</v>
      </c>
      <c r="I24" s="200">
        <v>146</v>
      </c>
      <c r="J24" s="200">
        <v>202</v>
      </c>
      <c r="K24" s="200">
        <v>269</v>
      </c>
      <c r="L24" s="200">
        <v>447</v>
      </c>
      <c r="M24" s="200">
        <v>588</v>
      </c>
      <c r="N24" s="200">
        <v>461</v>
      </c>
      <c r="O24" s="300">
        <v>1457</v>
      </c>
      <c r="P24" s="30" t="s">
        <v>194</v>
      </c>
    </row>
    <row r="25" spans="1:16" ht="13.5">
      <c r="A25" s="82" t="s">
        <v>796</v>
      </c>
      <c r="B25" s="83"/>
      <c r="C25" s="22"/>
      <c r="D25" s="347">
        <v>93085</v>
      </c>
      <c r="E25" s="139">
        <v>1332</v>
      </c>
      <c r="F25" s="139">
        <v>5976</v>
      </c>
      <c r="G25" s="139">
        <v>8641</v>
      </c>
      <c r="H25" s="139">
        <v>9832</v>
      </c>
      <c r="I25" s="139">
        <v>8618</v>
      </c>
      <c r="J25" s="139">
        <v>8834</v>
      </c>
      <c r="K25" s="139">
        <v>10140</v>
      </c>
      <c r="L25" s="139">
        <v>12992</v>
      </c>
      <c r="M25" s="139">
        <v>14168</v>
      </c>
      <c r="N25" s="139">
        <v>6555</v>
      </c>
      <c r="O25" s="409">
        <v>5997</v>
      </c>
      <c r="P25" s="30" t="s">
        <v>195</v>
      </c>
    </row>
    <row r="26" spans="1:16" ht="13.5">
      <c r="A26" s="36" t="s">
        <v>191</v>
      </c>
      <c r="B26" s="81" t="s">
        <v>797</v>
      </c>
      <c r="C26" s="84"/>
      <c r="D26" s="347">
        <v>496</v>
      </c>
      <c r="E26" s="200">
        <v>0</v>
      </c>
      <c r="F26" s="200">
        <v>11</v>
      </c>
      <c r="G26" s="200">
        <v>31</v>
      </c>
      <c r="H26" s="200">
        <v>44</v>
      </c>
      <c r="I26" s="200">
        <v>40</v>
      </c>
      <c r="J26" s="200">
        <v>52</v>
      </c>
      <c r="K26" s="200">
        <v>54</v>
      </c>
      <c r="L26" s="200">
        <v>73</v>
      </c>
      <c r="M26" s="200">
        <v>105</v>
      </c>
      <c r="N26" s="200">
        <v>50</v>
      </c>
      <c r="O26" s="300">
        <v>36</v>
      </c>
      <c r="P26" s="30" t="s">
        <v>84</v>
      </c>
    </row>
    <row r="27" spans="1:16" ht="13.5">
      <c r="A27" s="36" t="s">
        <v>192</v>
      </c>
      <c r="B27" s="81" t="s">
        <v>798</v>
      </c>
      <c r="C27" s="84"/>
      <c r="D27" s="347">
        <v>41416</v>
      </c>
      <c r="E27" s="200">
        <v>469</v>
      </c>
      <c r="F27" s="200">
        <v>2363</v>
      </c>
      <c r="G27" s="200">
        <v>3698</v>
      </c>
      <c r="H27" s="200">
        <v>4080</v>
      </c>
      <c r="I27" s="200">
        <v>3049</v>
      </c>
      <c r="J27" s="200">
        <v>3248</v>
      </c>
      <c r="K27" s="200">
        <v>4551</v>
      </c>
      <c r="L27" s="200">
        <v>6417</v>
      </c>
      <c r="M27" s="200">
        <v>6999</v>
      </c>
      <c r="N27" s="200">
        <v>3534</v>
      </c>
      <c r="O27" s="300">
        <v>3008</v>
      </c>
      <c r="P27" s="30" t="s">
        <v>86</v>
      </c>
    </row>
    <row r="28" spans="1:16" ht="13.5">
      <c r="A28" s="36" t="s">
        <v>193</v>
      </c>
      <c r="B28" s="81" t="s">
        <v>799</v>
      </c>
      <c r="C28" s="84"/>
      <c r="D28" s="347">
        <v>51173</v>
      </c>
      <c r="E28" s="200">
        <v>863</v>
      </c>
      <c r="F28" s="200">
        <v>3602</v>
      </c>
      <c r="G28" s="200">
        <v>4912</v>
      </c>
      <c r="H28" s="200">
        <v>5708</v>
      </c>
      <c r="I28" s="200">
        <v>5529</v>
      </c>
      <c r="J28" s="200">
        <v>5534</v>
      </c>
      <c r="K28" s="200">
        <v>5535</v>
      </c>
      <c r="L28" s="200">
        <v>6502</v>
      </c>
      <c r="M28" s="200">
        <v>7064</v>
      </c>
      <c r="N28" s="200">
        <v>2971</v>
      </c>
      <c r="O28" s="300">
        <v>2953</v>
      </c>
      <c r="P28" s="30" t="s">
        <v>194</v>
      </c>
    </row>
    <row r="29" spans="1:16" ht="13.5">
      <c r="A29" s="82" t="s">
        <v>800</v>
      </c>
      <c r="B29" s="22"/>
      <c r="C29" s="22"/>
      <c r="D29" s="347">
        <v>236524</v>
      </c>
      <c r="E29" s="139">
        <v>2962</v>
      </c>
      <c r="F29" s="139">
        <v>16518</v>
      </c>
      <c r="G29" s="139">
        <v>22678</v>
      </c>
      <c r="H29" s="139">
        <v>25257</v>
      </c>
      <c r="I29" s="139">
        <v>22352</v>
      </c>
      <c r="J29" s="139">
        <v>25024</v>
      </c>
      <c r="K29" s="139">
        <v>28044</v>
      </c>
      <c r="L29" s="139">
        <v>29341</v>
      </c>
      <c r="M29" s="139">
        <v>29436</v>
      </c>
      <c r="N29" s="139">
        <v>15667</v>
      </c>
      <c r="O29" s="409">
        <v>19245</v>
      </c>
      <c r="P29" s="30" t="s">
        <v>196</v>
      </c>
    </row>
    <row r="30" spans="1:16" ht="13.5">
      <c r="A30" s="36" t="s">
        <v>191</v>
      </c>
      <c r="B30" s="81" t="s">
        <v>801</v>
      </c>
      <c r="C30" s="84"/>
      <c r="D30" s="347">
        <v>2243</v>
      </c>
      <c r="E30" s="200">
        <v>13</v>
      </c>
      <c r="F30" s="200">
        <v>138</v>
      </c>
      <c r="G30" s="200">
        <v>236</v>
      </c>
      <c r="H30" s="200">
        <v>286</v>
      </c>
      <c r="I30" s="200">
        <v>321</v>
      </c>
      <c r="J30" s="200">
        <v>376</v>
      </c>
      <c r="K30" s="200">
        <v>353</v>
      </c>
      <c r="L30" s="200">
        <v>268</v>
      </c>
      <c r="M30" s="200">
        <v>159</v>
      </c>
      <c r="N30" s="200">
        <v>45</v>
      </c>
      <c r="O30" s="300">
        <v>48</v>
      </c>
      <c r="P30" s="30" t="s">
        <v>84</v>
      </c>
    </row>
    <row r="31" spans="1:16" ht="13.5">
      <c r="A31" s="36" t="s">
        <v>192</v>
      </c>
      <c r="B31" s="81" t="s">
        <v>489</v>
      </c>
      <c r="C31" s="84"/>
      <c r="D31" s="347">
        <v>3245</v>
      </c>
      <c r="E31" s="200">
        <v>14</v>
      </c>
      <c r="F31" s="200">
        <v>264</v>
      </c>
      <c r="G31" s="200">
        <v>484</v>
      </c>
      <c r="H31" s="200">
        <v>519</v>
      </c>
      <c r="I31" s="200">
        <v>421</v>
      </c>
      <c r="J31" s="200">
        <v>389</v>
      </c>
      <c r="K31" s="200">
        <v>349</v>
      </c>
      <c r="L31" s="200">
        <v>354</v>
      </c>
      <c r="M31" s="200">
        <v>303</v>
      </c>
      <c r="N31" s="200">
        <v>108</v>
      </c>
      <c r="O31" s="300">
        <v>40</v>
      </c>
      <c r="P31" s="30" t="s">
        <v>86</v>
      </c>
    </row>
    <row r="32" spans="1:16" ht="13.5">
      <c r="A32" s="36" t="s">
        <v>193</v>
      </c>
      <c r="B32" s="238" t="s">
        <v>248</v>
      </c>
      <c r="C32" s="84"/>
      <c r="D32" s="347">
        <v>13223</v>
      </c>
      <c r="E32" s="200">
        <v>73</v>
      </c>
      <c r="F32" s="200">
        <v>489</v>
      </c>
      <c r="G32" s="200">
        <v>920</v>
      </c>
      <c r="H32" s="200">
        <v>1320</v>
      </c>
      <c r="I32" s="200">
        <v>1237</v>
      </c>
      <c r="J32" s="200">
        <v>1460</v>
      </c>
      <c r="K32" s="200">
        <v>1552</v>
      </c>
      <c r="L32" s="200">
        <v>1852</v>
      </c>
      <c r="M32" s="200">
        <v>2399</v>
      </c>
      <c r="N32" s="200">
        <v>1184</v>
      </c>
      <c r="O32" s="300">
        <v>737</v>
      </c>
      <c r="P32" s="30" t="s">
        <v>194</v>
      </c>
    </row>
    <row r="33" spans="1:16" ht="13.5">
      <c r="A33" s="36" t="s">
        <v>197</v>
      </c>
      <c r="B33" s="81" t="s">
        <v>802</v>
      </c>
      <c r="C33" s="84"/>
      <c r="D33" s="347">
        <v>64177</v>
      </c>
      <c r="E33" s="200">
        <v>1155</v>
      </c>
      <c r="F33" s="200">
        <v>4696</v>
      </c>
      <c r="G33" s="200">
        <v>5762</v>
      </c>
      <c r="H33" s="200">
        <v>6299</v>
      </c>
      <c r="I33" s="200">
        <v>5566</v>
      </c>
      <c r="J33" s="200">
        <v>5967</v>
      </c>
      <c r="K33" s="200">
        <v>6698</v>
      </c>
      <c r="L33" s="200">
        <v>7875</v>
      </c>
      <c r="M33" s="200">
        <v>8540</v>
      </c>
      <c r="N33" s="200">
        <v>4560</v>
      </c>
      <c r="O33" s="300">
        <v>7059</v>
      </c>
      <c r="P33" s="30" t="s">
        <v>198</v>
      </c>
    </row>
    <row r="34" spans="1:16" ht="13.5">
      <c r="A34" s="36" t="s">
        <v>199</v>
      </c>
      <c r="B34" s="81" t="s">
        <v>803</v>
      </c>
      <c r="C34" s="84"/>
      <c r="D34" s="347">
        <v>7136</v>
      </c>
      <c r="E34" s="200">
        <v>17</v>
      </c>
      <c r="F34" s="200">
        <v>426</v>
      </c>
      <c r="G34" s="200">
        <v>654</v>
      </c>
      <c r="H34" s="200">
        <v>877</v>
      </c>
      <c r="I34" s="200">
        <v>914</v>
      </c>
      <c r="J34" s="200">
        <v>1013</v>
      </c>
      <c r="K34" s="200">
        <v>1097</v>
      </c>
      <c r="L34" s="200">
        <v>951</v>
      </c>
      <c r="M34" s="200">
        <v>717</v>
      </c>
      <c r="N34" s="200">
        <v>274</v>
      </c>
      <c r="O34" s="300">
        <v>196</v>
      </c>
      <c r="P34" s="30" t="s">
        <v>200</v>
      </c>
    </row>
    <row r="35" spans="1:16" ht="13.5">
      <c r="A35" s="36" t="s">
        <v>201</v>
      </c>
      <c r="B35" s="81" t="s">
        <v>804</v>
      </c>
      <c r="C35" s="84"/>
      <c r="D35" s="347">
        <v>1603</v>
      </c>
      <c r="E35" s="200">
        <v>2</v>
      </c>
      <c r="F35" s="200">
        <v>29</v>
      </c>
      <c r="G35" s="200">
        <v>73</v>
      </c>
      <c r="H35" s="200">
        <v>93</v>
      </c>
      <c r="I35" s="200">
        <v>85</v>
      </c>
      <c r="J35" s="200">
        <v>81</v>
      </c>
      <c r="K35" s="200">
        <v>133</v>
      </c>
      <c r="L35" s="200">
        <v>187</v>
      </c>
      <c r="M35" s="200">
        <v>268</v>
      </c>
      <c r="N35" s="200">
        <v>189</v>
      </c>
      <c r="O35" s="300">
        <v>463</v>
      </c>
      <c r="P35" s="30" t="s">
        <v>202</v>
      </c>
    </row>
    <row r="36" spans="1:16" ht="13.5">
      <c r="A36" s="36" t="s">
        <v>203</v>
      </c>
      <c r="B36" s="81" t="s">
        <v>490</v>
      </c>
      <c r="C36" s="84"/>
      <c r="D36" s="347">
        <v>17304</v>
      </c>
      <c r="E36" s="200">
        <v>890</v>
      </c>
      <c r="F36" s="200">
        <v>1966</v>
      </c>
      <c r="G36" s="200">
        <v>1262</v>
      </c>
      <c r="H36" s="200">
        <v>1446</v>
      </c>
      <c r="I36" s="200">
        <v>1076</v>
      </c>
      <c r="J36" s="200">
        <v>1058</v>
      </c>
      <c r="K36" s="200">
        <v>1368</v>
      </c>
      <c r="L36" s="200">
        <v>2017</v>
      </c>
      <c r="M36" s="200">
        <v>2646</v>
      </c>
      <c r="N36" s="200">
        <v>1717</v>
      </c>
      <c r="O36" s="300">
        <v>1858</v>
      </c>
      <c r="P36" s="30" t="s">
        <v>204</v>
      </c>
    </row>
    <row r="37" spans="1:16" ht="13.5">
      <c r="A37" s="37" t="s">
        <v>805</v>
      </c>
      <c r="B37" s="81" t="s">
        <v>491</v>
      </c>
      <c r="C37" s="84"/>
      <c r="D37" s="347">
        <v>41564</v>
      </c>
      <c r="E37" s="200">
        <v>165</v>
      </c>
      <c r="F37" s="200">
        <v>3617</v>
      </c>
      <c r="G37" s="200">
        <v>5292</v>
      </c>
      <c r="H37" s="200">
        <v>4717</v>
      </c>
      <c r="I37" s="200">
        <v>4083</v>
      </c>
      <c r="J37" s="200">
        <v>5023</v>
      </c>
      <c r="K37" s="200">
        <v>5693</v>
      </c>
      <c r="L37" s="200">
        <v>5178</v>
      </c>
      <c r="M37" s="200">
        <v>4197</v>
      </c>
      <c r="N37" s="200">
        <v>1796</v>
      </c>
      <c r="O37" s="300">
        <v>1803</v>
      </c>
      <c r="P37" s="188" t="s">
        <v>805</v>
      </c>
    </row>
    <row r="38" spans="1:16" ht="13.5">
      <c r="A38" s="37" t="s">
        <v>806</v>
      </c>
      <c r="B38" s="81" t="s">
        <v>492</v>
      </c>
      <c r="C38" s="84"/>
      <c r="D38" s="347">
        <v>17871</v>
      </c>
      <c r="E38" s="200">
        <v>96</v>
      </c>
      <c r="F38" s="200">
        <v>960</v>
      </c>
      <c r="G38" s="200">
        <v>1629</v>
      </c>
      <c r="H38" s="200">
        <v>1996</v>
      </c>
      <c r="I38" s="200">
        <v>2178</v>
      </c>
      <c r="J38" s="200">
        <v>2603</v>
      </c>
      <c r="K38" s="200">
        <v>2818</v>
      </c>
      <c r="L38" s="200">
        <v>2108</v>
      </c>
      <c r="M38" s="200">
        <v>1797</v>
      </c>
      <c r="N38" s="200">
        <v>779</v>
      </c>
      <c r="O38" s="300">
        <v>907</v>
      </c>
      <c r="P38" s="188" t="s">
        <v>806</v>
      </c>
    </row>
    <row r="39" spans="1:16" ht="13.5">
      <c r="A39" s="37" t="s">
        <v>807</v>
      </c>
      <c r="B39" s="81" t="s">
        <v>254</v>
      </c>
      <c r="C39" s="84"/>
      <c r="D39" s="347">
        <v>8262</v>
      </c>
      <c r="E39" s="200">
        <v>46</v>
      </c>
      <c r="F39" s="200">
        <v>406</v>
      </c>
      <c r="G39" s="200">
        <v>742</v>
      </c>
      <c r="H39" s="200">
        <v>958</v>
      </c>
      <c r="I39" s="200">
        <v>777</v>
      </c>
      <c r="J39" s="200">
        <v>1021</v>
      </c>
      <c r="K39" s="200">
        <v>1194</v>
      </c>
      <c r="L39" s="200">
        <v>1238</v>
      </c>
      <c r="M39" s="200">
        <v>1080</v>
      </c>
      <c r="N39" s="200">
        <v>438</v>
      </c>
      <c r="O39" s="300">
        <v>362</v>
      </c>
      <c r="P39" s="188" t="s">
        <v>807</v>
      </c>
    </row>
    <row r="40" spans="1:16" ht="27">
      <c r="A40" s="37" t="s">
        <v>808</v>
      </c>
      <c r="B40" s="81" t="s">
        <v>809</v>
      </c>
      <c r="C40" s="84"/>
      <c r="D40" s="347">
        <v>43261</v>
      </c>
      <c r="E40" s="200">
        <v>427</v>
      </c>
      <c r="F40" s="200">
        <v>2896</v>
      </c>
      <c r="G40" s="200">
        <v>4010</v>
      </c>
      <c r="H40" s="200">
        <v>4549</v>
      </c>
      <c r="I40" s="200">
        <v>3792</v>
      </c>
      <c r="J40" s="200">
        <v>3873</v>
      </c>
      <c r="K40" s="200">
        <v>4300</v>
      </c>
      <c r="L40" s="200">
        <v>4976</v>
      </c>
      <c r="M40" s="200">
        <v>5542</v>
      </c>
      <c r="N40" s="200">
        <v>3930</v>
      </c>
      <c r="O40" s="300">
        <v>4966</v>
      </c>
      <c r="P40" s="188" t="s">
        <v>808</v>
      </c>
    </row>
    <row r="41" spans="1:16" ht="13.5">
      <c r="A41" s="37" t="s">
        <v>810</v>
      </c>
      <c r="B41" s="81" t="s">
        <v>811</v>
      </c>
      <c r="C41" s="84"/>
      <c r="D41" s="347">
        <v>16635</v>
      </c>
      <c r="E41" s="200">
        <v>64</v>
      </c>
      <c r="F41" s="200">
        <v>631</v>
      </c>
      <c r="G41" s="200">
        <v>1614</v>
      </c>
      <c r="H41" s="200">
        <v>2197</v>
      </c>
      <c r="I41" s="200">
        <v>1902</v>
      </c>
      <c r="J41" s="200">
        <v>2160</v>
      </c>
      <c r="K41" s="200">
        <v>2489</v>
      </c>
      <c r="L41" s="200">
        <v>2337</v>
      </c>
      <c r="M41" s="200">
        <v>1788</v>
      </c>
      <c r="N41" s="200">
        <v>647</v>
      </c>
      <c r="O41" s="300">
        <v>806</v>
      </c>
      <c r="P41" s="188" t="s">
        <v>810</v>
      </c>
    </row>
    <row r="42" spans="1:16" ht="13.5">
      <c r="A42" s="82" t="s">
        <v>812</v>
      </c>
      <c r="B42" s="22"/>
      <c r="C42" s="22"/>
      <c r="D42" s="347">
        <v>2239</v>
      </c>
      <c r="E42" s="200">
        <v>61</v>
      </c>
      <c r="F42" s="200">
        <v>215</v>
      </c>
      <c r="G42" s="200">
        <v>251</v>
      </c>
      <c r="H42" s="200">
        <v>199</v>
      </c>
      <c r="I42" s="200">
        <v>160</v>
      </c>
      <c r="J42" s="200">
        <v>145</v>
      </c>
      <c r="K42" s="200">
        <v>176</v>
      </c>
      <c r="L42" s="200">
        <v>184</v>
      </c>
      <c r="M42" s="200">
        <v>233</v>
      </c>
      <c r="N42" s="200">
        <v>151</v>
      </c>
      <c r="O42" s="300">
        <v>464</v>
      </c>
      <c r="P42" s="30" t="s">
        <v>205</v>
      </c>
    </row>
    <row r="43" spans="1:16" ht="13.5">
      <c r="A43" s="78"/>
      <c r="B43" s="22"/>
      <c r="C43" s="22"/>
      <c r="D43" s="347"/>
      <c r="E43" s="200"/>
      <c r="F43" s="200"/>
      <c r="G43" s="200"/>
      <c r="H43" s="200"/>
      <c r="I43" s="200"/>
      <c r="J43" s="200"/>
      <c r="K43" s="200"/>
      <c r="L43" s="200"/>
      <c r="M43" s="200"/>
      <c r="N43" s="200"/>
      <c r="O43" s="300"/>
      <c r="P43" s="22"/>
    </row>
    <row r="44" spans="1:16" ht="13.5">
      <c r="A44" s="84" t="s">
        <v>95</v>
      </c>
      <c r="B44" s="22"/>
      <c r="C44" s="22"/>
      <c r="D44" s="347">
        <v>206272</v>
      </c>
      <c r="E44" s="139">
        <v>2441</v>
      </c>
      <c r="F44" s="139">
        <v>11654</v>
      </c>
      <c r="G44" s="139">
        <v>17535</v>
      </c>
      <c r="H44" s="139">
        <v>20241</v>
      </c>
      <c r="I44" s="139">
        <v>17671</v>
      </c>
      <c r="J44" s="139">
        <v>18486</v>
      </c>
      <c r="K44" s="139">
        <v>21229</v>
      </c>
      <c r="L44" s="139">
        <v>24777</v>
      </c>
      <c r="M44" s="139">
        <v>27300</v>
      </c>
      <c r="N44" s="139">
        <v>15743</v>
      </c>
      <c r="O44" s="409">
        <v>29195</v>
      </c>
      <c r="P44" s="30" t="s">
        <v>95</v>
      </c>
    </row>
    <row r="45" spans="1:16" ht="13.5">
      <c r="A45" s="21" t="s">
        <v>792</v>
      </c>
      <c r="B45" s="25"/>
      <c r="C45" s="22"/>
      <c r="D45" s="347">
        <v>22027</v>
      </c>
      <c r="E45" s="139">
        <v>75</v>
      </c>
      <c r="F45" s="139">
        <v>334</v>
      </c>
      <c r="G45" s="139">
        <v>415</v>
      </c>
      <c r="H45" s="139">
        <v>392</v>
      </c>
      <c r="I45" s="139">
        <v>397</v>
      </c>
      <c r="J45" s="139">
        <v>458</v>
      </c>
      <c r="K45" s="139">
        <v>733</v>
      </c>
      <c r="L45" s="139">
        <v>1226</v>
      </c>
      <c r="M45" s="139">
        <v>1863</v>
      </c>
      <c r="N45" s="139">
        <v>2424</v>
      </c>
      <c r="O45" s="409">
        <v>13710</v>
      </c>
      <c r="P45" s="30" t="s">
        <v>190</v>
      </c>
    </row>
    <row r="46" spans="1:16" ht="13.5">
      <c r="A46" s="36" t="s">
        <v>191</v>
      </c>
      <c r="B46" s="81" t="s">
        <v>793</v>
      </c>
      <c r="C46" s="84"/>
      <c r="D46" s="347">
        <v>18067</v>
      </c>
      <c r="E46" s="200">
        <v>40</v>
      </c>
      <c r="F46" s="200">
        <v>206</v>
      </c>
      <c r="G46" s="200">
        <v>268</v>
      </c>
      <c r="H46" s="200">
        <v>237</v>
      </c>
      <c r="I46" s="200">
        <v>225</v>
      </c>
      <c r="J46" s="200">
        <v>258</v>
      </c>
      <c r="K46" s="200">
        <v>451</v>
      </c>
      <c r="L46" s="200">
        <v>787</v>
      </c>
      <c r="M46" s="200">
        <v>1275</v>
      </c>
      <c r="N46" s="200">
        <v>1975</v>
      </c>
      <c r="O46" s="300">
        <v>12345</v>
      </c>
      <c r="P46" s="30" t="s">
        <v>84</v>
      </c>
    </row>
    <row r="47" spans="1:16" ht="13.5">
      <c r="A47" s="36" t="s">
        <v>192</v>
      </c>
      <c r="B47" s="81" t="s">
        <v>794</v>
      </c>
      <c r="C47" s="84"/>
      <c r="D47" s="347">
        <v>599</v>
      </c>
      <c r="E47" s="200">
        <v>1</v>
      </c>
      <c r="F47" s="200">
        <v>15</v>
      </c>
      <c r="G47" s="200">
        <v>20</v>
      </c>
      <c r="H47" s="200">
        <v>34</v>
      </c>
      <c r="I47" s="200">
        <v>45</v>
      </c>
      <c r="J47" s="200">
        <v>28</v>
      </c>
      <c r="K47" s="200">
        <v>59</v>
      </c>
      <c r="L47" s="200">
        <v>65</v>
      </c>
      <c r="M47" s="200">
        <v>88</v>
      </c>
      <c r="N47" s="200">
        <v>67</v>
      </c>
      <c r="O47" s="300">
        <v>177</v>
      </c>
      <c r="P47" s="30" t="s">
        <v>86</v>
      </c>
    </row>
    <row r="48" spans="1:16" ht="13.5">
      <c r="A48" s="36" t="s">
        <v>193</v>
      </c>
      <c r="B48" s="81" t="s">
        <v>795</v>
      </c>
      <c r="C48" s="84"/>
      <c r="D48" s="347">
        <v>3361</v>
      </c>
      <c r="E48" s="200">
        <v>34</v>
      </c>
      <c r="F48" s="200">
        <v>113</v>
      </c>
      <c r="G48" s="200">
        <v>127</v>
      </c>
      <c r="H48" s="200">
        <v>121</v>
      </c>
      <c r="I48" s="200">
        <v>127</v>
      </c>
      <c r="J48" s="200">
        <v>172</v>
      </c>
      <c r="K48" s="200">
        <v>223</v>
      </c>
      <c r="L48" s="200">
        <v>374</v>
      </c>
      <c r="M48" s="200">
        <v>500</v>
      </c>
      <c r="N48" s="200">
        <v>382</v>
      </c>
      <c r="O48" s="300">
        <v>1188</v>
      </c>
      <c r="P48" s="30" t="s">
        <v>194</v>
      </c>
    </row>
    <row r="49" spans="1:16" ht="13.5">
      <c r="A49" s="82" t="s">
        <v>796</v>
      </c>
      <c r="B49" s="83"/>
      <c r="C49" s="22"/>
      <c r="D49" s="347">
        <v>66529</v>
      </c>
      <c r="E49" s="139">
        <v>1004</v>
      </c>
      <c r="F49" s="139">
        <v>4345</v>
      </c>
      <c r="G49" s="139">
        <v>6410</v>
      </c>
      <c r="H49" s="139">
        <v>7147</v>
      </c>
      <c r="I49" s="139">
        <v>6063</v>
      </c>
      <c r="J49" s="139">
        <v>5978</v>
      </c>
      <c r="K49" s="139">
        <v>7080</v>
      </c>
      <c r="L49" s="139">
        <v>9163</v>
      </c>
      <c r="M49" s="139">
        <v>10194</v>
      </c>
      <c r="N49" s="139">
        <v>4799</v>
      </c>
      <c r="O49" s="409">
        <v>4346</v>
      </c>
      <c r="P49" s="30" t="s">
        <v>195</v>
      </c>
    </row>
    <row r="50" spans="1:16" ht="13.5">
      <c r="A50" s="36" t="s">
        <v>191</v>
      </c>
      <c r="B50" s="81" t="s">
        <v>797</v>
      </c>
      <c r="C50" s="84"/>
      <c r="D50" s="347">
        <v>403</v>
      </c>
      <c r="E50" s="200">
        <v>0</v>
      </c>
      <c r="F50" s="200">
        <v>9</v>
      </c>
      <c r="G50" s="200">
        <v>26</v>
      </c>
      <c r="H50" s="200">
        <v>37</v>
      </c>
      <c r="I50" s="200">
        <v>33</v>
      </c>
      <c r="J50" s="200">
        <v>43</v>
      </c>
      <c r="K50" s="200">
        <v>42</v>
      </c>
      <c r="L50" s="200">
        <v>58</v>
      </c>
      <c r="M50" s="200">
        <v>88</v>
      </c>
      <c r="N50" s="200">
        <v>41</v>
      </c>
      <c r="O50" s="300">
        <v>26</v>
      </c>
      <c r="P50" s="30" t="s">
        <v>84</v>
      </c>
    </row>
    <row r="51" spans="1:16" ht="13.5">
      <c r="A51" s="36" t="s">
        <v>192</v>
      </c>
      <c r="B51" s="81" t="s">
        <v>798</v>
      </c>
      <c r="C51" s="84"/>
      <c r="D51" s="347">
        <v>35740</v>
      </c>
      <c r="E51" s="200">
        <v>443</v>
      </c>
      <c r="F51" s="200">
        <v>2125</v>
      </c>
      <c r="G51" s="200">
        <v>3232</v>
      </c>
      <c r="H51" s="200">
        <v>3464</v>
      </c>
      <c r="I51" s="200">
        <v>2511</v>
      </c>
      <c r="J51" s="200">
        <v>2627</v>
      </c>
      <c r="K51" s="200">
        <v>3889</v>
      </c>
      <c r="L51" s="200">
        <v>5592</v>
      </c>
      <c r="M51" s="200">
        <v>6146</v>
      </c>
      <c r="N51" s="200">
        <v>3102</v>
      </c>
      <c r="O51" s="300">
        <v>2609</v>
      </c>
      <c r="P51" s="30" t="s">
        <v>86</v>
      </c>
    </row>
    <row r="52" spans="1:16" ht="13.5">
      <c r="A52" s="36" t="s">
        <v>193</v>
      </c>
      <c r="B52" s="81" t="s">
        <v>799</v>
      </c>
      <c r="C52" s="84"/>
      <c r="D52" s="347">
        <v>30386</v>
      </c>
      <c r="E52" s="200">
        <v>561</v>
      </c>
      <c r="F52" s="200">
        <v>2211</v>
      </c>
      <c r="G52" s="200">
        <v>3152</v>
      </c>
      <c r="H52" s="200">
        <v>3646</v>
      </c>
      <c r="I52" s="200">
        <v>3519</v>
      </c>
      <c r="J52" s="200">
        <v>3308</v>
      </c>
      <c r="K52" s="200">
        <v>3149</v>
      </c>
      <c r="L52" s="200">
        <v>3513</v>
      </c>
      <c r="M52" s="200">
        <v>3960</v>
      </c>
      <c r="N52" s="200">
        <v>1656</v>
      </c>
      <c r="O52" s="300">
        <v>1711</v>
      </c>
      <c r="P52" s="30" t="s">
        <v>194</v>
      </c>
    </row>
    <row r="53" spans="1:16" ht="13.5">
      <c r="A53" s="82" t="s">
        <v>800</v>
      </c>
      <c r="B53" s="22"/>
      <c r="C53" s="22"/>
      <c r="D53" s="347">
        <v>116476</v>
      </c>
      <c r="E53" s="139">
        <v>1327</v>
      </c>
      <c r="F53" s="139">
        <v>6872</v>
      </c>
      <c r="G53" s="139">
        <v>10577</v>
      </c>
      <c r="H53" s="139">
        <v>12585</v>
      </c>
      <c r="I53" s="139">
        <v>11122</v>
      </c>
      <c r="J53" s="139">
        <v>11980</v>
      </c>
      <c r="K53" s="139">
        <v>13316</v>
      </c>
      <c r="L53" s="139">
        <v>14279</v>
      </c>
      <c r="M53" s="139">
        <v>15104</v>
      </c>
      <c r="N53" s="139">
        <v>8435</v>
      </c>
      <c r="O53" s="409">
        <v>10879</v>
      </c>
      <c r="P53" s="30" t="s">
        <v>196</v>
      </c>
    </row>
    <row r="54" spans="1:16" ht="13.5">
      <c r="A54" s="36" t="s">
        <v>191</v>
      </c>
      <c r="B54" s="81" t="s">
        <v>801</v>
      </c>
      <c r="C54" s="84"/>
      <c r="D54" s="347">
        <v>1991</v>
      </c>
      <c r="E54" s="200">
        <v>11</v>
      </c>
      <c r="F54" s="200">
        <v>122</v>
      </c>
      <c r="G54" s="200">
        <v>210</v>
      </c>
      <c r="H54" s="200">
        <v>251</v>
      </c>
      <c r="I54" s="200">
        <v>280</v>
      </c>
      <c r="J54" s="200">
        <v>334</v>
      </c>
      <c r="K54" s="200">
        <v>314</v>
      </c>
      <c r="L54" s="200">
        <v>248</v>
      </c>
      <c r="M54" s="200">
        <v>140</v>
      </c>
      <c r="N54" s="200">
        <v>38</v>
      </c>
      <c r="O54" s="300">
        <v>43</v>
      </c>
      <c r="P54" s="30" t="s">
        <v>84</v>
      </c>
    </row>
    <row r="55" spans="1:16" ht="13.5">
      <c r="A55" s="36" t="s">
        <v>192</v>
      </c>
      <c r="B55" s="81" t="s">
        <v>489</v>
      </c>
      <c r="C55" s="84"/>
      <c r="D55" s="347">
        <v>2276</v>
      </c>
      <c r="E55" s="200">
        <v>8</v>
      </c>
      <c r="F55" s="200">
        <v>136</v>
      </c>
      <c r="G55" s="200">
        <v>297</v>
      </c>
      <c r="H55" s="200">
        <v>322</v>
      </c>
      <c r="I55" s="200">
        <v>288</v>
      </c>
      <c r="J55" s="200">
        <v>276</v>
      </c>
      <c r="K55" s="200">
        <v>273</v>
      </c>
      <c r="L55" s="200">
        <v>294</v>
      </c>
      <c r="M55" s="200">
        <v>256</v>
      </c>
      <c r="N55" s="200">
        <v>95</v>
      </c>
      <c r="O55" s="300">
        <v>31</v>
      </c>
      <c r="P55" s="30" t="s">
        <v>86</v>
      </c>
    </row>
    <row r="56" spans="1:16" ht="13.5">
      <c r="A56" s="36" t="s">
        <v>193</v>
      </c>
      <c r="B56" s="238" t="s">
        <v>248</v>
      </c>
      <c r="C56" s="84"/>
      <c r="D56" s="347">
        <v>11380</v>
      </c>
      <c r="E56" s="200">
        <v>62</v>
      </c>
      <c r="F56" s="200">
        <v>395</v>
      </c>
      <c r="G56" s="200">
        <v>759</v>
      </c>
      <c r="H56" s="200">
        <v>1081</v>
      </c>
      <c r="I56" s="200">
        <v>1022</v>
      </c>
      <c r="J56" s="200">
        <v>1237</v>
      </c>
      <c r="K56" s="200">
        <v>1331</v>
      </c>
      <c r="L56" s="200">
        <v>1612</v>
      </c>
      <c r="M56" s="200">
        <v>2159</v>
      </c>
      <c r="N56" s="200">
        <v>1080</v>
      </c>
      <c r="O56" s="300">
        <v>642</v>
      </c>
      <c r="P56" s="30" t="s">
        <v>194</v>
      </c>
    </row>
    <row r="57" spans="1:16" ht="13.5">
      <c r="A57" s="36" t="s">
        <v>197</v>
      </c>
      <c r="B57" s="81" t="s">
        <v>802</v>
      </c>
      <c r="C57" s="84"/>
      <c r="D57" s="347">
        <v>31111</v>
      </c>
      <c r="E57" s="200">
        <v>482</v>
      </c>
      <c r="F57" s="200">
        <v>2217</v>
      </c>
      <c r="G57" s="200">
        <v>3029</v>
      </c>
      <c r="H57" s="200">
        <v>3209</v>
      </c>
      <c r="I57" s="200">
        <v>2803</v>
      </c>
      <c r="J57" s="200">
        <v>2843</v>
      </c>
      <c r="K57" s="200">
        <v>3097</v>
      </c>
      <c r="L57" s="200">
        <v>3519</v>
      </c>
      <c r="M57" s="200">
        <v>4061</v>
      </c>
      <c r="N57" s="200">
        <v>2279</v>
      </c>
      <c r="O57" s="300">
        <v>3572</v>
      </c>
      <c r="P57" s="30" t="s">
        <v>198</v>
      </c>
    </row>
    <row r="58" spans="1:16" ht="13.5">
      <c r="A58" s="36" t="s">
        <v>199</v>
      </c>
      <c r="B58" s="81" t="s">
        <v>803</v>
      </c>
      <c r="C58" s="84"/>
      <c r="D58" s="347">
        <v>3265</v>
      </c>
      <c r="E58" s="366">
        <v>1</v>
      </c>
      <c r="F58" s="200">
        <v>113</v>
      </c>
      <c r="G58" s="200">
        <v>213</v>
      </c>
      <c r="H58" s="200">
        <v>323</v>
      </c>
      <c r="I58" s="200">
        <v>422</v>
      </c>
      <c r="J58" s="200">
        <v>470</v>
      </c>
      <c r="K58" s="200">
        <v>548</v>
      </c>
      <c r="L58" s="200">
        <v>517</v>
      </c>
      <c r="M58" s="200">
        <v>402</v>
      </c>
      <c r="N58" s="200">
        <v>158</v>
      </c>
      <c r="O58" s="300">
        <v>98</v>
      </c>
      <c r="P58" s="30" t="s">
        <v>200</v>
      </c>
    </row>
    <row r="59" spans="1:16" ht="13.5">
      <c r="A59" s="36" t="s">
        <v>201</v>
      </c>
      <c r="B59" s="81" t="s">
        <v>804</v>
      </c>
      <c r="C59" s="84"/>
      <c r="D59" s="347">
        <v>897</v>
      </c>
      <c r="E59" s="200">
        <v>1</v>
      </c>
      <c r="F59" s="200">
        <v>11</v>
      </c>
      <c r="G59" s="200">
        <v>44</v>
      </c>
      <c r="H59" s="200">
        <v>45</v>
      </c>
      <c r="I59" s="200">
        <v>37</v>
      </c>
      <c r="J59" s="200">
        <v>34</v>
      </c>
      <c r="K59" s="200">
        <v>66</v>
      </c>
      <c r="L59" s="200">
        <v>95</v>
      </c>
      <c r="M59" s="200">
        <v>160</v>
      </c>
      <c r="N59" s="200">
        <v>127</v>
      </c>
      <c r="O59" s="300">
        <v>277</v>
      </c>
      <c r="P59" s="30" t="s">
        <v>202</v>
      </c>
    </row>
    <row r="60" spans="1:16" ht="13.5">
      <c r="A60" s="36" t="s">
        <v>203</v>
      </c>
      <c r="B60" s="81" t="s">
        <v>490</v>
      </c>
      <c r="C60" s="84"/>
      <c r="D60" s="347">
        <v>6029</v>
      </c>
      <c r="E60" s="200">
        <v>364</v>
      </c>
      <c r="F60" s="200">
        <v>761</v>
      </c>
      <c r="G60" s="200">
        <v>472</v>
      </c>
      <c r="H60" s="200">
        <v>576</v>
      </c>
      <c r="I60" s="200">
        <v>433</v>
      </c>
      <c r="J60" s="200">
        <v>385</v>
      </c>
      <c r="K60" s="200">
        <v>469</v>
      </c>
      <c r="L60" s="200">
        <v>668</v>
      </c>
      <c r="M60" s="200">
        <v>768</v>
      </c>
      <c r="N60" s="200">
        <v>524</v>
      </c>
      <c r="O60" s="300">
        <v>609</v>
      </c>
      <c r="P60" s="30" t="s">
        <v>204</v>
      </c>
    </row>
    <row r="61" spans="1:16" ht="13.5">
      <c r="A61" s="37" t="s">
        <v>805</v>
      </c>
      <c r="B61" s="81" t="s">
        <v>491</v>
      </c>
      <c r="C61" s="84"/>
      <c r="D61" s="347">
        <v>9223</v>
      </c>
      <c r="E61" s="200">
        <v>38</v>
      </c>
      <c r="F61" s="200">
        <v>625</v>
      </c>
      <c r="G61" s="200">
        <v>1235</v>
      </c>
      <c r="H61" s="200">
        <v>1186</v>
      </c>
      <c r="I61" s="200">
        <v>896</v>
      </c>
      <c r="J61" s="200">
        <v>911</v>
      </c>
      <c r="K61" s="200">
        <v>966</v>
      </c>
      <c r="L61" s="200">
        <v>888</v>
      </c>
      <c r="M61" s="200">
        <v>919</v>
      </c>
      <c r="N61" s="200">
        <v>597</v>
      </c>
      <c r="O61" s="300">
        <v>962</v>
      </c>
      <c r="P61" s="188" t="s">
        <v>805</v>
      </c>
    </row>
    <row r="62" spans="1:16" ht="13.5">
      <c r="A62" s="37" t="s">
        <v>806</v>
      </c>
      <c r="B62" s="81" t="s">
        <v>492</v>
      </c>
      <c r="C62" s="84"/>
      <c r="D62" s="347">
        <v>8153</v>
      </c>
      <c r="E62" s="200">
        <v>51</v>
      </c>
      <c r="F62" s="200">
        <v>347</v>
      </c>
      <c r="G62" s="200">
        <v>590</v>
      </c>
      <c r="H62" s="200">
        <v>842</v>
      </c>
      <c r="I62" s="200">
        <v>957</v>
      </c>
      <c r="J62" s="200">
        <v>1156</v>
      </c>
      <c r="K62" s="200">
        <v>1228</v>
      </c>
      <c r="L62" s="200">
        <v>982</v>
      </c>
      <c r="M62" s="200">
        <v>926</v>
      </c>
      <c r="N62" s="200">
        <v>484</v>
      </c>
      <c r="O62" s="300">
        <v>590</v>
      </c>
      <c r="P62" s="188" t="s">
        <v>806</v>
      </c>
    </row>
    <row r="63" spans="1:16" ht="13.5">
      <c r="A63" s="37" t="s">
        <v>807</v>
      </c>
      <c r="B63" s="81" t="s">
        <v>254</v>
      </c>
      <c r="C63" s="84"/>
      <c r="D63" s="347">
        <v>5568</v>
      </c>
      <c r="E63" s="200">
        <v>30</v>
      </c>
      <c r="F63" s="200">
        <v>237</v>
      </c>
      <c r="G63" s="200">
        <v>493</v>
      </c>
      <c r="H63" s="200">
        <v>653</v>
      </c>
      <c r="I63" s="200">
        <v>499</v>
      </c>
      <c r="J63" s="200">
        <v>674</v>
      </c>
      <c r="K63" s="200">
        <v>767</v>
      </c>
      <c r="L63" s="200">
        <v>854</v>
      </c>
      <c r="M63" s="200">
        <v>752</v>
      </c>
      <c r="N63" s="200">
        <v>314</v>
      </c>
      <c r="O63" s="300">
        <v>295</v>
      </c>
      <c r="P63" s="188" t="s">
        <v>807</v>
      </c>
    </row>
    <row r="64" spans="1:16" ht="27">
      <c r="A64" s="37" t="s">
        <v>808</v>
      </c>
      <c r="B64" s="81" t="s">
        <v>809</v>
      </c>
      <c r="C64" s="84"/>
      <c r="D64" s="347">
        <v>24251</v>
      </c>
      <c r="E64" s="200">
        <v>229</v>
      </c>
      <c r="F64" s="200">
        <v>1475</v>
      </c>
      <c r="G64" s="200">
        <v>2189</v>
      </c>
      <c r="H64" s="200">
        <v>2620</v>
      </c>
      <c r="I64" s="200">
        <v>2114</v>
      </c>
      <c r="J64" s="200">
        <v>2027</v>
      </c>
      <c r="K64" s="200">
        <v>2293</v>
      </c>
      <c r="L64" s="200">
        <v>2717</v>
      </c>
      <c r="M64" s="200">
        <v>3132</v>
      </c>
      <c r="N64" s="200">
        <v>2313</v>
      </c>
      <c r="O64" s="300">
        <v>3142</v>
      </c>
      <c r="P64" s="188" t="s">
        <v>808</v>
      </c>
    </row>
    <row r="65" spans="1:16" ht="13.5">
      <c r="A65" s="37" t="s">
        <v>810</v>
      </c>
      <c r="B65" s="81" t="s">
        <v>811</v>
      </c>
      <c r="C65" s="84"/>
      <c r="D65" s="347">
        <v>12332</v>
      </c>
      <c r="E65" s="200">
        <v>50</v>
      </c>
      <c r="F65" s="200">
        <v>433</v>
      </c>
      <c r="G65" s="200">
        <v>1046</v>
      </c>
      <c r="H65" s="200">
        <v>1477</v>
      </c>
      <c r="I65" s="200">
        <v>1371</v>
      </c>
      <c r="J65" s="200">
        <v>1633</v>
      </c>
      <c r="K65" s="200">
        <v>1964</v>
      </c>
      <c r="L65" s="200">
        <v>1885</v>
      </c>
      <c r="M65" s="200">
        <v>1429</v>
      </c>
      <c r="N65" s="200">
        <v>426</v>
      </c>
      <c r="O65" s="300">
        <v>618</v>
      </c>
      <c r="P65" s="188" t="s">
        <v>810</v>
      </c>
    </row>
    <row r="66" spans="1:16" ht="13.5">
      <c r="A66" s="82" t="s">
        <v>812</v>
      </c>
      <c r="B66" s="22"/>
      <c r="C66" s="22"/>
      <c r="D66" s="347">
        <v>1240</v>
      </c>
      <c r="E66" s="200">
        <v>35</v>
      </c>
      <c r="F66" s="200">
        <v>103</v>
      </c>
      <c r="G66" s="200">
        <v>133</v>
      </c>
      <c r="H66" s="200">
        <v>117</v>
      </c>
      <c r="I66" s="200">
        <v>89</v>
      </c>
      <c r="J66" s="200">
        <v>70</v>
      </c>
      <c r="K66" s="200">
        <v>100</v>
      </c>
      <c r="L66" s="200">
        <v>109</v>
      </c>
      <c r="M66" s="200">
        <v>139</v>
      </c>
      <c r="N66" s="200">
        <v>85</v>
      </c>
      <c r="O66" s="300">
        <v>260</v>
      </c>
      <c r="P66" s="30" t="s">
        <v>205</v>
      </c>
    </row>
    <row r="67" spans="1:16" ht="13.5">
      <c r="A67" s="78"/>
      <c r="B67" s="22"/>
      <c r="C67" s="22"/>
      <c r="D67" s="347"/>
      <c r="E67" s="200"/>
      <c r="F67" s="200"/>
      <c r="G67" s="200"/>
      <c r="H67" s="200"/>
      <c r="I67" s="200"/>
      <c r="J67" s="200"/>
      <c r="K67" s="200"/>
      <c r="L67" s="200"/>
      <c r="M67" s="200"/>
      <c r="N67" s="200"/>
      <c r="O67" s="300"/>
      <c r="P67" s="22"/>
    </row>
    <row r="68" spans="1:16" ht="13.5">
      <c r="A68" s="84" t="s">
        <v>96</v>
      </c>
      <c r="B68" s="22"/>
      <c r="C68" s="22"/>
      <c r="D68" s="347">
        <v>162685</v>
      </c>
      <c r="E68" s="139">
        <v>2007</v>
      </c>
      <c r="F68" s="139">
        <v>11477</v>
      </c>
      <c r="G68" s="139">
        <v>14567</v>
      </c>
      <c r="H68" s="139">
        <v>15601</v>
      </c>
      <c r="I68" s="139">
        <v>14020</v>
      </c>
      <c r="J68" s="139">
        <v>16253</v>
      </c>
      <c r="K68" s="139">
        <v>18291</v>
      </c>
      <c r="L68" s="139">
        <v>19782</v>
      </c>
      <c r="M68" s="139">
        <v>19822</v>
      </c>
      <c r="N68" s="139">
        <v>10993</v>
      </c>
      <c r="O68" s="409">
        <v>19872</v>
      </c>
      <c r="P68" s="30" t="s">
        <v>96</v>
      </c>
    </row>
    <row r="69" spans="1:16" ht="13.5">
      <c r="A69" s="21" t="s">
        <v>792</v>
      </c>
      <c r="B69" s="25"/>
      <c r="C69" s="22"/>
      <c r="D69" s="347">
        <v>15082</v>
      </c>
      <c r="E69" s="139">
        <v>18</v>
      </c>
      <c r="F69" s="139">
        <v>88</v>
      </c>
      <c r="G69" s="139">
        <v>117</v>
      </c>
      <c r="H69" s="139">
        <v>162</v>
      </c>
      <c r="I69" s="139">
        <v>164</v>
      </c>
      <c r="J69" s="139">
        <v>278</v>
      </c>
      <c r="K69" s="139">
        <v>427</v>
      </c>
      <c r="L69" s="139">
        <v>816</v>
      </c>
      <c r="M69" s="139">
        <v>1422</v>
      </c>
      <c r="N69" s="139">
        <v>1939</v>
      </c>
      <c r="O69" s="409">
        <v>9651</v>
      </c>
      <c r="P69" s="30" t="s">
        <v>190</v>
      </c>
    </row>
    <row r="70" spans="1:16" ht="13.5">
      <c r="A70" s="36" t="s">
        <v>191</v>
      </c>
      <c r="B70" s="81" t="s">
        <v>793</v>
      </c>
      <c r="C70" s="84"/>
      <c r="D70" s="347">
        <v>14356</v>
      </c>
      <c r="E70" s="200">
        <v>16</v>
      </c>
      <c r="F70" s="200">
        <v>79</v>
      </c>
      <c r="G70" s="200">
        <v>99</v>
      </c>
      <c r="H70" s="200">
        <v>140</v>
      </c>
      <c r="I70" s="200">
        <v>135</v>
      </c>
      <c r="J70" s="200">
        <v>243</v>
      </c>
      <c r="K70" s="200">
        <v>373</v>
      </c>
      <c r="L70" s="200">
        <v>734</v>
      </c>
      <c r="M70" s="200">
        <v>1320</v>
      </c>
      <c r="N70" s="200">
        <v>1854</v>
      </c>
      <c r="O70" s="300">
        <v>9363</v>
      </c>
      <c r="P70" s="30" t="s">
        <v>84</v>
      </c>
    </row>
    <row r="71" spans="1:16" ht="13.5">
      <c r="A71" s="36" t="s">
        <v>192</v>
      </c>
      <c r="B71" s="81" t="s">
        <v>794</v>
      </c>
      <c r="C71" s="84"/>
      <c r="D71" s="347">
        <v>82</v>
      </c>
      <c r="E71" s="366">
        <v>0</v>
      </c>
      <c r="F71" s="366">
        <v>0</v>
      </c>
      <c r="G71" s="200">
        <v>4</v>
      </c>
      <c r="H71" s="200">
        <v>7</v>
      </c>
      <c r="I71" s="200">
        <v>10</v>
      </c>
      <c r="J71" s="200">
        <v>5</v>
      </c>
      <c r="K71" s="200">
        <v>8</v>
      </c>
      <c r="L71" s="200">
        <v>9</v>
      </c>
      <c r="M71" s="200">
        <v>14</v>
      </c>
      <c r="N71" s="200">
        <v>6</v>
      </c>
      <c r="O71" s="300">
        <v>19</v>
      </c>
      <c r="P71" s="30" t="s">
        <v>86</v>
      </c>
    </row>
    <row r="72" spans="1:16" ht="13.5">
      <c r="A72" s="36" t="s">
        <v>193</v>
      </c>
      <c r="B72" s="81" t="s">
        <v>795</v>
      </c>
      <c r="C72" s="84"/>
      <c r="D72" s="347">
        <v>644</v>
      </c>
      <c r="E72" s="366">
        <v>2</v>
      </c>
      <c r="F72" s="200">
        <v>9</v>
      </c>
      <c r="G72" s="200">
        <v>14</v>
      </c>
      <c r="H72" s="200">
        <v>15</v>
      </c>
      <c r="I72" s="200">
        <v>19</v>
      </c>
      <c r="J72" s="200">
        <v>30</v>
      </c>
      <c r="K72" s="200">
        <v>46</v>
      </c>
      <c r="L72" s="200">
        <v>73</v>
      </c>
      <c r="M72" s="200">
        <v>88</v>
      </c>
      <c r="N72" s="200">
        <v>79</v>
      </c>
      <c r="O72" s="300">
        <v>269</v>
      </c>
      <c r="P72" s="30" t="s">
        <v>194</v>
      </c>
    </row>
    <row r="73" spans="1:16" ht="13.5">
      <c r="A73" s="82" t="s">
        <v>796</v>
      </c>
      <c r="B73" s="83"/>
      <c r="C73" s="22"/>
      <c r="D73" s="347">
        <v>26556</v>
      </c>
      <c r="E73" s="139">
        <v>328</v>
      </c>
      <c r="F73" s="139">
        <v>1631</v>
      </c>
      <c r="G73" s="139">
        <v>2231</v>
      </c>
      <c r="H73" s="139">
        <v>2685</v>
      </c>
      <c r="I73" s="139">
        <v>2555</v>
      </c>
      <c r="J73" s="139">
        <v>2856</v>
      </c>
      <c r="K73" s="139">
        <v>3060</v>
      </c>
      <c r="L73" s="139">
        <v>3829</v>
      </c>
      <c r="M73" s="139">
        <v>3974</v>
      </c>
      <c r="N73" s="139">
        <v>1756</v>
      </c>
      <c r="O73" s="409">
        <v>1651</v>
      </c>
      <c r="P73" s="30" t="s">
        <v>195</v>
      </c>
    </row>
    <row r="74" spans="1:16" ht="13.5">
      <c r="A74" s="36" t="s">
        <v>191</v>
      </c>
      <c r="B74" s="81" t="s">
        <v>797</v>
      </c>
      <c r="C74" s="84"/>
      <c r="D74" s="347">
        <v>93</v>
      </c>
      <c r="E74" s="366">
        <v>0</v>
      </c>
      <c r="F74" s="200">
        <v>2</v>
      </c>
      <c r="G74" s="200">
        <v>5</v>
      </c>
      <c r="H74" s="200">
        <v>7</v>
      </c>
      <c r="I74" s="200">
        <v>7</v>
      </c>
      <c r="J74" s="200">
        <v>9</v>
      </c>
      <c r="K74" s="200">
        <v>12</v>
      </c>
      <c r="L74" s="200">
        <v>15</v>
      </c>
      <c r="M74" s="200">
        <v>17</v>
      </c>
      <c r="N74" s="200">
        <v>9</v>
      </c>
      <c r="O74" s="300">
        <v>10</v>
      </c>
      <c r="P74" s="30" t="s">
        <v>84</v>
      </c>
    </row>
    <row r="75" spans="1:16" ht="13.5">
      <c r="A75" s="36" t="s">
        <v>192</v>
      </c>
      <c r="B75" s="81" t="s">
        <v>798</v>
      </c>
      <c r="C75" s="84"/>
      <c r="D75" s="347">
        <v>5676</v>
      </c>
      <c r="E75" s="200">
        <v>26</v>
      </c>
      <c r="F75" s="200">
        <v>238</v>
      </c>
      <c r="G75" s="200">
        <v>466</v>
      </c>
      <c r="H75" s="200">
        <v>616</v>
      </c>
      <c r="I75" s="200">
        <v>538</v>
      </c>
      <c r="J75" s="200">
        <v>621</v>
      </c>
      <c r="K75" s="200">
        <v>662</v>
      </c>
      <c r="L75" s="200">
        <v>825</v>
      </c>
      <c r="M75" s="200">
        <v>853</v>
      </c>
      <c r="N75" s="200">
        <v>432</v>
      </c>
      <c r="O75" s="300">
        <v>399</v>
      </c>
      <c r="P75" s="30" t="s">
        <v>86</v>
      </c>
    </row>
    <row r="76" spans="1:16" ht="13.5">
      <c r="A76" s="36" t="s">
        <v>193</v>
      </c>
      <c r="B76" s="81" t="s">
        <v>799</v>
      </c>
      <c r="C76" s="84"/>
      <c r="D76" s="347">
        <v>20787</v>
      </c>
      <c r="E76" s="200">
        <v>302</v>
      </c>
      <c r="F76" s="200">
        <v>1391</v>
      </c>
      <c r="G76" s="200">
        <v>1760</v>
      </c>
      <c r="H76" s="200">
        <v>2062</v>
      </c>
      <c r="I76" s="200">
        <v>2010</v>
      </c>
      <c r="J76" s="200">
        <v>2226</v>
      </c>
      <c r="K76" s="200">
        <v>2386</v>
      </c>
      <c r="L76" s="200">
        <v>2989</v>
      </c>
      <c r="M76" s="200">
        <v>3104</v>
      </c>
      <c r="N76" s="200">
        <v>1315</v>
      </c>
      <c r="O76" s="300">
        <v>1242</v>
      </c>
      <c r="P76" s="30" t="s">
        <v>194</v>
      </c>
    </row>
    <row r="77" spans="1:16" ht="13.5">
      <c r="A77" s="82" t="s">
        <v>800</v>
      </c>
      <c r="B77" s="22"/>
      <c r="C77" s="22"/>
      <c r="D77" s="347">
        <v>120048</v>
      </c>
      <c r="E77" s="139">
        <v>1635</v>
      </c>
      <c r="F77" s="139">
        <v>9646</v>
      </c>
      <c r="G77" s="139">
        <v>12101</v>
      </c>
      <c r="H77" s="139">
        <v>12672</v>
      </c>
      <c r="I77" s="139">
        <v>11230</v>
      </c>
      <c r="J77" s="139">
        <v>13044</v>
      </c>
      <c r="K77" s="139">
        <v>14728</v>
      </c>
      <c r="L77" s="139">
        <v>15062</v>
      </c>
      <c r="M77" s="139">
        <v>14332</v>
      </c>
      <c r="N77" s="139">
        <v>7232</v>
      </c>
      <c r="O77" s="409">
        <v>8366</v>
      </c>
      <c r="P77" s="30" t="s">
        <v>196</v>
      </c>
    </row>
    <row r="78" spans="1:16" ht="13.5">
      <c r="A78" s="36" t="s">
        <v>191</v>
      </c>
      <c r="B78" s="81" t="s">
        <v>801</v>
      </c>
      <c r="C78" s="84"/>
      <c r="D78" s="347">
        <v>252</v>
      </c>
      <c r="E78" s="200">
        <v>2</v>
      </c>
      <c r="F78" s="200">
        <v>16</v>
      </c>
      <c r="G78" s="200">
        <v>26</v>
      </c>
      <c r="H78" s="200">
        <v>35</v>
      </c>
      <c r="I78" s="200">
        <v>41</v>
      </c>
      <c r="J78" s="200">
        <v>42</v>
      </c>
      <c r="K78" s="200">
        <v>39</v>
      </c>
      <c r="L78" s="200">
        <v>20</v>
      </c>
      <c r="M78" s="200">
        <v>19</v>
      </c>
      <c r="N78" s="200">
        <v>7</v>
      </c>
      <c r="O78" s="300">
        <v>5</v>
      </c>
      <c r="P78" s="30" t="s">
        <v>84</v>
      </c>
    </row>
    <row r="79" spans="1:16" ht="13.5">
      <c r="A79" s="36" t="s">
        <v>192</v>
      </c>
      <c r="B79" s="81" t="s">
        <v>489</v>
      </c>
      <c r="C79" s="84"/>
      <c r="D79" s="347">
        <v>969</v>
      </c>
      <c r="E79" s="200">
        <v>6</v>
      </c>
      <c r="F79" s="200">
        <v>128</v>
      </c>
      <c r="G79" s="200">
        <v>187</v>
      </c>
      <c r="H79" s="200">
        <v>197</v>
      </c>
      <c r="I79" s="200">
        <v>133</v>
      </c>
      <c r="J79" s="200">
        <v>113</v>
      </c>
      <c r="K79" s="200">
        <v>76</v>
      </c>
      <c r="L79" s="200">
        <v>60</v>
      </c>
      <c r="M79" s="200">
        <v>47</v>
      </c>
      <c r="N79" s="200">
        <v>13</v>
      </c>
      <c r="O79" s="300">
        <v>9</v>
      </c>
      <c r="P79" s="30" t="s">
        <v>86</v>
      </c>
    </row>
    <row r="80" spans="1:16" ht="13.5">
      <c r="A80" s="36" t="s">
        <v>193</v>
      </c>
      <c r="B80" s="238" t="s">
        <v>248</v>
      </c>
      <c r="C80" s="84"/>
      <c r="D80" s="347">
        <v>1843</v>
      </c>
      <c r="E80" s="200">
        <v>11</v>
      </c>
      <c r="F80" s="200">
        <v>94</v>
      </c>
      <c r="G80" s="200">
        <v>161</v>
      </c>
      <c r="H80" s="200">
        <v>239</v>
      </c>
      <c r="I80" s="200">
        <v>215</v>
      </c>
      <c r="J80" s="200">
        <v>223</v>
      </c>
      <c r="K80" s="200">
        <v>221</v>
      </c>
      <c r="L80" s="200">
        <v>240</v>
      </c>
      <c r="M80" s="200">
        <v>240</v>
      </c>
      <c r="N80" s="200">
        <v>104</v>
      </c>
      <c r="O80" s="300">
        <v>95</v>
      </c>
      <c r="P80" s="30" t="s">
        <v>194</v>
      </c>
    </row>
    <row r="81" spans="1:16" ht="13.5">
      <c r="A81" s="36" t="s">
        <v>197</v>
      </c>
      <c r="B81" s="81" t="s">
        <v>802</v>
      </c>
      <c r="C81" s="84"/>
      <c r="D81" s="347">
        <v>33066</v>
      </c>
      <c r="E81" s="200">
        <v>673</v>
      </c>
      <c r="F81" s="200">
        <v>2479</v>
      </c>
      <c r="G81" s="200">
        <v>2733</v>
      </c>
      <c r="H81" s="200">
        <v>3090</v>
      </c>
      <c r="I81" s="200">
        <v>2763</v>
      </c>
      <c r="J81" s="200">
        <v>3124</v>
      </c>
      <c r="K81" s="200">
        <v>3601</v>
      </c>
      <c r="L81" s="200">
        <v>4356</v>
      </c>
      <c r="M81" s="200">
        <v>4479</v>
      </c>
      <c r="N81" s="200">
        <v>2281</v>
      </c>
      <c r="O81" s="300">
        <v>3487</v>
      </c>
      <c r="P81" s="30" t="s">
        <v>198</v>
      </c>
    </row>
    <row r="82" spans="1:16" ht="13.5">
      <c r="A82" s="36" t="s">
        <v>199</v>
      </c>
      <c r="B82" s="81" t="s">
        <v>803</v>
      </c>
      <c r="C82" s="84"/>
      <c r="D82" s="347">
        <v>3871</v>
      </c>
      <c r="E82" s="200">
        <v>16</v>
      </c>
      <c r="F82" s="200">
        <v>313</v>
      </c>
      <c r="G82" s="200">
        <v>441</v>
      </c>
      <c r="H82" s="200">
        <v>554</v>
      </c>
      <c r="I82" s="200">
        <v>492</v>
      </c>
      <c r="J82" s="200">
        <v>543</v>
      </c>
      <c r="K82" s="200">
        <v>549</v>
      </c>
      <c r="L82" s="200">
        <v>434</v>
      </c>
      <c r="M82" s="200">
        <v>315</v>
      </c>
      <c r="N82" s="200">
        <v>116</v>
      </c>
      <c r="O82" s="300">
        <v>98</v>
      </c>
      <c r="P82" s="30" t="s">
        <v>200</v>
      </c>
    </row>
    <row r="83" spans="1:16" ht="13.5">
      <c r="A83" s="36" t="s">
        <v>201</v>
      </c>
      <c r="B83" s="81" t="s">
        <v>804</v>
      </c>
      <c r="C83" s="84"/>
      <c r="D83" s="347">
        <v>706</v>
      </c>
      <c r="E83" s="200">
        <v>1</v>
      </c>
      <c r="F83" s="200">
        <v>18</v>
      </c>
      <c r="G83" s="200">
        <v>29</v>
      </c>
      <c r="H83" s="200">
        <v>48</v>
      </c>
      <c r="I83" s="200">
        <v>48</v>
      </c>
      <c r="J83" s="200">
        <v>47</v>
      </c>
      <c r="K83" s="200">
        <v>67</v>
      </c>
      <c r="L83" s="200">
        <v>92</v>
      </c>
      <c r="M83" s="200">
        <v>108</v>
      </c>
      <c r="N83" s="200">
        <v>62</v>
      </c>
      <c r="O83" s="300">
        <v>186</v>
      </c>
      <c r="P83" s="30" t="s">
        <v>202</v>
      </c>
    </row>
    <row r="84" spans="1:16" ht="13.5">
      <c r="A84" s="36" t="s">
        <v>203</v>
      </c>
      <c r="B84" s="81" t="s">
        <v>490</v>
      </c>
      <c r="C84" s="84"/>
      <c r="D84" s="347">
        <v>11275</v>
      </c>
      <c r="E84" s="200">
        <v>526</v>
      </c>
      <c r="F84" s="200">
        <v>1205</v>
      </c>
      <c r="G84" s="200">
        <v>790</v>
      </c>
      <c r="H84" s="200">
        <v>870</v>
      </c>
      <c r="I84" s="200">
        <v>643</v>
      </c>
      <c r="J84" s="200">
        <v>673</v>
      </c>
      <c r="K84" s="200">
        <v>899</v>
      </c>
      <c r="L84" s="200">
        <v>1349</v>
      </c>
      <c r="M84" s="200">
        <v>1878</v>
      </c>
      <c r="N84" s="200">
        <v>1193</v>
      </c>
      <c r="O84" s="300">
        <v>1249</v>
      </c>
      <c r="P84" s="30" t="s">
        <v>204</v>
      </c>
    </row>
    <row r="85" spans="1:16" ht="13.5">
      <c r="A85" s="37" t="s">
        <v>805</v>
      </c>
      <c r="B85" s="81" t="s">
        <v>491</v>
      </c>
      <c r="C85" s="84"/>
      <c r="D85" s="347">
        <v>32341</v>
      </c>
      <c r="E85" s="200">
        <v>127</v>
      </c>
      <c r="F85" s="200">
        <v>2992</v>
      </c>
      <c r="G85" s="200">
        <v>4057</v>
      </c>
      <c r="H85" s="200">
        <v>3531</v>
      </c>
      <c r="I85" s="200">
        <v>3187</v>
      </c>
      <c r="J85" s="200">
        <v>4112</v>
      </c>
      <c r="K85" s="200">
        <v>4727</v>
      </c>
      <c r="L85" s="200">
        <v>4290</v>
      </c>
      <c r="M85" s="200">
        <v>3278</v>
      </c>
      <c r="N85" s="200">
        <v>1199</v>
      </c>
      <c r="O85" s="300">
        <v>841</v>
      </c>
      <c r="P85" s="188" t="s">
        <v>805</v>
      </c>
    </row>
    <row r="86" spans="1:16" ht="13.5">
      <c r="A86" s="37" t="s">
        <v>806</v>
      </c>
      <c r="B86" s="81" t="s">
        <v>492</v>
      </c>
      <c r="C86" s="84"/>
      <c r="D86" s="347">
        <v>9718</v>
      </c>
      <c r="E86" s="200">
        <v>45</v>
      </c>
      <c r="F86" s="200">
        <v>613</v>
      </c>
      <c r="G86" s="200">
        <v>1039</v>
      </c>
      <c r="H86" s="200">
        <v>1154</v>
      </c>
      <c r="I86" s="200">
        <v>1221</v>
      </c>
      <c r="J86" s="200">
        <v>1447</v>
      </c>
      <c r="K86" s="200">
        <v>1590</v>
      </c>
      <c r="L86" s="200">
        <v>1126</v>
      </c>
      <c r="M86" s="200">
        <v>871</v>
      </c>
      <c r="N86" s="200">
        <v>295</v>
      </c>
      <c r="O86" s="300">
        <v>317</v>
      </c>
      <c r="P86" s="188" t="s">
        <v>806</v>
      </c>
    </row>
    <row r="87" spans="1:16" ht="13.5">
      <c r="A87" s="37" t="s">
        <v>807</v>
      </c>
      <c r="B87" s="81" t="s">
        <v>254</v>
      </c>
      <c r="C87" s="84"/>
      <c r="D87" s="347">
        <v>2694</v>
      </c>
      <c r="E87" s="200">
        <v>16</v>
      </c>
      <c r="F87" s="200">
        <v>169</v>
      </c>
      <c r="G87" s="200">
        <v>249</v>
      </c>
      <c r="H87" s="200">
        <v>305</v>
      </c>
      <c r="I87" s="200">
        <v>278</v>
      </c>
      <c r="J87" s="200">
        <v>347</v>
      </c>
      <c r="K87" s="200">
        <v>427</v>
      </c>
      <c r="L87" s="200">
        <v>384</v>
      </c>
      <c r="M87" s="200">
        <v>328</v>
      </c>
      <c r="N87" s="200">
        <v>124</v>
      </c>
      <c r="O87" s="300">
        <v>67</v>
      </c>
      <c r="P87" s="188" t="s">
        <v>807</v>
      </c>
    </row>
    <row r="88" spans="1:16" ht="27">
      <c r="A88" s="37" t="s">
        <v>808</v>
      </c>
      <c r="B88" s="81" t="s">
        <v>809</v>
      </c>
      <c r="C88" s="84"/>
      <c r="D88" s="347">
        <v>19010</v>
      </c>
      <c r="E88" s="200">
        <v>198</v>
      </c>
      <c r="F88" s="200">
        <v>1421</v>
      </c>
      <c r="G88" s="200">
        <v>1821</v>
      </c>
      <c r="H88" s="200">
        <v>1929</v>
      </c>
      <c r="I88" s="200">
        <v>1678</v>
      </c>
      <c r="J88" s="200">
        <v>1846</v>
      </c>
      <c r="K88" s="200">
        <v>2007</v>
      </c>
      <c r="L88" s="200">
        <v>2259</v>
      </c>
      <c r="M88" s="200">
        <v>2410</v>
      </c>
      <c r="N88" s="200">
        <v>1617</v>
      </c>
      <c r="O88" s="300">
        <v>1824</v>
      </c>
      <c r="P88" s="188" t="s">
        <v>808</v>
      </c>
    </row>
    <row r="89" spans="1:16" ht="13.5">
      <c r="A89" s="37" t="s">
        <v>810</v>
      </c>
      <c r="B89" s="81" t="s">
        <v>811</v>
      </c>
      <c r="C89" s="84"/>
      <c r="D89" s="347">
        <v>4303</v>
      </c>
      <c r="E89" s="200">
        <v>14</v>
      </c>
      <c r="F89" s="200">
        <v>198</v>
      </c>
      <c r="G89" s="200">
        <v>568</v>
      </c>
      <c r="H89" s="200">
        <v>720</v>
      </c>
      <c r="I89" s="200">
        <v>531</v>
      </c>
      <c r="J89" s="200">
        <v>527</v>
      </c>
      <c r="K89" s="200">
        <v>525</v>
      </c>
      <c r="L89" s="200">
        <v>452</v>
      </c>
      <c r="M89" s="200">
        <v>359</v>
      </c>
      <c r="N89" s="200">
        <v>221</v>
      </c>
      <c r="O89" s="300">
        <v>188</v>
      </c>
      <c r="P89" s="188" t="s">
        <v>810</v>
      </c>
    </row>
    <row r="90" spans="1:16" ht="13.5">
      <c r="A90" s="82" t="s">
        <v>812</v>
      </c>
      <c r="B90" s="22"/>
      <c r="C90" s="22"/>
      <c r="D90" s="347">
        <v>999</v>
      </c>
      <c r="E90" s="200">
        <v>26</v>
      </c>
      <c r="F90" s="200">
        <v>112</v>
      </c>
      <c r="G90" s="200">
        <v>118</v>
      </c>
      <c r="H90" s="200">
        <v>82</v>
      </c>
      <c r="I90" s="200">
        <v>71</v>
      </c>
      <c r="J90" s="200">
        <v>75</v>
      </c>
      <c r="K90" s="200">
        <v>76</v>
      </c>
      <c r="L90" s="200">
        <v>75</v>
      </c>
      <c r="M90" s="200">
        <v>94</v>
      </c>
      <c r="N90" s="200">
        <v>66</v>
      </c>
      <c r="O90" s="300">
        <v>204</v>
      </c>
      <c r="P90" s="30" t="s">
        <v>205</v>
      </c>
    </row>
    <row r="91" spans="1:16" ht="13.5">
      <c r="A91" s="412"/>
      <c r="B91" s="345"/>
      <c r="C91" s="248"/>
      <c r="D91" s="413"/>
      <c r="E91" s="395"/>
      <c r="F91" s="395"/>
      <c r="G91" s="395"/>
      <c r="H91" s="395"/>
      <c r="I91" s="395"/>
      <c r="J91" s="395"/>
      <c r="K91" s="395"/>
      <c r="L91" s="395"/>
      <c r="M91" s="395"/>
      <c r="N91" s="395"/>
      <c r="O91" s="396"/>
      <c r="P91" s="181"/>
    </row>
    <row r="92" spans="1:16" ht="13.5">
      <c r="A92" s="84" t="s">
        <v>120</v>
      </c>
      <c r="B92" s="22"/>
      <c r="C92" s="22"/>
      <c r="D92" s="78"/>
      <c r="E92" s="22"/>
      <c r="F92" s="22"/>
      <c r="G92" s="22"/>
      <c r="H92" s="22"/>
      <c r="I92" s="22"/>
      <c r="J92" s="22"/>
      <c r="K92" s="22"/>
      <c r="L92" s="22"/>
      <c r="M92" s="22"/>
      <c r="N92" s="22"/>
      <c r="O92" s="22"/>
      <c r="P92" s="22"/>
    </row>
    <row r="93" spans="1:16" ht="13.5">
      <c r="A93" s="22"/>
      <c r="B93" s="22"/>
      <c r="C93" s="22"/>
      <c r="D93" s="22"/>
      <c r="E93" s="22"/>
      <c r="F93" s="22"/>
      <c r="G93" s="22"/>
      <c r="H93" s="22"/>
      <c r="I93" s="22"/>
      <c r="J93" s="22"/>
      <c r="K93" s="22"/>
      <c r="L93" s="22"/>
      <c r="M93" s="22"/>
      <c r="N93" s="22"/>
      <c r="O93" s="22"/>
      <c r="P93" s="22"/>
    </row>
    <row r="95" ht="13.5">
      <c r="D95" s="85"/>
    </row>
  </sheetData>
  <sheetProtection/>
  <mergeCells count="3">
    <mergeCell ref="A3:C3"/>
    <mergeCell ref="D5:O5"/>
    <mergeCell ref="D11:O11"/>
  </mergeCells>
  <printOptions/>
  <pageMargins left="0.7874015748031497" right="0.7874015748031497" top="0.984251968503937" bottom="0.984251968503937" header="0.5118110236220472" footer="0.5118110236220472"/>
  <pageSetup horizontalDpi="600" verticalDpi="600" orientation="portrait" paperSize="9" scale="41" r:id="rId1"/>
</worksheet>
</file>

<file path=xl/worksheets/sheet11.xml><?xml version="1.0" encoding="utf-8"?>
<worksheet xmlns="http://schemas.openxmlformats.org/spreadsheetml/2006/main" xmlns:r="http://schemas.openxmlformats.org/officeDocument/2006/relationships">
  <dimension ref="A1:W96"/>
  <sheetViews>
    <sheetView workbookViewId="0" topLeftCell="A7">
      <selection activeCell="A1" sqref="A1"/>
    </sheetView>
  </sheetViews>
  <sheetFormatPr defaultColWidth="9.00390625" defaultRowHeight="13.5"/>
  <cols>
    <col min="1" max="1" width="5.625" style="0" customWidth="1"/>
    <col min="2" max="2" width="26.625" style="0" customWidth="1"/>
    <col min="3" max="3" width="1.625" style="0" customWidth="1"/>
    <col min="4" max="15" width="9.625" style="0" customWidth="1"/>
    <col min="16" max="16" width="11.375" style="0" customWidth="1"/>
    <col min="17" max="17" width="9.625" style="0" customWidth="1"/>
    <col min="18" max="18" width="11.375" style="0" customWidth="1"/>
    <col min="19" max="19" width="9.625" style="0" customWidth="1"/>
    <col min="20" max="22" width="8.625" style="0" customWidth="1"/>
    <col min="23" max="23" width="6.625" style="0" customWidth="1"/>
  </cols>
  <sheetData>
    <row r="1" spans="1:23" ht="13.5">
      <c r="A1" s="71" t="s">
        <v>2</v>
      </c>
      <c r="B1" s="21"/>
      <c r="C1" s="21"/>
      <c r="D1" s="22"/>
      <c r="E1" s="22"/>
      <c r="F1" s="22"/>
      <c r="G1" s="22"/>
      <c r="H1" s="22"/>
      <c r="I1" s="22"/>
      <c r="J1" s="22"/>
      <c r="K1" s="22"/>
      <c r="L1" s="22"/>
      <c r="M1" s="22"/>
      <c r="N1" s="22"/>
      <c r="O1" s="22"/>
      <c r="P1" s="22"/>
      <c r="Q1" s="86"/>
      <c r="R1" s="22"/>
      <c r="S1" s="22"/>
      <c r="T1" s="22"/>
      <c r="U1" s="22"/>
      <c r="V1" s="25"/>
      <c r="W1" s="22"/>
    </row>
    <row r="2" spans="1:23" ht="14.25" thickBot="1">
      <c r="A2" s="26"/>
      <c r="B2" s="21"/>
      <c r="C2" s="21"/>
      <c r="D2" s="22"/>
      <c r="E2" s="22"/>
      <c r="F2" s="22"/>
      <c r="G2" s="22"/>
      <c r="H2" s="22"/>
      <c r="I2" s="22"/>
      <c r="J2" s="22"/>
      <c r="K2" s="22"/>
      <c r="L2" s="22"/>
      <c r="M2" s="22"/>
      <c r="N2" s="22"/>
      <c r="O2" s="22"/>
      <c r="P2" s="22"/>
      <c r="Q2" s="86"/>
      <c r="R2" s="22"/>
      <c r="S2" s="22"/>
      <c r="T2" s="22"/>
      <c r="U2" s="22"/>
      <c r="V2" s="25"/>
      <c r="W2" s="42" t="s">
        <v>206</v>
      </c>
    </row>
    <row r="3" spans="1:23" ht="14.25" thickTop="1">
      <c r="A3" s="46"/>
      <c r="B3" s="46"/>
      <c r="C3" s="417"/>
      <c r="D3" s="750" t="s">
        <v>207</v>
      </c>
      <c r="E3" s="750"/>
      <c r="F3" s="750"/>
      <c r="G3" s="750" t="s">
        <v>208</v>
      </c>
      <c r="H3" s="750"/>
      <c r="I3" s="750"/>
      <c r="J3" s="750" t="s">
        <v>209</v>
      </c>
      <c r="K3" s="750"/>
      <c r="L3" s="750"/>
      <c r="M3" s="750" t="s">
        <v>535</v>
      </c>
      <c r="N3" s="750"/>
      <c r="O3" s="750"/>
      <c r="P3" s="246" t="s">
        <v>3</v>
      </c>
      <c r="Q3" s="418"/>
      <c r="R3" s="246" t="s">
        <v>536</v>
      </c>
      <c r="S3" s="418"/>
      <c r="T3" s="750" t="s">
        <v>210</v>
      </c>
      <c r="U3" s="750"/>
      <c r="V3" s="750"/>
      <c r="W3" s="699" t="s">
        <v>537</v>
      </c>
    </row>
    <row r="4" spans="1:23" ht="13.5">
      <c r="A4" s="28" t="s">
        <v>538</v>
      </c>
      <c r="B4" s="29"/>
      <c r="C4" s="259"/>
      <c r="D4" s="721"/>
      <c r="E4" s="721"/>
      <c r="F4" s="721"/>
      <c r="G4" s="721"/>
      <c r="H4" s="721"/>
      <c r="I4" s="721"/>
      <c r="J4" s="721"/>
      <c r="K4" s="721"/>
      <c r="L4" s="721"/>
      <c r="M4" s="721"/>
      <c r="N4" s="721"/>
      <c r="O4" s="721"/>
      <c r="P4" s="251" t="s">
        <v>539</v>
      </c>
      <c r="Q4" s="251"/>
      <c r="R4" s="251" t="s">
        <v>539</v>
      </c>
      <c r="S4" s="251"/>
      <c r="T4" s="721"/>
      <c r="U4" s="721"/>
      <c r="V4" s="721"/>
      <c r="W4" s="700"/>
    </row>
    <row r="5" spans="1:23" ht="13.5">
      <c r="A5" s="345"/>
      <c r="B5" s="345"/>
      <c r="C5" s="248"/>
      <c r="D5" s="250" t="s">
        <v>211</v>
      </c>
      <c r="E5" s="250" t="s">
        <v>511</v>
      </c>
      <c r="F5" s="250" t="s">
        <v>540</v>
      </c>
      <c r="G5" s="250" t="s">
        <v>211</v>
      </c>
      <c r="H5" s="250" t="s">
        <v>511</v>
      </c>
      <c r="I5" s="250" t="s">
        <v>540</v>
      </c>
      <c r="J5" s="250" t="s">
        <v>211</v>
      </c>
      <c r="K5" s="250" t="s">
        <v>511</v>
      </c>
      <c r="L5" s="250" t="s">
        <v>540</v>
      </c>
      <c r="M5" s="250" t="s">
        <v>211</v>
      </c>
      <c r="N5" s="250" t="s">
        <v>511</v>
      </c>
      <c r="O5" s="250" t="s">
        <v>540</v>
      </c>
      <c r="P5" s="250" t="s">
        <v>212</v>
      </c>
      <c r="Q5" s="250" t="s">
        <v>213</v>
      </c>
      <c r="R5" s="250" t="s">
        <v>212</v>
      </c>
      <c r="S5" s="250" t="s">
        <v>213</v>
      </c>
      <c r="T5" s="250" t="s">
        <v>211</v>
      </c>
      <c r="U5" s="250" t="s">
        <v>511</v>
      </c>
      <c r="V5" s="250" t="s">
        <v>540</v>
      </c>
      <c r="W5" s="701"/>
    </row>
    <row r="6" spans="1:23" ht="13.5">
      <c r="A6" s="22"/>
      <c r="B6" s="22"/>
      <c r="C6" s="22"/>
      <c r="D6" s="255"/>
      <c r="E6" s="256"/>
      <c r="F6" s="419"/>
      <c r="G6" s="256"/>
      <c r="H6" s="256"/>
      <c r="I6" s="419"/>
      <c r="J6" s="256"/>
      <c r="K6" s="256"/>
      <c r="L6" s="419"/>
      <c r="M6" s="256"/>
      <c r="N6" s="256"/>
      <c r="O6" s="419"/>
      <c r="P6" s="256"/>
      <c r="Q6" s="256"/>
      <c r="R6" s="256"/>
      <c r="S6" s="256"/>
      <c r="T6" s="256"/>
      <c r="U6" s="256"/>
      <c r="V6" s="420"/>
      <c r="W6" s="22"/>
    </row>
    <row r="7" spans="1:23" s="40" customFormat="1" ht="13.5">
      <c r="A7" s="76" t="s">
        <v>541</v>
      </c>
      <c r="B7" s="33"/>
      <c r="C7" s="33"/>
      <c r="D7" s="348">
        <v>406463</v>
      </c>
      <c r="E7" s="329">
        <v>389849</v>
      </c>
      <c r="F7" s="329">
        <v>368957</v>
      </c>
      <c r="G7" s="329">
        <v>305869</v>
      </c>
      <c r="H7" s="329">
        <v>307774</v>
      </c>
      <c r="I7" s="329">
        <v>294164</v>
      </c>
      <c r="J7" s="329">
        <v>62577</v>
      </c>
      <c r="K7" s="329">
        <v>53078</v>
      </c>
      <c r="L7" s="329">
        <v>49999</v>
      </c>
      <c r="M7" s="329">
        <v>37979</v>
      </c>
      <c r="N7" s="329">
        <v>28958</v>
      </c>
      <c r="O7" s="329">
        <v>24748</v>
      </c>
      <c r="P7" s="329">
        <v>-37506</v>
      </c>
      <c r="Q7" s="384">
        <v>-9.227408152771593</v>
      </c>
      <c r="R7" s="329">
        <v>-20892</v>
      </c>
      <c r="S7" s="384">
        <v>-5.3589979710092885</v>
      </c>
      <c r="T7" s="384">
        <v>100</v>
      </c>
      <c r="U7" s="384">
        <v>100</v>
      </c>
      <c r="V7" s="385">
        <v>100</v>
      </c>
      <c r="W7" s="421" t="s">
        <v>542</v>
      </c>
    </row>
    <row r="8" spans="1:23" ht="13.5">
      <c r="A8" s="22"/>
      <c r="B8" s="22"/>
      <c r="C8" s="22"/>
      <c r="D8" s="365"/>
      <c r="E8" s="200"/>
      <c r="F8" s="297"/>
      <c r="G8" s="200"/>
      <c r="H8" s="200"/>
      <c r="I8" s="297"/>
      <c r="J8" s="200"/>
      <c r="K8" s="200"/>
      <c r="L8" s="297"/>
      <c r="M8" s="200"/>
      <c r="N8" s="200"/>
      <c r="O8" s="297"/>
      <c r="P8" s="200"/>
      <c r="Q8" s="422"/>
      <c r="R8" s="200"/>
      <c r="S8" s="422"/>
      <c r="T8" s="422"/>
      <c r="U8" s="422"/>
      <c r="V8" s="423"/>
      <c r="W8" s="86"/>
    </row>
    <row r="9" spans="1:23" ht="13.5">
      <c r="A9" s="21" t="s">
        <v>519</v>
      </c>
      <c r="B9" s="25"/>
      <c r="C9" s="22"/>
      <c r="D9" s="347">
        <v>55667</v>
      </c>
      <c r="E9" s="139">
        <v>40896</v>
      </c>
      <c r="F9" s="139">
        <v>37109</v>
      </c>
      <c r="G9" s="139">
        <v>5274</v>
      </c>
      <c r="H9" s="139">
        <v>5172</v>
      </c>
      <c r="I9" s="139">
        <v>4810</v>
      </c>
      <c r="J9" s="139">
        <v>27658</v>
      </c>
      <c r="K9" s="139">
        <v>20106</v>
      </c>
      <c r="L9" s="139">
        <v>19346</v>
      </c>
      <c r="M9" s="139">
        <v>22718</v>
      </c>
      <c r="N9" s="139">
        <v>15602</v>
      </c>
      <c r="O9" s="139">
        <v>12943</v>
      </c>
      <c r="P9" s="139">
        <v>-18558</v>
      </c>
      <c r="Q9" s="379">
        <v>-33.33752492500045</v>
      </c>
      <c r="R9" s="139">
        <v>-3787</v>
      </c>
      <c r="S9" s="379">
        <v>-9.26007433489828</v>
      </c>
      <c r="T9" s="379">
        <v>13.695465515926418</v>
      </c>
      <c r="U9" s="379">
        <v>10.490215442389232</v>
      </c>
      <c r="V9" s="380">
        <v>10.057811614903633</v>
      </c>
      <c r="W9" s="424" t="s">
        <v>190</v>
      </c>
    </row>
    <row r="10" spans="1:23" ht="13.5">
      <c r="A10" s="36" t="s">
        <v>191</v>
      </c>
      <c r="B10" s="81" t="s">
        <v>520</v>
      </c>
      <c r="C10" s="118"/>
      <c r="D10" s="347">
        <v>48178</v>
      </c>
      <c r="E10" s="139">
        <v>34742</v>
      </c>
      <c r="F10" s="139">
        <v>32423</v>
      </c>
      <c r="G10" s="139">
        <v>1567</v>
      </c>
      <c r="H10" s="139">
        <v>2037</v>
      </c>
      <c r="I10" s="139">
        <v>2781</v>
      </c>
      <c r="J10" s="139">
        <v>24894</v>
      </c>
      <c r="K10" s="139">
        <v>17821</v>
      </c>
      <c r="L10" s="139">
        <v>17352</v>
      </c>
      <c r="M10" s="139">
        <v>21700</v>
      </c>
      <c r="N10" s="139">
        <v>14869</v>
      </c>
      <c r="O10" s="139">
        <v>12282</v>
      </c>
      <c r="P10" s="139">
        <v>-15755</v>
      </c>
      <c r="Q10" s="379">
        <v>-32.7016480551289</v>
      </c>
      <c r="R10" s="139">
        <v>-2319</v>
      </c>
      <c r="S10" s="379">
        <v>-6.674917966726153</v>
      </c>
      <c r="T10" s="379">
        <v>11.852985388583955</v>
      </c>
      <c r="U10" s="379">
        <v>8.911655538426416</v>
      </c>
      <c r="V10" s="380">
        <v>8.787744913363888</v>
      </c>
      <c r="W10" s="30" t="s">
        <v>84</v>
      </c>
    </row>
    <row r="11" spans="1:23" ht="13.5">
      <c r="A11" s="36" t="s">
        <v>192</v>
      </c>
      <c r="B11" s="81" t="s">
        <v>521</v>
      </c>
      <c r="C11" s="118"/>
      <c r="D11" s="347">
        <v>1718</v>
      </c>
      <c r="E11" s="139">
        <v>1319</v>
      </c>
      <c r="F11" s="139">
        <v>681</v>
      </c>
      <c r="G11" s="139">
        <v>1136</v>
      </c>
      <c r="H11" s="139">
        <v>998</v>
      </c>
      <c r="I11" s="139">
        <v>487</v>
      </c>
      <c r="J11" s="139">
        <v>334</v>
      </c>
      <c r="K11" s="139">
        <v>229</v>
      </c>
      <c r="L11" s="139">
        <v>150</v>
      </c>
      <c r="M11" s="139">
        <v>248</v>
      </c>
      <c r="N11" s="139">
        <v>91</v>
      </c>
      <c r="O11" s="139">
        <v>43</v>
      </c>
      <c r="P11" s="139">
        <v>-1037</v>
      </c>
      <c r="Q11" s="379">
        <v>-60.360884749708966</v>
      </c>
      <c r="R11" s="139">
        <v>-638</v>
      </c>
      <c r="S11" s="379">
        <v>-48.369977255496586</v>
      </c>
      <c r="T11" s="379">
        <v>0.42267069819393155</v>
      </c>
      <c r="U11" s="379">
        <v>0.3383361250125048</v>
      </c>
      <c r="V11" s="380">
        <v>0.18457435419303603</v>
      </c>
      <c r="W11" s="30" t="s">
        <v>86</v>
      </c>
    </row>
    <row r="12" spans="1:23" ht="13.5">
      <c r="A12" s="36" t="s">
        <v>193</v>
      </c>
      <c r="B12" s="81" t="s">
        <v>4</v>
      </c>
      <c r="C12" s="118"/>
      <c r="D12" s="347">
        <v>5771</v>
      </c>
      <c r="E12" s="139">
        <v>4835</v>
      </c>
      <c r="F12" s="139">
        <v>4005</v>
      </c>
      <c r="G12" s="139">
        <v>2571</v>
      </c>
      <c r="H12" s="139">
        <v>2137</v>
      </c>
      <c r="I12" s="139">
        <v>1542</v>
      </c>
      <c r="J12" s="139">
        <v>2430</v>
      </c>
      <c r="K12" s="139">
        <v>2056</v>
      </c>
      <c r="L12" s="139">
        <v>1844</v>
      </c>
      <c r="M12" s="139">
        <v>770</v>
      </c>
      <c r="N12" s="139">
        <v>642</v>
      </c>
      <c r="O12" s="139">
        <v>618</v>
      </c>
      <c r="P12" s="139">
        <v>-1766</v>
      </c>
      <c r="Q12" s="379">
        <v>-30.601282273436148</v>
      </c>
      <c r="R12" s="139">
        <v>-830</v>
      </c>
      <c r="S12" s="379">
        <v>-17.166494312306103</v>
      </c>
      <c r="T12" s="379">
        <v>1.4198094291485326</v>
      </c>
      <c r="U12" s="379">
        <v>1.2402237789503117</v>
      </c>
      <c r="V12" s="380">
        <v>1.0854923473467097</v>
      </c>
      <c r="W12" s="30" t="s">
        <v>194</v>
      </c>
    </row>
    <row r="13" spans="1:23" ht="13.5">
      <c r="A13" s="22"/>
      <c r="B13" s="22"/>
      <c r="C13" s="22"/>
      <c r="D13" s="347"/>
      <c r="E13" s="139"/>
      <c r="F13" s="297"/>
      <c r="G13" s="139"/>
      <c r="H13" s="139"/>
      <c r="I13" s="297"/>
      <c r="J13" s="139"/>
      <c r="K13" s="139"/>
      <c r="L13" s="297"/>
      <c r="M13" s="139"/>
      <c r="N13" s="139"/>
      <c r="O13" s="297"/>
      <c r="P13" s="139"/>
      <c r="Q13" s="379"/>
      <c r="R13" s="139"/>
      <c r="S13" s="379"/>
      <c r="T13" s="379"/>
      <c r="U13" s="379"/>
      <c r="V13" s="380"/>
      <c r="W13" s="22"/>
    </row>
    <row r="14" spans="1:23" ht="13.5">
      <c r="A14" s="82" t="s">
        <v>522</v>
      </c>
      <c r="B14" s="83"/>
      <c r="C14" s="22"/>
      <c r="D14" s="347">
        <v>123299</v>
      </c>
      <c r="E14" s="139">
        <v>112631</v>
      </c>
      <c r="F14" s="139">
        <v>93085</v>
      </c>
      <c r="G14" s="139">
        <v>108227</v>
      </c>
      <c r="H14" s="139">
        <v>99109</v>
      </c>
      <c r="I14" s="139">
        <v>81134</v>
      </c>
      <c r="J14" s="139">
        <v>11411</v>
      </c>
      <c r="K14" s="139">
        <v>10448</v>
      </c>
      <c r="L14" s="139">
        <v>9301</v>
      </c>
      <c r="M14" s="139">
        <v>3656</v>
      </c>
      <c r="N14" s="139">
        <v>3071</v>
      </c>
      <c r="O14" s="139">
        <v>2646</v>
      </c>
      <c r="P14" s="139">
        <v>-30214</v>
      </c>
      <c r="Q14" s="379">
        <v>-24.50465940518577</v>
      </c>
      <c r="R14" s="139">
        <v>-19546</v>
      </c>
      <c r="S14" s="379">
        <v>-17.354014436522807</v>
      </c>
      <c r="T14" s="379">
        <v>30.334618403151087</v>
      </c>
      <c r="U14" s="379">
        <v>28.89092956503672</v>
      </c>
      <c r="V14" s="380">
        <v>25.229227254124464</v>
      </c>
      <c r="W14" s="30" t="s">
        <v>195</v>
      </c>
    </row>
    <row r="15" spans="1:23" ht="13.5">
      <c r="A15" s="36" t="s">
        <v>191</v>
      </c>
      <c r="B15" s="81" t="s">
        <v>0</v>
      </c>
      <c r="C15" s="118"/>
      <c r="D15" s="347">
        <v>760</v>
      </c>
      <c r="E15" s="139">
        <v>815</v>
      </c>
      <c r="F15" s="139">
        <v>496</v>
      </c>
      <c r="G15" s="139">
        <v>730</v>
      </c>
      <c r="H15" s="139">
        <v>769</v>
      </c>
      <c r="I15" s="139">
        <v>483</v>
      </c>
      <c r="J15" s="139">
        <v>25</v>
      </c>
      <c r="K15" s="139">
        <v>30</v>
      </c>
      <c r="L15" s="139">
        <v>10</v>
      </c>
      <c r="M15" s="139">
        <v>5</v>
      </c>
      <c r="N15" s="139">
        <v>16</v>
      </c>
      <c r="O15" s="139">
        <v>3</v>
      </c>
      <c r="P15" s="139">
        <v>-264</v>
      </c>
      <c r="Q15" s="379">
        <v>-34.73684210526316</v>
      </c>
      <c r="R15" s="139">
        <v>-319</v>
      </c>
      <c r="S15" s="379">
        <v>-39.14110429447853</v>
      </c>
      <c r="T15" s="379">
        <v>0.18697888860732712</v>
      </c>
      <c r="U15" s="379">
        <v>0.20905530089855304</v>
      </c>
      <c r="V15" s="380">
        <v>0.1344330098087311</v>
      </c>
      <c r="W15" s="30" t="s">
        <v>84</v>
      </c>
    </row>
    <row r="16" spans="1:23" ht="13.5">
      <c r="A16" s="36" t="s">
        <v>192</v>
      </c>
      <c r="B16" s="81" t="s">
        <v>5</v>
      </c>
      <c r="C16" s="118"/>
      <c r="D16" s="347">
        <v>48922</v>
      </c>
      <c r="E16" s="139">
        <v>49583</v>
      </c>
      <c r="F16" s="139">
        <v>41416</v>
      </c>
      <c r="G16" s="139">
        <v>40430</v>
      </c>
      <c r="H16" s="139">
        <v>41481</v>
      </c>
      <c r="I16" s="139">
        <v>33809</v>
      </c>
      <c r="J16" s="139">
        <v>6667</v>
      </c>
      <c r="K16" s="139">
        <v>6441</v>
      </c>
      <c r="L16" s="139">
        <v>6019</v>
      </c>
      <c r="M16" s="139">
        <v>1823</v>
      </c>
      <c r="N16" s="139">
        <v>1660</v>
      </c>
      <c r="O16" s="139">
        <v>1585</v>
      </c>
      <c r="P16" s="139">
        <v>-7506</v>
      </c>
      <c r="Q16" s="379">
        <v>-15.342790564572176</v>
      </c>
      <c r="R16" s="139">
        <v>-8167</v>
      </c>
      <c r="S16" s="379">
        <v>-16.47137123610915</v>
      </c>
      <c r="T16" s="379">
        <v>12.03602787953639</v>
      </c>
      <c r="U16" s="379">
        <v>12.71851409135332</v>
      </c>
      <c r="V16" s="380">
        <v>11.225156319029047</v>
      </c>
      <c r="W16" s="30" t="s">
        <v>86</v>
      </c>
    </row>
    <row r="17" spans="1:23" ht="13.5">
      <c r="A17" s="36" t="s">
        <v>193</v>
      </c>
      <c r="B17" s="81" t="s">
        <v>1</v>
      </c>
      <c r="C17" s="118"/>
      <c r="D17" s="347">
        <v>73617</v>
      </c>
      <c r="E17" s="139">
        <v>62233</v>
      </c>
      <c r="F17" s="139">
        <v>51173</v>
      </c>
      <c r="G17" s="139">
        <v>67067</v>
      </c>
      <c r="H17" s="139">
        <v>56859</v>
      </c>
      <c r="I17" s="139">
        <v>46842</v>
      </c>
      <c r="J17" s="139">
        <v>4719</v>
      </c>
      <c r="K17" s="139">
        <v>3977</v>
      </c>
      <c r="L17" s="139">
        <v>3272</v>
      </c>
      <c r="M17" s="139">
        <v>1828</v>
      </c>
      <c r="N17" s="139">
        <v>1395</v>
      </c>
      <c r="O17" s="139">
        <v>1058</v>
      </c>
      <c r="P17" s="139">
        <v>-22444</v>
      </c>
      <c r="Q17" s="379">
        <v>-30.48752326228996</v>
      </c>
      <c r="R17" s="139">
        <v>-11060</v>
      </c>
      <c r="S17" s="379">
        <v>-17.771921649285748</v>
      </c>
      <c r="T17" s="379">
        <v>18.111611635007367</v>
      </c>
      <c r="U17" s="379">
        <v>15.963360172784846</v>
      </c>
      <c r="V17" s="380">
        <v>13.869637925286687</v>
      </c>
      <c r="W17" s="30" t="s">
        <v>194</v>
      </c>
    </row>
    <row r="18" spans="1:23" ht="13.5">
      <c r="A18" s="22"/>
      <c r="B18" s="22"/>
      <c r="C18" s="22"/>
      <c r="D18" s="347"/>
      <c r="E18" s="139"/>
      <c r="F18" s="297"/>
      <c r="G18" s="139"/>
      <c r="H18" s="139"/>
      <c r="I18" s="297"/>
      <c r="J18" s="139"/>
      <c r="K18" s="139"/>
      <c r="L18" s="297"/>
      <c r="M18" s="139"/>
      <c r="N18" s="139"/>
      <c r="O18" s="297"/>
      <c r="P18" s="139"/>
      <c r="Q18" s="379"/>
      <c r="R18" s="139"/>
      <c r="S18" s="379"/>
      <c r="T18" s="379"/>
      <c r="U18" s="379"/>
      <c r="V18" s="380"/>
      <c r="W18" s="22"/>
    </row>
    <row r="19" spans="1:23" ht="13.5">
      <c r="A19" s="82" t="s">
        <v>523</v>
      </c>
      <c r="B19" s="22"/>
      <c r="C19" s="22"/>
      <c r="D19" s="347">
        <v>227066</v>
      </c>
      <c r="E19" s="139">
        <v>234762</v>
      </c>
      <c r="F19" s="139">
        <v>236524</v>
      </c>
      <c r="G19" s="139">
        <v>192026</v>
      </c>
      <c r="H19" s="139">
        <v>202313</v>
      </c>
      <c r="I19" s="139">
        <v>206367</v>
      </c>
      <c r="J19" s="139">
        <v>23456</v>
      </c>
      <c r="K19" s="139">
        <v>22288</v>
      </c>
      <c r="L19" s="139">
        <v>21095</v>
      </c>
      <c r="M19" s="139">
        <v>11576</v>
      </c>
      <c r="N19" s="139">
        <v>10151</v>
      </c>
      <c r="O19" s="139">
        <v>9048</v>
      </c>
      <c r="P19" s="139">
        <v>9458</v>
      </c>
      <c r="Q19" s="379">
        <v>4.16530876485251</v>
      </c>
      <c r="R19" s="139">
        <v>1762</v>
      </c>
      <c r="S19" s="379">
        <v>0.7505473628611103</v>
      </c>
      <c r="T19" s="379">
        <v>55.86387936909386</v>
      </c>
      <c r="U19" s="379">
        <v>60.21870006079277</v>
      </c>
      <c r="V19" s="380">
        <v>64.10611534677483</v>
      </c>
      <c r="W19" s="30" t="s">
        <v>196</v>
      </c>
    </row>
    <row r="20" spans="1:23" ht="13.5">
      <c r="A20" s="36" t="s">
        <v>191</v>
      </c>
      <c r="B20" s="81" t="s">
        <v>524</v>
      </c>
      <c r="C20" s="118"/>
      <c r="D20" s="347">
        <v>2634</v>
      </c>
      <c r="E20" s="139">
        <v>2865</v>
      </c>
      <c r="F20" s="139">
        <v>2243</v>
      </c>
      <c r="G20" s="139">
        <v>2634</v>
      </c>
      <c r="H20" s="139">
        <v>2864</v>
      </c>
      <c r="I20" s="139">
        <v>2243</v>
      </c>
      <c r="J20" s="89">
        <v>0</v>
      </c>
      <c r="K20" s="89">
        <v>0</v>
      </c>
      <c r="L20" s="88">
        <v>0</v>
      </c>
      <c r="M20" s="89">
        <v>0</v>
      </c>
      <c r="N20" s="89">
        <v>0</v>
      </c>
      <c r="O20" s="88">
        <v>0</v>
      </c>
      <c r="P20" s="139">
        <v>-391</v>
      </c>
      <c r="Q20" s="379">
        <v>-14.84434320425209</v>
      </c>
      <c r="R20" s="139">
        <v>-622</v>
      </c>
      <c r="S20" s="379">
        <v>-21.710296684118674</v>
      </c>
      <c r="T20" s="379">
        <v>0.6480294639364469</v>
      </c>
      <c r="U20" s="379">
        <v>0.734899922790619</v>
      </c>
      <c r="V20" s="380">
        <v>0.6079299213729513</v>
      </c>
      <c r="W20" s="30" t="s">
        <v>84</v>
      </c>
    </row>
    <row r="21" spans="1:23" ht="13.5">
      <c r="A21" s="36" t="s">
        <v>192</v>
      </c>
      <c r="B21" s="81" t="s">
        <v>489</v>
      </c>
      <c r="C21" s="118"/>
      <c r="D21" s="425" t="s">
        <v>6</v>
      </c>
      <c r="E21" s="426" t="s">
        <v>6</v>
      </c>
      <c r="F21" s="139">
        <v>3245</v>
      </c>
      <c r="G21" s="426" t="s">
        <v>6</v>
      </c>
      <c r="H21" s="426" t="s">
        <v>6</v>
      </c>
      <c r="I21" s="139">
        <v>3072</v>
      </c>
      <c r="J21" s="426" t="s">
        <v>6</v>
      </c>
      <c r="K21" s="426" t="s">
        <v>6</v>
      </c>
      <c r="L21" s="139">
        <v>148</v>
      </c>
      <c r="M21" s="426" t="s">
        <v>6</v>
      </c>
      <c r="N21" s="426" t="s">
        <v>6</v>
      </c>
      <c r="O21" s="139">
        <v>24</v>
      </c>
      <c r="P21" s="426" t="s">
        <v>6</v>
      </c>
      <c r="Q21" s="427" t="s">
        <v>6</v>
      </c>
      <c r="R21" s="426" t="s">
        <v>6</v>
      </c>
      <c r="S21" s="427" t="s">
        <v>6</v>
      </c>
      <c r="T21" s="427" t="s">
        <v>6</v>
      </c>
      <c r="U21" s="427" t="s">
        <v>6</v>
      </c>
      <c r="V21" s="380">
        <v>0.8795062839301057</v>
      </c>
      <c r="W21" s="30" t="s">
        <v>86</v>
      </c>
    </row>
    <row r="22" spans="1:23" ht="13.5">
      <c r="A22" s="36" t="s">
        <v>193</v>
      </c>
      <c r="B22" s="238" t="s">
        <v>248</v>
      </c>
      <c r="C22" s="118"/>
      <c r="D22" s="425" t="s">
        <v>6</v>
      </c>
      <c r="E22" s="426" t="s">
        <v>6</v>
      </c>
      <c r="F22" s="139">
        <v>13223</v>
      </c>
      <c r="G22" s="426" t="s">
        <v>6</v>
      </c>
      <c r="H22" s="426" t="s">
        <v>6</v>
      </c>
      <c r="I22" s="139">
        <v>12511</v>
      </c>
      <c r="J22" s="426" t="s">
        <v>6</v>
      </c>
      <c r="K22" s="426" t="s">
        <v>6</v>
      </c>
      <c r="L22" s="139">
        <v>558</v>
      </c>
      <c r="M22" s="426" t="s">
        <v>6</v>
      </c>
      <c r="N22" s="426" t="s">
        <v>6</v>
      </c>
      <c r="O22" s="139">
        <v>154</v>
      </c>
      <c r="P22" s="426" t="s">
        <v>6</v>
      </c>
      <c r="Q22" s="427" t="s">
        <v>6</v>
      </c>
      <c r="R22" s="426" t="s">
        <v>6</v>
      </c>
      <c r="S22" s="427" t="s">
        <v>6</v>
      </c>
      <c r="T22" s="427" t="s">
        <v>6</v>
      </c>
      <c r="U22" s="427" t="s">
        <v>6</v>
      </c>
      <c r="V22" s="380">
        <v>3.583886469154942</v>
      </c>
      <c r="W22" s="30" t="s">
        <v>194</v>
      </c>
    </row>
    <row r="23" spans="1:23" ht="13.5">
      <c r="A23" s="36" t="s">
        <v>197</v>
      </c>
      <c r="B23" s="81" t="s">
        <v>525</v>
      </c>
      <c r="C23" s="118"/>
      <c r="D23" s="425" t="s">
        <v>6</v>
      </c>
      <c r="E23" s="426" t="s">
        <v>6</v>
      </c>
      <c r="F23" s="139">
        <v>64177</v>
      </c>
      <c r="G23" s="426" t="s">
        <v>6</v>
      </c>
      <c r="H23" s="426" t="s">
        <v>6</v>
      </c>
      <c r="I23" s="139">
        <v>52218</v>
      </c>
      <c r="J23" s="426" t="s">
        <v>6</v>
      </c>
      <c r="K23" s="426" t="s">
        <v>6</v>
      </c>
      <c r="L23" s="139">
        <v>7431</v>
      </c>
      <c r="M23" s="426" t="s">
        <v>6</v>
      </c>
      <c r="N23" s="426" t="s">
        <v>6</v>
      </c>
      <c r="O23" s="139">
        <v>4524</v>
      </c>
      <c r="P23" s="426" t="s">
        <v>6</v>
      </c>
      <c r="Q23" s="427" t="s">
        <v>6</v>
      </c>
      <c r="R23" s="426" t="s">
        <v>6</v>
      </c>
      <c r="S23" s="427" t="s">
        <v>6</v>
      </c>
      <c r="T23" s="427" t="s">
        <v>6</v>
      </c>
      <c r="U23" s="427" t="s">
        <v>6</v>
      </c>
      <c r="V23" s="380">
        <v>17.39416788406237</v>
      </c>
      <c r="W23" s="30" t="s">
        <v>198</v>
      </c>
    </row>
    <row r="24" spans="1:23" ht="13.5">
      <c r="A24" s="36" t="s">
        <v>199</v>
      </c>
      <c r="B24" s="81" t="s">
        <v>7</v>
      </c>
      <c r="C24" s="118"/>
      <c r="D24" s="347">
        <v>9256</v>
      </c>
      <c r="E24" s="139">
        <v>8430</v>
      </c>
      <c r="F24" s="139">
        <v>7136</v>
      </c>
      <c r="G24" s="139">
        <v>8889</v>
      </c>
      <c r="H24" s="139">
        <v>7989</v>
      </c>
      <c r="I24" s="139">
        <v>6755</v>
      </c>
      <c r="J24" s="139">
        <v>322</v>
      </c>
      <c r="K24" s="139">
        <v>378</v>
      </c>
      <c r="L24" s="139">
        <v>334</v>
      </c>
      <c r="M24" s="139">
        <v>45</v>
      </c>
      <c r="N24" s="139">
        <v>63</v>
      </c>
      <c r="O24" s="139">
        <v>47</v>
      </c>
      <c r="P24" s="139">
        <v>-2120</v>
      </c>
      <c r="Q24" s="379">
        <v>-22.904062229904927</v>
      </c>
      <c r="R24" s="139">
        <v>-1294</v>
      </c>
      <c r="S24" s="379">
        <v>-15.349940688018979</v>
      </c>
      <c r="T24" s="379">
        <v>2.2772060433544996</v>
      </c>
      <c r="U24" s="379">
        <v>2.1623756890488366</v>
      </c>
      <c r="V24" s="380">
        <v>1.9341007217643247</v>
      </c>
      <c r="W24" s="30" t="s">
        <v>200</v>
      </c>
    </row>
    <row r="25" spans="1:23" ht="13.5">
      <c r="A25" s="36" t="s">
        <v>201</v>
      </c>
      <c r="B25" s="81" t="s">
        <v>526</v>
      </c>
      <c r="C25" s="118"/>
      <c r="D25" s="347">
        <v>1188</v>
      </c>
      <c r="E25" s="139">
        <v>1363</v>
      </c>
      <c r="F25" s="139">
        <v>1603</v>
      </c>
      <c r="G25" s="139">
        <v>866</v>
      </c>
      <c r="H25" s="139">
        <v>942</v>
      </c>
      <c r="I25" s="139">
        <v>1124</v>
      </c>
      <c r="J25" s="139">
        <v>252</v>
      </c>
      <c r="K25" s="139">
        <v>332</v>
      </c>
      <c r="L25" s="139">
        <v>373</v>
      </c>
      <c r="M25" s="139">
        <v>70</v>
      </c>
      <c r="N25" s="139">
        <v>88</v>
      </c>
      <c r="O25" s="139">
        <v>106</v>
      </c>
      <c r="P25" s="139">
        <v>415</v>
      </c>
      <c r="Q25" s="379">
        <v>34.93265993265993</v>
      </c>
      <c r="R25" s="139">
        <v>240</v>
      </c>
      <c r="S25" s="379">
        <v>17.608217168011738</v>
      </c>
      <c r="T25" s="379">
        <v>0.29227752587566397</v>
      </c>
      <c r="U25" s="379">
        <v>0.34962254616531013</v>
      </c>
      <c r="V25" s="380">
        <v>0.4344679732326532</v>
      </c>
      <c r="W25" s="30" t="s">
        <v>202</v>
      </c>
    </row>
    <row r="26" spans="1:23" ht="15" customHeight="1">
      <c r="A26" s="36" t="s">
        <v>203</v>
      </c>
      <c r="B26" s="81" t="s">
        <v>490</v>
      </c>
      <c r="C26" s="118"/>
      <c r="D26" s="425" t="s">
        <v>6</v>
      </c>
      <c r="E26" s="426" t="s">
        <v>6</v>
      </c>
      <c r="F26" s="139">
        <v>17304</v>
      </c>
      <c r="G26" s="426" t="s">
        <v>6</v>
      </c>
      <c r="H26" s="426" t="s">
        <v>6</v>
      </c>
      <c r="I26" s="139">
        <v>12681</v>
      </c>
      <c r="J26" s="426" t="s">
        <v>6</v>
      </c>
      <c r="K26" s="426" t="s">
        <v>6</v>
      </c>
      <c r="L26" s="139">
        <v>2892</v>
      </c>
      <c r="M26" s="426" t="s">
        <v>6</v>
      </c>
      <c r="N26" s="426" t="s">
        <v>6</v>
      </c>
      <c r="O26" s="139">
        <v>1729</v>
      </c>
      <c r="P26" s="426" t="s">
        <v>6</v>
      </c>
      <c r="Q26" s="427" t="s">
        <v>6</v>
      </c>
      <c r="R26" s="426" t="s">
        <v>6</v>
      </c>
      <c r="S26" s="427" t="s">
        <v>6</v>
      </c>
      <c r="T26" s="427" t="s">
        <v>6</v>
      </c>
      <c r="U26" s="427" t="s">
        <v>6</v>
      </c>
      <c r="V26" s="380">
        <v>4.689977422843312</v>
      </c>
      <c r="W26" s="30" t="s">
        <v>204</v>
      </c>
    </row>
    <row r="27" spans="1:23" ht="13.5">
      <c r="A27" s="37" t="s">
        <v>527</v>
      </c>
      <c r="B27" s="81" t="s">
        <v>491</v>
      </c>
      <c r="C27" s="118"/>
      <c r="D27" s="425" t="s">
        <v>6</v>
      </c>
      <c r="E27" s="426" t="s">
        <v>6</v>
      </c>
      <c r="F27" s="139">
        <v>41564</v>
      </c>
      <c r="G27" s="426" t="s">
        <v>6</v>
      </c>
      <c r="H27" s="426" t="s">
        <v>6</v>
      </c>
      <c r="I27" s="139">
        <v>39804</v>
      </c>
      <c r="J27" s="426" t="s">
        <v>6</v>
      </c>
      <c r="K27" s="426" t="s">
        <v>6</v>
      </c>
      <c r="L27" s="139">
        <v>1243</v>
      </c>
      <c r="M27" s="426" t="s">
        <v>6</v>
      </c>
      <c r="N27" s="426" t="s">
        <v>6</v>
      </c>
      <c r="O27" s="139">
        <v>515</v>
      </c>
      <c r="P27" s="426" t="s">
        <v>6</v>
      </c>
      <c r="Q27" s="427" t="s">
        <v>6</v>
      </c>
      <c r="R27" s="426" t="s">
        <v>6</v>
      </c>
      <c r="S27" s="427" t="s">
        <v>6</v>
      </c>
      <c r="T27" s="427" t="s">
        <v>6</v>
      </c>
      <c r="U27" s="427" t="s">
        <v>6</v>
      </c>
      <c r="V27" s="380">
        <v>11.26526939453649</v>
      </c>
      <c r="W27" s="188" t="s">
        <v>527</v>
      </c>
    </row>
    <row r="28" spans="1:23" ht="13.5">
      <c r="A28" s="37" t="s">
        <v>528</v>
      </c>
      <c r="B28" s="81" t="s">
        <v>492</v>
      </c>
      <c r="C28" s="118"/>
      <c r="D28" s="425" t="s">
        <v>6</v>
      </c>
      <c r="E28" s="426" t="s">
        <v>6</v>
      </c>
      <c r="F28" s="139">
        <v>17871</v>
      </c>
      <c r="G28" s="426" t="s">
        <v>6</v>
      </c>
      <c r="H28" s="426" t="s">
        <v>6</v>
      </c>
      <c r="I28" s="139">
        <v>16595</v>
      </c>
      <c r="J28" s="426" t="s">
        <v>6</v>
      </c>
      <c r="K28" s="426" t="s">
        <v>6</v>
      </c>
      <c r="L28" s="139">
        <v>1193</v>
      </c>
      <c r="M28" s="426" t="s">
        <v>6</v>
      </c>
      <c r="N28" s="426" t="s">
        <v>6</v>
      </c>
      <c r="O28" s="139">
        <v>83</v>
      </c>
      <c r="P28" s="426" t="s">
        <v>6</v>
      </c>
      <c r="Q28" s="427" t="s">
        <v>6</v>
      </c>
      <c r="R28" s="426" t="s">
        <v>6</v>
      </c>
      <c r="S28" s="427" t="s">
        <v>6</v>
      </c>
      <c r="T28" s="427" t="s">
        <v>6</v>
      </c>
      <c r="U28" s="427" t="s">
        <v>6</v>
      </c>
      <c r="V28" s="380">
        <v>4.843653867523858</v>
      </c>
      <c r="W28" s="188" t="s">
        <v>528</v>
      </c>
    </row>
    <row r="29" spans="1:23" ht="13.5">
      <c r="A29" s="37" t="s">
        <v>529</v>
      </c>
      <c r="B29" s="81" t="s">
        <v>254</v>
      </c>
      <c r="C29" s="118"/>
      <c r="D29" s="425" t="s">
        <v>6</v>
      </c>
      <c r="E29" s="426" t="s">
        <v>6</v>
      </c>
      <c r="F29" s="139">
        <v>8262</v>
      </c>
      <c r="G29" s="426" t="s">
        <v>6</v>
      </c>
      <c r="H29" s="426" t="s">
        <v>6</v>
      </c>
      <c r="I29" s="139">
        <v>8147</v>
      </c>
      <c r="J29" s="426" t="s">
        <v>6</v>
      </c>
      <c r="K29" s="426" t="s">
        <v>6</v>
      </c>
      <c r="L29" s="139">
        <v>99</v>
      </c>
      <c r="M29" s="426" t="s">
        <v>6</v>
      </c>
      <c r="N29" s="426" t="s">
        <v>6</v>
      </c>
      <c r="O29" s="139">
        <v>16</v>
      </c>
      <c r="P29" s="426" t="s">
        <v>6</v>
      </c>
      <c r="Q29" s="427" t="s">
        <v>6</v>
      </c>
      <c r="R29" s="426" t="s">
        <v>6</v>
      </c>
      <c r="S29" s="427" t="s">
        <v>6</v>
      </c>
      <c r="T29" s="427" t="s">
        <v>6</v>
      </c>
      <c r="U29" s="427" t="s">
        <v>6</v>
      </c>
      <c r="V29" s="380">
        <v>2.239285336773662</v>
      </c>
      <c r="W29" s="188" t="s">
        <v>529</v>
      </c>
    </row>
    <row r="30" spans="1:23" ht="27">
      <c r="A30" s="37" t="s">
        <v>530</v>
      </c>
      <c r="B30" s="81" t="s">
        <v>531</v>
      </c>
      <c r="C30" s="118"/>
      <c r="D30" s="425" t="s">
        <v>6</v>
      </c>
      <c r="E30" s="426" t="s">
        <v>6</v>
      </c>
      <c r="F30" s="139">
        <v>43261</v>
      </c>
      <c r="G30" s="426" t="s">
        <v>6</v>
      </c>
      <c r="H30" s="426" t="s">
        <v>6</v>
      </c>
      <c r="I30" s="139">
        <v>34582</v>
      </c>
      <c r="J30" s="426" t="s">
        <v>6</v>
      </c>
      <c r="K30" s="426" t="s">
        <v>6</v>
      </c>
      <c r="L30" s="139">
        <v>6824</v>
      </c>
      <c r="M30" s="426" t="s">
        <v>6</v>
      </c>
      <c r="N30" s="426" t="s">
        <v>6</v>
      </c>
      <c r="O30" s="139">
        <v>1850</v>
      </c>
      <c r="P30" s="426" t="s">
        <v>6</v>
      </c>
      <c r="Q30" s="427" t="s">
        <v>6</v>
      </c>
      <c r="R30" s="426" t="s">
        <v>6</v>
      </c>
      <c r="S30" s="427" t="s">
        <v>6</v>
      </c>
      <c r="T30" s="427" t="s">
        <v>6</v>
      </c>
      <c r="U30" s="427" t="s">
        <v>6</v>
      </c>
      <c r="V30" s="380">
        <v>11.72521459140225</v>
      </c>
      <c r="W30" s="188" t="s">
        <v>530</v>
      </c>
    </row>
    <row r="31" spans="1:23" ht="13.5">
      <c r="A31" s="37" t="s">
        <v>532</v>
      </c>
      <c r="B31" s="81" t="s">
        <v>533</v>
      </c>
      <c r="C31" s="118"/>
      <c r="D31" s="347">
        <v>17009</v>
      </c>
      <c r="E31" s="139">
        <v>17993</v>
      </c>
      <c r="F31" s="139">
        <v>16635</v>
      </c>
      <c r="G31" s="139">
        <v>17009</v>
      </c>
      <c r="H31" s="139">
        <v>17993</v>
      </c>
      <c r="I31" s="139">
        <v>16635</v>
      </c>
      <c r="J31" s="89">
        <v>0</v>
      </c>
      <c r="K31" s="89">
        <v>0</v>
      </c>
      <c r="L31" s="88">
        <v>0</v>
      </c>
      <c r="M31" s="89">
        <v>0</v>
      </c>
      <c r="N31" s="89">
        <v>0</v>
      </c>
      <c r="O31" s="88">
        <v>0</v>
      </c>
      <c r="P31" s="139">
        <v>-374</v>
      </c>
      <c r="Q31" s="379">
        <v>-2.1988359104003763</v>
      </c>
      <c r="R31" s="139">
        <v>-1358</v>
      </c>
      <c r="S31" s="379">
        <v>-7.547379536486411</v>
      </c>
      <c r="T31" s="379">
        <v>4.184636732002667</v>
      </c>
      <c r="U31" s="379">
        <v>4.61537672278241</v>
      </c>
      <c r="V31" s="380">
        <v>4.508655480177906</v>
      </c>
      <c r="W31" s="188" t="s">
        <v>532</v>
      </c>
    </row>
    <row r="32" spans="1:23" ht="13.5">
      <c r="A32" s="22"/>
      <c r="B32" s="22"/>
      <c r="C32" s="22"/>
      <c r="D32" s="347"/>
      <c r="E32" s="139"/>
      <c r="F32" s="297"/>
      <c r="G32" s="139"/>
      <c r="H32" s="139"/>
      <c r="I32" s="297"/>
      <c r="J32" s="88"/>
      <c r="K32" s="88"/>
      <c r="L32" s="70"/>
      <c r="M32" s="88"/>
      <c r="N32" s="88"/>
      <c r="O32" s="70"/>
      <c r="P32" s="139"/>
      <c r="Q32" s="379"/>
      <c r="R32" s="139"/>
      <c r="S32" s="379"/>
      <c r="T32" s="379"/>
      <c r="U32" s="379"/>
      <c r="V32" s="380"/>
      <c r="W32" s="22"/>
    </row>
    <row r="33" spans="1:23" ht="13.5">
      <c r="A33" s="82" t="s">
        <v>534</v>
      </c>
      <c r="B33" s="22"/>
      <c r="C33" s="22"/>
      <c r="D33" s="347">
        <v>431</v>
      </c>
      <c r="E33" s="139">
        <v>1560</v>
      </c>
      <c r="F33" s="139">
        <v>2239</v>
      </c>
      <c r="G33" s="139">
        <v>342</v>
      </c>
      <c r="H33" s="139">
        <v>1180</v>
      </c>
      <c r="I33" s="139">
        <v>1853</v>
      </c>
      <c r="J33" s="139">
        <v>52</v>
      </c>
      <c r="K33" s="139">
        <v>236</v>
      </c>
      <c r="L33" s="139">
        <v>257</v>
      </c>
      <c r="M33" s="139">
        <v>29</v>
      </c>
      <c r="N33" s="139">
        <v>134</v>
      </c>
      <c r="O33" s="139">
        <v>111</v>
      </c>
      <c r="P33" s="139">
        <v>1808</v>
      </c>
      <c r="Q33" s="379">
        <v>419.4895591647332</v>
      </c>
      <c r="R33" s="139">
        <v>679</v>
      </c>
      <c r="S33" s="379">
        <v>43.52564102564103</v>
      </c>
      <c r="T33" s="379">
        <v>0.05609366658219814</v>
      </c>
      <c r="U33" s="379">
        <v>0.4001549317812794</v>
      </c>
      <c r="V33" s="380">
        <v>0.6068457841970745</v>
      </c>
      <c r="W33" s="30" t="s">
        <v>205</v>
      </c>
    </row>
    <row r="34" spans="1:23" ht="13.5">
      <c r="A34" s="82"/>
      <c r="B34" s="22"/>
      <c r="C34" s="22"/>
      <c r="D34" s="347"/>
      <c r="E34" s="139"/>
      <c r="F34" s="297"/>
      <c r="G34" s="139"/>
      <c r="H34" s="139"/>
      <c r="I34" s="297"/>
      <c r="J34" s="139"/>
      <c r="K34" s="139"/>
      <c r="L34" s="297"/>
      <c r="M34" s="139"/>
      <c r="N34" s="139"/>
      <c r="O34" s="297"/>
      <c r="P34" s="139"/>
      <c r="Q34" s="379"/>
      <c r="R34" s="139"/>
      <c r="S34" s="379"/>
      <c r="T34" s="379"/>
      <c r="U34" s="379"/>
      <c r="V34" s="423"/>
      <c r="W34" s="30"/>
    </row>
    <row r="35" spans="1:23" ht="13.5">
      <c r="A35" s="22"/>
      <c r="B35" s="22"/>
      <c r="C35" s="22"/>
      <c r="D35" s="365"/>
      <c r="E35" s="200"/>
      <c r="F35" s="297"/>
      <c r="G35" s="200"/>
      <c r="H35" s="200"/>
      <c r="I35" s="297"/>
      <c r="J35" s="200"/>
      <c r="K35" s="200"/>
      <c r="L35" s="297"/>
      <c r="M35" s="200"/>
      <c r="N35" s="200"/>
      <c r="O35" s="297"/>
      <c r="P35" s="139"/>
      <c r="Q35" s="379"/>
      <c r="R35" s="139"/>
      <c r="S35" s="379"/>
      <c r="T35" s="422"/>
      <c r="U35" s="422"/>
      <c r="V35" s="423"/>
      <c r="W35" s="22"/>
    </row>
    <row r="36" spans="1:23" ht="13.5">
      <c r="A36" s="22" t="s">
        <v>214</v>
      </c>
      <c r="B36" s="22"/>
      <c r="C36" s="22"/>
      <c r="D36" s="347">
        <v>229382</v>
      </c>
      <c r="E36" s="139">
        <v>220608</v>
      </c>
      <c r="F36" s="139">
        <v>206272</v>
      </c>
      <c r="G36" s="139">
        <v>176154</v>
      </c>
      <c r="H36" s="139">
        <v>175728</v>
      </c>
      <c r="I36" s="139">
        <v>163502</v>
      </c>
      <c r="J36" s="139">
        <v>47366</v>
      </c>
      <c r="K36" s="139">
        <v>40093</v>
      </c>
      <c r="L36" s="139">
        <v>38410</v>
      </c>
      <c r="M36" s="139">
        <v>5852</v>
      </c>
      <c r="N36" s="139">
        <v>4775</v>
      </c>
      <c r="O36" s="139">
        <v>4329</v>
      </c>
      <c r="P36" s="139">
        <v>-23110</v>
      </c>
      <c r="Q36" s="379">
        <v>-10.07489689687944</v>
      </c>
      <c r="R36" s="139">
        <v>-14336</v>
      </c>
      <c r="S36" s="379">
        <v>-6.498404409631564</v>
      </c>
      <c r="T36" s="379">
        <v>100</v>
      </c>
      <c r="U36" s="379">
        <v>100</v>
      </c>
      <c r="V36" s="380">
        <v>100</v>
      </c>
      <c r="W36" s="30" t="s">
        <v>95</v>
      </c>
    </row>
    <row r="37" spans="1:23" ht="13.5">
      <c r="A37" s="22"/>
      <c r="B37" s="22"/>
      <c r="C37" s="22"/>
      <c r="D37" s="347"/>
      <c r="E37" s="139"/>
      <c r="F37" s="139"/>
      <c r="G37" s="139"/>
      <c r="H37" s="139"/>
      <c r="I37" s="139"/>
      <c r="J37" s="139"/>
      <c r="K37" s="139"/>
      <c r="L37" s="139"/>
      <c r="M37" s="139"/>
      <c r="N37" s="139"/>
      <c r="O37" s="139"/>
      <c r="P37" s="139"/>
      <c r="Q37" s="379"/>
      <c r="R37" s="139"/>
      <c r="S37" s="379"/>
      <c r="T37" s="379"/>
      <c r="U37" s="379"/>
      <c r="V37" s="423"/>
      <c r="W37" s="30"/>
    </row>
    <row r="38" spans="1:23" ht="13.5">
      <c r="A38" s="21" t="s">
        <v>519</v>
      </c>
      <c r="B38" s="25"/>
      <c r="C38" s="22"/>
      <c r="D38" s="347">
        <v>30530</v>
      </c>
      <c r="E38" s="139">
        <v>23229</v>
      </c>
      <c r="F38" s="139">
        <v>22027</v>
      </c>
      <c r="G38" s="139">
        <v>4188</v>
      </c>
      <c r="H38" s="139">
        <v>3949</v>
      </c>
      <c r="I38" s="139">
        <v>3407</v>
      </c>
      <c r="J38" s="139">
        <v>23527</v>
      </c>
      <c r="K38" s="139">
        <v>17332</v>
      </c>
      <c r="L38" s="139">
        <v>16955</v>
      </c>
      <c r="M38" s="139">
        <v>2810</v>
      </c>
      <c r="N38" s="139">
        <v>1943</v>
      </c>
      <c r="O38" s="139">
        <v>1655</v>
      </c>
      <c r="P38" s="139">
        <v>-8503</v>
      </c>
      <c r="Q38" s="379">
        <v>-27.85129380936783</v>
      </c>
      <c r="R38" s="139">
        <v>-1202</v>
      </c>
      <c r="S38" s="379">
        <v>-5.174566274914977</v>
      </c>
      <c r="T38" s="379">
        <v>13.30967556303459</v>
      </c>
      <c r="U38" s="379">
        <v>10.529536553524805</v>
      </c>
      <c r="V38" s="380">
        <v>10.67861852311511</v>
      </c>
      <c r="W38" s="424" t="s">
        <v>190</v>
      </c>
    </row>
    <row r="39" spans="1:23" ht="13.5">
      <c r="A39" s="36" t="s">
        <v>191</v>
      </c>
      <c r="B39" s="81" t="s">
        <v>520</v>
      </c>
      <c r="C39" s="118"/>
      <c r="D39" s="365">
        <v>24265</v>
      </c>
      <c r="E39" s="200">
        <v>18010</v>
      </c>
      <c r="F39" s="139">
        <v>18067</v>
      </c>
      <c r="G39" s="200">
        <v>861</v>
      </c>
      <c r="H39" s="200">
        <v>1126</v>
      </c>
      <c r="I39" s="139">
        <v>1571</v>
      </c>
      <c r="J39" s="200">
        <v>20775</v>
      </c>
      <c r="K39" s="200">
        <v>15077</v>
      </c>
      <c r="L39" s="139">
        <v>14976</v>
      </c>
      <c r="M39" s="200">
        <v>2624</v>
      </c>
      <c r="N39" s="200">
        <v>1803</v>
      </c>
      <c r="O39" s="139">
        <v>1512</v>
      </c>
      <c r="P39" s="139">
        <v>-6198</v>
      </c>
      <c r="Q39" s="379">
        <v>-25.5429631155986</v>
      </c>
      <c r="R39" s="139">
        <v>57</v>
      </c>
      <c r="S39" s="379">
        <v>0.3164908384230983</v>
      </c>
      <c r="T39" s="422">
        <v>10.578423764724345</v>
      </c>
      <c r="U39" s="422">
        <v>8.163801856686973</v>
      </c>
      <c r="V39" s="380">
        <v>8.758823301272106</v>
      </c>
      <c r="W39" s="30" t="s">
        <v>84</v>
      </c>
    </row>
    <row r="40" spans="1:23" ht="13.5">
      <c r="A40" s="36" t="s">
        <v>192</v>
      </c>
      <c r="B40" s="81" t="s">
        <v>521</v>
      </c>
      <c r="C40" s="118"/>
      <c r="D40" s="365">
        <v>1346</v>
      </c>
      <c r="E40" s="200">
        <v>1097</v>
      </c>
      <c r="F40" s="139">
        <v>599</v>
      </c>
      <c r="G40" s="200">
        <v>973</v>
      </c>
      <c r="H40" s="200">
        <v>855</v>
      </c>
      <c r="I40" s="139">
        <v>434</v>
      </c>
      <c r="J40" s="200">
        <v>332</v>
      </c>
      <c r="K40" s="200">
        <v>221</v>
      </c>
      <c r="L40" s="139">
        <v>149</v>
      </c>
      <c r="M40" s="200">
        <v>41</v>
      </c>
      <c r="N40" s="200">
        <v>20</v>
      </c>
      <c r="O40" s="139">
        <v>15</v>
      </c>
      <c r="P40" s="139">
        <v>-747</v>
      </c>
      <c r="Q40" s="379">
        <v>-55.49777117384844</v>
      </c>
      <c r="R40" s="139">
        <v>-498</v>
      </c>
      <c r="S40" s="379">
        <v>-45.39653600729262</v>
      </c>
      <c r="T40" s="422">
        <v>0.5867940814885213</v>
      </c>
      <c r="U40" s="422">
        <v>0.4972621119814331</v>
      </c>
      <c r="V40" s="380">
        <v>0.2903932671424139</v>
      </c>
      <c r="W40" s="30" t="s">
        <v>86</v>
      </c>
    </row>
    <row r="41" spans="1:23" ht="13.5">
      <c r="A41" s="36" t="s">
        <v>193</v>
      </c>
      <c r="B41" s="81" t="s">
        <v>4</v>
      </c>
      <c r="C41" s="118"/>
      <c r="D41" s="365">
        <v>4919</v>
      </c>
      <c r="E41" s="200">
        <v>4122</v>
      </c>
      <c r="F41" s="139">
        <v>3361</v>
      </c>
      <c r="G41" s="200">
        <v>2354</v>
      </c>
      <c r="H41" s="200">
        <v>1968</v>
      </c>
      <c r="I41" s="139">
        <v>1402</v>
      </c>
      <c r="J41" s="200">
        <v>2420</v>
      </c>
      <c r="K41" s="200">
        <v>2034</v>
      </c>
      <c r="L41" s="139">
        <v>1830</v>
      </c>
      <c r="M41" s="200">
        <v>145</v>
      </c>
      <c r="N41" s="200">
        <v>120</v>
      </c>
      <c r="O41" s="139">
        <v>128</v>
      </c>
      <c r="P41" s="139">
        <v>-1558</v>
      </c>
      <c r="Q41" s="379">
        <v>-31.673104289489736</v>
      </c>
      <c r="R41" s="139">
        <v>-761</v>
      </c>
      <c r="S41" s="379">
        <v>-18.461911693352743</v>
      </c>
      <c r="T41" s="422">
        <v>2.144457716821721</v>
      </c>
      <c r="U41" s="422">
        <v>1.8684725848563968</v>
      </c>
      <c r="V41" s="380">
        <v>1.6294019547005896</v>
      </c>
      <c r="W41" s="30" t="s">
        <v>194</v>
      </c>
    </row>
    <row r="42" spans="1:23" ht="13.5">
      <c r="A42" s="22"/>
      <c r="B42" s="22"/>
      <c r="C42" s="22"/>
      <c r="D42" s="365"/>
      <c r="E42" s="200"/>
      <c r="F42" s="139"/>
      <c r="G42" s="200"/>
      <c r="H42" s="200"/>
      <c r="I42" s="139"/>
      <c r="J42" s="200"/>
      <c r="K42" s="200"/>
      <c r="L42" s="139"/>
      <c r="M42" s="200"/>
      <c r="N42" s="200"/>
      <c r="O42" s="139"/>
      <c r="P42" s="139"/>
      <c r="Q42" s="379"/>
      <c r="R42" s="139"/>
      <c r="S42" s="379"/>
      <c r="T42" s="422"/>
      <c r="U42" s="422"/>
      <c r="V42" s="380"/>
      <c r="W42" s="22"/>
    </row>
    <row r="43" spans="1:23" ht="13.5">
      <c r="A43" s="82" t="s">
        <v>522</v>
      </c>
      <c r="B43" s="83"/>
      <c r="C43" s="22"/>
      <c r="D43" s="347">
        <v>79141</v>
      </c>
      <c r="E43" s="139">
        <v>77338</v>
      </c>
      <c r="F43" s="139">
        <v>66529</v>
      </c>
      <c r="G43" s="139">
        <v>69001</v>
      </c>
      <c r="H43" s="139">
        <v>67791</v>
      </c>
      <c r="I43" s="139">
        <v>57759</v>
      </c>
      <c r="J43" s="139">
        <v>9052</v>
      </c>
      <c r="K43" s="139">
        <v>8586</v>
      </c>
      <c r="L43" s="139">
        <v>7857</v>
      </c>
      <c r="M43" s="139">
        <v>1087</v>
      </c>
      <c r="N43" s="139">
        <v>960</v>
      </c>
      <c r="O43" s="139">
        <v>910</v>
      </c>
      <c r="P43" s="139">
        <v>-12612</v>
      </c>
      <c r="Q43" s="379">
        <v>-15.936114024336312</v>
      </c>
      <c r="R43" s="139">
        <v>-10809</v>
      </c>
      <c r="S43" s="379">
        <v>-13.976311774289481</v>
      </c>
      <c r="T43" s="379">
        <v>34.501835366332145</v>
      </c>
      <c r="U43" s="379">
        <v>35.05675224833188</v>
      </c>
      <c r="V43" s="380">
        <v>32.25304452373565</v>
      </c>
      <c r="W43" s="30" t="s">
        <v>195</v>
      </c>
    </row>
    <row r="44" spans="1:23" ht="13.5">
      <c r="A44" s="36" t="s">
        <v>191</v>
      </c>
      <c r="B44" s="81" t="s">
        <v>0</v>
      </c>
      <c r="C44" s="118"/>
      <c r="D44" s="365">
        <v>629</v>
      </c>
      <c r="E44" s="200">
        <v>644</v>
      </c>
      <c r="F44" s="139">
        <v>403</v>
      </c>
      <c r="G44" s="200">
        <v>603</v>
      </c>
      <c r="H44" s="200">
        <v>612</v>
      </c>
      <c r="I44" s="139">
        <v>394</v>
      </c>
      <c r="J44" s="200">
        <v>25</v>
      </c>
      <c r="K44" s="200">
        <v>28</v>
      </c>
      <c r="L44" s="139">
        <v>9</v>
      </c>
      <c r="M44" s="200">
        <v>1</v>
      </c>
      <c r="N44" s="200">
        <v>4</v>
      </c>
      <c r="O44" s="202">
        <v>0</v>
      </c>
      <c r="P44" s="139">
        <v>-226</v>
      </c>
      <c r="Q44" s="379">
        <v>-35.930047694753576</v>
      </c>
      <c r="R44" s="139">
        <v>-241</v>
      </c>
      <c r="S44" s="379">
        <v>-37.422360248447205</v>
      </c>
      <c r="T44" s="422">
        <v>0.27421506482635954</v>
      </c>
      <c r="U44" s="422">
        <v>0.29192051058891794</v>
      </c>
      <c r="V44" s="380">
        <v>0.1953730995966491</v>
      </c>
      <c r="W44" s="30" t="s">
        <v>84</v>
      </c>
    </row>
    <row r="45" spans="1:23" ht="13.5">
      <c r="A45" s="36" t="s">
        <v>192</v>
      </c>
      <c r="B45" s="81" t="s">
        <v>5</v>
      </c>
      <c r="C45" s="118"/>
      <c r="D45" s="365">
        <v>41578</v>
      </c>
      <c r="E45" s="200">
        <v>42390</v>
      </c>
      <c r="F45" s="139">
        <v>35740</v>
      </c>
      <c r="G45" s="200">
        <v>34284</v>
      </c>
      <c r="H45" s="200">
        <v>35380</v>
      </c>
      <c r="I45" s="139">
        <v>29126</v>
      </c>
      <c r="J45" s="200">
        <v>6644</v>
      </c>
      <c r="K45" s="200">
        <v>6399</v>
      </c>
      <c r="L45" s="139">
        <v>5984</v>
      </c>
      <c r="M45" s="200">
        <v>649</v>
      </c>
      <c r="N45" s="200">
        <v>610</v>
      </c>
      <c r="O45" s="139">
        <v>627</v>
      </c>
      <c r="P45" s="139">
        <v>-5838</v>
      </c>
      <c r="Q45" s="379">
        <v>-14.041079416999375</v>
      </c>
      <c r="R45" s="139">
        <v>-6650</v>
      </c>
      <c r="S45" s="379">
        <v>-15.687662184477471</v>
      </c>
      <c r="T45" s="422">
        <v>18.126095334420313</v>
      </c>
      <c r="U45" s="422">
        <v>19.215078328981726</v>
      </c>
      <c r="V45" s="380">
        <v>17.326636673906297</v>
      </c>
      <c r="W45" s="30" t="s">
        <v>86</v>
      </c>
    </row>
    <row r="46" spans="1:23" ht="13.5">
      <c r="A46" s="36" t="s">
        <v>193</v>
      </c>
      <c r="B46" s="81" t="s">
        <v>1</v>
      </c>
      <c r="C46" s="118"/>
      <c r="D46" s="365">
        <v>36934</v>
      </c>
      <c r="E46" s="200">
        <v>34304</v>
      </c>
      <c r="F46" s="139">
        <v>30386</v>
      </c>
      <c r="G46" s="200">
        <v>34114</v>
      </c>
      <c r="H46" s="200">
        <v>31799</v>
      </c>
      <c r="I46" s="139">
        <v>28239</v>
      </c>
      <c r="J46" s="200">
        <v>2383</v>
      </c>
      <c r="K46" s="200">
        <v>2159</v>
      </c>
      <c r="L46" s="139">
        <v>1864</v>
      </c>
      <c r="M46" s="200">
        <v>437</v>
      </c>
      <c r="N46" s="200">
        <v>346</v>
      </c>
      <c r="O46" s="139">
        <v>283</v>
      </c>
      <c r="P46" s="139">
        <v>-6548</v>
      </c>
      <c r="Q46" s="379">
        <v>-17.728921860616236</v>
      </c>
      <c r="R46" s="139">
        <v>-3918</v>
      </c>
      <c r="S46" s="379">
        <v>-11.421408582089553</v>
      </c>
      <c r="T46" s="422">
        <v>16.101524967085474</v>
      </c>
      <c r="U46" s="422">
        <v>15.54975340876124</v>
      </c>
      <c r="V46" s="380">
        <v>14.731034750232702</v>
      </c>
      <c r="W46" s="30" t="s">
        <v>194</v>
      </c>
    </row>
    <row r="47" spans="1:23" ht="13.5">
      <c r="A47" s="22"/>
      <c r="B47" s="22"/>
      <c r="C47" s="22"/>
      <c r="D47" s="365"/>
      <c r="E47" s="200"/>
      <c r="F47" s="139"/>
      <c r="G47" s="200"/>
      <c r="H47" s="200"/>
      <c r="I47" s="139"/>
      <c r="J47" s="200"/>
      <c r="K47" s="200"/>
      <c r="L47" s="139"/>
      <c r="M47" s="200"/>
      <c r="N47" s="200"/>
      <c r="O47" s="139"/>
      <c r="P47" s="139"/>
      <c r="Q47" s="379"/>
      <c r="R47" s="139"/>
      <c r="S47" s="379"/>
      <c r="T47" s="422"/>
      <c r="U47" s="422"/>
      <c r="V47" s="380"/>
      <c r="W47" s="22"/>
    </row>
    <row r="48" spans="1:23" ht="13.5">
      <c r="A48" s="82" t="s">
        <v>523</v>
      </c>
      <c r="B48" s="22"/>
      <c r="C48" s="22"/>
      <c r="D48" s="347">
        <v>119483</v>
      </c>
      <c r="E48" s="139">
        <v>119222</v>
      </c>
      <c r="F48" s="139">
        <v>116476</v>
      </c>
      <c r="G48" s="139">
        <v>102782</v>
      </c>
      <c r="H48" s="139">
        <v>103363</v>
      </c>
      <c r="I48" s="139">
        <v>101314</v>
      </c>
      <c r="J48" s="139">
        <v>14748</v>
      </c>
      <c r="K48" s="139">
        <v>14012</v>
      </c>
      <c r="L48" s="139">
        <v>13415</v>
      </c>
      <c r="M48" s="139">
        <v>1950</v>
      </c>
      <c r="N48" s="139">
        <v>1844</v>
      </c>
      <c r="O48" s="139">
        <v>1740</v>
      </c>
      <c r="P48" s="139">
        <v>-3007</v>
      </c>
      <c r="Q48" s="379">
        <v>-2.516676012487132</v>
      </c>
      <c r="R48" s="139">
        <v>-2746</v>
      </c>
      <c r="S48" s="379">
        <v>-2.303266175705826</v>
      </c>
      <c r="T48" s="379">
        <v>52.08909155905869</v>
      </c>
      <c r="U48" s="379">
        <v>54.042464461850884</v>
      </c>
      <c r="V48" s="380">
        <v>56.46718895439032</v>
      </c>
      <c r="W48" s="30" t="s">
        <v>196</v>
      </c>
    </row>
    <row r="49" spans="1:23" ht="13.5">
      <c r="A49" s="36" t="s">
        <v>191</v>
      </c>
      <c r="B49" s="81" t="s">
        <v>524</v>
      </c>
      <c r="C49" s="118"/>
      <c r="D49" s="365">
        <v>2297</v>
      </c>
      <c r="E49" s="200">
        <v>2515</v>
      </c>
      <c r="F49" s="139">
        <v>1991</v>
      </c>
      <c r="G49" s="200">
        <v>2297</v>
      </c>
      <c r="H49" s="200">
        <v>2515</v>
      </c>
      <c r="I49" s="139">
        <v>1991</v>
      </c>
      <c r="J49" s="90">
        <v>0</v>
      </c>
      <c r="K49" s="90">
        <v>0</v>
      </c>
      <c r="L49" s="88">
        <v>0</v>
      </c>
      <c r="M49" s="90" t="s">
        <v>215</v>
      </c>
      <c r="N49" s="90">
        <v>0</v>
      </c>
      <c r="O49" s="89">
        <v>0</v>
      </c>
      <c r="P49" s="139">
        <v>-306</v>
      </c>
      <c r="Q49" s="379">
        <v>-13.321723987810188</v>
      </c>
      <c r="R49" s="139">
        <v>-524</v>
      </c>
      <c r="S49" s="379">
        <v>-20.83499005964215</v>
      </c>
      <c r="T49" s="422">
        <v>1.0013863337140665</v>
      </c>
      <c r="U49" s="422">
        <v>1.1400311865390196</v>
      </c>
      <c r="V49" s="380">
        <v>0.9652303754266212</v>
      </c>
      <c r="W49" s="30" t="s">
        <v>84</v>
      </c>
    </row>
    <row r="50" spans="1:23" ht="13.5">
      <c r="A50" s="36" t="s">
        <v>192</v>
      </c>
      <c r="B50" s="81" t="s">
        <v>489</v>
      </c>
      <c r="C50" s="118"/>
      <c r="D50" s="425" t="s">
        <v>6</v>
      </c>
      <c r="E50" s="426" t="s">
        <v>6</v>
      </c>
      <c r="F50" s="139">
        <v>2276</v>
      </c>
      <c r="G50" s="426" t="s">
        <v>6</v>
      </c>
      <c r="H50" s="426" t="s">
        <v>6</v>
      </c>
      <c r="I50" s="139">
        <v>2148</v>
      </c>
      <c r="J50" s="426" t="s">
        <v>6</v>
      </c>
      <c r="K50" s="426" t="s">
        <v>6</v>
      </c>
      <c r="L50" s="139">
        <v>123</v>
      </c>
      <c r="M50" s="426" t="s">
        <v>6</v>
      </c>
      <c r="N50" s="426" t="s">
        <v>6</v>
      </c>
      <c r="O50" s="139">
        <v>4</v>
      </c>
      <c r="P50" s="426" t="s">
        <v>6</v>
      </c>
      <c r="Q50" s="427" t="s">
        <v>6</v>
      </c>
      <c r="R50" s="426" t="s">
        <v>6</v>
      </c>
      <c r="S50" s="427" t="s">
        <v>6</v>
      </c>
      <c r="T50" s="427" t="s">
        <v>6</v>
      </c>
      <c r="U50" s="427" t="s">
        <v>6</v>
      </c>
      <c r="V50" s="380">
        <v>1.1033974557865343</v>
      </c>
      <c r="W50" s="30" t="s">
        <v>86</v>
      </c>
    </row>
    <row r="51" spans="1:23" ht="13.5">
      <c r="A51" s="36" t="s">
        <v>193</v>
      </c>
      <c r="B51" s="238" t="s">
        <v>248</v>
      </c>
      <c r="C51" s="118"/>
      <c r="D51" s="425" t="s">
        <v>6</v>
      </c>
      <c r="E51" s="426" t="s">
        <v>6</v>
      </c>
      <c r="F51" s="139">
        <v>11380</v>
      </c>
      <c r="G51" s="426" t="s">
        <v>6</v>
      </c>
      <c r="H51" s="426" t="s">
        <v>6</v>
      </c>
      <c r="I51" s="139">
        <v>10802</v>
      </c>
      <c r="J51" s="426" t="s">
        <v>6</v>
      </c>
      <c r="K51" s="426" t="s">
        <v>6</v>
      </c>
      <c r="L51" s="139">
        <v>528</v>
      </c>
      <c r="M51" s="426" t="s">
        <v>6</v>
      </c>
      <c r="N51" s="426" t="s">
        <v>6</v>
      </c>
      <c r="O51" s="139">
        <v>50</v>
      </c>
      <c r="P51" s="426" t="s">
        <v>6</v>
      </c>
      <c r="Q51" s="427" t="s">
        <v>6</v>
      </c>
      <c r="R51" s="426" t="s">
        <v>6</v>
      </c>
      <c r="S51" s="427" t="s">
        <v>6</v>
      </c>
      <c r="T51" s="427" t="s">
        <v>6</v>
      </c>
      <c r="U51" s="427" t="s">
        <v>6</v>
      </c>
      <c r="V51" s="380">
        <v>5.516987278932672</v>
      </c>
      <c r="W51" s="30" t="s">
        <v>194</v>
      </c>
    </row>
    <row r="52" spans="1:23" ht="13.5">
      <c r="A52" s="36" t="s">
        <v>197</v>
      </c>
      <c r="B52" s="81" t="s">
        <v>525</v>
      </c>
      <c r="C52" s="118"/>
      <c r="D52" s="425" t="s">
        <v>6</v>
      </c>
      <c r="E52" s="426" t="s">
        <v>6</v>
      </c>
      <c r="F52" s="139">
        <v>31111</v>
      </c>
      <c r="G52" s="426" t="s">
        <v>6</v>
      </c>
      <c r="H52" s="426" t="s">
        <v>6</v>
      </c>
      <c r="I52" s="139">
        <v>25087</v>
      </c>
      <c r="J52" s="426" t="s">
        <v>6</v>
      </c>
      <c r="K52" s="426" t="s">
        <v>6</v>
      </c>
      <c r="L52" s="139">
        <v>5093</v>
      </c>
      <c r="M52" s="426" t="s">
        <v>6</v>
      </c>
      <c r="N52" s="426" t="s">
        <v>6</v>
      </c>
      <c r="O52" s="139">
        <v>929</v>
      </c>
      <c r="P52" s="426" t="s">
        <v>6</v>
      </c>
      <c r="Q52" s="427" t="s">
        <v>6</v>
      </c>
      <c r="R52" s="426" t="s">
        <v>6</v>
      </c>
      <c r="S52" s="427" t="s">
        <v>6</v>
      </c>
      <c r="T52" s="427" t="s">
        <v>6</v>
      </c>
      <c r="U52" s="427" t="s">
        <v>6</v>
      </c>
      <c r="V52" s="380">
        <v>15.082512410797394</v>
      </c>
      <c r="W52" s="30" t="s">
        <v>198</v>
      </c>
    </row>
    <row r="53" spans="1:23" ht="13.5">
      <c r="A53" s="36" t="s">
        <v>199</v>
      </c>
      <c r="B53" s="81" t="s">
        <v>7</v>
      </c>
      <c r="C53" s="118"/>
      <c r="D53" s="365">
        <v>4148</v>
      </c>
      <c r="E53" s="200">
        <v>3837</v>
      </c>
      <c r="F53" s="139">
        <v>3265</v>
      </c>
      <c r="G53" s="200">
        <v>3890</v>
      </c>
      <c r="H53" s="200">
        <v>3579</v>
      </c>
      <c r="I53" s="139">
        <v>3011</v>
      </c>
      <c r="J53" s="200">
        <v>250</v>
      </c>
      <c r="K53" s="200">
        <v>247</v>
      </c>
      <c r="L53" s="139">
        <v>247</v>
      </c>
      <c r="M53" s="200">
        <v>8</v>
      </c>
      <c r="N53" s="200">
        <v>11</v>
      </c>
      <c r="O53" s="139">
        <v>7</v>
      </c>
      <c r="P53" s="139">
        <v>-883</v>
      </c>
      <c r="Q53" s="379">
        <v>-21.287367405978785</v>
      </c>
      <c r="R53" s="139">
        <v>-572</v>
      </c>
      <c r="S53" s="379">
        <v>-14.907479801928588</v>
      </c>
      <c r="T53" s="303">
        <v>1.8</v>
      </c>
      <c r="U53" s="303">
        <v>1.7</v>
      </c>
      <c r="V53" s="380">
        <v>1.5828614644740926</v>
      </c>
      <c r="W53" s="30" t="s">
        <v>200</v>
      </c>
    </row>
    <row r="54" spans="1:23" ht="13.5">
      <c r="A54" s="36" t="s">
        <v>201</v>
      </c>
      <c r="B54" s="81" t="s">
        <v>526</v>
      </c>
      <c r="C54" s="118"/>
      <c r="D54" s="365">
        <v>703</v>
      </c>
      <c r="E54" s="200">
        <v>769</v>
      </c>
      <c r="F54" s="139">
        <v>897</v>
      </c>
      <c r="G54" s="200">
        <v>507</v>
      </c>
      <c r="H54" s="200">
        <v>526</v>
      </c>
      <c r="I54" s="139">
        <v>623</v>
      </c>
      <c r="J54" s="200">
        <v>189</v>
      </c>
      <c r="K54" s="200">
        <v>235</v>
      </c>
      <c r="L54" s="139">
        <v>263</v>
      </c>
      <c r="M54" s="200">
        <v>7</v>
      </c>
      <c r="N54" s="200">
        <v>8</v>
      </c>
      <c r="O54" s="139">
        <v>11</v>
      </c>
      <c r="P54" s="139">
        <v>194</v>
      </c>
      <c r="Q54" s="379">
        <v>27.59601706970128</v>
      </c>
      <c r="R54" s="139">
        <v>128</v>
      </c>
      <c r="S54" s="379">
        <v>16.644993498049416</v>
      </c>
      <c r="T54" s="422">
        <v>0.3064756606882842</v>
      </c>
      <c r="U54" s="422">
        <v>0.34858210037713955</v>
      </c>
      <c r="V54" s="380">
        <v>0.4348627055538319</v>
      </c>
      <c r="W54" s="30" t="s">
        <v>202</v>
      </c>
    </row>
    <row r="55" spans="1:23" ht="13.5">
      <c r="A55" s="36" t="s">
        <v>203</v>
      </c>
      <c r="B55" s="81" t="s">
        <v>490</v>
      </c>
      <c r="C55" s="118"/>
      <c r="D55" s="425" t="s">
        <v>6</v>
      </c>
      <c r="E55" s="426" t="s">
        <v>6</v>
      </c>
      <c r="F55" s="139">
        <v>6029</v>
      </c>
      <c r="G55" s="426" t="s">
        <v>6</v>
      </c>
      <c r="H55" s="426" t="s">
        <v>6</v>
      </c>
      <c r="I55" s="139">
        <v>4150</v>
      </c>
      <c r="J55" s="426" t="s">
        <v>6</v>
      </c>
      <c r="K55" s="426" t="s">
        <v>6</v>
      </c>
      <c r="L55" s="139">
        <v>1562</v>
      </c>
      <c r="M55" s="426" t="s">
        <v>6</v>
      </c>
      <c r="N55" s="426" t="s">
        <v>6</v>
      </c>
      <c r="O55" s="139">
        <v>316</v>
      </c>
      <c r="P55" s="426" t="s">
        <v>6</v>
      </c>
      <c r="Q55" s="427" t="s">
        <v>6</v>
      </c>
      <c r="R55" s="426" t="s">
        <v>6</v>
      </c>
      <c r="S55" s="427" t="s">
        <v>6</v>
      </c>
      <c r="T55" s="427" t="s">
        <v>6</v>
      </c>
      <c r="U55" s="427" t="s">
        <v>6</v>
      </c>
      <c r="V55" s="380">
        <v>2.9228397455786532</v>
      </c>
      <c r="W55" s="30" t="s">
        <v>204</v>
      </c>
    </row>
    <row r="56" spans="1:23" ht="13.5">
      <c r="A56" s="37" t="s">
        <v>527</v>
      </c>
      <c r="B56" s="81" t="s">
        <v>491</v>
      </c>
      <c r="C56" s="118"/>
      <c r="D56" s="425" t="s">
        <v>6</v>
      </c>
      <c r="E56" s="426" t="s">
        <v>6</v>
      </c>
      <c r="F56" s="139">
        <v>9223</v>
      </c>
      <c r="G56" s="426" t="s">
        <v>6</v>
      </c>
      <c r="H56" s="426" t="s">
        <v>6</v>
      </c>
      <c r="I56" s="139">
        <v>8162</v>
      </c>
      <c r="J56" s="426" t="s">
        <v>6</v>
      </c>
      <c r="K56" s="426" t="s">
        <v>6</v>
      </c>
      <c r="L56" s="139">
        <v>1018</v>
      </c>
      <c r="M56" s="426" t="s">
        <v>6</v>
      </c>
      <c r="N56" s="426" t="s">
        <v>6</v>
      </c>
      <c r="O56" s="139">
        <v>43</v>
      </c>
      <c r="P56" s="426" t="s">
        <v>6</v>
      </c>
      <c r="Q56" s="427" t="s">
        <v>6</v>
      </c>
      <c r="R56" s="426" t="s">
        <v>6</v>
      </c>
      <c r="S56" s="427" t="s">
        <v>6</v>
      </c>
      <c r="T56" s="427" t="s">
        <v>6</v>
      </c>
      <c r="U56" s="427" t="s">
        <v>6</v>
      </c>
      <c r="V56" s="380">
        <v>4.471280639156066</v>
      </c>
      <c r="W56" s="188" t="s">
        <v>527</v>
      </c>
    </row>
    <row r="57" spans="1:23" ht="13.5">
      <c r="A57" s="37" t="s">
        <v>528</v>
      </c>
      <c r="B57" s="81" t="s">
        <v>492</v>
      </c>
      <c r="C57" s="118"/>
      <c r="D57" s="425" t="s">
        <v>6</v>
      </c>
      <c r="E57" s="426" t="s">
        <v>6</v>
      </c>
      <c r="F57" s="139">
        <v>8153</v>
      </c>
      <c r="G57" s="426" t="s">
        <v>6</v>
      </c>
      <c r="H57" s="426" t="s">
        <v>6</v>
      </c>
      <c r="I57" s="139">
        <v>7835</v>
      </c>
      <c r="J57" s="426" t="s">
        <v>6</v>
      </c>
      <c r="K57" s="426" t="s">
        <v>6</v>
      </c>
      <c r="L57" s="139">
        <v>304</v>
      </c>
      <c r="M57" s="426" t="s">
        <v>6</v>
      </c>
      <c r="N57" s="426" t="s">
        <v>6</v>
      </c>
      <c r="O57" s="139">
        <v>14</v>
      </c>
      <c r="P57" s="426" t="s">
        <v>6</v>
      </c>
      <c r="Q57" s="427" t="s">
        <v>6</v>
      </c>
      <c r="R57" s="426" t="s">
        <v>6</v>
      </c>
      <c r="S57" s="427" t="s">
        <v>6</v>
      </c>
      <c r="T57" s="427" t="s">
        <v>6</v>
      </c>
      <c r="U57" s="427" t="s">
        <v>6</v>
      </c>
      <c r="V57" s="380">
        <v>3.9525480918399003</v>
      </c>
      <c r="W57" s="188" t="s">
        <v>528</v>
      </c>
    </row>
    <row r="58" spans="1:23" ht="13.5">
      <c r="A58" s="37" t="s">
        <v>529</v>
      </c>
      <c r="B58" s="81" t="s">
        <v>254</v>
      </c>
      <c r="C58" s="118"/>
      <c r="D58" s="425" t="s">
        <v>6</v>
      </c>
      <c r="E58" s="426" t="s">
        <v>6</v>
      </c>
      <c r="F58" s="139">
        <v>5568</v>
      </c>
      <c r="G58" s="426" t="s">
        <v>6</v>
      </c>
      <c r="H58" s="426" t="s">
        <v>6</v>
      </c>
      <c r="I58" s="139">
        <v>5530</v>
      </c>
      <c r="J58" s="426" t="s">
        <v>6</v>
      </c>
      <c r="K58" s="426" t="s">
        <v>6</v>
      </c>
      <c r="L58" s="139">
        <v>37</v>
      </c>
      <c r="M58" s="426" t="s">
        <v>6</v>
      </c>
      <c r="N58" s="426" t="s">
        <v>6</v>
      </c>
      <c r="O58" s="139">
        <v>1</v>
      </c>
      <c r="P58" s="426" t="s">
        <v>6</v>
      </c>
      <c r="Q58" s="427" t="s">
        <v>6</v>
      </c>
      <c r="R58" s="426" t="s">
        <v>6</v>
      </c>
      <c r="S58" s="427" t="s">
        <v>6</v>
      </c>
      <c r="T58" s="427" t="s">
        <v>6</v>
      </c>
      <c r="U58" s="427" t="s">
        <v>6</v>
      </c>
      <c r="V58" s="380">
        <v>2.699348433136829</v>
      </c>
      <c r="W58" s="188" t="s">
        <v>529</v>
      </c>
    </row>
    <row r="59" spans="1:23" ht="27">
      <c r="A59" s="37" t="s">
        <v>530</v>
      </c>
      <c r="B59" s="81" t="s">
        <v>531</v>
      </c>
      <c r="C59" s="118"/>
      <c r="D59" s="425" t="s">
        <v>6</v>
      </c>
      <c r="E59" s="426" t="s">
        <v>6</v>
      </c>
      <c r="F59" s="139">
        <v>24251</v>
      </c>
      <c r="G59" s="426" t="s">
        <v>6</v>
      </c>
      <c r="H59" s="426" t="s">
        <v>6</v>
      </c>
      <c r="I59" s="139">
        <v>19643</v>
      </c>
      <c r="J59" s="426" t="s">
        <v>6</v>
      </c>
      <c r="K59" s="426" t="s">
        <v>6</v>
      </c>
      <c r="L59" s="139">
        <v>4240</v>
      </c>
      <c r="M59" s="426" t="s">
        <v>6</v>
      </c>
      <c r="N59" s="426" t="s">
        <v>6</v>
      </c>
      <c r="O59" s="139">
        <v>365</v>
      </c>
      <c r="P59" s="426" t="s">
        <v>6</v>
      </c>
      <c r="Q59" s="427" t="s">
        <v>6</v>
      </c>
      <c r="R59" s="426" t="s">
        <v>6</v>
      </c>
      <c r="S59" s="427" t="s">
        <v>6</v>
      </c>
      <c r="T59" s="427" t="s">
        <v>6</v>
      </c>
      <c r="U59" s="427" t="s">
        <v>6</v>
      </c>
      <c r="V59" s="380">
        <v>11.756806546695625</v>
      </c>
      <c r="W59" s="188" t="s">
        <v>530</v>
      </c>
    </row>
    <row r="60" spans="1:23" ht="13.5">
      <c r="A60" s="37" t="s">
        <v>532</v>
      </c>
      <c r="B60" s="81" t="s">
        <v>533</v>
      </c>
      <c r="C60" s="22"/>
      <c r="D60" s="365">
        <v>12809</v>
      </c>
      <c r="E60" s="200">
        <v>13188</v>
      </c>
      <c r="F60" s="139">
        <v>12332</v>
      </c>
      <c r="G60" s="200">
        <v>12809</v>
      </c>
      <c r="H60" s="200">
        <v>13188</v>
      </c>
      <c r="I60" s="139">
        <v>12332</v>
      </c>
      <c r="J60" s="90">
        <v>0</v>
      </c>
      <c r="K60" s="90">
        <v>0</v>
      </c>
      <c r="L60" s="88">
        <v>0</v>
      </c>
      <c r="M60" s="90" t="s">
        <v>215</v>
      </c>
      <c r="N60" s="90">
        <v>0</v>
      </c>
      <c r="O60" s="89">
        <v>0</v>
      </c>
      <c r="P60" s="139">
        <v>-477</v>
      </c>
      <c r="Q60" s="379">
        <v>-3.72394410180342</v>
      </c>
      <c r="R60" s="139">
        <v>-856</v>
      </c>
      <c r="S60" s="379">
        <v>-6.490749165908402</v>
      </c>
      <c r="T60" s="422">
        <v>5.6</v>
      </c>
      <c r="U60" s="422">
        <v>6</v>
      </c>
      <c r="V60" s="380">
        <v>5.978513807012101</v>
      </c>
      <c r="W60" s="188" t="s">
        <v>532</v>
      </c>
    </row>
    <row r="61" spans="1:23" ht="13.5">
      <c r="A61" s="37"/>
      <c r="B61" s="81"/>
      <c r="C61" s="22"/>
      <c r="D61" s="365"/>
      <c r="E61" s="200"/>
      <c r="F61" s="139"/>
      <c r="G61" s="200"/>
      <c r="H61" s="200"/>
      <c r="I61" s="139"/>
      <c r="J61" s="87"/>
      <c r="K61" s="87"/>
      <c r="L61" s="88"/>
      <c r="M61" s="87"/>
      <c r="N61" s="87"/>
      <c r="O61" s="88"/>
      <c r="P61" s="139"/>
      <c r="Q61" s="379"/>
      <c r="R61" s="139"/>
      <c r="S61" s="379"/>
      <c r="T61" s="422"/>
      <c r="U61" s="422"/>
      <c r="V61" s="380"/>
      <c r="W61" s="22"/>
    </row>
    <row r="62" spans="1:23" ht="13.5">
      <c r="A62" s="82" t="s">
        <v>534</v>
      </c>
      <c r="B62" s="22"/>
      <c r="C62" s="22"/>
      <c r="D62" s="365">
        <v>228</v>
      </c>
      <c r="E62" s="200">
        <v>819</v>
      </c>
      <c r="F62" s="139">
        <v>1240</v>
      </c>
      <c r="G62" s="200">
        <v>183</v>
      </c>
      <c r="H62" s="200">
        <v>625</v>
      </c>
      <c r="I62" s="139">
        <v>1022</v>
      </c>
      <c r="J62" s="200">
        <v>39</v>
      </c>
      <c r="K62" s="200">
        <v>163</v>
      </c>
      <c r="L62" s="648">
        <v>183</v>
      </c>
      <c r="M62" s="200">
        <v>5</v>
      </c>
      <c r="N62" s="200">
        <v>28</v>
      </c>
      <c r="O62" s="139">
        <v>24</v>
      </c>
      <c r="P62" s="139">
        <v>1012</v>
      </c>
      <c r="Q62" s="379">
        <v>443.859649122807</v>
      </c>
      <c r="R62" s="139">
        <v>421</v>
      </c>
      <c r="S62" s="379">
        <v>51.4041514041514</v>
      </c>
      <c r="T62" s="422">
        <v>0.09939751157457864</v>
      </c>
      <c r="U62" s="422">
        <v>0.3712467362924282</v>
      </c>
      <c r="V62" s="380">
        <v>0.6011479987589202</v>
      </c>
      <c r="W62" s="30" t="s">
        <v>205</v>
      </c>
    </row>
    <row r="63" spans="1:23" ht="13.5">
      <c r="A63" s="82"/>
      <c r="B63" s="22"/>
      <c r="C63" s="22"/>
      <c r="D63" s="365"/>
      <c r="E63" s="200"/>
      <c r="F63" s="139"/>
      <c r="G63" s="200"/>
      <c r="H63" s="200"/>
      <c r="I63" s="139"/>
      <c r="J63" s="200"/>
      <c r="K63" s="200"/>
      <c r="L63" s="139"/>
      <c r="M63" s="200"/>
      <c r="N63" s="200"/>
      <c r="O63" s="139"/>
      <c r="P63" s="139"/>
      <c r="Q63" s="379"/>
      <c r="R63" s="139"/>
      <c r="S63" s="379"/>
      <c r="T63" s="422"/>
      <c r="U63" s="422"/>
      <c r="V63" s="423"/>
      <c r="W63" s="30"/>
    </row>
    <row r="64" spans="1:23" ht="13.5">
      <c r="A64" s="22"/>
      <c r="B64" s="22"/>
      <c r="C64" s="22"/>
      <c r="D64" s="365"/>
      <c r="E64" s="200"/>
      <c r="F64" s="139"/>
      <c r="G64" s="200"/>
      <c r="H64" s="200"/>
      <c r="I64" s="139"/>
      <c r="J64" s="200"/>
      <c r="K64" s="200"/>
      <c r="L64" s="139"/>
      <c r="M64" s="200"/>
      <c r="N64" s="200"/>
      <c r="O64" s="139"/>
      <c r="P64" s="139"/>
      <c r="Q64" s="379"/>
      <c r="R64" s="139"/>
      <c r="S64" s="379"/>
      <c r="T64" s="422"/>
      <c r="U64" s="422"/>
      <c r="V64" s="423"/>
      <c r="W64" s="22"/>
    </row>
    <row r="65" spans="1:23" ht="13.5">
      <c r="A65" s="22" t="s">
        <v>216</v>
      </c>
      <c r="B65" s="22"/>
      <c r="C65" s="22"/>
      <c r="D65" s="347">
        <v>177081</v>
      </c>
      <c r="E65" s="139">
        <v>169241</v>
      </c>
      <c r="F65" s="139">
        <v>162685</v>
      </c>
      <c r="G65" s="139">
        <v>129715</v>
      </c>
      <c r="H65" s="139">
        <v>132046</v>
      </c>
      <c r="I65" s="139">
        <v>130662</v>
      </c>
      <c r="J65" s="139">
        <v>15211</v>
      </c>
      <c r="K65" s="139">
        <v>12985</v>
      </c>
      <c r="L65" s="139">
        <v>11589</v>
      </c>
      <c r="M65" s="139">
        <v>32127</v>
      </c>
      <c r="N65" s="139">
        <v>24183</v>
      </c>
      <c r="O65" s="139">
        <v>20419</v>
      </c>
      <c r="P65" s="139">
        <v>-14396</v>
      </c>
      <c r="Q65" s="379">
        <v>-8.129613001959555</v>
      </c>
      <c r="R65" s="139">
        <v>-6556</v>
      </c>
      <c r="S65" s="379">
        <v>-3.873765813248563</v>
      </c>
      <c r="T65" s="379">
        <v>100</v>
      </c>
      <c r="U65" s="379">
        <v>100</v>
      </c>
      <c r="V65" s="380">
        <v>100</v>
      </c>
      <c r="W65" s="30" t="s">
        <v>96</v>
      </c>
    </row>
    <row r="66" spans="1:23" ht="13.5">
      <c r="A66" s="22"/>
      <c r="B66" s="22"/>
      <c r="C66" s="22"/>
      <c r="D66" s="347"/>
      <c r="E66" s="139"/>
      <c r="F66" s="139"/>
      <c r="G66" s="139"/>
      <c r="H66" s="139"/>
      <c r="I66" s="139"/>
      <c r="J66" s="139"/>
      <c r="K66" s="139"/>
      <c r="L66" s="139"/>
      <c r="M66" s="139"/>
      <c r="N66" s="139"/>
      <c r="O66" s="139"/>
      <c r="P66" s="139"/>
      <c r="Q66" s="379"/>
      <c r="R66" s="139"/>
      <c r="S66" s="379"/>
      <c r="T66" s="379"/>
      <c r="U66" s="379"/>
      <c r="V66" s="423"/>
      <c r="W66" s="30"/>
    </row>
    <row r="67" spans="1:23" ht="13.5">
      <c r="A67" s="21" t="s">
        <v>519</v>
      </c>
      <c r="B67" s="25"/>
      <c r="C67" s="22"/>
      <c r="D67" s="347">
        <v>25137</v>
      </c>
      <c r="E67" s="139">
        <v>17667</v>
      </c>
      <c r="F67" s="139">
        <v>15082</v>
      </c>
      <c r="G67" s="139">
        <v>1086</v>
      </c>
      <c r="H67" s="139">
        <v>1223</v>
      </c>
      <c r="I67" s="139">
        <v>1403</v>
      </c>
      <c r="J67" s="139">
        <v>4131</v>
      </c>
      <c r="K67" s="139">
        <v>2774</v>
      </c>
      <c r="L67" s="139">
        <v>2391</v>
      </c>
      <c r="M67" s="139">
        <v>19908</v>
      </c>
      <c r="N67" s="139">
        <v>13659</v>
      </c>
      <c r="O67" s="139">
        <v>11288</v>
      </c>
      <c r="P67" s="139">
        <v>-10055</v>
      </c>
      <c r="Q67" s="379">
        <v>-40.00079563989338</v>
      </c>
      <c r="R67" s="139">
        <v>-2585</v>
      </c>
      <c r="S67" s="379">
        <v>-14.63179940001132</v>
      </c>
      <c r="T67" s="379">
        <v>14.195198807325463</v>
      </c>
      <c r="U67" s="379">
        <v>10.438959826519579</v>
      </c>
      <c r="V67" s="380">
        <v>9.270676460644804</v>
      </c>
      <c r="W67" s="424" t="s">
        <v>190</v>
      </c>
    </row>
    <row r="68" spans="1:23" ht="13.5">
      <c r="A68" s="36" t="s">
        <v>191</v>
      </c>
      <c r="B68" s="81" t="s">
        <v>520</v>
      </c>
      <c r="C68" s="118"/>
      <c r="D68" s="365">
        <v>23913</v>
      </c>
      <c r="E68" s="200">
        <v>16732</v>
      </c>
      <c r="F68" s="139">
        <v>14356</v>
      </c>
      <c r="G68" s="200">
        <v>706</v>
      </c>
      <c r="H68" s="200">
        <v>911</v>
      </c>
      <c r="I68" s="139">
        <v>1210</v>
      </c>
      <c r="J68" s="200">
        <v>4119</v>
      </c>
      <c r="K68" s="200">
        <v>2744</v>
      </c>
      <c r="L68" s="139">
        <v>2376</v>
      </c>
      <c r="M68" s="200">
        <v>19076</v>
      </c>
      <c r="N68" s="200">
        <v>13066</v>
      </c>
      <c r="O68" s="139">
        <v>10770</v>
      </c>
      <c r="P68" s="139">
        <v>-9557</v>
      </c>
      <c r="Q68" s="379">
        <v>-39.96570902856187</v>
      </c>
      <c r="R68" s="139">
        <v>-2376</v>
      </c>
      <c r="S68" s="379">
        <v>-14.20033468802295</v>
      </c>
      <c r="T68" s="422">
        <v>13.503989699628981</v>
      </c>
      <c r="U68" s="422">
        <v>9.886493225636814</v>
      </c>
      <c r="V68" s="380">
        <v>8.824415281064635</v>
      </c>
      <c r="W68" s="30" t="s">
        <v>84</v>
      </c>
    </row>
    <row r="69" spans="1:23" ht="13.5">
      <c r="A69" s="36" t="s">
        <v>192</v>
      </c>
      <c r="B69" s="81" t="s">
        <v>521</v>
      </c>
      <c r="C69" s="118"/>
      <c r="D69" s="365">
        <v>372</v>
      </c>
      <c r="E69" s="200">
        <v>222</v>
      </c>
      <c r="F69" s="139">
        <v>82</v>
      </c>
      <c r="G69" s="200">
        <v>163</v>
      </c>
      <c r="H69" s="200">
        <v>143</v>
      </c>
      <c r="I69" s="139">
        <v>53</v>
      </c>
      <c r="J69" s="200">
        <v>2</v>
      </c>
      <c r="K69" s="200">
        <v>8</v>
      </c>
      <c r="L69" s="139">
        <v>1</v>
      </c>
      <c r="M69" s="200">
        <v>207</v>
      </c>
      <c r="N69" s="200">
        <v>71</v>
      </c>
      <c r="O69" s="139">
        <v>28</v>
      </c>
      <c r="P69" s="139">
        <v>-290</v>
      </c>
      <c r="Q69" s="379">
        <v>-77.95698924731182</v>
      </c>
      <c r="R69" s="139">
        <v>-140</v>
      </c>
      <c r="S69" s="379">
        <v>-63.06306306306306</v>
      </c>
      <c r="T69" s="422">
        <v>0.21007335626069423</v>
      </c>
      <c r="U69" s="422">
        <v>0.13117388812403613</v>
      </c>
      <c r="V69" s="380">
        <v>0.05040415526938563</v>
      </c>
      <c r="W69" s="30" t="s">
        <v>86</v>
      </c>
    </row>
    <row r="70" spans="1:23" ht="13.5">
      <c r="A70" s="36" t="s">
        <v>193</v>
      </c>
      <c r="B70" s="81" t="s">
        <v>4</v>
      </c>
      <c r="C70" s="118"/>
      <c r="D70" s="365">
        <v>852</v>
      </c>
      <c r="E70" s="200">
        <v>713</v>
      </c>
      <c r="F70" s="139">
        <v>644</v>
      </c>
      <c r="G70" s="200">
        <v>217</v>
      </c>
      <c r="H70" s="200">
        <v>169</v>
      </c>
      <c r="I70" s="139">
        <v>140</v>
      </c>
      <c r="J70" s="200">
        <v>10</v>
      </c>
      <c r="K70" s="200">
        <v>22</v>
      </c>
      <c r="L70" s="139">
        <v>14</v>
      </c>
      <c r="M70" s="200">
        <v>625</v>
      </c>
      <c r="N70" s="200">
        <v>522</v>
      </c>
      <c r="O70" s="139">
        <v>490</v>
      </c>
      <c r="P70" s="139">
        <v>-208</v>
      </c>
      <c r="Q70" s="379">
        <v>-24.413145539906104</v>
      </c>
      <c r="R70" s="139">
        <v>-69</v>
      </c>
      <c r="S70" s="379">
        <v>-9.67741935483871</v>
      </c>
      <c r="T70" s="422">
        <v>0.48113575143578363</v>
      </c>
      <c r="U70" s="422">
        <v>0.4212927127587287</v>
      </c>
      <c r="V70" s="380">
        <v>0.3958570243107846</v>
      </c>
      <c r="W70" s="30" t="s">
        <v>194</v>
      </c>
    </row>
    <row r="71" spans="1:23" ht="13.5">
      <c r="A71" s="22"/>
      <c r="B71" s="22"/>
      <c r="C71" s="22"/>
      <c r="D71" s="365"/>
      <c r="E71" s="200"/>
      <c r="F71" s="139"/>
      <c r="G71" s="200"/>
      <c r="H71" s="200"/>
      <c r="I71" s="139"/>
      <c r="J71" s="200"/>
      <c r="K71" s="200"/>
      <c r="L71" s="139"/>
      <c r="M71" s="200"/>
      <c r="N71" s="200"/>
      <c r="O71" s="139"/>
      <c r="P71" s="139"/>
      <c r="Q71" s="379"/>
      <c r="R71" s="139"/>
      <c r="S71" s="379"/>
      <c r="T71" s="422"/>
      <c r="U71" s="422"/>
      <c r="V71" s="380"/>
      <c r="W71" s="22"/>
    </row>
    <row r="72" spans="1:23" ht="13.5">
      <c r="A72" s="82" t="s">
        <v>522</v>
      </c>
      <c r="B72" s="83"/>
      <c r="C72" s="22"/>
      <c r="D72" s="347">
        <v>44158</v>
      </c>
      <c r="E72" s="139">
        <v>35293</v>
      </c>
      <c r="F72" s="139">
        <v>26556</v>
      </c>
      <c r="G72" s="139">
        <v>39226</v>
      </c>
      <c r="H72" s="139">
        <v>31318</v>
      </c>
      <c r="I72" s="139">
        <v>23375</v>
      </c>
      <c r="J72" s="139">
        <v>2359</v>
      </c>
      <c r="K72" s="139">
        <v>1862</v>
      </c>
      <c r="L72" s="139">
        <v>1444</v>
      </c>
      <c r="M72" s="139">
        <v>2569</v>
      </c>
      <c r="N72" s="139">
        <v>2111</v>
      </c>
      <c r="O72" s="139">
        <v>1736</v>
      </c>
      <c r="P72" s="139">
        <v>-17602</v>
      </c>
      <c r="Q72" s="379">
        <v>-39.861406766610806</v>
      </c>
      <c r="R72" s="139">
        <v>-8737</v>
      </c>
      <c r="S72" s="379">
        <v>-24.755617261213274</v>
      </c>
      <c r="T72" s="379">
        <v>24.936610929461658</v>
      </c>
      <c r="U72" s="379">
        <v>20.853693844872108</v>
      </c>
      <c r="V72" s="380">
        <v>16.323570089436643</v>
      </c>
      <c r="W72" s="30" t="s">
        <v>195</v>
      </c>
    </row>
    <row r="73" spans="1:23" ht="13.5">
      <c r="A73" s="36" t="s">
        <v>191</v>
      </c>
      <c r="B73" s="81" t="s">
        <v>0</v>
      </c>
      <c r="C73" s="118"/>
      <c r="D73" s="365">
        <v>131</v>
      </c>
      <c r="E73" s="200">
        <v>171</v>
      </c>
      <c r="F73" s="139">
        <v>93</v>
      </c>
      <c r="G73" s="200">
        <v>127</v>
      </c>
      <c r="H73" s="200">
        <v>157</v>
      </c>
      <c r="I73" s="139">
        <v>89</v>
      </c>
      <c r="J73" s="202">
        <v>0</v>
      </c>
      <c r="K73" s="366">
        <v>2</v>
      </c>
      <c r="L73" s="139">
        <v>1</v>
      </c>
      <c r="M73" s="200">
        <v>4</v>
      </c>
      <c r="N73" s="200">
        <v>12</v>
      </c>
      <c r="O73" s="139">
        <v>3</v>
      </c>
      <c r="P73" s="139">
        <v>-38</v>
      </c>
      <c r="Q73" s="379">
        <v>-29.00763358778626</v>
      </c>
      <c r="R73" s="139">
        <v>-78</v>
      </c>
      <c r="S73" s="379">
        <v>-45.614035087719294</v>
      </c>
      <c r="T73" s="422">
        <v>0.07397744534986814</v>
      </c>
      <c r="U73" s="422">
        <v>0.10103934625770351</v>
      </c>
      <c r="V73" s="380">
        <v>0.0571656882933276</v>
      </c>
      <c r="W73" s="30" t="s">
        <v>84</v>
      </c>
    </row>
    <row r="74" spans="1:23" ht="13.5">
      <c r="A74" s="36" t="s">
        <v>192</v>
      </c>
      <c r="B74" s="81" t="s">
        <v>5</v>
      </c>
      <c r="C74" s="118"/>
      <c r="D74" s="365">
        <v>7344</v>
      </c>
      <c r="E74" s="200">
        <v>7193</v>
      </c>
      <c r="F74" s="139">
        <v>5676</v>
      </c>
      <c r="G74" s="200">
        <v>6146</v>
      </c>
      <c r="H74" s="200">
        <v>6101</v>
      </c>
      <c r="I74" s="139">
        <v>4683</v>
      </c>
      <c r="J74" s="200">
        <v>23</v>
      </c>
      <c r="K74" s="200">
        <v>42</v>
      </c>
      <c r="L74" s="139">
        <v>35</v>
      </c>
      <c r="M74" s="200">
        <v>1174</v>
      </c>
      <c r="N74" s="200">
        <v>1050</v>
      </c>
      <c r="O74" s="139">
        <v>958</v>
      </c>
      <c r="P74" s="139">
        <v>-1668</v>
      </c>
      <c r="Q74" s="379">
        <v>-22.712418300653596</v>
      </c>
      <c r="R74" s="139">
        <v>-1517</v>
      </c>
      <c r="S74" s="379">
        <v>-21.08994856110107</v>
      </c>
      <c r="T74" s="422">
        <v>4.147254646178868</v>
      </c>
      <c r="U74" s="422">
        <v>4.250152149892757</v>
      </c>
      <c r="V74" s="380">
        <v>3.488951040354058</v>
      </c>
      <c r="W74" s="30" t="s">
        <v>86</v>
      </c>
    </row>
    <row r="75" spans="1:23" ht="13.5">
      <c r="A75" s="36" t="s">
        <v>193</v>
      </c>
      <c r="B75" s="81" t="s">
        <v>1</v>
      </c>
      <c r="C75" s="118"/>
      <c r="D75" s="365">
        <v>36683</v>
      </c>
      <c r="E75" s="200">
        <v>27929</v>
      </c>
      <c r="F75" s="139">
        <v>20787</v>
      </c>
      <c r="G75" s="200">
        <v>32953</v>
      </c>
      <c r="H75" s="200">
        <v>25060</v>
      </c>
      <c r="I75" s="139">
        <v>18603</v>
      </c>
      <c r="J75" s="200">
        <v>2336</v>
      </c>
      <c r="K75" s="200">
        <v>1818</v>
      </c>
      <c r="L75" s="139">
        <v>1408</v>
      </c>
      <c r="M75" s="200">
        <v>1391</v>
      </c>
      <c r="N75" s="200">
        <v>1049</v>
      </c>
      <c r="O75" s="139">
        <v>775</v>
      </c>
      <c r="P75" s="139">
        <v>-15896</v>
      </c>
      <c r="Q75" s="379">
        <v>-43.33342420194641</v>
      </c>
      <c r="R75" s="139">
        <v>-7142</v>
      </c>
      <c r="S75" s="379">
        <v>-25.571986107630064</v>
      </c>
      <c r="T75" s="422">
        <v>20.715378837932924</v>
      </c>
      <c r="U75" s="422">
        <v>16.502502348721645</v>
      </c>
      <c r="V75" s="380">
        <v>12.777453360789256</v>
      </c>
      <c r="W75" s="30" t="s">
        <v>194</v>
      </c>
    </row>
    <row r="76" spans="1:23" ht="13.5">
      <c r="A76" s="22"/>
      <c r="B76" s="22"/>
      <c r="C76" s="22"/>
      <c r="D76" s="365"/>
      <c r="E76" s="200"/>
      <c r="F76" s="139"/>
      <c r="G76" s="200"/>
      <c r="H76" s="200"/>
      <c r="I76" s="139"/>
      <c r="J76" s="200"/>
      <c r="K76" s="200"/>
      <c r="L76" s="139"/>
      <c r="M76" s="200"/>
      <c r="N76" s="200"/>
      <c r="O76" s="139"/>
      <c r="P76" s="139"/>
      <c r="Q76" s="379"/>
      <c r="R76" s="139"/>
      <c r="S76" s="379"/>
      <c r="T76" s="422"/>
      <c r="U76" s="422"/>
      <c r="V76" s="380"/>
      <c r="W76" s="22"/>
    </row>
    <row r="77" spans="1:23" ht="13.5">
      <c r="A77" s="82" t="s">
        <v>523</v>
      </c>
      <c r="B77" s="22"/>
      <c r="C77" s="22"/>
      <c r="D77" s="347">
        <v>107583</v>
      </c>
      <c r="E77" s="139">
        <v>115540</v>
      </c>
      <c r="F77" s="139">
        <v>120048</v>
      </c>
      <c r="G77" s="139">
        <v>89244</v>
      </c>
      <c r="H77" s="139">
        <v>98950</v>
      </c>
      <c r="I77" s="139">
        <v>105053</v>
      </c>
      <c r="J77" s="139">
        <v>8708</v>
      </c>
      <c r="K77" s="139">
        <v>8276</v>
      </c>
      <c r="L77" s="139">
        <v>7680</v>
      </c>
      <c r="M77" s="139">
        <v>9626</v>
      </c>
      <c r="N77" s="139">
        <v>8307</v>
      </c>
      <c r="O77" s="139">
        <v>7308</v>
      </c>
      <c r="P77" s="139">
        <v>12465</v>
      </c>
      <c r="Q77" s="379">
        <v>11.586403056244945</v>
      </c>
      <c r="R77" s="139">
        <v>4508</v>
      </c>
      <c r="S77" s="379">
        <v>3.901679072182794</v>
      </c>
      <c r="T77" s="379">
        <v>60.75355345858675</v>
      </c>
      <c r="U77" s="379">
        <v>68.2695091614916</v>
      </c>
      <c r="V77" s="380">
        <v>73.79168331438055</v>
      </c>
      <c r="W77" s="30" t="s">
        <v>196</v>
      </c>
    </row>
    <row r="78" spans="1:23" ht="13.5">
      <c r="A78" s="36" t="s">
        <v>191</v>
      </c>
      <c r="B78" s="81" t="s">
        <v>524</v>
      </c>
      <c r="C78" s="118"/>
      <c r="D78" s="365">
        <v>337</v>
      </c>
      <c r="E78" s="200">
        <v>350</v>
      </c>
      <c r="F78" s="139">
        <v>252</v>
      </c>
      <c r="G78" s="200">
        <v>337</v>
      </c>
      <c r="H78" s="200">
        <v>349</v>
      </c>
      <c r="I78" s="139">
        <v>252</v>
      </c>
      <c r="J78" s="90">
        <v>0</v>
      </c>
      <c r="K78" s="90">
        <v>0</v>
      </c>
      <c r="L78" s="88">
        <v>0</v>
      </c>
      <c r="M78" s="90" t="s">
        <v>215</v>
      </c>
      <c r="N78" s="90">
        <v>0</v>
      </c>
      <c r="O78" s="89">
        <v>0</v>
      </c>
      <c r="P78" s="139">
        <v>-85</v>
      </c>
      <c r="Q78" s="379">
        <v>-25.222551928783382</v>
      </c>
      <c r="R78" s="139">
        <v>-98</v>
      </c>
      <c r="S78" s="379">
        <v>-28.000000000000004</v>
      </c>
      <c r="T78" s="422">
        <v>0.19030838994584398</v>
      </c>
      <c r="U78" s="422">
        <v>0.20680567947483175</v>
      </c>
      <c r="V78" s="380">
        <v>0.15490057473030702</v>
      </c>
      <c r="W78" s="30" t="s">
        <v>84</v>
      </c>
    </row>
    <row r="79" spans="1:23" ht="13.5">
      <c r="A79" s="36" t="s">
        <v>192</v>
      </c>
      <c r="B79" s="81" t="s">
        <v>489</v>
      </c>
      <c r="C79" s="118"/>
      <c r="D79" s="425" t="s">
        <v>6</v>
      </c>
      <c r="E79" s="426" t="s">
        <v>6</v>
      </c>
      <c r="F79" s="139">
        <v>969</v>
      </c>
      <c r="G79" s="426" t="s">
        <v>6</v>
      </c>
      <c r="H79" s="426" t="s">
        <v>6</v>
      </c>
      <c r="I79" s="139">
        <v>924</v>
      </c>
      <c r="J79" s="426" t="s">
        <v>6</v>
      </c>
      <c r="K79" s="426" t="s">
        <v>6</v>
      </c>
      <c r="L79" s="139">
        <v>25</v>
      </c>
      <c r="M79" s="426" t="s">
        <v>6</v>
      </c>
      <c r="N79" s="426" t="s">
        <v>6</v>
      </c>
      <c r="O79" s="139">
        <v>20</v>
      </c>
      <c r="P79" s="426" t="s">
        <v>6</v>
      </c>
      <c r="Q79" s="427" t="s">
        <v>6</v>
      </c>
      <c r="R79" s="426" t="s">
        <v>6</v>
      </c>
      <c r="S79" s="427" t="s">
        <v>6</v>
      </c>
      <c r="T79" s="427" t="s">
        <v>6</v>
      </c>
      <c r="U79" s="427" t="s">
        <v>6</v>
      </c>
      <c r="V79" s="380">
        <v>0.5956295909272521</v>
      </c>
      <c r="W79" s="30" t="s">
        <v>86</v>
      </c>
    </row>
    <row r="80" spans="1:23" ht="13.5">
      <c r="A80" s="36" t="s">
        <v>193</v>
      </c>
      <c r="B80" s="238" t="s">
        <v>248</v>
      </c>
      <c r="C80" s="118"/>
      <c r="D80" s="425" t="s">
        <v>6</v>
      </c>
      <c r="E80" s="426" t="s">
        <v>6</v>
      </c>
      <c r="F80" s="139">
        <v>1843</v>
      </c>
      <c r="G80" s="426" t="s">
        <v>6</v>
      </c>
      <c r="H80" s="426" t="s">
        <v>6</v>
      </c>
      <c r="I80" s="139">
        <v>1709</v>
      </c>
      <c r="J80" s="426" t="s">
        <v>6</v>
      </c>
      <c r="K80" s="426" t="s">
        <v>6</v>
      </c>
      <c r="L80" s="139">
        <v>30</v>
      </c>
      <c r="M80" s="426" t="s">
        <v>6</v>
      </c>
      <c r="N80" s="426" t="s">
        <v>6</v>
      </c>
      <c r="O80" s="139">
        <v>104</v>
      </c>
      <c r="P80" s="426" t="s">
        <v>6</v>
      </c>
      <c r="Q80" s="427" t="s">
        <v>6</v>
      </c>
      <c r="R80" s="426" t="s">
        <v>6</v>
      </c>
      <c r="S80" s="427" t="s">
        <v>6</v>
      </c>
      <c r="T80" s="427" t="s">
        <v>6</v>
      </c>
      <c r="U80" s="427" t="s">
        <v>6</v>
      </c>
      <c r="V80" s="380">
        <v>1.1328641239204598</v>
      </c>
      <c r="W80" s="30" t="s">
        <v>194</v>
      </c>
    </row>
    <row r="81" spans="1:23" ht="13.5">
      <c r="A81" s="36" t="s">
        <v>197</v>
      </c>
      <c r="B81" s="81" t="s">
        <v>525</v>
      </c>
      <c r="C81" s="118"/>
      <c r="D81" s="425" t="s">
        <v>6</v>
      </c>
      <c r="E81" s="426" t="s">
        <v>6</v>
      </c>
      <c r="F81" s="139">
        <v>33066</v>
      </c>
      <c r="G81" s="426" t="s">
        <v>6</v>
      </c>
      <c r="H81" s="426" t="s">
        <v>6</v>
      </c>
      <c r="I81" s="139">
        <v>27131</v>
      </c>
      <c r="J81" s="426" t="s">
        <v>6</v>
      </c>
      <c r="K81" s="426" t="s">
        <v>6</v>
      </c>
      <c r="L81" s="139">
        <v>2338</v>
      </c>
      <c r="M81" s="426" t="s">
        <v>6</v>
      </c>
      <c r="N81" s="426" t="s">
        <v>6</v>
      </c>
      <c r="O81" s="139">
        <v>3595</v>
      </c>
      <c r="P81" s="426" t="s">
        <v>6</v>
      </c>
      <c r="Q81" s="427" t="s">
        <v>6</v>
      </c>
      <c r="R81" s="426" t="s">
        <v>6</v>
      </c>
      <c r="S81" s="427" t="s">
        <v>6</v>
      </c>
      <c r="T81" s="427" t="s">
        <v>6</v>
      </c>
      <c r="U81" s="427" t="s">
        <v>6</v>
      </c>
      <c r="V81" s="380">
        <v>20.325168269969573</v>
      </c>
      <c r="W81" s="30" t="s">
        <v>198</v>
      </c>
    </row>
    <row r="82" spans="1:23" ht="13.5">
      <c r="A82" s="36" t="s">
        <v>199</v>
      </c>
      <c r="B82" s="81" t="s">
        <v>7</v>
      </c>
      <c r="C82" s="118"/>
      <c r="D82" s="365">
        <v>5108</v>
      </c>
      <c r="E82" s="200">
        <v>4593</v>
      </c>
      <c r="F82" s="139">
        <v>3871</v>
      </c>
      <c r="G82" s="200">
        <v>4999</v>
      </c>
      <c r="H82" s="200">
        <v>4410</v>
      </c>
      <c r="I82" s="139">
        <v>3744</v>
      </c>
      <c r="J82" s="200">
        <v>72</v>
      </c>
      <c r="K82" s="200">
        <v>131</v>
      </c>
      <c r="L82" s="139">
        <v>87</v>
      </c>
      <c r="M82" s="200">
        <v>37</v>
      </c>
      <c r="N82" s="200">
        <v>52</v>
      </c>
      <c r="O82" s="139">
        <v>40</v>
      </c>
      <c r="P82" s="139">
        <v>-1237</v>
      </c>
      <c r="Q82" s="379">
        <v>-24.216914643696164</v>
      </c>
      <c r="R82" s="139">
        <v>-722</v>
      </c>
      <c r="S82" s="379">
        <v>-15.719573263662095</v>
      </c>
      <c r="T82" s="422">
        <v>2.884555655321576</v>
      </c>
      <c r="U82" s="422">
        <v>2.7138813880797206</v>
      </c>
      <c r="V82" s="380">
        <v>2.3794449396072164</v>
      </c>
      <c r="W82" s="30" t="s">
        <v>200</v>
      </c>
    </row>
    <row r="83" spans="1:23" ht="13.5">
      <c r="A83" s="36" t="s">
        <v>201</v>
      </c>
      <c r="B83" s="81" t="s">
        <v>526</v>
      </c>
      <c r="C83" s="118"/>
      <c r="D83" s="365">
        <v>485</v>
      </c>
      <c r="E83" s="200">
        <v>594</v>
      </c>
      <c r="F83" s="139">
        <v>706</v>
      </c>
      <c r="G83" s="200">
        <v>359</v>
      </c>
      <c r="H83" s="200">
        <v>416</v>
      </c>
      <c r="I83" s="139">
        <v>501</v>
      </c>
      <c r="J83" s="200">
        <v>63</v>
      </c>
      <c r="K83" s="200">
        <v>97</v>
      </c>
      <c r="L83" s="139">
        <v>110</v>
      </c>
      <c r="M83" s="200">
        <v>63</v>
      </c>
      <c r="N83" s="200">
        <v>80</v>
      </c>
      <c r="O83" s="139">
        <v>95</v>
      </c>
      <c r="P83" s="139">
        <v>221</v>
      </c>
      <c r="Q83" s="379">
        <v>45.56701030927835</v>
      </c>
      <c r="R83" s="139">
        <v>112</v>
      </c>
      <c r="S83" s="379">
        <v>18.855218855218855</v>
      </c>
      <c r="T83" s="422">
        <v>0.27388596179149655</v>
      </c>
      <c r="U83" s="422">
        <v>0.3509787817372859</v>
      </c>
      <c r="V83" s="380">
        <v>0.43396748317300304</v>
      </c>
      <c r="W83" s="30" t="s">
        <v>202</v>
      </c>
    </row>
    <row r="84" spans="1:23" ht="13.5">
      <c r="A84" s="36" t="s">
        <v>203</v>
      </c>
      <c r="B84" s="81" t="s">
        <v>490</v>
      </c>
      <c r="C84" s="118"/>
      <c r="D84" s="425" t="s">
        <v>6</v>
      </c>
      <c r="E84" s="426" t="s">
        <v>6</v>
      </c>
      <c r="F84" s="139">
        <v>11275</v>
      </c>
      <c r="G84" s="426" t="s">
        <v>6</v>
      </c>
      <c r="H84" s="426" t="s">
        <v>6</v>
      </c>
      <c r="I84" s="139">
        <v>8531</v>
      </c>
      <c r="J84" s="426" t="s">
        <v>6</v>
      </c>
      <c r="K84" s="426" t="s">
        <v>6</v>
      </c>
      <c r="L84" s="139">
        <v>1330</v>
      </c>
      <c r="M84" s="426" t="s">
        <v>6</v>
      </c>
      <c r="N84" s="426" t="s">
        <v>6</v>
      </c>
      <c r="O84" s="139">
        <v>1413</v>
      </c>
      <c r="P84" s="426" t="s">
        <v>6</v>
      </c>
      <c r="Q84" s="427" t="s">
        <v>6</v>
      </c>
      <c r="R84" s="426" t="s">
        <v>6</v>
      </c>
      <c r="S84" s="427" t="s">
        <v>6</v>
      </c>
      <c r="T84" s="427" t="s">
        <v>6</v>
      </c>
      <c r="U84" s="427" t="s">
        <v>6</v>
      </c>
      <c r="V84" s="380">
        <v>6.930571349540523</v>
      </c>
      <c r="W84" s="30" t="s">
        <v>204</v>
      </c>
    </row>
    <row r="85" spans="1:23" ht="13.5">
      <c r="A85" s="37" t="s">
        <v>527</v>
      </c>
      <c r="B85" s="81" t="s">
        <v>491</v>
      </c>
      <c r="C85" s="118"/>
      <c r="D85" s="425" t="s">
        <v>6</v>
      </c>
      <c r="E85" s="426" t="s">
        <v>6</v>
      </c>
      <c r="F85" s="139">
        <v>32341</v>
      </c>
      <c r="G85" s="426" t="s">
        <v>6</v>
      </c>
      <c r="H85" s="426" t="s">
        <v>6</v>
      </c>
      <c r="I85" s="139">
        <v>31642</v>
      </c>
      <c r="J85" s="426" t="s">
        <v>6</v>
      </c>
      <c r="K85" s="426" t="s">
        <v>6</v>
      </c>
      <c r="L85" s="139">
        <v>225</v>
      </c>
      <c r="M85" s="426" t="s">
        <v>6</v>
      </c>
      <c r="N85" s="426" t="s">
        <v>6</v>
      </c>
      <c r="O85" s="139">
        <v>472</v>
      </c>
      <c r="P85" s="426" t="s">
        <v>6</v>
      </c>
      <c r="Q85" s="427" t="s">
        <v>6</v>
      </c>
      <c r="R85" s="426" t="s">
        <v>6</v>
      </c>
      <c r="S85" s="427" t="s">
        <v>6</v>
      </c>
      <c r="T85" s="427" t="s">
        <v>6</v>
      </c>
      <c r="U85" s="427" t="s">
        <v>6</v>
      </c>
      <c r="V85" s="380">
        <v>19.87952177520976</v>
      </c>
      <c r="W85" s="188" t="s">
        <v>527</v>
      </c>
    </row>
    <row r="86" spans="1:23" ht="13.5">
      <c r="A86" s="37" t="s">
        <v>528</v>
      </c>
      <c r="B86" s="81" t="s">
        <v>492</v>
      </c>
      <c r="C86" s="118"/>
      <c r="D86" s="425" t="s">
        <v>6</v>
      </c>
      <c r="E86" s="426" t="s">
        <v>6</v>
      </c>
      <c r="F86" s="139">
        <v>9718</v>
      </c>
      <c r="G86" s="426" t="s">
        <v>6</v>
      </c>
      <c r="H86" s="426" t="s">
        <v>6</v>
      </c>
      <c r="I86" s="139">
        <v>8760</v>
      </c>
      <c r="J86" s="426" t="s">
        <v>6</v>
      </c>
      <c r="K86" s="426" t="s">
        <v>6</v>
      </c>
      <c r="L86" s="139">
        <v>889</v>
      </c>
      <c r="M86" s="426" t="s">
        <v>6</v>
      </c>
      <c r="N86" s="426" t="s">
        <v>6</v>
      </c>
      <c r="O86" s="139">
        <v>69</v>
      </c>
      <c r="P86" s="426" t="s">
        <v>6</v>
      </c>
      <c r="Q86" s="427" t="s">
        <v>6</v>
      </c>
      <c r="R86" s="426" t="s">
        <v>6</v>
      </c>
      <c r="S86" s="427" t="s">
        <v>6</v>
      </c>
      <c r="T86" s="427" t="s">
        <v>6</v>
      </c>
      <c r="U86" s="427" t="s">
        <v>6</v>
      </c>
      <c r="V86" s="380">
        <v>5.973507084242555</v>
      </c>
      <c r="W86" s="188" t="s">
        <v>528</v>
      </c>
    </row>
    <row r="87" spans="1:23" ht="13.5">
      <c r="A87" s="37" t="s">
        <v>529</v>
      </c>
      <c r="B87" s="81" t="s">
        <v>254</v>
      </c>
      <c r="C87" s="118"/>
      <c r="D87" s="425" t="s">
        <v>6</v>
      </c>
      <c r="E87" s="426" t="s">
        <v>6</v>
      </c>
      <c r="F87" s="139">
        <v>2694</v>
      </c>
      <c r="G87" s="426" t="s">
        <v>6</v>
      </c>
      <c r="H87" s="426" t="s">
        <v>6</v>
      </c>
      <c r="I87" s="139">
        <v>2617</v>
      </c>
      <c r="J87" s="426" t="s">
        <v>6</v>
      </c>
      <c r="K87" s="426" t="s">
        <v>6</v>
      </c>
      <c r="L87" s="139">
        <v>62</v>
      </c>
      <c r="M87" s="426" t="s">
        <v>6</v>
      </c>
      <c r="N87" s="426" t="s">
        <v>6</v>
      </c>
      <c r="O87" s="139">
        <v>15</v>
      </c>
      <c r="P87" s="426" t="s">
        <v>6</v>
      </c>
      <c r="Q87" s="427" t="s">
        <v>6</v>
      </c>
      <c r="R87" s="426" t="s">
        <v>6</v>
      </c>
      <c r="S87" s="427" t="s">
        <v>6</v>
      </c>
      <c r="T87" s="427" t="s">
        <v>6</v>
      </c>
      <c r="U87" s="427" t="s">
        <v>6</v>
      </c>
      <c r="V87" s="380">
        <v>1.6559609060454252</v>
      </c>
      <c r="W87" s="188" t="s">
        <v>529</v>
      </c>
    </row>
    <row r="88" spans="1:23" ht="27">
      <c r="A88" s="37" t="s">
        <v>530</v>
      </c>
      <c r="B88" s="81" t="s">
        <v>531</v>
      </c>
      <c r="C88" s="118"/>
      <c r="D88" s="425" t="s">
        <v>6</v>
      </c>
      <c r="E88" s="426" t="s">
        <v>6</v>
      </c>
      <c r="F88" s="139">
        <v>19010</v>
      </c>
      <c r="G88" s="426" t="s">
        <v>6</v>
      </c>
      <c r="H88" s="426" t="s">
        <v>6</v>
      </c>
      <c r="I88" s="139">
        <v>14939</v>
      </c>
      <c r="J88" s="426" t="s">
        <v>6</v>
      </c>
      <c r="K88" s="426" t="s">
        <v>6</v>
      </c>
      <c r="L88" s="139">
        <v>2584</v>
      </c>
      <c r="M88" s="426" t="s">
        <v>6</v>
      </c>
      <c r="N88" s="426" t="s">
        <v>6</v>
      </c>
      <c r="O88" s="139">
        <v>1485</v>
      </c>
      <c r="P88" s="426" t="s">
        <v>6</v>
      </c>
      <c r="Q88" s="427" t="s">
        <v>6</v>
      </c>
      <c r="R88" s="426" t="s">
        <v>6</v>
      </c>
      <c r="S88" s="427" t="s">
        <v>6</v>
      </c>
      <c r="T88" s="427" t="s">
        <v>6</v>
      </c>
      <c r="U88" s="427" t="s">
        <v>6</v>
      </c>
      <c r="V88" s="380">
        <v>11.685158435012449</v>
      </c>
      <c r="W88" s="188" t="s">
        <v>530</v>
      </c>
    </row>
    <row r="89" spans="1:23" ht="13.5">
      <c r="A89" s="37" t="s">
        <v>532</v>
      </c>
      <c r="B89" s="81" t="s">
        <v>533</v>
      </c>
      <c r="C89" s="118"/>
      <c r="D89" s="365">
        <v>4200</v>
      </c>
      <c r="E89" s="200">
        <v>4805</v>
      </c>
      <c r="F89" s="139">
        <v>4303</v>
      </c>
      <c r="G89" s="200">
        <v>4200</v>
      </c>
      <c r="H89" s="200">
        <v>4805</v>
      </c>
      <c r="I89" s="139">
        <v>4303</v>
      </c>
      <c r="J89" s="90">
        <v>0</v>
      </c>
      <c r="K89" s="90">
        <v>0</v>
      </c>
      <c r="L89" s="88">
        <v>0</v>
      </c>
      <c r="M89" s="90">
        <v>0</v>
      </c>
      <c r="N89" s="90">
        <v>0</v>
      </c>
      <c r="O89" s="89">
        <v>0</v>
      </c>
      <c r="P89" s="139">
        <v>103</v>
      </c>
      <c r="Q89" s="379">
        <v>2.4523809523809526</v>
      </c>
      <c r="R89" s="139">
        <v>-502</v>
      </c>
      <c r="S89" s="379">
        <v>-10.447450572320498</v>
      </c>
      <c r="T89" s="422">
        <v>2.4</v>
      </c>
      <c r="U89" s="422">
        <v>2.8</v>
      </c>
      <c r="V89" s="380">
        <v>2.6449887820020286</v>
      </c>
      <c r="W89" s="188" t="s">
        <v>532</v>
      </c>
    </row>
    <row r="90" spans="1:23" ht="13.5">
      <c r="A90" s="22"/>
      <c r="B90" s="22"/>
      <c r="C90" s="22"/>
      <c r="D90" s="365"/>
      <c r="E90" s="200"/>
      <c r="F90" s="139"/>
      <c r="G90" s="200"/>
      <c r="H90" s="200"/>
      <c r="I90" s="139"/>
      <c r="J90" s="87"/>
      <c r="K90" s="87"/>
      <c r="L90" s="88"/>
      <c r="M90" s="87"/>
      <c r="N90" s="87"/>
      <c r="O90" s="88"/>
      <c r="P90" s="88"/>
      <c r="Q90" s="379"/>
      <c r="R90" s="139"/>
      <c r="S90" s="379"/>
      <c r="T90" s="422"/>
      <c r="U90" s="422"/>
      <c r="V90" s="380"/>
      <c r="W90" s="22"/>
    </row>
    <row r="91" spans="1:23" ht="13.5">
      <c r="A91" s="82" t="s">
        <v>534</v>
      </c>
      <c r="B91" s="22"/>
      <c r="C91" s="22"/>
      <c r="D91" s="365">
        <v>203</v>
      </c>
      <c r="E91" s="200">
        <v>741</v>
      </c>
      <c r="F91" s="139">
        <v>999</v>
      </c>
      <c r="G91" s="200">
        <v>159</v>
      </c>
      <c r="H91" s="200">
        <v>555</v>
      </c>
      <c r="I91" s="139">
        <v>831</v>
      </c>
      <c r="J91" s="200">
        <v>13</v>
      </c>
      <c r="K91" s="200">
        <v>73</v>
      </c>
      <c r="L91" s="139">
        <v>74</v>
      </c>
      <c r="M91" s="200">
        <v>24</v>
      </c>
      <c r="N91" s="200">
        <v>106</v>
      </c>
      <c r="O91" s="139">
        <v>87</v>
      </c>
      <c r="P91" s="139">
        <v>796</v>
      </c>
      <c r="Q91" s="379">
        <v>392.1182266009852</v>
      </c>
      <c r="R91" s="139">
        <v>258</v>
      </c>
      <c r="S91" s="379">
        <v>34.81781376518219</v>
      </c>
      <c r="T91" s="422">
        <v>0.11463680462613153</v>
      </c>
      <c r="U91" s="422">
        <v>0.4378371671167152</v>
      </c>
      <c r="V91" s="380">
        <v>0.6140701355380028</v>
      </c>
      <c r="W91" s="30" t="s">
        <v>205</v>
      </c>
    </row>
    <row r="92" spans="1:23" ht="13.5">
      <c r="A92" s="412"/>
      <c r="B92" s="345"/>
      <c r="C92" s="248"/>
      <c r="D92" s="428"/>
      <c r="E92" s="429"/>
      <c r="F92" s="430"/>
      <c r="G92" s="429"/>
      <c r="H92" s="429"/>
      <c r="I92" s="430"/>
      <c r="J92" s="429"/>
      <c r="K92" s="429"/>
      <c r="L92" s="429"/>
      <c r="M92" s="429"/>
      <c r="N92" s="429"/>
      <c r="O92" s="430"/>
      <c r="P92" s="431"/>
      <c r="Q92" s="432"/>
      <c r="R92" s="431"/>
      <c r="S92" s="432"/>
      <c r="T92" s="433"/>
      <c r="U92" s="433"/>
      <c r="V92" s="434"/>
      <c r="W92" s="181"/>
    </row>
    <row r="93" spans="1:23" ht="13.5">
      <c r="A93" t="s">
        <v>503</v>
      </c>
      <c r="B93" s="25" t="s">
        <v>543</v>
      </c>
      <c r="C93" s="22"/>
      <c r="D93" s="22"/>
      <c r="E93" s="22"/>
      <c r="F93" s="22"/>
      <c r="G93" s="22"/>
      <c r="H93" s="22"/>
      <c r="I93" s="22"/>
      <c r="J93" s="22"/>
      <c r="K93" s="22"/>
      <c r="L93" s="22"/>
      <c r="M93" s="22"/>
      <c r="N93" s="22"/>
      <c r="O93" s="22"/>
      <c r="P93" s="22"/>
      <c r="Q93" s="22"/>
      <c r="R93" s="22"/>
      <c r="S93" s="22"/>
      <c r="T93" s="22"/>
      <c r="U93" s="22"/>
      <c r="V93" s="22"/>
      <c r="W93" s="22"/>
    </row>
    <row r="94" spans="2:23" ht="13.5">
      <c r="B94" s="25" t="s">
        <v>544</v>
      </c>
      <c r="C94" s="22"/>
      <c r="D94" s="22"/>
      <c r="E94" s="22"/>
      <c r="F94" s="22"/>
      <c r="G94" s="22"/>
      <c r="H94" s="22"/>
      <c r="I94" s="22"/>
      <c r="J94" s="22"/>
      <c r="K94" s="22"/>
      <c r="L94" s="22"/>
      <c r="M94" s="22"/>
      <c r="N94" s="22"/>
      <c r="O94" s="22"/>
      <c r="P94" s="22"/>
      <c r="Q94" s="22"/>
      <c r="R94" s="22"/>
      <c r="S94" s="22"/>
      <c r="T94" s="22"/>
      <c r="U94" s="22"/>
      <c r="V94" s="22"/>
      <c r="W94" s="22"/>
    </row>
    <row r="95" spans="2:23" ht="13.5">
      <c r="B95" s="25" t="s">
        <v>545</v>
      </c>
      <c r="C95" s="22"/>
      <c r="D95" s="22"/>
      <c r="E95" s="22"/>
      <c r="F95" s="22"/>
      <c r="G95" s="22"/>
      <c r="H95" s="22"/>
      <c r="I95" s="22"/>
      <c r="J95" s="22"/>
      <c r="K95" s="22"/>
      <c r="L95" s="22"/>
      <c r="M95" s="22"/>
      <c r="N95" s="22"/>
      <c r="O95" s="22"/>
      <c r="P95" s="22"/>
      <c r="Q95" s="22"/>
      <c r="R95" s="22"/>
      <c r="S95" s="22"/>
      <c r="T95" s="22"/>
      <c r="U95" s="22"/>
      <c r="V95" s="22"/>
      <c r="W95" s="22"/>
    </row>
    <row r="96" spans="1:23" ht="13.5">
      <c r="A96" s="25" t="s">
        <v>120</v>
      </c>
      <c r="B96" s="22"/>
      <c r="C96" s="22"/>
      <c r="D96" s="22"/>
      <c r="E96" s="22"/>
      <c r="F96" s="22"/>
      <c r="G96" s="22"/>
      <c r="H96" s="22"/>
      <c r="I96" s="22"/>
      <c r="J96" s="22"/>
      <c r="K96" s="22"/>
      <c r="L96" s="22"/>
      <c r="M96" s="22"/>
      <c r="N96" s="22"/>
      <c r="O96" s="22"/>
      <c r="P96" s="22"/>
      <c r="Q96" s="22"/>
      <c r="R96" s="22"/>
      <c r="S96" s="22"/>
      <c r="T96" s="22"/>
      <c r="U96" s="22"/>
      <c r="V96" s="22"/>
      <c r="W96" s="22"/>
    </row>
  </sheetData>
  <sheetProtection/>
  <mergeCells count="6">
    <mergeCell ref="W3:W5"/>
    <mergeCell ref="T3:V4"/>
    <mergeCell ref="D3:F4"/>
    <mergeCell ref="G3:I4"/>
    <mergeCell ref="J3:L4"/>
    <mergeCell ref="M3:O4"/>
  </mergeCells>
  <printOptions/>
  <pageMargins left="0.7874015748031497" right="0.7874015748031497" top="0.984251968503937" bottom="0.984251968503937" header="0.5118110236220472" footer="0.5118110236220472"/>
  <pageSetup horizontalDpi="600" verticalDpi="600" orientation="portrait" paperSize="9" scale="36" r:id="rId1"/>
</worksheet>
</file>

<file path=xl/worksheets/sheet12.xml><?xml version="1.0" encoding="utf-8"?>
<worksheet xmlns="http://schemas.openxmlformats.org/spreadsheetml/2006/main" xmlns:r="http://schemas.openxmlformats.org/officeDocument/2006/relationships">
  <dimension ref="A1:AG44"/>
  <sheetViews>
    <sheetView zoomScalePageLayoutView="0" workbookViewId="0" topLeftCell="A1">
      <selection activeCell="A1" sqref="A1"/>
    </sheetView>
  </sheetViews>
  <sheetFormatPr defaultColWidth="9.00390625" defaultRowHeight="13.5"/>
  <cols>
    <col min="1" max="1" width="4.625" style="0" customWidth="1"/>
    <col min="2" max="2" width="12.125" style="0" customWidth="1"/>
    <col min="3" max="5" width="9.75390625" style="0" customWidth="1"/>
    <col min="13" max="13" width="9.75390625" style="0" customWidth="1"/>
    <col min="20" max="21" width="9.75390625" style="0" customWidth="1"/>
    <col min="22" max="22" width="10.00390625" style="0" customWidth="1"/>
    <col min="33" max="33" width="8.75390625" style="0" bestFit="1" customWidth="1"/>
  </cols>
  <sheetData>
    <row r="1" spans="1:33" ht="13.5">
      <c r="A1" s="92" t="s">
        <v>8</v>
      </c>
      <c r="B1" s="20"/>
      <c r="C1" s="21"/>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G1" s="26"/>
    </row>
    <row r="2" spans="1:33" ht="14.25" thickBot="1">
      <c r="A2" s="92"/>
      <c r="B2" s="20"/>
      <c r="C2" s="21"/>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30"/>
      <c r="AG2" s="26" t="s">
        <v>206</v>
      </c>
    </row>
    <row r="3" spans="1:33" ht="14.25" customHeight="1" thickTop="1">
      <c r="A3" s="752" t="s">
        <v>217</v>
      </c>
      <c r="B3" s="755"/>
      <c r="C3" s="717" t="s">
        <v>546</v>
      </c>
      <c r="D3" s="751"/>
      <c r="E3" s="751"/>
      <c r="F3" s="707" t="s">
        <v>547</v>
      </c>
      <c r="G3" s="751"/>
      <c r="H3" s="751"/>
      <c r="I3" s="751"/>
      <c r="J3" s="751"/>
      <c r="K3" s="751"/>
      <c r="L3" s="751"/>
      <c r="M3" s="707" t="s">
        <v>548</v>
      </c>
      <c r="N3" s="751"/>
      <c r="O3" s="751"/>
      <c r="P3" s="751"/>
      <c r="Q3" s="751"/>
      <c r="R3" s="751"/>
      <c r="S3" s="751"/>
      <c r="T3" s="750" t="s">
        <v>549</v>
      </c>
      <c r="U3" s="751"/>
      <c r="V3" s="751"/>
      <c r="W3" s="751"/>
      <c r="X3" s="751"/>
      <c r="Y3" s="751"/>
      <c r="Z3" s="751"/>
      <c r="AA3" s="751"/>
      <c r="AB3" s="751"/>
      <c r="AC3" s="751"/>
      <c r="AD3" s="751"/>
      <c r="AE3" s="750" t="s">
        <v>218</v>
      </c>
      <c r="AF3" s="750"/>
      <c r="AG3" s="692" t="s">
        <v>506</v>
      </c>
    </row>
    <row r="4" spans="1:33" ht="13.5" customHeight="1">
      <c r="A4" s="756"/>
      <c r="B4" s="757"/>
      <c r="C4" s="743" t="s">
        <v>9</v>
      </c>
      <c r="D4" s="743" t="s">
        <v>95</v>
      </c>
      <c r="E4" s="743" t="s">
        <v>96</v>
      </c>
      <c r="F4" s="743" t="s">
        <v>9</v>
      </c>
      <c r="G4" s="694" t="s">
        <v>219</v>
      </c>
      <c r="H4" s="694"/>
      <c r="I4" s="694" t="s">
        <v>220</v>
      </c>
      <c r="J4" s="694"/>
      <c r="K4" s="694" t="s">
        <v>221</v>
      </c>
      <c r="L4" s="694"/>
      <c r="M4" s="743" t="s">
        <v>9</v>
      </c>
      <c r="N4" s="694" t="s">
        <v>222</v>
      </c>
      <c r="O4" s="694"/>
      <c r="P4" s="694" t="s">
        <v>223</v>
      </c>
      <c r="Q4" s="694"/>
      <c r="R4" s="694" t="s">
        <v>224</v>
      </c>
      <c r="S4" s="694"/>
      <c r="T4" s="743" t="s">
        <v>9</v>
      </c>
      <c r="U4" s="760" t="s">
        <v>10</v>
      </c>
      <c r="V4" s="761"/>
      <c r="W4" s="763" t="s">
        <v>11</v>
      </c>
      <c r="X4" s="764"/>
      <c r="Y4" s="689" t="s">
        <v>550</v>
      </c>
      <c r="Z4" s="761"/>
      <c r="AA4" s="689" t="s">
        <v>551</v>
      </c>
      <c r="AB4" s="690"/>
      <c r="AC4" s="689" t="s">
        <v>552</v>
      </c>
      <c r="AD4" s="753"/>
      <c r="AE4" s="721"/>
      <c r="AF4" s="721"/>
      <c r="AG4" s="693"/>
    </row>
    <row r="5" spans="1:33" ht="13.5">
      <c r="A5" s="756"/>
      <c r="B5" s="757"/>
      <c r="C5" s="766"/>
      <c r="D5" s="766"/>
      <c r="E5" s="766"/>
      <c r="F5" s="766"/>
      <c r="G5" s="721"/>
      <c r="H5" s="721"/>
      <c r="I5" s="721"/>
      <c r="J5" s="721"/>
      <c r="K5" s="721"/>
      <c r="L5" s="721"/>
      <c r="M5" s="766"/>
      <c r="N5" s="721"/>
      <c r="O5" s="721"/>
      <c r="P5" s="721"/>
      <c r="Q5" s="721"/>
      <c r="R5" s="721"/>
      <c r="S5" s="721"/>
      <c r="T5" s="766"/>
      <c r="U5" s="762"/>
      <c r="V5" s="762"/>
      <c r="W5" s="765"/>
      <c r="X5" s="765"/>
      <c r="Y5" s="762"/>
      <c r="Z5" s="762"/>
      <c r="AA5" s="691"/>
      <c r="AB5" s="691"/>
      <c r="AC5" s="754"/>
      <c r="AD5" s="754"/>
      <c r="AE5" s="721"/>
      <c r="AF5" s="721"/>
      <c r="AG5" s="693"/>
    </row>
    <row r="6" spans="1:33" ht="13.5">
      <c r="A6" s="758"/>
      <c r="B6" s="759"/>
      <c r="C6" s="744"/>
      <c r="D6" s="744"/>
      <c r="E6" s="744"/>
      <c r="F6" s="744"/>
      <c r="G6" s="250" t="s">
        <v>95</v>
      </c>
      <c r="H6" s="250" t="s">
        <v>96</v>
      </c>
      <c r="I6" s="250" t="s">
        <v>95</v>
      </c>
      <c r="J6" s="250" t="s">
        <v>96</v>
      </c>
      <c r="K6" s="250" t="s">
        <v>95</v>
      </c>
      <c r="L6" s="250" t="s">
        <v>96</v>
      </c>
      <c r="M6" s="744"/>
      <c r="N6" s="250" t="s">
        <v>95</v>
      </c>
      <c r="O6" s="250" t="s">
        <v>96</v>
      </c>
      <c r="P6" s="250" t="s">
        <v>95</v>
      </c>
      <c r="Q6" s="250" t="s">
        <v>96</v>
      </c>
      <c r="R6" s="250" t="s">
        <v>95</v>
      </c>
      <c r="S6" s="250" t="s">
        <v>96</v>
      </c>
      <c r="T6" s="744"/>
      <c r="U6" s="250" t="s">
        <v>95</v>
      </c>
      <c r="V6" s="250" t="s">
        <v>96</v>
      </c>
      <c r="W6" s="250" t="s">
        <v>95</v>
      </c>
      <c r="X6" s="250" t="s">
        <v>96</v>
      </c>
      <c r="Y6" s="250" t="s">
        <v>95</v>
      </c>
      <c r="Z6" s="250" t="s">
        <v>96</v>
      </c>
      <c r="AA6" s="250" t="s">
        <v>95</v>
      </c>
      <c r="AB6" s="250" t="s">
        <v>96</v>
      </c>
      <c r="AC6" s="250" t="s">
        <v>95</v>
      </c>
      <c r="AD6" s="250" t="s">
        <v>96</v>
      </c>
      <c r="AE6" s="250" t="s">
        <v>95</v>
      </c>
      <c r="AF6" s="250" t="s">
        <v>96</v>
      </c>
      <c r="AG6" s="693"/>
    </row>
    <row r="7" spans="1:33" ht="13.5">
      <c r="A7" s="22"/>
      <c r="B7" s="22"/>
      <c r="C7" s="436"/>
      <c r="D7" s="437"/>
      <c r="E7" s="437"/>
      <c r="F7" s="437"/>
      <c r="G7" s="438"/>
      <c r="H7" s="438"/>
      <c r="I7" s="438"/>
      <c r="J7" s="438"/>
      <c r="K7" s="438"/>
      <c r="L7" s="438"/>
      <c r="M7" s="437"/>
      <c r="N7" s="438"/>
      <c r="O7" s="438"/>
      <c r="P7" s="438"/>
      <c r="Q7" s="438"/>
      <c r="R7" s="438"/>
      <c r="S7" s="438"/>
      <c r="T7" s="437"/>
      <c r="U7" s="438"/>
      <c r="V7" s="438"/>
      <c r="W7" s="438"/>
      <c r="X7" s="438"/>
      <c r="Y7" s="438"/>
      <c r="Z7" s="438"/>
      <c r="AA7" s="438"/>
      <c r="AB7" s="438"/>
      <c r="AC7" s="438"/>
      <c r="AD7" s="438"/>
      <c r="AE7" s="438"/>
      <c r="AF7" s="439"/>
      <c r="AG7" s="22"/>
    </row>
    <row r="8" spans="1:33" ht="13.5">
      <c r="A8" s="42" t="s">
        <v>553</v>
      </c>
      <c r="B8" s="30" t="s">
        <v>176</v>
      </c>
      <c r="C8" s="440">
        <v>414268</v>
      </c>
      <c r="D8" s="441">
        <v>233597</v>
      </c>
      <c r="E8" s="441">
        <v>180671</v>
      </c>
      <c r="F8" s="441">
        <v>80479</v>
      </c>
      <c r="G8" s="441">
        <v>32068</v>
      </c>
      <c r="H8" s="441">
        <v>38369</v>
      </c>
      <c r="I8" s="441">
        <v>1848</v>
      </c>
      <c r="J8" s="441">
        <v>422</v>
      </c>
      <c r="K8" s="441">
        <v>6803</v>
      </c>
      <c r="L8" s="441">
        <v>969</v>
      </c>
      <c r="M8" s="441">
        <v>125028</v>
      </c>
      <c r="N8" s="441">
        <v>857</v>
      </c>
      <c r="O8" s="441">
        <v>175</v>
      </c>
      <c r="P8" s="441">
        <v>41567</v>
      </c>
      <c r="Q8" s="441">
        <v>6780</v>
      </c>
      <c r="R8" s="441">
        <v>35088</v>
      </c>
      <c r="S8" s="441">
        <v>40561</v>
      </c>
      <c r="T8" s="441">
        <v>208585</v>
      </c>
      <c r="U8" s="442" t="s">
        <v>554</v>
      </c>
      <c r="V8" s="442" t="s">
        <v>554</v>
      </c>
      <c r="W8" s="442" t="s">
        <v>554</v>
      </c>
      <c r="X8" s="442" t="s">
        <v>554</v>
      </c>
      <c r="Y8" s="441">
        <v>4849</v>
      </c>
      <c r="Z8" s="441">
        <v>4592</v>
      </c>
      <c r="AA8" s="442" t="s">
        <v>554</v>
      </c>
      <c r="AB8" s="442" t="s">
        <v>554</v>
      </c>
      <c r="AC8" s="441">
        <v>12587</v>
      </c>
      <c r="AD8" s="441">
        <v>3641</v>
      </c>
      <c r="AE8" s="441">
        <v>79</v>
      </c>
      <c r="AF8" s="443">
        <v>97</v>
      </c>
      <c r="AG8" s="390" t="s">
        <v>12</v>
      </c>
    </row>
    <row r="9" spans="1:33" ht="13.5">
      <c r="A9" s="26" t="s">
        <v>665</v>
      </c>
      <c r="B9" s="30" t="s">
        <v>178</v>
      </c>
      <c r="C9" s="444">
        <v>402557</v>
      </c>
      <c r="D9" s="445">
        <v>226046</v>
      </c>
      <c r="E9" s="445">
        <v>176511</v>
      </c>
      <c r="F9" s="445">
        <v>62891</v>
      </c>
      <c r="G9" s="445">
        <v>26115</v>
      </c>
      <c r="H9" s="445">
        <v>28189</v>
      </c>
      <c r="I9" s="445">
        <v>1588</v>
      </c>
      <c r="J9" s="445">
        <v>332</v>
      </c>
      <c r="K9" s="445">
        <v>5808</v>
      </c>
      <c r="L9" s="445">
        <v>859</v>
      </c>
      <c r="M9" s="445">
        <v>126264</v>
      </c>
      <c r="N9" s="445">
        <v>631</v>
      </c>
      <c r="O9" s="445">
        <v>120</v>
      </c>
      <c r="P9" s="445">
        <v>38411</v>
      </c>
      <c r="Q9" s="445">
        <v>6446</v>
      </c>
      <c r="R9" s="445">
        <v>38360</v>
      </c>
      <c r="S9" s="445">
        <v>42296</v>
      </c>
      <c r="T9" s="445">
        <v>213033</v>
      </c>
      <c r="U9" s="442" t="s">
        <v>666</v>
      </c>
      <c r="V9" s="442" t="s">
        <v>666</v>
      </c>
      <c r="W9" s="442" t="s">
        <v>666</v>
      </c>
      <c r="X9" s="442" t="s">
        <v>666</v>
      </c>
      <c r="Y9" s="445">
        <v>4992</v>
      </c>
      <c r="Z9" s="445">
        <v>5551</v>
      </c>
      <c r="AA9" s="442" t="s">
        <v>666</v>
      </c>
      <c r="AB9" s="442" t="s">
        <v>666</v>
      </c>
      <c r="AC9" s="445">
        <v>12329</v>
      </c>
      <c r="AD9" s="445">
        <v>3579</v>
      </c>
      <c r="AE9" s="445">
        <v>200</v>
      </c>
      <c r="AF9" s="446">
        <v>169</v>
      </c>
      <c r="AG9" s="390" t="s">
        <v>179</v>
      </c>
    </row>
    <row r="10" spans="1:33" ht="13.5">
      <c r="A10" s="30"/>
      <c r="B10" s="188" t="s">
        <v>667</v>
      </c>
      <c r="C10" s="444">
        <v>406463</v>
      </c>
      <c r="D10" s="445">
        <v>229382</v>
      </c>
      <c r="E10" s="445">
        <v>177081</v>
      </c>
      <c r="F10" s="445">
        <v>55667</v>
      </c>
      <c r="G10" s="445">
        <v>24265</v>
      </c>
      <c r="H10" s="445">
        <v>23913</v>
      </c>
      <c r="I10" s="445">
        <v>1346</v>
      </c>
      <c r="J10" s="445">
        <v>372</v>
      </c>
      <c r="K10" s="445">
        <v>4919</v>
      </c>
      <c r="L10" s="445">
        <v>852</v>
      </c>
      <c r="M10" s="445">
        <v>123299</v>
      </c>
      <c r="N10" s="445">
        <v>629</v>
      </c>
      <c r="O10" s="445">
        <v>131</v>
      </c>
      <c r="P10" s="445">
        <v>41578</v>
      </c>
      <c r="Q10" s="445">
        <v>7344</v>
      </c>
      <c r="R10" s="445">
        <v>36934</v>
      </c>
      <c r="S10" s="445">
        <v>36683</v>
      </c>
      <c r="T10" s="445">
        <v>227066</v>
      </c>
      <c r="U10" s="442" t="s">
        <v>666</v>
      </c>
      <c r="V10" s="442" t="s">
        <v>666</v>
      </c>
      <c r="W10" s="442" t="s">
        <v>666</v>
      </c>
      <c r="X10" s="442" t="s">
        <v>666</v>
      </c>
      <c r="Y10" s="445">
        <v>4851</v>
      </c>
      <c r="Z10" s="445">
        <v>5593</v>
      </c>
      <c r="AA10" s="442" t="s">
        <v>666</v>
      </c>
      <c r="AB10" s="442" t="s">
        <v>666</v>
      </c>
      <c r="AC10" s="445">
        <v>12809</v>
      </c>
      <c r="AD10" s="445">
        <v>4200</v>
      </c>
      <c r="AE10" s="445">
        <v>228</v>
      </c>
      <c r="AF10" s="446">
        <v>203</v>
      </c>
      <c r="AG10" s="447">
        <v>7</v>
      </c>
    </row>
    <row r="11" spans="1:33" s="94" customFormat="1" ht="13.5">
      <c r="A11" s="80"/>
      <c r="B11" s="30" t="s">
        <v>668</v>
      </c>
      <c r="C11" s="444">
        <v>389849</v>
      </c>
      <c r="D11" s="445">
        <v>220608</v>
      </c>
      <c r="E11" s="445">
        <v>169241</v>
      </c>
      <c r="F11" s="445">
        <v>40896</v>
      </c>
      <c r="G11" s="445">
        <v>18010</v>
      </c>
      <c r="H11" s="445">
        <v>16732</v>
      </c>
      <c r="I11" s="445">
        <v>1097</v>
      </c>
      <c r="J11" s="445">
        <v>222</v>
      </c>
      <c r="K11" s="445">
        <v>4122</v>
      </c>
      <c r="L11" s="445">
        <v>713</v>
      </c>
      <c r="M11" s="445">
        <v>112631</v>
      </c>
      <c r="N11" s="445">
        <v>644</v>
      </c>
      <c r="O11" s="445">
        <v>171</v>
      </c>
      <c r="P11" s="445">
        <v>42390</v>
      </c>
      <c r="Q11" s="445">
        <v>7193</v>
      </c>
      <c r="R11" s="445">
        <v>34304</v>
      </c>
      <c r="S11" s="445">
        <v>27929</v>
      </c>
      <c r="T11" s="445">
        <v>234762</v>
      </c>
      <c r="U11" s="442" t="s">
        <v>666</v>
      </c>
      <c r="V11" s="442" t="s">
        <v>666</v>
      </c>
      <c r="W11" s="442" t="s">
        <v>666</v>
      </c>
      <c r="X11" s="442" t="s">
        <v>666</v>
      </c>
      <c r="Y11" s="445">
        <v>4606</v>
      </c>
      <c r="Z11" s="445">
        <v>5187</v>
      </c>
      <c r="AA11" s="442" t="s">
        <v>666</v>
      </c>
      <c r="AB11" s="442" t="s">
        <v>666</v>
      </c>
      <c r="AC11" s="445">
        <v>13188</v>
      </c>
      <c r="AD11" s="445">
        <v>4805</v>
      </c>
      <c r="AE11" s="445">
        <v>819</v>
      </c>
      <c r="AF11" s="446">
        <v>741</v>
      </c>
      <c r="AG11" s="447">
        <v>12</v>
      </c>
    </row>
    <row r="12" spans="1:33" ht="13.5">
      <c r="A12" s="80"/>
      <c r="B12" s="80" t="s">
        <v>669</v>
      </c>
      <c r="C12" s="448">
        <v>368957</v>
      </c>
      <c r="D12" s="449">
        <v>206272</v>
      </c>
      <c r="E12" s="449">
        <v>162685</v>
      </c>
      <c r="F12" s="449">
        <v>37109</v>
      </c>
      <c r="G12" s="449">
        <v>18067</v>
      </c>
      <c r="H12" s="449">
        <v>14356</v>
      </c>
      <c r="I12" s="449">
        <v>599</v>
      </c>
      <c r="J12" s="449">
        <v>82</v>
      </c>
      <c r="K12" s="449">
        <v>3361</v>
      </c>
      <c r="L12" s="449">
        <v>644</v>
      </c>
      <c r="M12" s="449">
        <v>93085</v>
      </c>
      <c r="N12" s="449">
        <v>403</v>
      </c>
      <c r="O12" s="449">
        <v>93</v>
      </c>
      <c r="P12" s="449">
        <v>35740</v>
      </c>
      <c r="Q12" s="449">
        <v>5676</v>
      </c>
      <c r="R12" s="449">
        <v>30386</v>
      </c>
      <c r="S12" s="449">
        <v>20787</v>
      </c>
      <c r="T12" s="449">
        <v>236524</v>
      </c>
      <c r="U12" s="449">
        <v>15647</v>
      </c>
      <c r="V12" s="449">
        <v>3064</v>
      </c>
      <c r="W12" s="449">
        <v>37140</v>
      </c>
      <c r="X12" s="449">
        <v>44341</v>
      </c>
      <c r="Y12" s="449">
        <v>4162</v>
      </c>
      <c r="Z12" s="449">
        <v>4577</v>
      </c>
      <c r="AA12" s="449">
        <v>47195</v>
      </c>
      <c r="AB12" s="449">
        <v>63763</v>
      </c>
      <c r="AC12" s="449">
        <v>12332</v>
      </c>
      <c r="AD12" s="449">
        <v>4303</v>
      </c>
      <c r="AE12" s="449">
        <v>1240</v>
      </c>
      <c r="AF12" s="450">
        <v>999</v>
      </c>
      <c r="AG12" s="451">
        <v>17</v>
      </c>
    </row>
    <row r="13" spans="1:33" ht="13.5">
      <c r="A13" s="22"/>
      <c r="B13" s="22"/>
      <c r="C13" s="44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3"/>
      <c r="AG13" s="390"/>
    </row>
    <row r="14" spans="1:33" ht="13.5">
      <c r="A14" s="51">
        <v>201</v>
      </c>
      <c r="B14" s="452" t="s">
        <v>441</v>
      </c>
      <c r="C14" s="440">
        <v>95728</v>
      </c>
      <c r="D14" s="441">
        <v>53287</v>
      </c>
      <c r="E14" s="441">
        <v>42441</v>
      </c>
      <c r="F14" s="441">
        <v>5499</v>
      </c>
      <c r="G14" s="441">
        <v>2384</v>
      </c>
      <c r="H14" s="441">
        <v>1871</v>
      </c>
      <c r="I14" s="441">
        <v>64</v>
      </c>
      <c r="J14" s="441">
        <v>22</v>
      </c>
      <c r="K14" s="441">
        <v>893</v>
      </c>
      <c r="L14" s="441">
        <v>265</v>
      </c>
      <c r="M14" s="441">
        <v>18323</v>
      </c>
      <c r="N14" s="441">
        <v>38</v>
      </c>
      <c r="O14" s="441">
        <v>11</v>
      </c>
      <c r="P14" s="441">
        <v>8429</v>
      </c>
      <c r="Q14" s="441">
        <v>1402</v>
      </c>
      <c r="R14" s="441">
        <v>5278</v>
      </c>
      <c r="S14" s="441">
        <v>3165</v>
      </c>
      <c r="T14" s="441">
        <v>70855</v>
      </c>
      <c r="U14" s="441">
        <v>4792</v>
      </c>
      <c r="V14" s="441">
        <v>1068</v>
      </c>
      <c r="W14" s="441">
        <v>11591</v>
      </c>
      <c r="X14" s="441">
        <v>13321</v>
      </c>
      <c r="Y14" s="441">
        <v>1931</v>
      </c>
      <c r="Z14" s="441">
        <v>1901</v>
      </c>
      <c r="AA14" s="441">
        <v>13607</v>
      </c>
      <c r="AB14" s="441">
        <v>17490</v>
      </c>
      <c r="AC14" s="441">
        <v>3706</v>
      </c>
      <c r="AD14" s="441">
        <v>1448</v>
      </c>
      <c r="AE14" s="441">
        <v>574</v>
      </c>
      <c r="AF14" s="443">
        <v>477</v>
      </c>
      <c r="AG14" s="50">
        <v>201</v>
      </c>
    </row>
    <row r="15" spans="1:33" ht="13.5">
      <c r="A15" s="51">
        <v>202</v>
      </c>
      <c r="B15" s="452" t="s">
        <v>442</v>
      </c>
      <c r="C15" s="440">
        <v>31534</v>
      </c>
      <c r="D15" s="441">
        <v>17482</v>
      </c>
      <c r="E15" s="441">
        <v>14052</v>
      </c>
      <c r="F15" s="441">
        <v>2973</v>
      </c>
      <c r="G15" s="441">
        <v>1365</v>
      </c>
      <c r="H15" s="441">
        <v>1072</v>
      </c>
      <c r="I15" s="441">
        <v>70</v>
      </c>
      <c r="J15" s="441">
        <v>9</v>
      </c>
      <c r="K15" s="441">
        <v>421</v>
      </c>
      <c r="L15" s="441">
        <v>36</v>
      </c>
      <c r="M15" s="441">
        <v>7508</v>
      </c>
      <c r="N15" s="441">
        <v>15</v>
      </c>
      <c r="O15" s="441">
        <v>2</v>
      </c>
      <c r="P15" s="441">
        <v>2746</v>
      </c>
      <c r="Q15" s="441">
        <v>445</v>
      </c>
      <c r="R15" s="441">
        <v>2209</v>
      </c>
      <c r="S15" s="441">
        <v>2091</v>
      </c>
      <c r="T15" s="441">
        <v>20968</v>
      </c>
      <c r="U15" s="441">
        <v>1730</v>
      </c>
      <c r="V15" s="441">
        <v>228</v>
      </c>
      <c r="W15" s="441">
        <v>3328</v>
      </c>
      <c r="X15" s="441">
        <v>3921</v>
      </c>
      <c r="Y15" s="441">
        <v>339</v>
      </c>
      <c r="Z15" s="441">
        <v>361</v>
      </c>
      <c r="AA15" s="441">
        <v>4055</v>
      </c>
      <c r="AB15" s="441">
        <v>5451</v>
      </c>
      <c r="AC15" s="441">
        <v>1152</v>
      </c>
      <c r="AD15" s="441">
        <v>403</v>
      </c>
      <c r="AE15" s="441">
        <v>52</v>
      </c>
      <c r="AF15" s="443">
        <v>33</v>
      </c>
      <c r="AG15" s="50">
        <v>202</v>
      </c>
    </row>
    <row r="16" spans="1:33" ht="13.5">
      <c r="A16" s="51">
        <v>203</v>
      </c>
      <c r="B16" s="452" t="s">
        <v>443</v>
      </c>
      <c r="C16" s="440">
        <v>73535</v>
      </c>
      <c r="D16" s="441">
        <v>41343</v>
      </c>
      <c r="E16" s="441">
        <v>32192</v>
      </c>
      <c r="F16" s="441">
        <v>6244</v>
      </c>
      <c r="G16" s="441">
        <v>3179</v>
      </c>
      <c r="H16" s="441">
        <v>2414</v>
      </c>
      <c r="I16" s="441">
        <v>33</v>
      </c>
      <c r="J16" s="441">
        <v>2</v>
      </c>
      <c r="K16" s="441">
        <v>471</v>
      </c>
      <c r="L16" s="441">
        <v>145</v>
      </c>
      <c r="M16" s="441">
        <v>19998</v>
      </c>
      <c r="N16" s="441">
        <v>76</v>
      </c>
      <c r="O16" s="441">
        <v>16</v>
      </c>
      <c r="P16" s="441">
        <v>7170</v>
      </c>
      <c r="Q16" s="441">
        <v>1154</v>
      </c>
      <c r="R16" s="441">
        <v>6855</v>
      </c>
      <c r="S16" s="441">
        <v>4727</v>
      </c>
      <c r="T16" s="441">
        <v>46772</v>
      </c>
      <c r="U16" s="441">
        <v>2883</v>
      </c>
      <c r="V16" s="441">
        <v>603</v>
      </c>
      <c r="W16" s="441">
        <v>7659</v>
      </c>
      <c r="X16" s="441">
        <v>8843</v>
      </c>
      <c r="Y16" s="441">
        <v>723</v>
      </c>
      <c r="Z16" s="441">
        <v>742</v>
      </c>
      <c r="AA16" s="441">
        <v>9853</v>
      </c>
      <c r="AB16" s="441">
        <v>12629</v>
      </c>
      <c r="AC16" s="441">
        <v>2149</v>
      </c>
      <c r="AD16" s="441">
        <v>688</v>
      </c>
      <c r="AE16" s="441">
        <v>292</v>
      </c>
      <c r="AF16" s="443">
        <v>229</v>
      </c>
      <c r="AG16" s="50">
        <v>203</v>
      </c>
    </row>
    <row r="17" spans="1:33" ht="13.5">
      <c r="A17" s="51">
        <v>204</v>
      </c>
      <c r="B17" s="452" t="s">
        <v>444</v>
      </c>
      <c r="C17" s="440">
        <v>25750</v>
      </c>
      <c r="D17" s="441">
        <v>14009</v>
      </c>
      <c r="E17" s="441">
        <v>11741</v>
      </c>
      <c r="F17" s="441">
        <v>2720</v>
      </c>
      <c r="G17" s="441">
        <v>1371</v>
      </c>
      <c r="H17" s="441">
        <v>1088</v>
      </c>
      <c r="I17" s="441">
        <v>119</v>
      </c>
      <c r="J17" s="441">
        <v>12</v>
      </c>
      <c r="K17" s="441">
        <v>115</v>
      </c>
      <c r="L17" s="441">
        <v>15</v>
      </c>
      <c r="M17" s="441">
        <v>5898</v>
      </c>
      <c r="N17" s="441">
        <v>29</v>
      </c>
      <c r="O17" s="441">
        <v>11</v>
      </c>
      <c r="P17" s="441">
        <v>2584</v>
      </c>
      <c r="Q17" s="441">
        <v>431</v>
      </c>
      <c r="R17" s="441">
        <v>1505</v>
      </c>
      <c r="S17" s="441">
        <v>1338</v>
      </c>
      <c r="T17" s="441">
        <v>17009</v>
      </c>
      <c r="U17" s="441">
        <v>1151</v>
      </c>
      <c r="V17" s="441">
        <v>153</v>
      </c>
      <c r="W17" s="441">
        <v>2580</v>
      </c>
      <c r="X17" s="441">
        <v>3430</v>
      </c>
      <c r="Y17" s="441">
        <v>251</v>
      </c>
      <c r="Z17" s="441">
        <v>273</v>
      </c>
      <c r="AA17" s="441">
        <v>3431</v>
      </c>
      <c r="AB17" s="441">
        <v>4643</v>
      </c>
      <c r="AC17" s="441">
        <v>807</v>
      </c>
      <c r="AD17" s="441">
        <v>290</v>
      </c>
      <c r="AE17" s="441">
        <v>66</v>
      </c>
      <c r="AF17" s="443">
        <v>57</v>
      </c>
      <c r="AG17" s="50">
        <v>204</v>
      </c>
    </row>
    <row r="18" spans="1:33" ht="13.5">
      <c r="A18" s="51">
        <v>205</v>
      </c>
      <c r="B18" s="452" t="s">
        <v>445</v>
      </c>
      <c r="C18" s="440">
        <v>19607</v>
      </c>
      <c r="D18" s="441">
        <v>10936</v>
      </c>
      <c r="E18" s="441">
        <v>8671</v>
      </c>
      <c r="F18" s="441">
        <v>2468</v>
      </c>
      <c r="G18" s="441">
        <v>1141</v>
      </c>
      <c r="H18" s="441">
        <v>792</v>
      </c>
      <c r="I18" s="441">
        <v>16</v>
      </c>
      <c r="J18" s="441">
        <v>3</v>
      </c>
      <c r="K18" s="442">
        <v>488</v>
      </c>
      <c r="L18" s="442">
        <v>28</v>
      </c>
      <c r="M18" s="441">
        <v>5309</v>
      </c>
      <c r="N18" s="441">
        <v>31</v>
      </c>
      <c r="O18" s="441">
        <v>5</v>
      </c>
      <c r="P18" s="441">
        <v>2085</v>
      </c>
      <c r="Q18" s="441">
        <v>311</v>
      </c>
      <c r="R18" s="441">
        <v>1548</v>
      </c>
      <c r="S18" s="441">
        <v>1329</v>
      </c>
      <c r="T18" s="441">
        <v>11804</v>
      </c>
      <c r="U18" s="441">
        <v>571</v>
      </c>
      <c r="V18" s="441">
        <v>97</v>
      </c>
      <c r="W18" s="441">
        <v>1903</v>
      </c>
      <c r="X18" s="441">
        <v>2269</v>
      </c>
      <c r="Y18" s="441">
        <v>177</v>
      </c>
      <c r="Z18" s="441">
        <v>202</v>
      </c>
      <c r="AA18" s="441">
        <v>2361</v>
      </c>
      <c r="AB18" s="441">
        <v>3407</v>
      </c>
      <c r="AC18" s="441">
        <v>601</v>
      </c>
      <c r="AD18" s="441">
        <v>216</v>
      </c>
      <c r="AE18" s="441">
        <v>14</v>
      </c>
      <c r="AF18" s="443">
        <v>12</v>
      </c>
      <c r="AG18" s="50">
        <v>205</v>
      </c>
    </row>
    <row r="19" spans="1:33" ht="13.5">
      <c r="A19" s="50">
        <v>206</v>
      </c>
      <c r="B19" s="453" t="s">
        <v>446</v>
      </c>
      <c r="C19" s="440">
        <v>23052</v>
      </c>
      <c r="D19" s="441">
        <v>12774</v>
      </c>
      <c r="E19" s="441">
        <v>10278</v>
      </c>
      <c r="F19" s="441">
        <v>3231</v>
      </c>
      <c r="G19" s="441">
        <v>1629</v>
      </c>
      <c r="H19" s="441">
        <v>1566</v>
      </c>
      <c r="I19" s="441">
        <v>26</v>
      </c>
      <c r="J19" s="441">
        <v>1</v>
      </c>
      <c r="K19" s="441">
        <v>7</v>
      </c>
      <c r="L19" s="441">
        <v>2</v>
      </c>
      <c r="M19" s="441">
        <v>7774</v>
      </c>
      <c r="N19" s="441">
        <v>15</v>
      </c>
      <c r="O19" s="441">
        <v>5</v>
      </c>
      <c r="P19" s="441">
        <v>1812</v>
      </c>
      <c r="Q19" s="441">
        <v>320</v>
      </c>
      <c r="R19" s="441">
        <v>3859</v>
      </c>
      <c r="S19" s="441">
        <v>1763</v>
      </c>
      <c r="T19" s="441">
        <v>11990</v>
      </c>
      <c r="U19" s="441">
        <v>872</v>
      </c>
      <c r="V19" s="441">
        <v>198</v>
      </c>
      <c r="W19" s="441">
        <v>1784</v>
      </c>
      <c r="X19" s="441">
        <v>2393</v>
      </c>
      <c r="Y19" s="441">
        <v>146</v>
      </c>
      <c r="Z19" s="441">
        <v>216</v>
      </c>
      <c r="AA19" s="441">
        <v>2079</v>
      </c>
      <c r="AB19" s="441">
        <v>3582</v>
      </c>
      <c r="AC19" s="441">
        <v>511</v>
      </c>
      <c r="AD19" s="441">
        <v>209</v>
      </c>
      <c r="AE19" s="441">
        <v>34</v>
      </c>
      <c r="AF19" s="443">
        <v>23</v>
      </c>
      <c r="AG19" s="50">
        <v>206</v>
      </c>
    </row>
    <row r="20" spans="1:33" ht="13.5">
      <c r="A20" s="50">
        <v>207</v>
      </c>
      <c r="B20" s="453" t="s">
        <v>447</v>
      </c>
      <c r="C20" s="440">
        <v>12409</v>
      </c>
      <c r="D20" s="441">
        <v>6874</v>
      </c>
      <c r="E20" s="441">
        <v>5535</v>
      </c>
      <c r="F20" s="441">
        <v>662</v>
      </c>
      <c r="G20" s="441">
        <v>339</v>
      </c>
      <c r="H20" s="441">
        <v>264</v>
      </c>
      <c r="I20" s="441">
        <v>15</v>
      </c>
      <c r="J20" s="441">
        <v>1</v>
      </c>
      <c r="K20" s="441">
        <v>40</v>
      </c>
      <c r="L20" s="441">
        <v>3</v>
      </c>
      <c r="M20" s="441">
        <v>3892</v>
      </c>
      <c r="N20" s="441">
        <v>47</v>
      </c>
      <c r="O20" s="441">
        <v>13</v>
      </c>
      <c r="P20" s="441">
        <v>1199</v>
      </c>
      <c r="Q20" s="441">
        <v>172</v>
      </c>
      <c r="R20" s="441">
        <v>1563</v>
      </c>
      <c r="S20" s="441">
        <v>898</v>
      </c>
      <c r="T20" s="441">
        <v>7836</v>
      </c>
      <c r="U20" s="441">
        <v>560</v>
      </c>
      <c r="V20" s="441">
        <v>107</v>
      </c>
      <c r="W20" s="441">
        <v>1047</v>
      </c>
      <c r="X20" s="441">
        <v>1439</v>
      </c>
      <c r="Y20" s="441">
        <v>97</v>
      </c>
      <c r="Z20" s="441">
        <v>166</v>
      </c>
      <c r="AA20" s="441">
        <v>1569</v>
      </c>
      <c r="AB20" s="441">
        <v>2337</v>
      </c>
      <c r="AC20" s="441">
        <v>391</v>
      </c>
      <c r="AD20" s="441">
        <v>123</v>
      </c>
      <c r="AE20" s="441">
        <v>7</v>
      </c>
      <c r="AF20" s="443">
        <v>12</v>
      </c>
      <c r="AG20" s="50">
        <v>207</v>
      </c>
    </row>
    <row r="21" spans="1:33" ht="13.5">
      <c r="A21" s="51">
        <v>209</v>
      </c>
      <c r="B21" s="452" t="s">
        <v>448</v>
      </c>
      <c r="C21" s="440">
        <v>23579</v>
      </c>
      <c r="D21" s="441">
        <v>13413</v>
      </c>
      <c r="E21" s="441">
        <v>10166</v>
      </c>
      <c r="F21" s="441">
        <v>3427</v>
      </c>
      <c r="G21" s="441">
        <v>1887</v>
      </c>
      <c r="H21" s="441">
        <v>1512</v>
      </c>
      <c r="I21" s="441">
        <v>22</v>
      </c>
      <c r="J21" s="441">
        <v>3</v>
      </c>
      <c r="K21" s="441">
        <v>3</v>
      </c>
      <c r="L21" s="93">
        <v>0</v>
      </c>
      <c r="M21" s="441">
        <v>7351</v>
      </c>
      <c r="N21" s="441">
        <v>24</v>
      </c>
      <c r="O21" s="441">
        <v>4</v>
      </c>
      <c r="P21" s="441">
        <v>2787</v>
      </c>
      <c r="Q21" s="441">
        <v>358</v>
      </c>
      <c r="R21" s="441">
        <v>2302</v>
      </c>
      <c r="S21" s="441">
        <v>1876</v>
      </c>
      <c r="T21" s="441">
        <v>12719</v>
      </c>
      <c r="U21" s="441">
        <v>746</v>
      </c>
      <c r="V21" s="441">
        <v>143</v>
      </c>
      <c r="W21" s="441">
        <v>1978</v>
      </c>
      <c r="X21" s="441">
        <v>2154</v>
      </c>
      <c r="Y21" s="441">
        <v>155</v>
      </c>
      <c r="Z21" s="441">
        <v>227</v>
      </c>
      <c r="AA21" s="441">
        <v>2729</v>
      </c>
      <c r="AB21" s="441">
        <v>3625</v>
      </c>
      <c r="AC21" s="441">
        <v>736</v>
      </c>
      <c r="AD21" s="441">
        <v>226</v>
      </c>
      <c r="AE21" s="441">
        <v>44</v>
      </c>
      <c r="AF21" s="443">
        <v>38</v>
      </c>
      <c r="AG21" s="50">
        <v>209</v>
      </c>
    </row>
    <row r="22" spans="1:33" ht="13.5">
      <c r="A22" s="51"/>
      <c r="B22" s="452"/>
      <c r="C22" s="440"/>
      <c r="D22" s="441"/>
      <c r="E22" s="441"/>
      <c r="F22" s="441"/>
      <c r="G22" s="441"/>
      <c r="H22" s="441"/>
      <c r="I22" s="441"/>
      <c r="J22" s="441"/>
      <c r="K22" s="441"/>
      <c r="L22" s="93"/>
      <c r="M22" s="441"/>
      <c r="N22" s="441"/>
      <c r="O22" s="441"/>
      <c r="P22" s="441"/>
      <c r="Q22" s="441"/>
      <c r="R22" s="441"/>
      <c r="S22" s="441"/>
      <c r="T22" s="441"/>
      <c r="U22" s="441"/>
      <c r="V22" s="441"/>
      <c r="W22" s="441"/>
      <c r="X22" s="441"/>
      <c r="Y22" s="441"/>
      <c r="Z22" s="441"/>
      <c r="AA22" s="441"/>
      <c r="AB22" s="441"/>
      <c r="AC22" s="441"/>
      <c r="AD22" s="441"/>
      <c r="AE22" s="441"/>
      <c r="AF22" s="443"/>
      <c r="AG22" s="50"/>
    </row>
    <row r="23" spans="1:33" ht="13.5">
      <c r="A23" s="96">
        <v>304</v>
      </c>
      <c r="B23" s="454" t="s">
        <v>449</v>
      </c>
      <c r="C23" s="440">
        <v>7255</v>
      </c>
      <c r="D23" s="441">
        <v>4056</v>
      </c>
      <c r="E23" s="441">
        <v>3199</v>
      </c>
      <c r="F23" s="441">
        <v>414</v>
      </c>
      <c r="G23" s="441">
        <v>223</v>
      </c>
      <c r="H23" s="441">
        <v>176</v>
      </c>
      <c r="I23" s="441">
        <v>4</v>
      </c>
      <c r="J23" s="441">
        <v>4</v>
      </c>
      <c r="K23" s="441">
        <v>5</v>
      </c>
      <c r="L23" s="441">
        <v>2</v>
      </c>
      <c r="M23" s="441">
        <v>2299</v>
      </c>
      <c r="N23" s="441">
        <v>5</v>
      </c>
      <c r="O23" s="441">
        <v>2</v>
      </c>
      <c r="P23" s="441">
        <v>603</v>
      </c>
      <c r="Q23" s="441">
        <v>121</v>
      </c>
      <c r="R23" s="441">
        <v>1034</v>
      </c>
      <c r="S23" s="441">
        <v>534</v>
      </c>
      <c r="T23" s="441">
        <v>4506</v>
      </c>
      <c r="U23" s="441">
        <v>357</v>
      </c>
      <c r="V23" s="441">
        <v>97</v>
      </c>
      <c r="W23" s="441">
        <v>789</v>
      </c>
      <c r="X23" s="441">
        <v>860</v>
      </c>
      <c r="Y23" s="441">
        <v>65</v>
      </c>
      <c r="Z23" s="441">
        <v>117</v>
      </c>
      <c r="AA23" s="441">
        <v>813</v>
      </c>
      <c r="AB23" s="441">
        <v>1189</v>
      </c>
      <c r="AC23" s="441">
        <v>141</v>
      </c>
      <c r="AD23" s="441">
        <v>78</v>
      </c>
      <c r="AE23" s="441">
        <v>17</v>
      </c>
      <c r="AF23" s="443">
        <v>19</v>
      </c>
      <c r="AG23" s="97">
        <v>304</v>
      </c>
    </row>
    <row r="24" spans="1:33" ht="13.5">
      <c r="A24" s="96"/>
      <c r="B24" s="455"/>
      <c r="C24" s="440"/>
      <c r="D24" s="441"/>
      <c r="E24" s="441"/>
      <c r="F24" s="441"/>
      <c r="G24" s="441"/>
      <c r="H24" s="441"/>
      <c r="I24" s="441"/>
      <c r="J24" s="441"/>
      <c r="K24" s="93"/>
      <c r="L24" s="93"/>
      <c r="M24" s="441"/>
      <c r="N24" s="441"/>
      <c r="O24" s="441"/>
      <c r="P24" s="441"/>
      <c r="Q24" s="441"/>
      <c r="R24" s="441"/>
      <c r="S24" s="441"/>
      <c r="T24" s="441"/>
      <c r="U24" s="441"/>
      <c r="V24" s="441"/>
      <c r="W24" s="441"/>
      <c r="X24" s="441"/>
      <c r="Y24" s="441"/>
      <c r="Z24" s="441"/>
      <c r="AA24" s="441"/>
      <c r="AB24" s="441"/>
      <c r="AC24" s="441"/>
      <c r="AD24" s="441"/>
      <c r="AE24" s="441"/>
      <c r="AF24" s="443"/>
      <c r="AG24" s="97" t="s">
        <v>670</v>
      </c>
    </row>
    <row r="25" spans="1:33" ht="13.5">
      <c r="A25" s="96">
        <v>343</v>
      </c>
      <c r="B25" s="454" t="s">
        <v>450</v>
      </c>
      <c r="C25" s="440">
        <v>8174</v>
      </c>
      <c r="D25" s="441">
        <v>4597</v>
      </c>
      <c r="E25" s="441">
        <v>3577</v>
      </c>
      <c r="F25" s="441">
        <v>1785</v>
      </c>
      <c r="G25" s="441">
        <v>947</v>
      </c>
      <c r="H25" s="441">
        <v>820</v>
      </c>
      <c r="I25" s="441">
        <v>16</v>
      </c>
      <c r="J25" s="441">
        <v>2</v>
      </c>
      <c r="K25" s="93">
        <v>0</v>
      </c>
      <c r="L25" s="93">
        <v>0</v>
      </c>
      <c r="M25" s="441">
        <v>2599</v>
      </c>
      <c r="N25" s="441">
        <v>42</v>
      </c>
      <c r="O25" s="441">
        <v>6</v>
      </c>
      <c r="P25" s="441">
        <v>939</v>
      </c>
      <c r="Q25" s="441">
        <v>107</v>
      </c>
      <c r="R25" s="441">
        <v>782</v>
      </c>
      <c r="S25" s="441">
        <v>723</v>
      </c>
      <c r="T25" s="441">
        <v>3779</v>
      </c>
      <c r="U25" s="441">
        <v>203</v>
      </c>
      <c r="V25" s="441">
        <v>36</v>
      </c>
      <c r="W25" s="441">
        <v>639</v>
      </c>
      <c r="X25" s="441">
        <v>737</v>
      </c>
      <c r="Y25" s="441">
        <v>29</v>
      </c>
      <c r="Z25" s="441">
        <v>37</v>
      </c>
      <c r="AA25" s="441">
        <v>771</v>
      </c>
      <c r="AB25" s="441">
        <v>1054</v>
      </c>
      <c r="AC25" s="441">
        <v>228</v>
      </c>
      <c r="AD25" s="441">
        <v>45</v>
      </c>
      <c r="AE25" s="441">
        <v>1</v>
      </c>
      <c r="AF25" s="443">
        <v>10</v>
      </c>
      <c r="AG25" s="97">
        <v>343</v>
      </c>
    </row>
    <row r="26" spans="1:33" ht="13.5">
      <c r="A26" s="96"/>
      <c r="B26" s="455"/>
      <c r="C26" s="440"/>
      <c r="D26" s="441"/>
      <c r="E26" s="441"/>
      <c r="F26" s="441"/>
      <c r="G26" s="441"/>
      <c r="H26" s="441"/>
      <c r="I26" s="441"/>
      <c r="J26" s="441"/>
      <c r="K26" s="93"/>
      <c r="L26" s="93"/>
      <c r="M26" s="441"/>
      <c r="N26" s="93"/>
      <c r="O26" s="93"/>
      <c r="P26" s="441"/>
      <c r="Q26" s="441"/>
      <c r="R26" s="441"/>
      <c r="S26" s="441"/>
      <c r="T26" s="441"/>
      <c r="U26" s="441"/>
      <c r="V26" s="441"/>
      <c r="W26" s="441"/>
      <c r="X26" s="441"/>
      <c r="Y26" s="441"/>
      <c r="Z26" s="441"/>
      <c r="AA26" s="441"/>
      <c r="AB26" s="441"/>
      <c r="AC26" s="441"/>
      <c r="AD26" s="441"/>
      <c r="AE26" s="441"/>
      <c r="AF26" s="443"/>
      <c r="AG26" s="97" t="s">
        <v>670</v>
      </c>
    </row>
    <row r="27" spans="1:33" ht="13.5">
      <c r="A27" s="97">
        <v>386</v>
      </c>
      <c r="B27" s="456" t="s">
        <v>451</v>
      </c>
      <c r="C27" s="440">
        <v>3116</v>
      </c>
      <c r="D27" s="441">
        <v>1803</v>
      </c>
      <c r="E27" s="441">
        <v>1313</v>
      </c>
      <c r="F27" s="441">
        <v>720</v>
      </c>
      <c r="G27" s="441">
        <v>409</v>
      </c>
      <c r="H27" s="441">
        <v>291</v>
      </c>
      <c r="I27" s="441">
        <v>15</v>
      </c>
      <c r="J27" s="441">
        <v>4</v>
      </c>
      <c r="K27" s="441">
        <v>1</v>
      </c>
      <c r="L27" s="93">
        <v>0</v>
      </c>
      <c r="M27" s="441">
        <v>779</v>
      </c>
      <c r="N27" s="93">
        <v>0</v>
      </c>
      <c r="O27" s="93">
        <v>0</v>
      </c>
      <c r="P27" s="441">
        <v>369</v>
      </c>
      <c r="Q27" s="441">
        <v>48</v>
      </c>
      <c r="R27" s="441">
        <v>211</v>
      </c>
      <c r="S27" s="441">
        <v>151</v>
      </c>
      <c r="T27" s="441">
        <v>1600</v>
      </c>
      <c r="U27" s="441">
        <v>89</v>
      </c>
      <c r="V27" s="441">
        <v>14</v>
      </c>
      <c r="W27" s="441">
        <v>211</v>
      </c>
      <c r="X27" s="441">
        <v>271</v>
      </c>
      <c r="Y27" s="441">
        <v>5</v>
      </c>
      <c r="Z27" s="441">
        <v>8</v>
      </c>
      <c r="AA27" s="441">
        <v>398</v>
      </c>
      <c r="AB27" s="441">
        <v>486</v>
      </c>
      <c r="AC27" s="441">
        <v>85</v>
      </c>
      <c r="AD27" s="441">
        <v>33</v>
      </c>
      <c r="AE27" s="441">
        <v>10</v>
      </c>
      <c r="AF27" s="443">
        <v>7</v>
      </c>
      <c r="AG27" s="97">
        <v>386</v>
      </c>
    </row>
    <row r="28" spans="1:33" ht="13.5">
      <c r="A28" s="96"/>
      <c r="B28" s="455"/>
      <c r="C28" s="440"/>
      <c r="D28" s="441"/>
      <c r="E28" s="441"/>
      <c r="F28" s="441"/>
      <c r="G28" s="441"/>
      <c r="H28" s="441"/>
      <c r="I28" s="441"/>
      <c r="J28" s="441"/>
      <c r="K28" s="441"/>
      <c r="L28" s="93"/>
      <c r="M28" s="441"/>
      <c r="N28" s="93"/>
      <c r="O28" s="93"/>
      <c r="P28" s="441"/>
      <c r="Q28" s="441"/>
      <c r="R28" s="441"/>
      <c r="S28" s="441"/>
      <c r="T28" s="441"/>
      <c r="U28" s="441"/>
      <c r="V28" s="441"/>
      <c r="W28" s="441"/>
      <c r="X28" s="441"/>
      <c r="Y28" s="441"/>
      <c r="Z28" s="441"/>
      <c r="AA28" s="441"/>
      <c r="AB28" s="441"/>
      <c r="AC28" s="441"/>
      <c r="AD28" s="441"/>
      <c r="AE28" s="441"/>
      <c r="AF28" s="443"/>
      <c r="AG28" s="97" t="s">
        <v>670</v>
      </c>
    </row>
    <row r="29" spans="1:33" ht="13.5">
      <c r="A29" s="96">
        <v>401</v>
      </c>
      <c r="B29" s="456" t="s">
        <v>452</v>
      </c>
      <c r="C29" s="440">
        <v>14404</v>
      </c>
      <c r="D29" s="441">
        <v>8171</v>
      </c>
      <c r="E29" s="441">
        <v>6233</v>
      </c>
      <c r="F29" s="441">
        <v>1516</v>
      </c>
      <c r="G29" s="441">
        <v>778</v>
      </c>
      <c r="H29" s="441">
        <v>636</v>
      </c>
      <c r="I29" s="441">
        <v>2</v>
      </c>
      <c r="J29" s="93">
        <v>0</v>
      </c>
      <c r="K29" s="441">
        <v>55</v>
      </c>
      <c r="L29" s="441">
        <v>45</v>
      </c>
      <c r="M29" s="441">
        <v>4629</v>
      </c>
      <c r="N29" s="441">
        <v>4</v>
      </c>
      <c r="O29" s="93">
        <v>0</v>
      </c>
      <c r="P29" s="441">
        <v>1482</v>
      </c>
      <c r="Q29" s="441">
        <v>239</v>
      </c>
      <c r="R29" s="441">
        <v>1709</v>
      </c>
      <c r="S29" s="441">
        <v>1195</v>
      </c>
      <c r="T29" s="441">
        <v>8173</v>
      </c>
      <c r="U29" s="441">
        <v>566</v>
      </c>
      <c r="V29" s="441">
        <v>115</v>
      </c>
      <c r="W29" s="441">
        <v>1392</v>
      </c>
      <c r="X29" s="441">
        <v>1449</v>
      </c>
      <c r="Y29" s="441">
        <v>97</v>
      </c>
      <c r="Z29" s="441">
        <v>132</v>
      </c>
      <c r="AA29" s="441">
        <v>1671</v>
      </c>
      <c r="AB29" s="441">
        <v>2261</v>
      </c>
      <c r="AC29" s="441">
        <v>363</v>
      </c>
      <c r="AD29" s="441">
        <v>127</v>
      </c>
      <c r="AE29" s="441">
        <v>52</v>
      </c>
      <c r="AF29" s="443">
        <v>34</v>
      </c>
      <c r="AG29" s="97">
        <v>401</v>
      </c>
    </row>
    <row r="30" spans="1:33" ht="13.5">
      <c r="A30" s="96"/>
      <c r="B30" s="455"/>
      <c r="C30" s="440"/>
      <c r="D30" s="441"/>
      <c r="E30" s="441"/>
      <c r="F30" s="441"/>
      <c r="G30" s="441"/>
      <c r="H30" s="441"/>
      <c r="I30" s="441"/>
      <c r="J30" s="441"/>
      <c r="K30" s="441"/>
      <c r="L30" s="93"/>
      <c r="M30" s="441"/>
      <c r="N30" s="441"/>
      <c r="O30" s="93"/>
      <c r="P30" s="441"/>
      <c r="Q30" s="441"/>
      <c r="R30" s="441"/>
      <c r="S30" s="441"/>
      <c r="T30" s="441"/>
      <c r="U30" s="441"/>
      <c r="V30" s="441"/>
      <c r="W30" s="441"/>
      <c r="X30" s="441"/>
      <c r="Y30" s="441"/>
      <c r="Z30" s="441"/>
      <c r="AA30" s="441"/>
      <c r="AB30" s="441"/>
      <c r="AC30" s="441"/>
      <c r="AD30" s="441"/>
      <c r="AE30" s="441"/>
      <c r="AF30" s="443"/>
      <c r="AG30" s="97" t="s">
        <v>670</v>
      </c>
    </row>
    <row r="31" spans="1:33" ht="13.5">
      <c r="A31" s="96">
        <v>441</v>
      </c>
      <c r="B31" s="454" t="s">
        <v>453</v>
      </c>
      <c r="C31" s="440">
        <v>2114</v>
      </c>
      <c r="D31" s="441">
        <v>1210</v>
      </c>
      <c r="E31" s="441">
        <v>904</v>
      </c>
      <c r="F31" s="441">
        <v>344</v>
      </c>
      <c r="G31" s="441">
        <v>185</v>
      </c>
      <c r="H31" s="441">
        <v>143</v>
      </c>
      <c r="I31" s="441">
        <v>9</v>
      </c>
      <c r="J31" s="441">
        <v>4</v>
      </c>
      <c r="K31" s="441">
        <v>3</v>
      </c>
      <c r="L31" s="93">
        <v>0</v>
      </c>
      <c r="M31" s="441">
        <v>416</v>
      </c>
      <c r="N31" s="441">
        <v>1</v>
      </c>
      <c r="O31" s="93">
        <v>0</v>
      </c>
      <c r="P31" s="441">
        <v>217</v>
      </c>
      <c r="Q31" s="441">
        <v>42</v>
      </c>
      <c r="R31" s="441">
        <v>80</v>
      </c>
      <c r="S31" s="441">
        <v>76</v>
      </c>
      <c r="T31" s="441">
        <v>1348</v>
      </c>
      <c r="U31" s="441">
        <v>55</v>
      </c>
      <c r="V31" s="441">
        <v>11</v>
      </c>
      <c r="W31" s="441">
        <v>159</v>
      </c>
      <c r="X31" s="441">
        <v>185</v>
      </c>
      <c r="Y31" s="441">
        <v>17</v>
      </c>
      <c r="Z31" s="441">
        <v>17</v>
      </c>
      <c r="AA31" s="441">
        <v>305</v>
      </c>
      <c r="AB31" s="441">
        <v>384</v>
      </c>
      <c r="AC31" s="441">
        <v>177</v>
      </c>
      <c r="AD31" s="441">
        <v>38</v>
      </c>
      <c r="AE31" s="441">
        <v>2</v>
      </c>
      <c r="AF31" s="443">
        <v>4</v>
      </c>
      <c r="AG31" s="97">
        <v>441</v>
      </c>
    </row>
    <row r="32" spans="1:33" ht="13.5">
      <c r="A32" s="96">
        <v>448</v>
      </c>
      <c r="B32" s="454" t="s">
        <v>454</v>
      </c>
      <c r="C32" s="440">
        <v>2801</v>
      </c>
      <c r="D32" s="441">
        <v>1620</v>
      </c>
      <c r="E32" s="441">
        <v>1181</v>
      </c>
      <c r="F32" s="441">
        <v>557</v>
      </c>
      <c r="G32" s="441">
        <v>297</v>
      </c>
      <c r="H32" s="441">
        <v>247</v>
      </c>
      <c r="I32" s="441">
        <v>12</v>
      </c>
      <c r="J32" s="441">
        <v>1</v>
      </c>
      <c r="K32" s="93">
        <v>0</v>
      </c>
      <c r="L32" s="93">
        <v>0</v>
      </c>
      <c r="M32" s="441">
        <v>784</v>
      </c>
      <c r="N32" s="441">
        <v>7</v>
      </c>
      <c r="O32" s="93">
        <v>1</v>
      </c>
      <c r="P32" s="441">
        <v>377</v>
      </c>
      <c r="Q32" s="441">
        <v>61</v>
      </c>
      <c r="R32" s="441">
        <v>203</v>
      </c>
      <c r="S32" s="441">
        <v>135</v>
      </c>
      <c r="T32" s="441">
        <v>1456</v>
      </c>
      <c r="U32" s="441">
        <v>89</v>
      </c>
      <c r="V32" s="441">
        <v>13</v>
      </c>
      <c r="W32" s="441">
        <v>154</v>
      </c>
      <c r="X32" s="441">
        <v>184</v>
      </c>
      <c r="Y32" s="441">
        <v>13</v>
      </c>
      <c r="Z32" s="441">
        <v>14</v>
      </c>
      <c r="AA32" s="441">
        <v>331</v>
      </c>
      <c r="AB32" s="441">
        <v>464</v>
      </c>
      <c r="AC32" s="441">
        <v>135</v>
      </c>
      <c r="AD32" s="441">
        <v>59</v>
      </c>
      <c r="AE32" s="441">
        <v>2</v>
      </c>
      <c r="AF32" s="443">
        <v>2</v>
      </c>
      <c r="AG32" s="97">
        <v>448</v>
      </c>
    </row>
    <row r="33" spans="1:33" ht="13.5">
      <c r="A33" s="97">
        <v>449</v>
      </c>
      <c r="B33" s="456" t="s">
        <v>455</v>
      </c>
      <c r="C33" s="440">
        <v>6716</v>
      </c>
      <c r="D33" s="441">
        <v>3724</v>
      </c>
      <c r="E33" s="441">
        <v>2992</v>
      </c>
      <c r="F33" s="441">
        <v>1684</v>
      </c>
      <c r="G33" s="441">
        <v>953</v>
      </c>
      <c r="H33" s="441">
        <v>711</v>
      </c>
      <c r="I33" s="441">
        <v>15</v>
      </c>
      <c r="J33" s="441">
        <v>1</v>
      </c>
      <c r="K33" s="441">
        <v>3</v>
      </c>
      <c r="L33" s="441">
        <v>1</v>
      </c>
      <c r="M33" s="441">
        <v>1443</v>
      </c>
      <c r="N33" s="441">
        <v>8</v>
      </c>
      <c r="O33" s="93">
        <v>4</v>
      </c>
      <c r="P33" s="441">
        <v>670</v>
      </c>
      <c r="Q33" s="441">
        <v>124</v>
      </c>
      <c r="R33" s="441">
        <v>409</v>
      </c>
      <c r="S33" s="441">
        <v>228</v>
      </c>
      <c r="T33" s="441">
        <v>3564</v>
      </c>
      <c r="U33" s="441">
        <v>171</v>
      </c>
      <c r="V33" s="441">
        <v>31</v>
      </c>
      <c r="W33" s="441">
        <v>386</v>
      </c>
      <c r="X33" s="441">
        <v>469</v>
      </c>
      <c r="Y33" s="441">
        <v>28</v>
      </c>
      <c r="Z33" s="441">
        <v>29</v>
      </c>
      <c r="AA33" s="441">
        <v>860</v>
      </c>
      <c r="AB33" s="441">
        <v>1305</v>
      </c>
      <c r="AC33" s="441">
        <v>207</v>
      </c>
      <c r="AD33" s="441">
        <v>78</v>
      </c>
      <c r="AE33" s="441">
        <v>14</v>
      </c>
      <c r="AF33" s="443">
        <v>11</v>
      </c>
      <c r="AG33" s="97">
        <v>449</v>
      </c>
    </row>
    <row r="34" spans="1:33" ht="13.5">
      <c r="A34" s="96"/>
      <c r="B34" s="455"/>
      <c r="C34" s="440"/>
      <c r="D34" s="441"/>
      <c r="E34" s="441"/>
      <c r="F34" s="441"/>
      <c r="G34" s="441"/>
      <c r="H34" s="441"/>
      <c r="I34" s="441"/>
      <c r="J34" s="441"/>
      <c r="K34" s="93"/>
      <c r="L34" s="93"/>
      <c r="M34" s="441"/>
      <c r="N34" s="441"/>
      <c r="O34" s="93"/>
      <c r="P34" s="441"/>
      <c r="Q34" s="441"/>
      <c r="R34" s="441"/>
      <c r="S34" s="441"/>
      <c r="T34" s="441"/>
      <c r="U34" s="441"/>
      <c r="V34" s="441"/>
      <c r="W34" s="441"/>
      <c r="X34" s="441"/>
      <c r="Y34" s="441"/>
      <c r="Z34" s="441"/>
      <c r="AA34" s="441"/>
      <c r="AB34" s="441"/>
      <c r="AC34" s="441"/>
      <c r="AD34" s="441"/>
      <c r="AE34" s="441"/>
      <c r="AF34" s="443"/>
      <c r="AG34" s="97" t="s">
        <v>670</v>
      </c>
    </row>
    <row r="35" spans="1:33" ht="13.5">
      <c r="A35" s="97">
        <v>501</v>
      </c>
      <c r="B35" s="456" t="s">
        <v>456</v>
      </c>
      <c r="C35" s="440">
        <v>4255</v>
      </c>
      <c r="D35" s="441">
        <v>2304</v>
      </c>
      <c r="E35" s="441">
        <v>1951</v>
      </c>
      <c r="F35" s="441">
        <v>446</v>
      </c>
      <c r="G35" s="441">
        <v>214</v>
      </c>
      <c r="H35" s="441">
        <v>154</v>
      </c>
      <c r="I35" s="441">
        <v>73</v>
      </c>
      <c r="J35" s="441">
        <v>5</v>
      </c>
      <c r="K35" s="93">
        <v>0</v>
      </c>
      <c r="L35" s="93">
        <v>0</v>
      </c>
      <c r="M35" s="441">
        <v>985</v>
      </c>
      <c r="N35" s="441">
        <v>5</v>
      </c>
      <c r="O35" s="93">
        <v>4</v>
      </c>
      <c r="P35" s="441">
        <v>440</v>
      </c>
      <c r="Q35" s="441">
        <v>63</v>
      </c>
      <c r="R35" s="441">
        <v>254</v>
      </c>
      <c r="S35" s="441">
        <v>219</v>
      </c>
      <c r="T35" s="441">
        <v>2808</v>
      </c>
      <c r="U35" s="441">
        <v>167</v>
      </c>
      <c r="V35" s="441">
        <v>27</v>
      </c>
      <c r="W35" s="441">
        <v>410</v>
      </c>
      <c r="X35" s="441">
        <v>644</v>
      </c>
      <c r="Y35" s="441">
        <v>35</v>
      </c>
      <c r="Z35" s="441">
        <v>31</v>
      </c>
      <c r="AA35" s="441">
        <v>525</v>
      </c>
      <c r="AB35" s="441">
        <v>759</v>
      </c>
      <c r="AC35" s="441">
        <v>170</v>
      </c>
      <c r="AD35" s="441">
        <v>40</v>
      </c>
      <c r="AE35" s="441">
        <v>11</v>
      </c>
      <c r="AF35" s="443">
        <v>5</v>
      </c>
      <c r="AG35" s="97">
        <v>501</v>
      </c>
    </row>
    <row r="36" spans="1:33" ht="13.5">
      <c r="A36" s="96">
        <v>505</v>
      </c>
      <c r="B36" s="454" t="s">
        <v>15</v>
      </c>
      <c r="C36" s="440">
        <v>3601</v>
      </c>
      <c r="D36" s="441">
        <v>1986</v>
      </c>
      <c r="E36" s="441">
        <v>1615</v>
      </c>
      <c r="F36" s="441">
        <v>702</v>
      </c>
      <c r="G36" s="441">
        <v>376</v>
      </c>
      <c r="H36" s="441">
        <v>290</v>
      </c>
      <c r="I36" s="441">
        <v>32</v>
      </c>
      <c r="J36" s="441">
        <v>3</v>
      </c>
      <c r="K36" s="441">
        <v>1</v>
      </c>
      <c r="L36" s="93">
        <v>0</v>
      </c>
      <c r="M36" s="441">
        <v>1004</v>
      </c>
      <c r="N36" s="441">
        <v>1</v>
      </c>
      <c r="O36" s="93">
        <v>0</v>
      </c>
      <c r="P36" s="441">
        <v>395</v>
      </c>
      <c r="Q36" s="441">
        <v>48</v>
      </c>
      <c r="R36" s="441">
        <v>359</v>
      </c>
      <c r="S36" s="441">
        <v>201</v>
      </c>
      <c r="T36" s="441">
        <v>1875</v>
      </c>
      <c r="U36" s="441">
        <v>109</v>
      </c>
      <c r="V36" s="441">
        <v>16</v>
      </c>
      <c r="W36" s="441">
        <v>211</v>
      </c>
      <c r="X36" s="441">
        <v>344</v>
      </c>
      <c r="Y36" s="441">
        <v>15</v>
      </c>
      <c r="Z36" s="441">
        <v>28</v>
      </c>
      <c r="AA36" s="441">
        <v>350</v>
      </c>
      <c r="AB36" s="441">
        <v>646</v>
      </c>
      <c r="AC36" s="441">
        <v>123</v>
      </c>
      <c r="AD36" s="441">
        <v>33</v>
      </c>
      <c r="AE36" s="441">
        <v>14</v>
      </c>
      <c r="AF36" s="443">
        <v>6</v>
      </c>
      <c r="AG36" s="97">
        <v>505</v>
      </c>
    </row>
    <row r="37" spans="1:33" ht="13.5">
      <c r="A37" s="96"/>
      <c r="B37" s="455"/>
      <c r="C37" s="440"/>
      <c r="D37" s="441"/>
      <c r="E37" s="441"/>
      <c r="F37" s="441"/>
      <c r="G37" s="441"/>
      <c r="H37" s="441"/>
      <c r="I37" s="441"/>
      <c r="J37" s="441"/>
      <c r="K37" s="441"/>
      <c r="L37" s="93"/>
      <c r="M37" s="441"/>
      <c r="N37" s="93"/>
      <c r="O37" s="93"/>
      <c r="P37" s="441"/>
      <c r="Q37" s="441"/>
      <c r="R37" s="441"/>
      <c r="S37" s="441"/>
      <c r="T37" s="441"/>
      <c r="U37" s="441"/>
      <c r="V37" s="441"/>
      <c r="W37" s="441"/>
      <c r="X37" s="441"/>
      <c r="Y37" s="441"/>
      <c r="Z37" s="441"/>
      <c r="AA37" s="441"/>
      <c r="AB37" s="441"/>
      <c r="AC37" s="441"/>
      <c r="AD37" s="441"/>
      <c r="AE37" s="93"/>
      <c r="AF37" s="457"/>
      <c r="AG37" s="97" t="s">
        <v>670</v>
      </c>
    </row>
    <row r="38" spans="1:33" ht="13.5">
      <c r="A38" s="96">
        <v>525</v>
      </c>
      <c r="B38" s="454" t="s">
        <v>457</v>
      </c>
      <c r="C38" s="440">
        <v>1201</v>
      </c>
      <c r="D38" s="441">
        <v>733</v>
      </c>
      <c r="E38" s="441">
        <v>468</v>
      </c>
      <c r="F38" s="441">
        <v>211</v>
      </c>
      <c r="G38" s="441">
        <v>45</v>
      </c>
      <c r="H38" s="441">
        <v>33</v>
      </c>
      <c r="I38" s="441">
        <v>33</v>
      </c>
      <c r="J38" s="441">
        <v>1</v>
      </c>
      <c r="K38" s="441">
        <v>80</v>
      </c>
      <c r="L38" s="441">
        <v>19</v>
      </c>
      <c r="M38" s="441">
        <v>241</v>
      </c>
      <c r="N38" s="93">
        <v>0</v>
      </c>
      <c r="O38" s="93">
        <v>0</v>
      </c>
      <c r="P38" s="441">
        <v>170</v>
      </c>
      <c r="Q38" s="441">
        <v>21</v>
      </c>
      <c r="R38" s="441">
        <v>31</v>
      </c>
      <c r="S38" s="441">
        <v>19</v>
      </c>
      <c r="T38" s="441">
        <v>747</v>
      </c>
      <c r="U38" s="441">
        <v>57</v>
      </c>
      <c r="V38" s="441">
        <v>12</v>
      </c>
      <c r="W38" s="441">
        <v>71</v>
      </c>
      <c r="X38" s="441">
        <v>143</v>
      </c>
      <c r="Y38" s="441">
        <v>4</v>
      </c>
      <c r="Z38" s="441">
        <v>5</v>
      </c>
      <c r="AA38" s="441">
        <v>178</v>
      </c>
      <c r="AB38" s="441">
        <v>197</v>
      </c>
      <c r="AC38" s="441">
        <v>62</v>
      </c>
      <c r="AD38" s="441">
        <v>18</v>
      </c>
      <c r="AE38" s="441">
        <v>2</v>
      </c>
      <c r="AF38" s="457">
        <v>0</v>
      </c>
      <c r="AG38" s="97">
        <v>525</v>
      </c>
    </row>
    <row r="39" spans="1:33" ht="13.5">
      <c r="A39" s="97">
        <v>526</v>
      </c>
      <c r="B39" s="456" t="s">
        <v>458</v>
      </c>
      <c r="C39" s="440">
        <v>1533</v>
      </c>
      <c r="D39" s="441">
        <v>931</v>
      </c>
      <c r="E39" s="441">
        <v>602</v>
      </c>
      <c r="F39" s="441">
        <v>313</v>
      </c>
      <c r="G39" s="441">
        <v>18</v>
      </c>
      <c r="H39" s="441">
        <v>11</v>
      </c>
      <c r="I39" s="441">
        <v>3</v>
      </c>
      <c r="J39" s="93">
        <v>0</v>
      </c>
      <c r="K39" s="441">
        <v>265</v>
      </c>
      <c r="L39" s="441">
        <v>16</v>
      </c>
      <c r="M39" s="441">
        <v>195</v>
      </c>
      <c r="N39" s="93">
        <v>0</v>
      </c>
      <c r="O39" s="93">
        <v>0</v>
      </c>
      <c r="P39" s="441">
        <v>148</v>
      </c>
      <c r="Q39" s="441">
        <v>19</v>
      </c>
      <c r="R39" s="441">
        <v>18</v>
      </c>
      <c r="S39" s="441">
        <v>10</v>
      </c>
      <c r="T39" s="441">
        <v>1024</v>
      </c>
      <c r="U39" s="441">
        <v>67</v>
      </c>
      <c r="V39" s="441">
        <v>16</v>
      </c>
      <c r="W39" s="441">
        <v>121</v>
      </c>
      <c r="X39" s="441">
        <v>228</v>
      </c>
      <c r="Y39" s="441">
        <v>4</v>
      </c>
      <c r="Z39" s="441">
        <v>6</v>
      </c>
      <c r="AA39" s="441">
        <v>201</v>
      </c>
      <c r="AB39" s="441">
        <v>274</v>
      </c>
      <c r="AC39" s="441">
        <v>86</v>
      </c>
      <c r="AD39" s="441">
        <v>21</v>
      </c>
      <c r="AE39" s="93">
        <v>0</v>
      </c>
      <c r="AF39" s="443">
        <v>1</v>
      </c>
      <c r="AG39" s="97">
        <v>526</v>
      </c>
    </row>
    <row r="40" spans="1:33" ht="13.5">
      <c r="A40" s="96">
        <v>527</v>
      </c>
      <c r="B40" s="454" t="s">
        <v>459</v>
      </c>
      <c r="C40" s="440">
        <v>329</v>
      </c>
      <c r="D40" s="441">
        <v>203</v>
      </c>
      <c r="E40" s="441">
        <v>126</v>
      </c>
      <c r="F40" s="441">
        <v>74</v>
      </c>
      <c r="G40" s="441">
        <v>15</v>
      </c>
      <c r="H40" s="441">
        <v>11</v>
      </c>
      <c r="I40" s="441">
        <v>3</v>
      </c>
      <c r="J40" s="93">
        <v>0</v>
      </c>
      <c r="K40" s="441">
        <v>42</v>
      </c>
      <c r="L40" s="441">
        <v>3</v>
      </c>
      <c r="M40" s="441">
        <v>41</v>
      </c>
      <c r="N40" s="93">
        <v>0</v>
      </c>
      <c r="O40" s="93">
        <v>0</v>
      </c>
      <c r="P40" s="441">
        <v>33</v>
      </c>
      <c r="Q40" s="441">
        <v>2</v>
      </c>
      <c r="R40" s="441">
        <v>3</v>
      </c>
      <c r="S40" s="441">
        <v>3</v>
      </c>
      <c r="T40" s="441">
        <v>214</v>
      </c>
      <c r="U40" s="441">
        <v>17</v>
      </c>
      <c r="V40" s="441">
        <v>2</v>
      </c>
      <c r="W40" s="441">
        <v>18</v>
      </c>
      <c r="X40" s="441">
        <v>34</v>
      </c>
      <c r="Y40" s="93">
        <v>0</v>
      </c>
      <c r="Z40" s="93">
        <v>0</v>
      </c>
      <c r="AA40" s="441">
        <v>42</v>
      </c>
      <c r="AB40" s="441">
        <v>62</v>
      </c>
      <c r="AC40" s="441">
        <v>30</v>
      </c>
      <c r="AD40" s="441">
        <v>9</v>
      </c>
      <c r="AE40" s="93">
        <v>0</v>
      </c>
      <c r="AF40" s="457">
        <v>0</v>
      </c>
      <c r="AG40" s="458">
        <v>527</v>
      </c>
    </row>
    <row r="41" spans="1:33" ht="13.5">
      <c r="A41" s="96">
        <v>528</v>
      </c>
      <c r="B41" s="454" t="s">
        <v>460</v>
      </c>
      <c r="C41" s="440">
        <v>8264</v>
      </c>
      <c r="D41" s="441">
        <v>4816</v>
      </c>
      <c r="E41" s="441">
        <v>3448</v>
      </c>
      <c r="F41" s="441">
        <v>1119</v>
      </c>
      <c r="G41" s="441">
        <v>312</v>
      </c>
      <c r="H41" s="441">
        <v>254</v>
      </c>
      <c r="I41" s="441">
        <v>17</v>
      </c>
      <c r="J41" s="441">
        <v>4</v>
      </c>
      <c r="K41" s="441">
        <v>468</v>
      </c>
      <c r="L41" s="441">
        <v>64</v>
      </c>
      <c r="M41" s="441">
        <v>1617</v>
      </c>
      <c r="N41" s="441">
        <v>55</v>
      </c>
      <c r="O41" s="441">
        <v>9</v>
      </c>
      <c r="P41" s="441">
        <v>1085</v>
      </c>
      <c r="Q41" s="441">
        <v>188</v>
      </c>
      <c r="R41" s="441">
        <v>174</v>
      </c>
      <c r="S41" s="441">
        <v>106</v>
      </c>
      <c r="T41" s="441">
        <v>5477</v>
      </c>
      <c r="U41" s="441">
        <v>395</v>
      </c>
      <c r="V41" s="441">
        <v>77</v>
      </c>
      <c r="W41" s="441">
        <v>709</v>
      </c>
      <c r="X41" s="441">
        <v>1023</v>
      </c>
      <c r="Y41" s="441">
        <v>31</v>
      </c>
      <c r="Z41" s="441">
        <v>65</v>
      </c>
      <c r="AA41" s="441">
        <v>1066</v>
      </c>
      <c r="AB41" s="441">
        <v>1518</v>
      </c>
      <c r="AC41" s="441">
        <v>472</v>
      </c>
      <c r="AD41" s="441">
        <v>121</v>
      </c>
      <c r="AE41" s="441">
        <v>32</v>
      </c>
      <c r="AF41" s="443">
        <v>19</v>
      </c>
      <c r="AG41" s="97">
        <v>528</v>
      </c>
    </row>
    <row r="42" spans="1:33" ht="13.5">
      <c r="A42" s="345"/>
      <c r="B42" s="248"/>
      <c r="C42" s="459"/>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1"/>
      <c r="AG42" s="253"/>
    </row>
    <row r="43" spans="1:33" ht="13.5">
      <c r="A43" t="s">
        <v>503</v>
      </c>
      <c r="B43" s="22" t="s">
        <v>671</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29"/>
    </row>
    <row r="44" spans="1:33" ht="13.5">
      <c r="A44" s="25" t="s">
        <v>120</v>
      </c>
      <c r="B44" s="30"/>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28"/>
    </row>
  </sheetData>
  <sheetProtection/>
  <mergeCells count="24">
    <mergeCell ref="C4:C6"/>
    <mergeCell ref="D4:D6"/>
    <mergeCell ref="E4:E6"/>
    <mergeCell ref="F4:F6"/>
    <mergeCell ref="A3:B6"/>
    <mergeCell ref="AE3:AF5"/>
    <mergeCell ref="U4:V5"/>
    <mergeCell ref="Y4:Z5"/>
    <mergeCell ref="R4:S5"/>
    <mergeCell ref="W4:X5"/>
    <mergeCell ref="C3:E3"/>
    <mergeCell ref="F3:L3"/>
    <mergeCell ref="M3:S3"/>
    <mergeCell ref="T3:AD3"/>
    <mergeCell ref="AG3:AG6"/>
    <mergeCell ref="G4:H5"/>
    <mergeCell ref="I4:J5"/>
    <mergeCell ref="K4:L5"/>
    <mergeCell ref="N4:O5"/>
    <mergeCell ref="P4:Q5"/>
    <mergeCell ref="AA4:AB5"/>
    <mergeCell ref="AC4:AD5"/>
    <mergeCell ref="M4:M6"/>
    <mergeCell ref="T4:T6"/>
  </mergeCells>
  <printOptions/>
  <pageMargins left="0.7874015748031497" right="0.7874015748031497" top="0.984251968503937" bottom="0.984251968503937" header="0.5118110236220472" footer="0.5118110236220472"/>
  <pageSetup horizontalDpi="600" verticalDpi="600" orientation="landscape" paperSize="9" scale="41" r:id="rId1"/>
</worksheet>
</file>

<file path=xl/worksheets/sheet13.xml><?xml version="1.0" encoding="utf-8"?>
<worksheet xmlns="http://schemas.openxmlformats.org/spreadsheetml/2006/main" xmlns:r="http://schemas.openxmlformats.org/officeDocument/2006/relationships">
  <dimension ref="A1:V104"/>
  <sheetViews>
    <sheetView zoomScalePageLayoutView="0" workbookViewId="0" topLeftCell="A1">
      <selection activeCell="A1" sqref="A1"/>
    </sheetView>
  </sheetViews>
  <sheetFormatPr defaultColWidth="9.00390625" defaultRowHeight="13.5"/>
  <cols>
    <col min="1" max="1" width="5.625" style="0" customWidth="1"/>
    <col min="2" max="2" width="12.75390625" style="0" customWidth="1"/>
    <col min="3" max="3" width="10.375" style="0" customWidth="1"/>
    <col min="4" max="5" width="10.25390625" style="0" bestFit="1" customWidth="1"/>
    <col min="6" max="6" width="11.00390625" style="0" customWidth="1"/>
    <col min="7" max="7" width="10.125" style="0" customWidth="1"/>
    <col min="8" max="8" width="10.25390625" style="0" bestFit="1" customWidth="1"/>
    <col min="9" max="9" width="10.25390625" style="0" customWidth="1"/>
    <col min="10" max="10" width="11.25390625" style="0" customWidth="1"/>
    <col min="11" max="11" width="10.625" style="0" customWidth="1"/>
    <col min="13" max="13" width="16.125" style="0" customWidth="1"/>
  </cols>
  <sheetData>
    <row r="1" spans="1:2" ht="13.5" customHeight="1">
      <c r="A1" s="71" t="s">
        <v>16</v>
      </c>
      <c r="B1" s="21"/>
    </row>
    <row r="2" spans="1:2" ht="13.5" customHeight="1" thickBot="1">
      <c r="A2" s="92"/>
      <c r="B2" s="21"/>
    </row>
    <row r="3" spans="1:11" s="100" customFormat="1" ht="12" customHeight="1" thickTop="1">
      <c r="A3" s="752" t="s">
        <v>555</v>
      </c>
      <c r="B3" s="755"/>
      <c r="C3" s="768" t="s">
        <v>225</v>
      </c>
      <c r="D3" s="769"/>
      <c r="E3" s="769"/>
      <c r="F3" s="769"/>
      <c r="G3" s="770" t="s">
        <v>226</v>
      </c>
      <c r="H3" s="771"/>
      <c r="I3" s="771"/>
      <c r="J3" s="771"/>
      <c r="K3" s="772" t="s">
        <v>556</v>
      </c>
    </row>
    <row r="4" spans="1:12" s="100" customFormat="1" ht="13.5" customHeight="1">
      <c r="A4" s="756"/>
      <c r="B4" s="757"/>
      <c r="C4" s="101" t="s">
        <v>227</v>
      </c>
      <c r="D4" s="776" t="s">
        <v>557</v>
      </c>
      <c r="E4" s="462"/>
      <c r="F4" s="462"/>
      <c r="G4" s="101" t="s">
        <v>228</v>
      </c>
      <c r="H4" s="776" t="s">
        <v>557</v>
      </c>
      <c r="I4" s="462"/>
      <c r="J4" s="462"/>
      <c r="K4" s="773"/>
      <c r="L4" s="102"/>
    </row>
    <row r="5" spans="1:11" s="100" customFormat="1" ht="13.5" customHeight="1">
      <c r="A5" s="767"/>
      <c r="B5" s="741"/>
      <c r="C5" s="103"/>
      <c r="D5" s="777"/>
      <c r="E5" s="779" t="s">
        <v>558</v>
      </c>
      <c r="F5" s="781" t="s">
        <v>559</v>
      </c>
      <c r="G5" s="103" t="s">
        <v>229</v>
      </c>
      <c r="H5" s="777"/>
      <c r="I5" s="779" t="s">
        <v>558</v>
      </c>
      <c r="J5" s="781" t="s">
        <v>559</v>
      </c>
      <c r="K5" s="774"/>
    </row>
    <row r="6" spans="1:11" s="100" customFormat="1" ht="13.5" customHeight="1">
      <c r="A6" s="719"/>
      <c r="B6" s="742"/>
      <c r="C6" s="463" t="s">
        <v>230</v>
      </c>
      <c r="D6" s="778"/>
      <c r="E6" s="780"/>
      <c r="F6" s="782"/>
      <c r="G6" s="463" t="s">
        <v>231</v>
      </c>
      <c r="H6" s="778"/>
      <c r="I6" s="780"/>
      <c r="J6" s="782"/>
      <c r="K6" s="775"/>
    </row>
    <row r="7" spans="1:3" ht="13.5" customHeight="1">
      <c r="A7" s="25"/>
      <c r="B7" s="22"/>
      <c r="C7" s="464"/>
    </row>
    <row r="8" spans="1:22" ht="13.5" customHeight="1">
      <c r="A8" s="26" t="s">
        <v>99</v>
      </c>
      <c r="B8" s="26" t="s">
        <v>176</v>
      </c>
      <c r="C8" s="296">
        <v>794615</v>
      </c>
      <c r="D8" s="199">
        <v>555779</v>
      </c>
      <c r="E8" s="199">
        <v>473380</v>
      </c>
      <c r="F8" s="199">
        <v>82399</v>
      </c>
      <c r="G8" s="199">
        <v>790940</v>
      </c>
      <c r="H8" s="199">
        <v>552104</v>
      </c>
      <c r="I8" s="199">
        <v>473380</v>
      </c>
      <c r="J8" s="199">
        <v>78724</v>
      </c>
      <c r="K8" s="104">
        <v>-3675</v>
      </c>
      <c r="L8" s="52"/>
      <c r="M8" s="52"/>
      <c r="N8" s="52"/>
      <c r="O8" s="52"/>
      <c r="P8" s="52"/>
      <c r="Q8" s="52"/>
      <c r="R8" s="52"/>
      <c r="S8" s="52"/>
      <c r="T8" s="52"/>
      <c r="U8" s="52"/>
      <c r="V8" s="52"/>
    </row>
    <row r="9" spans="1:22" ht="13.5" customHeight="1">
      <c r="A9" s="26" t="s">
        <v>13</v>
      </c>
      <c r="B9" s="26" t="s">
        <v>178</v>
      </c>
      <c r="C9" s="296">
        <v>780198</v>
      </c>
      <c r="D9" s="199">
        <v>538588</v>
      </c>
      <c r="E9" s="199">
        <v>447356</v>
      </c>
      <c r="F9" s="199">
        <v>91232</v>
      </c>
      <c r="G9" s="199">
        <v>777015</v>
      </c>
      <c r="H9" s="199">
        <v>535405</v>
      </c>
      <c r="I9" s="199">
        <v>447356</v>
      </c>
      <c r="J9" s="199">
        <v>88049</v>
      </c>
      <c r="K9" s="104">
        <v>-3183</v>
      </c>
      <c r="L9" s="52"/>
      <c r="M9" s="52"/>
      <c r="N9" s="52"/>
      <c r="O9" s="52"/>
      <c r="P9" s="52"/>
      <c r="Q9" s="52"/>
      <c r="R9" s="52"/>
      <c r="S9" s="52"/>
      <c r="T9" s="52"/>
      <c r="U9" s="52"/>
      <c r="V9" s="52"/>
    </row>
    <row r="10" spans="1:22" ht="13.5" customHeight="1">
      <c r="A10" s="30"/>
      <c r="B10" s="37" t="s">
        <v>14</v>
      </c>
      <c r="C10" s="465">
        <v>771362</v>
      </c>
      <c r="D10" s="199">
        <v>528875</v>
      </c>
      <c r="E10" s="104">
        <v>429964</v>
      </c>
      <c r="F10" s="104">
        <v>98911</v>
      </c>
      <c r="G10" s="104">
        <v>769110</v>
      </c>
      <c r="H10" s="199">
        <v>526623</v>
      </c>
      <c r="I10" s="104">
        <v>429964</v>
      </c>
      <c r="J10" s="104">
        <v>96659</v>
      </c>
      <c r="K10" s="104">
        <v>-2252</v>
      </c>
      <c r="L10" s="85"/>
      <c r="M10" s="85"/>
      <c r="N10" s="85"/>
      <c r="O10" s="85"/>
      <c r="P10" s="85"/>
      <c r="Q10" s="85"/>
      <c r="R10" s="85"/>
      <c r="S10" s="85"/>
      <c r="T10" s="85"/>
      <c r="U10" s="85"/>
      <c r="V10" s="85"/>
    </row>
    <row r="11" spans="1:22" s="38" customFormat="1" ht="13.5" customHeight="1">
      <c r="A11" s="80"/>
      <c r="B11" s="37" t="s">
        <v>17</v>
      </c>
      <c r="C11" s="465">
        <v>761116</v>
      </c>
      <c r="D11" s="199">
        <v>498674</v>
      </c>
      <c r="E11" s="104">
        <v>393540</v>
      </c>
      <c r="F11" s="104">
        <v>105134</v>
      </c>
      <c r="G11" s="104">
        <v>760421</v>
      </c>
      <c r="H11" s="199">
        <v>497979</v>
      </c>
      <c r="I11" s="104">
        <v>393540</v>
      </c>
      <c r="J11" s="104">
        <v>104439</v>
      </c>
      <c r="K11" s="104">
        <v>-695</v>
      </c>
      <c r="L11" s="41"/>
      <c r="M11" s="41"/>
      <c r="N11" s="41"/>
      <c r="O11" s="41"/>
      <c r="P11" s="41"/>
      <c r="Q11" s="41"/>
      <c r="R11" s="41"/>
      <c r="S11" s="41"/>
      <c r="T11" s="41"/>
      <c r="U11" s="41"/>
      <c r="V11" s="41"/>
    </row>
    <row r="12" spans="1:22" s="40" customFormat="1" ht="13.5" customHeight="1">
      <c r="A12" s="80"/>
      <c r="B12" s="382" t="s">
        <v>18</v>
      </c>
      <c r="C12" s="466">
        <v>741116</v>
      </c>
      <c r="D12" s="105">
        <v>463528</v>
      </c>
      <c r="E12" s="105">
        <v>400247</v>
      </c>
      <c r="F12" s="105">
        <v>63281</v>
      </c>
      <c r="G12" s="105">
        <v>740729</v>
      </c>
      <c r="H12" s="105">
        <v>463141</v>
      </c>
      <c r="I12" s="105">
        <v>400247</v>
      </c>
      <c r="J12" s="105">
        <v>62894</v>
      </c>
      <c r="K12" s="105">
        <v>-387</v>
      </c>
      <c r="L12" s="41"/>
      <c r="M12" s="41"/>
      <c r="N12" s="41"/>
      <c r="O12" s="41"/>
      <c r="P12" s="41"/>
      <c r="Q12" s="41"/>
      <c r="R12" s="41"/>
      <c r="S12" s="41"/>
      <c r="T12" s="41"/>
      <c r="U12" s="41"/>
      <c r="V12" s="41"/>
    </row>
    <row r="13" spans="1:22" s="40" customFormat="1" ht="13.5" customHeight="1">
      <c r="A13" s="80"/>
      <c r="B13" s="189"/>
      <c r="C13" s="466"/>
      <c r="D13" s="105"/>
      <c r="E13" s="105"/>
      <c r="F13" s="105"/>
      <c r="G13" s="105"/>
      <c r="H13" s="105"/>
      <c r="I13" s="105"/>
      <c r="J13" s="105"/>
      <c r="K13" s="105"/>
      <c r="L13" s="41"/>
      <c r="M13" s="41"/>
      <c r="N13" s="41"/>
      <c r="O13" s="41"/>
      <c r="P13" s="41"/>
      <c r="Q13" s="41"/>
      <c r="R13" s="41"/>
      <c r="S13" s="41"/>
      <c r="T13" s="41"/>
      <c r="U13" s="41"/>
      <c r="V13" s="41"/>
    </row>
    <row r="14" spans="1:22" ht="13.5" customHeight="1">
      <c r="A14" s="28" t="s">
        <v>232</v>
      </c>
      <c r="B14" s="29"/>
      <c r="C14" s="296">
        <v>614000</v>
      </c>
      <c r="D14" s="199">
        <v>384953</v>
      </c>
      <c r="E14" s="199">
        <v>338885</v>
      </c>
      <c r="F14" s="199">
        <v>46068</v>
      </c>
      <c r="G14" s="199">
        <v>616591</v>
      </c>
      <c r="H14" s="199">
        <v>387544</v>
      </c>
      <c r="I14" s="199">
        <v>338885</v>
      </c>
      <c r="J14" s="199">
        <v>48659</v>
      </c>
      <c r="K14" s="199">
        <v>2591</v>
      </c>
      <c r="L14" s="52"/>
      <c r="M14" s="52"/>
      <c r="N14" s="52"/>
      <c r="O14" s="52"/>
      <c r="P14" s="52"/>
      <c r="Q14" s="52"/>
      <c r="R14" s="52"/>
      <c r="S14" s="52"/>
      <c r="T14" s="52"/>
      <c r="U14" s="52"/>
      <c r="V14" s="52"/>
    </row>
    <row r="15" spans="1:22" ht="13.5" customHeight="1">
      <c r="A15" s="28" t="s">
        <v>672</v>
      </c>
      <c r="B15" s="29"/>
      <c r="C15" s="296">
        <v>127116</v>
      </c>
      <c r="D15" s="199">
        <v>78575</v>
      </c>
      <c r="E15" s="199">
        <v>61362</v>
      </c>
      <c r="F15" s="199">
        <v>17213</v>
      </c>
      <c r="G15" s="199">
        <v>124138</v>
      </c>
      <c r="H15" s="199">
        <v>75597</v>
      </c>
      <c r="I15" s="199">
        <v>61362</v>
      </c>
      <c r="J15" s="199">
        <v>14235</v>
      </c>
      <c r="K15" s="199">
        <v>-2978</v>
      </c>
      <c r="L15" s="52"/>
      <c r="M15" s="52"/>
      <c r="N15" s="52"/>
      <c r="O15" s="52"/>
      <c r="P15" s="52"/>
      <c r="Q15" s="52"/>
      <c r="R15" s="52"/>
      <c r="S15" s="52"/>
      <c r="T15" s="52"/>
      <c r="U15" s="52"/>
      <c r="V15" s="52"/>
    </row>
    <row r="16" spans="1:22" ht="13.5" customHeight="1">
      <c r="A16" s="22"/>
      <c r="B16" s="22"/>
      <c r="C16" s="296"/>
      <c r="D16" s="199"/>
      <c r="E16" s="199"/>
      <c r="F16" s="199"/>
      <c r="G16" s="199"/>
      <c r="H16" s="199"/>
      <c r="I16" s="199"/>
      <c r="J16" s="199"/>
      <c r="K16" s="199"/>
      <c r="L16" s="52"/>
      <c r="M16" s="52"/>
      <c r="N16" s="52"/>
      <c r="O16" s="52"/>
      <c r="P16" s="52"/>
      <c r="Q16" s="52"/>
      <c r="R16" s="52"/>
      <c r="S16" s="52"/>
      <c r="T16" s="52"/>
      <c r="U16" s="52"/>
      <c r="V16" s="52"/>
    </row>
    <row r="17" spans="1:22" ht="13.5" customHeight="1">
      <c r="A17" s="51">
        <v>201</v>
      </c>
      <c r="B17" s="118" t="s">
        <v>441</v>
      </c>
      <c r="C17" s="296">
        <v>195824</v>
      </c>
      <c r="D17" s="199">
        <v>123495</v>
      </c>
      <c r="E17" s="199">
        <v>112780</v>
      </c>
      <c r="F17" s="199">
        <v>10715</v>
      </c>
      <c r="G17" s="199">
        <v>205457</v>
      </c>
      <c r="H17" s="199">
        <v>133128</v>
      </c>
      <c r="I17" s="199">
        <v>112780</v>
      </c>
      <c r="J17" s="199">
        <v>20348</v>
      </c>
      <c r="K17" s="199">
        <v>9633</v>
      </c>
      <c r="L17" s="106"/>
      <c r="M17" s="52"/>
      <c r="N17" s="52"/>
      <c r="O17" s="52"/>
      <c r="P17" s="52"/>
      <c r="Q17" s="52"/>
      <c r="R17" s="52"/>
      <c r="S17" s="52"/>
      <c r="T17" s="52"/>
      <c r="U17" s="52"/>
      <c r="V17" s="52"/>
    </row>
    <row r="18" spans="1:22" ht="13.5" customHeight="1">
      <c r="A18" s="51">
        <v>202</v>
      </c>
      <c r="B18" s="118" t="s">
        <v>442</v>
      </c>
      <c r="C18" s="296">
        <v>62965</v>
      </c>
      <c r="D18" s="199">
        <v>39428</v>
      </c>
      <c r="E18" s="199">
        <v>36907</v>
      </c>
      <c r="F18" s="199">
        <v>2521</v>
      </c>
      <c r="G18" s="199">
        <v>64216</v>
      </c>
      <c r="H18" s="199">
        <v>40679</v>
      </c>
      <c r="I18" s="199">
        <v>36907</v>
      </c>
      <c r="J18" s="199">
        <v>3772</v>
      </c>
      <c r="K18" s="199">
        <v>1251</v>
      </c>
      <c r="L18" s="52"/>
      <c r="M18" s="52"/>
      <c r="N18" s="52"/>
      <c r="O18" s="52"/>
      <c r="P18" s="52"/>
      <c r="Q18" s="52"/>
      <c r="R18" s="52"/>
      <c r="S18" s="52"/>
      <c r="T18" s="52"/>
      <c r="U18" s="52"/>
      <c r="V18" s="52"/>
    </row>
    <row r="19" spans="1:22" ht="13.5" customHeight="1">
      <c r="A19" s="51">
        <v>203</v>
      </c>
      <c r="B19" s="118" t="s">
        <v>443</v>
      </c>
      <c r="C19" s="296">
        <v>146164</v>
      </c>
      <c r="D19" s="199">
        <v>92776</v>
      </c>
      <c r="E19" s="199">
        <v>79770</v>
      </c>
      <c r="F19" s="199">
        <v>13006</v>
      </c>
      <c r="G19" s="199">
        <v>143416</v>
      </c>
      <c r="H19" s="199">
        <v>90028</v>
      </c>
      <c r="I19" s="199">
        <v>79770</v>
      </c>
      <c r="J19" s="199">
        <v>10258</v>
      </c>
      <c r="K19" s="199">
        <v>-2748</v>
      </c>
      <c r="L19" s="52"/>
      <c r="M19" s="52"/>
      <c r="N19" s="52"/>
      <c r="O19" s="52"/>
      <c r="P19" s="52"/>
      <c r="Q19" s="52"/>
      <c r="R19" s="52"/>
      <c r="S19" s="52"/>
      <c r="T19" s="52"/>
      <c r="U19" s="52"/>
      <c r="V19" s="52"/>
    </row>
    <row r="20" spans="1:22" ht="13.5" customHeight="1">
      <c r="A20" s="51">
        <v>204</v>
      </c>
      <c r="B20" s="118" t="s">
        <v>444</v>
      </c>
      <c r="C20" s="296">
        <v>52348</v>
      </c>
      <c r="D20" s="199">
        <v>32119</v>
      </c>
      <c r="E20" s="199">
        <v>30157</v>
      </c>
      <c r="F20" s="199">
        <v>1962</v>
      </c>
      <c r="G20" s="199">
        <v>52685</v>
      </c>
      <c r="H20" s="199">
        <v>32456</v>
      </c>
      <c r="I20" s="199">
        <v>30157</v>
      </c>
      <c r="J20" s="199">
        <v>2299</v>
      </c>
      <c r="K20" s="199">
        <v>337</v>
      </c>
      <c r="L20" s="52"/>
      <c r="M20" s="52"/>
      <c r="N20" s="52"/>
      <c r="O20" s="52"/>
      <c r="P20" s="52"/>
      <c r="Q20" s="52"/>
      <c r="R20" s="52"/>
      <c r="S20" s="52"/>
      <c r="T20" s="52"/>
      <c r="U20" s="52"/>
      <c r="V20" s="52"/>
    </row>
    <row r="21" spans="1:22" ht="13.5" customHeight="1">
      <c r="A21" s="51">
        <v>205</v>
      </c>
      <c r="B21" s="118" t="s">
        <v>445</v>
      </c>
      <c r="C21" s="296">
        <v>40703</v>
      </c>
      <c r="D21" s="199">
        <v>24276</v>
      </c>
      <c r="E21" s="199">
        <v>21815</v>
      </c>
      <c r="F21" s="199">
        <v>2461</v>
      </c>
      <c r="G21" s="199">
        <v>39808</v>
      </c>
      <c r="H21" s="199">
        <v>23381</v>
      </c>
      <c r="I21" s="199">
        <v>21815</v>
      </c>
      <c r="J21" s="199">
        <v>1566</v>
      </c>
      <c r="K21" s="199">
        <v>-895</v>
      </c>
      <c r="L21" s="52"/>
      <c r="M21" s="52"/>
      <c r="N21" s="52"/>
      <c r="O21" s="52"/>
      <c r="P21" s="52"/>
      <c r="Q21" s="52"/>
      <c r="R21" s="52"/>
      <c r="S21" s="52"/>
      <c r="T21" s="52"/>
      <c r="U21" s="52"/>
      <c r="V21" s="52"/>
    </row>
    <row r="22" spans="1:22" ht="13.5" customHeight="1">
      <c r="A22" s="50">
        <v>206</v>
      </c>
      <c r="B22" s="83" t="s">
        <v>446</v>
      </c>
      <c r="C22" s="296">
        <v>43839</v>
      </c>
      <c r="D22" s="199">
        <v>28292</v>
      </c>
      <c r="E22" s="199">
        <v>21940</v>
      </c>
      <c r="F22" s="199">
        <v>6352</v>
      </c>
      <c r="G22" s="199">
        <v>42227</v>
      </c>
      <c r="H22" s="199">
        <v>26680</v>
      </c>
      <c r="I22" s="199">
        <v>21940</v>
      </c>
      <c r="J22" s="199">
        <v>4740</v>
      </c>
      <c r="K22" s="199">
        <v>-1612</v>
      </c>
      <c r="L22" s="52"/>
      <c r="M22" s="52"/>
      <c r="N22" s="52"/>
      <c r="O22" s="52"/>
      <c r="P22" s="52"/>
      <c r="Q22" s="52"/>
      <c r="R22" s="52"/>
      <c r="S22" s="52"/>
      <c r="T22" s="52"/>
      <c r="U22" s="52"/>
      <c r="V22" s="52"/>
    </row>
    <row r="23" spans="1:22" ht="13.5" customHeight="1">
      <c r="A23" s="50">
        <v>207</v>
      </c>
      <c r="B23" s="83" t="s">
        <v>447</v>
      </c>
      <c r="C23" s="296">
        <v>27773</v>
      </c>
      <c r="D23" s="199">
        <v>15905</v>
      </c>
      <c r="E23" s="199">
        <v>13094</v>
      </c>
      <c r="F23" s="199">
        <v>2811</v>
      </c>
      <c r="G23" s="199">
        <v>27287</v>
      </c>
      <c r="H23" s="199">
        <v>15419</v>
      </c>
      <c r="I23" s="199">
        <v>13094</v>
      </c>
      <c r="J23" s="199">
        <v>2325</v>
      </c>
      <c r="K23" s="199">
        <v>-486</v>
      </c>
      <c r="L23" s="52"/>
      <c r="M23" s="52"/>
      <c r="N23" s="52"/>
      <c r="O23" s="52"/>
      <c r="P23" s="52"/>
      <c r="Q23" s="52"/>
      <c r="R23" s="52"/>
      <c r="S23" s="52"/>
      <c r="T23" s="52"/>
      <c r="U23" s="52"/>
      <c r="V23" s="52"/>
    </row>
    <row r="24" spans="1:22" ht="13.5" customHeight="1">
      <c r="A24" s="51">
        <v>209</v>
      </c>
      <c r="B24" s="118" t="s">
        <v>448</v>
      </c>
      <c r="C24" s="296">
        <v>44384</v>
      </c>
      <c r="D24" s="199">
        <v>28662</v>
      </c>
      <c r="E24" s="199">
        <v>22422</v>
      </c>
      <c r="F24" s="199">
        <v>6240</v>
      </c>
      <c r="G24" s="199">
        <v>41495</v>
      </c>
      <c r="H24" s="199">
        <v>25773</v>
      </c>
      <c r="I24" s="199">
        <v>22422</v>
      </c>
      <c r="J24" s="199">
        <v>3351</v>
      </c>
      <c r="K24" s="199">
        <v>-2889</v>
      </c>
      <c r="L24" s="52"/>
      <c r="M24" s="52"/>
      <c r="N24" s="52"/>
      <c r="O24" s="52"/>
      <c r="P24" s="52"/>
      <c r="Q24" s="52"/>
      <c r="R24" s="52"/>
      <c r="S24" s="52"/>
      <c r="T24" s="52"/>
      <c r="U24" s="52"/>
      <c r="V24" s="52"/>
    </row>
    <row r="25" spans="1:22" ht="13.5" customHeight="1">
      <c r="A25" s="51"/>
      <c r="B25" s="118"/>
      <c r="C25" s="296"/>
      <c r="D25" s="199"/>
      <c r="E25" s="199"/>
      <c r="F25" s="199"/>
      <c r="G25" s="199"/>
      <c r="H25" s="199"/>
      <c r="I25" s="199"/>
      <c r="J25" s="199"/>
      <c r="K25" s="199"/>
      <c r="L25" s="52"/>
      <c r="M25" s="52"/>
      <c r="N25" s="52"/>
      <c r="O25" s="52"/>
      <c r="P25" s="52"/>
      <c r="Q25" s="52"/>
      <c r="R25" s="52"/>
      <c r="S25" s="52"/>
      <c r="T25" s="52"/>
      <c r="U25" s="52"/>
      <c r="V25" s="52"/>
    </row>
    <row r="26" spans="1:11" ht="13.5" customHeight="1">
      <c r="A26" s="51">
        <v>304</v>
      </c>
      <c r="B26" s="118" t="s">
        <v>449</v>
      </c>
      <c r="C26" s="365">
        <v>14193</v>
      </c>
      <c r="D26" s="199">
        <v>9086</v>
      </c>
      <c r="E26" s="200">
        <v>4433</v>
      </c>
      <c r="F26" s="200">
        <v>4653</v>
      </c>
      <c r="G26" s="200">
        <v>12454</v>
      </c>
      <c r="H26" s="199">
        <v>7347</v>
      </c>
      <c r="I26" s="199">
        <v>4433</v>
      </c>
      <c r="J26" s="200">
        <v>2914</v>
      </c>
      <c r="K26" s="199">
        <v>-1739</v>
      </c>
    </row>
    <row r="27" spans="1:11" ht="13.5" customHeight="1">
      <c r="A27" s="51"/>
      <c r="B27" s="30"/>
      <c r="C27" s="365"/>
      <c r="D27" s="200"/>
      <c r="E27" s="200"/>
      <c r="F27" s="200"/>
      <c r="G27" s="200"/>
      <c r="H27" s="200"/>
      <c r="I27" s="200"/>
      <c r="J27" s="200"/>
      <c r="K27" s="199"/>
    </row>
    <row r="28" spans="1:11" ht="13.5" customHeight="1">
      <c r="A28" s="51">
        <v>343</v>
      </c>
      <c r="B28" s="118" t="s">
        <v>450</v>
      </c>
      <c r="C28" s="365">
        <v>15812</v>
      </c>
      <c r="D28" s="199">
        <v>10304</v>
      </c>
      <c r="E28" s="200">
        <v>9273</v>
      </c>
      <c r="F28" s="200">
        <v>1031</v>
      </c>
      <c r="G28" s="200">
        <v>15454</v>
      </c>
      <c r="H28" s="199">
        <v>9946</v>
      </c>
      <c r="I28" s="199">
        <v>9273</v>
      </c>
      <c r="J28" s="200">
        <v>673</v>
      </c>
      <c r="K28" s="199">
        <v>-358</v>
      </c>
    </row>
    <row r="29" spans="1:11" ht="13.5" customHeight="1">
      <c r="A29" s="51"/>
      <c r="B29" s="30"/>
      <c r="C29" s="365"/>
      <c r="D29" s="200"/>
      <c r="E29" s="200"/>
      <c r="F29" s="200"/>
      <c r="G29" s="200"/>
      <c r="H29" s="200"/>
      <c r="I29" s="200"/>
      <c r="J29" s="200"/>
      <c r="K29" s="199"/>
    </row>
    <row r="30" spans="1:11" ht="13.5" customHeight="1">
      <c r="A30" s="50">
        <v>386</v>
      </c>
      <c r="B30" s="83" t="s">
        <v>451</v>
      </c>
      <c r="C30" s="365">
        <v>5979</v>
      </c>
      <c r="D30" s="199">
        <v>3764</v>
      </c>
      <c r="E30" s="200">
        <v>3326</v>
      </c>
      <c r="F30" s="200">
        <v>438</v>
      </c>
      <c r="G30" s="200">
        <v>5987</v>
      </c>
      <c r="H30" s="199">
        <v>3772</v>
      </c>
      <c r="I30" s="199">
        <v>3326</v>
      </c>
      <c r="J30" s="200">
        <v>446</v>
      </c>
      <c r="K30" s="199">
        <v>8</v>
      </c>
    </row>
    <row r="31" spans="1:11" ht="13.5" customHeight="1">
      <c r="A31" s="51"/>
      <c r="B31" s="30"/>
      <c r="C31" s="365"/>
      <c r="D31" s="200"/>
      <c r="E31" s="200"/>
      <c r="F31" s="200"/>
      <c r="G31" s="200"/>
      <c r="H31" s="200"/>
      <c r="I31" s="200"/>
      <c r="J31" s="200"/>
      <c r="K31" s="199"/>
    </row>
    <row r="32" spans="1:11" ht="13.5" customHeight="1">
      <c r="A32" s="51">
        <v>401</v>
      </c>
      <c r="B32" s="83" t="s">
        <v>452</v>
      </c>
      <c r="C32" s="365">
        <v>27382</v>
      </c>
      <c r="D32" s="199">
        <v>18091</v>
      </c>
      <c r="E32" s="200">
        <v>10752</v>
      </c>
      <c r="F32" s="200">
        <v>7339</v>
      </c>
      <c r="G32" s="200">
        <v>27143</v>
      </c>
      <c r="H32" s="199">
        <v>17852</v>
      </c>
      <c r="I32" s="199">
        <v>10752</v>
      </c>
      <c r="J32" s="200">
        <v>7100</v>
      </c>
      <c r="K32" s="199">
        <v>-239</v>
      </c>
    </row>
    <row r="33" spans="1:11" ht="13.5" customHeight="1">
      <c r="A33" s="51"/>
      <c r="B33" s="30"/>
      <c r="C33" s="365"/>
      <c r="D33" s="200"/>
      <c r="E33" s="200"/>
      <c r="F33" s="200"/>
      <c r="G33" s="200"/>
      <c r="H33" s="200"/>
      <c r="I33" s="200"/>
      <c r="J33" s="200"/>
      <c r="K33" s="199"/>
    </row>
    <row r="34" spans="1:11" ht="13.5" customHeight="1">
      <c r="A34" s="51">
        <v>441</v>
      </c>
      <c r="B34" s="118" t="s">
        <v>453</v>
      </c>
      <c r="C34" s="365">
        <v>4324</v>
      </c>
      <c r="D34" s="199">
        <v>2519</v>
      </c>
      <c r="E34" s="200">
        <v>2080</v>
      </c>
      <c r="F34" s="200">
        <v>439</v>
      </c>
      <c r="G34" s="200">
        <v>4721</v>
      </c>
      <c r="H34" s="199">
        <v>2916</v>
      </c>
      <c r="I34" s="199">
        <v>2080</v>
      </c>
      <c r="J34" s="200">
        <v>836</v>
      </c>
      <c r="K34" s="199">
        <v>397</v>
      </c>
    </row>
    <row r="35" spans="1:11" ht="13.5" customHeight="1">
      <c r="A35" s="51">
        <v>448</v>
      </c>
      <c r="B35" s="118" t="s">
        <v>454</v>
      </c>
      <c r="C35" s="365">
        <v>5911</v>
      </c>
      <c r="D35" s="199">
        <v>3359</v>
      </c>
      <c r="E35" s="200">
        <v>2663</v>
      </c>
      <c r="F35" s="200">
        <v>696</v>
      </c>
      <c r="G35" s="200">
        <v>5561</v>
      </c>
      <c r="H35" s="199">
        <v>3009</v>
      </c>
      <c r="I35" s="199">
        <v>2663</v>
      </c>
      <c r="J35" s="200">
        <v>346</v>
      </c>
      <c r="K35" s="199">
        <v>-350</v>
      </c>
    </row>
    <row r="36" spans="1:11" ht="13.5" customHeight="1">
      <c r="A36" s="50">
        <v>449</v>
      </c>
      <c r="B36" s="83" t="s">
        <v>455</v>
      </c>
      <c r="C36" s="365">
        <v>12944</v>
      </c>
      <c r="D36" s="199">
        <v>8014</v>
      </c>
      <c r="E36" s="200">
        <v>7063</v>
      </c>
      <c r="F36" s="200">
        <v>951</v>
      </c>
      <c r="G36" s="200">
        <v>12648</v>
      </c>
      <c r="H36" s="199">
        <v>7718</v>
      </c>
      <c r="I36" s="199">
        <v>7063</v>
      </c>
      <c r="J36" s="200">
        <v>655</v>
      </c>
      <c r="K36" s="199">
        <v>-296</v>
      </c>
    </row>
    <row r="37" spans="1:11" ht="13.5" customHeight="1">
      <c r="A37" s="51"/>
      <c r="B37" s="30"/>
      <c r="C37" s="365"/>
      <c r="D37" s="200"/>
      <c r="E37" s="200"/>
      <c r="F37" s="200"/>
      <c r="G37" s="200"/>
      <c r="H37" s="200"/>
      <c r="I37" s="200"/>
      <c r="J37" s="200"/>
      <c r="K37" s="199"/>
    </row>
    <row r="38" spans="1:11" ht="13.5" customHeight="1">
      <c r="A38" s="50">
        <v>501</v>
      </c>
      <c r="B38" s="83" t="s">
        <v>456</v>
      </c>
      <c r="C38" s="365">
        <v>9515</v>
      </c>
      <c r="D38" s="199">
        <v>5227</v>
      </c>
      <c r="E38" s="200">
        <v>4136</v>
      </c>
      <c r="F38" s="200">
        <v>1091</v>
      </c>
      <c r="G38" s="200">
        <v>9111</v>
      </c>
      <c r="H38" s="199">
        <v>4823</v>
      </c>
      <c r="I38" s="199">
        <v>4136</v>
      </c>
      <c r="J38" s="200">
        <v>687</v>
      </c>
      <c r="K38" s="199">
        <v>-404</v>
      </c>
    </row>
    <row r="39" spans="1:11" ht="13.5" customHeight="1">
      <c r="A39" s="51">
        <v>505</v>
      </c>
      <c r="B39" s="118" t="s">
        <v>475</v>
      </c>
      <c r="C39" s="365">
        <v>7362</v>
      </c>
      <c r="D39" s="199">
        <v>4360</v>
      </c>
      <c r="E39" s="200">
        <v>3981</v>
      </c>
      <c r="F39" s="200">
        <v>379</v>
      </c>
      <c r="G39" s="200">
        <v>7327</v>
      </c>
      <c r="H39" s="199">
        <v>4325</v>
      </c>
      <c r="I39" s="199">
        <v>3981</v>
      </c>
      <c r="J39" s="200">
        <v>344</v>
      </c>
      <c r="K39" s="199">
        <v>-35</v>
      </c>
    </row>
    <row r="40" spans="1:11" ht="13.5" customHeight="1">
      <c r="A40" s="51"/>
      <c r="B40" s="30"/>
      <c r="C40" s="365"/>
      <c r="D40" s="200"/>
      <c r="E40" s="200"/>
      <c r="F40" s="200"/>
      <c r="G40" s="200"/>
      <c r="H40" s="200"/>
      <c r="I40" s="200"/>
      <c r="J40" s="200"/>
      <c r="K40" s="199"/>
    </row>
    <row r="41" spans="1:11" ht="13.5" customHeight="1">
      <c r="A41" s="51">
        <v>525</v>
      </c>
      <c r="B41" s="118" t="s">
        <v>457</v>
      </c>
      <c r="C41" s="365">
        <v>2581</v>
      </c>
      <c r="D41" s="199">
        <v>1468</v>
      </c>
      <c r="E41" s="200">
        <v>1422</v>
      </c>
      <c r="F41" s="200">
        <v>46</v>
      </c>
      <c r="G41" s="200">
        <v>2630</v>
      </c>
      <c r="H41" s="199">
        <v>1517</v>
      </c>
      <c r="I41" s="199">
        <v>1422</v>
      </c>
      <c r="J41" s="200">
        <v>95</v>
      </c>
      <c r="K41" s="199">
        <v>49</v>
      </c>
    </row>
    <row r="42" spans="1:11" ht="13.5" customHeight="1">
      <c r="A42" s="50">
        <v>526</v>
      </c>
      <c r="B42" s="83" t="s">
        <v>458</v>
      </c>
      <c r="C42" s="365">
        <v>3486</v>
      </c>
      <c r="D42" s="199">
        <v>1800</v>
      </c>
      <c r="E42" s="200">
        <v>1713</v>
      </c>
      <c r="F42" s="200">
        <v>87</v>
      </c>
      <c r="G42" s="200">
        <v>3432</v>
      </c>
      <c r="H42" s="199">
        <v>1746</v>
      </c>
      <c r="I42" s="199">
        <v>1713</v>
      </c>
      <c r="J42" s="200">
        <v>33</v>
      </c>
      <c r="K42" s="199">
        <v>-54</v>
      </c>
    </row>
    <row r="43" spans="1:11" ht="13.5" customHeight="1">
      <c r="A43" s="50">
        <v>527</v>
      </c>
      <c r="B43" s="118" t="s">
        <v>459</v>
      </c>
      <c r="C43" s="365">
        <v>725</v>
      </c>
      <c r="D43" s="297">
        <v>383</v>
      </c>
      <c r="E43" s="200">
        <v>364</v>
      </c>
      <c r="F43" s="200">
        <v>19</v>
      </c>
      <c r="G43" s="200">
        <v>715</v>
      </c>
      <c r="H43" s="297">
        <v>373</v>
      </c>
      <c r="I43" s="297">
        <v>364</v>
      </c>
      <c r="J43" s="200">
        <v>9</v>
      </c>
      <c r="K43" s="297">
        <v>-10</v>
      </c>
    </row>
    <row r="44" spans="1:11" ht="13.5" customHeight="1">
      <c r="A44" s="50">
        <v>528</v>
      </c>
      <c r="B44" s="118" t="s">
        <v>460</v>
      </c>
      <c r="C44" s="365">
        <v>16902</v>
      </c>
      <c r="D44" s="297">
        <v>10200</v>
      </c>
      <c r="E44" s="200">
        <v>10156</v>
      </c>
      <c r="F44" s="200">
        <v>44</v>
      </c>
      <c r="G44" s="200">
        <v>16955</v>
      </c>
      <c r="H44" s="297">
        <v>10253</v>
      </c>
      <c r="I44" s="297">
        <v>10156</v>
      </c>
      <c r="J44" s="200">
        <v>97</v>
      </c>
      <c r="K44" s="297">
        <v>53</v>
      </c>
    </row>
    <row r="45" spans="1:11" ht="13.5" customHeight="1">
      <c r="A45" s="345"/>
      <c r="B45" s="345"/>
      <c r="C45" s="467"/>
      <c r="D45" s="430"/>
      <c r="E45" s="430"/>
      <c r="F45" s="430"/>
      <c r="G45" s="430"/>
      <c r="H45" s="430"/>
      <c r="I45" s="430"/>
      <c r="J45" s="430"/>
      <c r="K45" s="430"/>
    </row>
    <row r="46" spans="1:2" ht="13.5" customHeight="1">
      <c r="A46" t="s">
        <v>503</v>
      </c>
      <c r="B46" s="25" t="s">
        <v>673</v>
      </c>
    </row>
    <row r="47" spans="1:2" ht="13.5" customHeight="1">
      <c r="A47" s="25" t="s">
        <v>120</v>
      </c>
      <c r="B47" s="22"/>
    </row>
    <row r="48" spans="1:2" ht="13.5" customHeight="1">
      <c r="A48" s="25"/>
      <c r="B48" s="22"/>
    </row>
    <row r="49" spans="1:2" ht="13.5" customHeight="1">
      <c r="A49" s="20"/>
      <c r="B49" s="30"/>
    </row>
    <row r="50" spans="1:2" ht="13.5" customHeight="1">
      <c r="A50" s="107"/>
      <c r="B50" s="54"/>
    </row>
    <row r="51" spans="1:2" ht="13.5" customHeight="1">
      <c r="A51" s="107"/>
      <c r="B51" s="54"/>
    </row>
    <row r="52" spans="1:2" ht="13.5" customHeight="1">
      <c r="A52" s="99"/>
      <c r="B52" s="99"/>
    </row>
    <row r="53" spans="1:2" ht="13.5" customHeight="1">
      <c r="A53" s="107"/>
      <c r="B53" s="54"/>
    </row>
    <row r="54" spans="1:2" ht="13.5" customHeight="1">
      <c r="A54" s="107"/>
      <c r="B54" s="54"/>
    </row>
    <row r="55" spans="1:2" ht="13.5" customHeight="1">
      <c r="A55" s="107"/>
      <c r="B55" s="54"/>
    </row>
    <row r="56" spans="1:2" ht="13.5" customHeight="1">
      <c r="A56" s="99"/>
      <c r="B56" s="99"/>
    </row>
    <row r="57" spans="1:2" ht="13.5" customHeight="1">
      <c r="A57" s="107"/>
      <c r="B57" s="54"/>
    </row>
    <row r="58" spans="1:2" ht="13.5" customHeight="1">
      <c r="A58" s="107"/>
      <c r="B58" s="54"/>
    </row>
    <row r="59" spans="1:2" ht="13.5">
      <c r="A59" s="107"/>
      <c r="B59" s="54"/>
    </row>
    <row r="60" spans="1:2" ht="13.5">
      <c r="A60" s="107"/>
      <c r="B60" s="54"/>
    </row>
    <row r="61" spans="1:2" ht="13.5">
      <c r="A61" s="107"/>
      <c r="B61" s="54"/>
    </row>
    <row r="62" spans="1:2" ht="13.5">
      <c r="A62" s="99"/>
      <c r="B62" s="99"/>
    </row>
    <row r="63" spans="1:2" ht="13.5">
      <c r="A63" s="107"/>
      <c r="B63" s="54"/>
    </row>
    <row r="64" spans="1:2" ht="13.5">
      <c r="A64" s="107"/>
      <c r="B64" s="54"/>
    </row>
    <row r="65" spans="1:2" ht="13.5">
      <c r="A65" s="107"/>
      <c r="B65" s="54"/>
    </row>
    <row r="66" spans="1:2" ht="13.5">
      <c r="A66" s="99"/>
      <c r="B66" s="99"/>
    </row>
    <row r="67" spans="1:2" ht="13.5">
      <c r="A67" s="107"/>
      <c r="B67" s="54"/>
    </row>
    <row r="68" spans="1:2" ht="13.5">
      <c r="A68" s="107"/>
      <c r="B68" s="54"/>
    </row>
    <row r="69" spans="1:2" ht="13.5">
      <c r="A69" s="107"/>
      <c r="B69" s="54"/>
    </row>
    <row r="70" spans="1:2" ht="13.5">
      <c r="A70" s="107"/>
      <c r="B70" s="54"/>
    </row>
    <row r="71" spans="1:2" ht="13.5">
      <c r="A71" s="107"/>
      <c r="B71" s="54"/>
    </row>
    <row r="72" spans="1:2" ht="13.5">
      <c r="A72" s="99"/>
      <c r="B72" s="99"/>
    </row>
    <row r="73" spans="1:2" ht="13.5">
      <c r="A73" s="107"/>
      <c r="B73" s="54"/>
    </row>
    <row r="74" spans="1:2" ht="13.5">
      <c r="A74" s="107"/>
      <c r="B74" s="54"/>
    </row>
    <row r="75" spans="1:2" ht="13.5">
      <c r="A75" s="107"/>
      <c r="B75" s="54"/>
    </row>
    <row r="76" spans="1:2" ht="13.5">
      <c r="A76" s="99"/>
      <c r="B76" s="99"/>
    </row>
    <row r="77" spans="1:2" ht="13.5">
      <c r="A77" s="107"/>
      <c r="B77" s="54"/>
    </row>
    <row r="78" spans="1:2" ht="13.5">
      <c r="A78" s="107"/>
      <c r="B78" s="54"/>
    </row>
    <row r="79" spans="1:2" ht="13.5">
      <c r="A79" s="107"/>
      <c r="B79" s="54"/>
    </row>
    <row r="80" spans="1:2" ht="13.5">
      <c r="A80" s="107"/>
      <c r="B80" s="54"/>
    </row>
    <row r="81" spans="1:2" ht="13.5">
      <c r="A81" s="107"/>
      <c r="B81" s="54"/>
    </row>
    <row r="82" spans="1:2" ht="13.5">
      <c r="A82" s="99"/>
      <c r="B82" s="99"/>
    </row>
    <row r="83" spans="1:2" ht="13.5">
      <c r="A83" s="107"/>
      <c r="B83" s="54"/>
    </row>
    <row r="84" spans="1:2" ht="13.5">
      <c r="A84" s="107"/>
      <c r="B84" s="54"/>
    </row>
    <row r="85" spans="1:2" ht="13.5">
      <c r="A85" s="107"/>
      <c r="B85" s="54"/>
    </row>
    <row r="86" spans="1:2" ht="13.5">
      <c r="A86" s="107"/>
      <c r="B86" s="54"/>
    </row>
    <row r="87" spans="1:2" ht="13.5">
      <c r="A87" s="107"/>
      <c r="B87" s="54"/>
    </row>
    <row r="88" spans="1:2" ht="13.5">
      <c r="A88" s="99"/>
      <c r="B88" s="99"/>
    </row>
    <row r="89" spans="1:2" ht="13.5">
      <c r="A89" s="107"/>
      <c r="B89" s="54"/>
    </row>
    <row r="90" spans="1:2" ht="13.5">
      <c r="A90" s="107"/>
      <c r="B90" s="54"/>
    </row>
    <row r="91" spans="1:2" ht="13.5">
      <c r="A91" s="107"/>
      <c r="B91" s="54"/>
    </row>
    <row r="92" spans="1:2" ht="13.5">
      <c r="A92" s="107"/>
      <c r="B92" s="54"/>
    </row>
    <row r="93" spans="1:2" ht="13.5">
      <c r="A93" s="98"/>
      <c r="B93" s="99"/>
    </row>
    <row r="94" spans="1:2" ht="13.5">
      <c r="A94" s="98"/>
      <c r="B94" s="99"/>
    </row>
    <row r="95" spans="1:2" ht="13.5">
      <c r="A95" s="98"/>
      <c r="B95" s="99"/>
    </row>
    <row r="96" spans="1:2" ht="13.5">
      <c r="A96" s="98"/>
      <c r="B96" s="99"/>
    </row>
    <row r="97" spans="1:2" ht="13.5">
      <c r="A97" s="99"/>
      <c r="B97" s="99"/>
    </row>
    <row r="98" spans="1:2" ht="13.5">
      <c r="A98" s="107"/>
      <c r="B98" s="54"/>
    </row>
    <row r="99" spans="1:2" ht="13.5">
      <c r="A99" s="107"/>
      <c r="B99" s="54"/>
    </row>
    <row r="100" spans="1:2" ht="13.5">
      <c r="A100" s="107"/>
      <c r="B100" s="54"/>
    </row>
    <row r="101" spans="1:2" ht="13.5">
      <c r="A101" s="107"/>
      <c r="B101" s="54"/>
    </row>
    <row r="102" spans="1:2" ht="13.5">
      <c r="A102" s="98"/>
      <c r="B102" s="99"/>
    </row>
    <row r="103" spans="1:2" ht="13.5">
      <c r="A103" s="98"/>
      <c r="B103" s="99"/>
    </row>
    <row r="104" spans="1:2" ht="13.5">
      <c r="A104" s="98"/>
      <c r="B104" s="99"/>
    </row>
  </sheetData>
  <sheetProtection/>
  <mergeCells count="10">
    <mergeCell ref="A3:B6"/>
    <mergeCell ref="C3:F3"/>
    <mergeCell ref="G3:J3"/>
    <mergeCell ref="K3:K6"/>
    <mergeCell ref="D4:D6"/>
    <mergeCell ref="H4:H6"/>
    <mergeCell ref="E5:E6"/>
    <mergeCell ref="F5:F6"/>
    <mergeCell ref="I5:I6"/>
    <mergeCell ref="J5:J6"/>
  </mergeCells>
  <printOptions/>
  <pageMargins left="0.75" right="0.75" top="1" bottom="1" header="0.512" footer="0.512"/>
  <pageSetup horizontalDpi="600" verticalDpi="600" orientation="portrait" paperSize="9" scale="76" r:id="rId1"/>
</worksheet>
</file>

<file path=xl/worksheets/sheet14.xml><?xml version="1.0" encoding="utf-8"?>
<worksheet xmlns="http://schemas.openxmlformats.org/spreadsheetml/2006/main" xmlns:r="http://schemas.openxmlformats.org/officeDocument/2006/relationships">
  <dimension ref="A1:L48"/>
  <sheetViews>
    <sheetView zoomScalePageLayoutView="0" workbookViewId="0" topLeftCell="A1">
      <selection activeCell="A1" sqref="A1"/>
    </sheetView>
  </sheetViews>
  <sheetFormatPr defaultColWidth="9.00390625" defaultRowHeight="13.5"/>
  <cols>
    <col min="1" max="1" width="1.625" style="0" customWidth="1"/>
    <col min="2" max="2" width="31.75390625" style="0" customWidth="1"/>
    <col min="3" max="3" width="1.625" style="0" customWidth="1"/>
    <col min="4" max="6" width="9.625" style="0" customWidth="1"/>
    <col min="7" max="7" width="9.625" style="65" customWidth="1"/>
    <col min="8" max="10" width="8.625" style="0" customWidth="1"/>
    <col min="11" max="11" width="8.625" style="65" customWidth="1"/>
  </cols>
  <sheetData>
    <row r="1" spans="1:11" ht="13.5">
      <c r="A1" s="108" t="s">
        <v>19</v>
      </c>
      <c r="C1" s="108"/>
      <c r="D1" s="109"/>
      <c r="E1" s="109"/>
      <c r="F1" s="110"/>
      <c r="G1" s="110"/>
      <c r="H1" s="109"/>
      <c r="I1" s="109"/>
      <c r="J1" s="110"/>
      <c r="K1" s="110"/>
    </row>
    <row r="2" spans="2:11" ht="14.25" thickBot="1">
      <c r="B2" s="111"/>
      <c r="C2" s="111"/>
      <c r="D2" s="109"/>
      <c r="E2" s="109"/>
      <c r="F2" s="110"/>
      <c r="G2" s="110"/>
      <c r="H2" s="109"/>
      <c r="I2" s="109"/>
      <c r="J2" s="110"/>
      <c r="K2" s="110"/>
    </row>
    <row r="3" spans="1:11" ht="18" customHeight="1" thickTop="1">
      <c r="A3" s="783" t="s">
        <v>20</v>
      </c>
      <c r="B3" s="784"/>
      <c r="C3" s="784"/>
      <c r="D3" s="787" t="s">
        <v>21</v>
      </c>
      <c r="E3" s="751"/>
      <c r="F3" s="751"/>
      <c r="G3" s="751"/>
      <c r="H3" s="787" t="s">
        <v>22</v>
      </c>
      <c r="I3" s="751"/>
      <c r="J3" s="751"/>
      <c r="K3" s="788"/>
    </row>
    <row r="4" spans="1:11" ht="18" customHeight="1">
      <c r="A4" s="785"/>
      <c r="B4" s="786"/>
      <c r="C4" s="786"/>
      <c r="D4" s="468" t="s">
        <v>23</v>
      </c>
      <c r="E4" s="468" t="s">
        <v>211</v>
      </c>
      <c r="F4" s="469" t="s">
        <v>24</v>
      </c>
      <c r="G4" s="469" t="s">
        <v>674</v>
      </c>
      <c r="H4" s="468" t="s">
        <v>675</v>
      </c>
      <c r="I4" s="468" t="s">
        <v>641</v>
      </c>
      <c r="J4" s="469" t="s">
        <v>676</v>
      </c>
      <c r="K4" s="470" t="s">
        <v>674</v>
      </c>
    </row>
    <row r="5" spans="1:10" ht="13.5">
      <c r="A5" s="419"/>
      <c r="B5" s="471"/>
      <c r="C5" s="472"/>
      <c r="D5" s="112"/>
      <c r="E5" s="112"/>
      <c r="F5" s="65"/>
      <c r="H5" s="112"/>
      <c r="I5" s="112"/>
      <c r="J5" s="65"/>
    </row>
    <row r="6" spans="1:11" s="40" customFormat="1" ht="13.5">
      <c r="A6" s="143"/>
      <c r="B6" s="113" t="s">
        <v>677</v>
      </c>
      <c r="C6" s="473"/>
      <c r="D6" s="329">
        <v>402557</v>
      </c>
      <c r="E6" s="329">
        <v>406463</v>
      </c>
      <c r="F6" s="474">
        <v>389849</v>
      </c>
      <c r="G6" s="474">
        <v>368957</v>
      </c>
      <c r="H6" s="384">
        <v>100</v>
      </c>
      <c r="I6" s="384">
        <v>100</v>
      </c>
      <c r="J6" s="475">
        <v>100</v>
      </c>
      <c r="K6" s="475">
        <v>100.00000000000001</v>
      </c>
    </row>
    <row r="7" spans="1:11" s="40" customFormat="1" ht="13.5">
      <c r="A7" s="143"/>
      <c r="B7" s="113"/>
      <c r="C7" s="473"/>
      <c r="D7" s="329"/>
      <c r="E7" s="329"/>
      <c r="F7" s="476"/>
      <c r="G7" s="476"/>
      <c r="H7" s="384"/>
      <c r="I7" s="384"/>
      <c r="J7" s="477"/>
      <c r="K7" s="477"/>
    </row>
    <row r="8" spans="1:11" ht="13.5">
      <c r="A8" s="70"/>
      <c r="B8" s="114" t="s">
        <v>233</v>
      </c>
      <c r="C8" s="478"/>
      <c r="D8" s="139">
        <v>42316</v>
      </c>
      <c r="E8" s="139">
        <v>47465</v>
      </c>
      <c r="F8" s="336">
        <v>51242</v>
      </c>
      <c r="G8" s="336">
        <v>49012</v>
      </c>
      <c r="H8" s="379">
        <v>10.511803297421235</v>
      </c>
      <c r="I8" s="379">
        <v>11.67756966808787</v>
      </c>
      <c r="J8" s="479">
        <v>13.1</v>
      </c>
      <c r="K8" s="479">
        <v>13.283932816019211</v>
      </c>
    </row>
    <row r="9" spans="1:11" ht="13.5">
      <c r="A9" s="70"/>
      <c r="B9" s="114" t="s">
        <v>234</v>
      </c>
      <c r="C9" s="478"/>
      <c r="D9" s="139">
        <v>14428</v>
      </c>
      <c r="E9" s="139">
        <v>15238</v>
      </c>
      <c r="F9" s="336">
        <v>11126</v>
      </c>
      <c r="G9" s="336">
        <v>8881</v>
      </c>
      <c r="H9" s="379">
        <v>3.584088712902769</v>
      </c>
      <c r="I9" s="379">
        <v>3.7489267165769085</v>
      </c>
      <c r="J9" s="479">
        <v>2.9</v>
      </c>
      <c r="K9" s="479">
        <v>2.407055564740607</v>
      </c>
    </row>
    <row r="10" spans="1:11" ht="13.5">
      <c r="A10" s="70"/>
      <c r="B10" s="114" t="s">
        <v>235</v>
      </c>
      <c r="C10" s="478"/>
      <c r="D10" s="139">
        <v>61209</v>
      </c>
      <c r="E10" s="139">
        <v>65064</v>
      </c>
      <c r="F10" s="336">
        <v>67128</v>
      </c>
      <c r="G10" s="336">
        <v>65294</v>
      </c>
      <c r="H10" s="379">
        <v>15.205051706963237</v>
      </c>
      <c r="I10" s="379">
        <v>16.00736106361465</v>
      </c>
      <c r="J10" s="479">
        <v>17.2</v>
      </c>
      <c r="K10" s="479">
        <v>17.696913190425985</v>
      </c>
    </row>
    <row r="11" spans="1:11" ht="13.5">
      <c r="A11" s="70"/>
      <c r="B11" s="114" t="s">
        <v>236</v>
      </c>
      <c r="C11" s="478"/>
      <c r="D11" s="139">
        <v>47103</v>
      </c>
      <c r="E11" s="139">
        <v>48131</v>
      </c>
      <c r="F11" s="336">
        <v>47164</v>
      </c>
      <c r="G11" s="336">
        <v>44886</v>
      </c>
      <c r="H11" s="379">
        <v>11.700951666472077</v>
      </c>
      <c r="I11" s="379">
        <v>11.841422220472712</v>
      </c>
      <c r="J11" s="479">
        <v>12.1</v>
      </c>
      <c r="K11" s="479">
        <v>12.165645319102227</v>
      </c>
    </row>
    <row r="12" spans="1:11" ht="13.5">
      <c r="A12" s="70"/>
      <c r="B12" s="114" t="s">
        <v>237</v>
      </c>
      <c r="C12" s="478"/>
      <c r="D12" s="139">
        <v>24368</v>
      </c>
      <c r="E12" s="139">
        <v>27012</v>
      </c>
      <c r="F12" s="336">
        <v>32247</v>
      </c>
      <c r="G12" s="336">
        <v>37820</v>
      </c>
      <c r="H12" s="379">
        <v>6.053304252565475</v>
      </c>
      <c r="I12" s="379">
        <v>6.6456233408698955</v>
      </c>
      <c r="J12" s="479">
        <v>8.3</v>
      </c>
      <c r="K12" s="479">
        <v>10.250516997915746</v>
      </c>
    </row>
    <row r="13" spans="1:11" ht="13.5">
      <c r="A13" s="70"/>
      <c r="B13" s="114" t="s">
        <v>238</v>
      </c>
      <c r="C13" s="478"/>
      <c r="D13" s="139">
        <v>4482</v>
      </c>
      <c r="E13" s="139">
        <v>5115</v>
      </c>
      <c r="F13" s="336">
        <v>5899</v>
      </c>
      <c r="G13" s="336">
        <v>6133</v>
      </c>
      <c r="H13" s="379">
        <v>1.1133827010833248</v>
      </c>
      <c r="I13" s="379">
        <v>1.2584171252979974</v>
      </c>
      <c r="J13" s="479">
        <v>1.5</v>
      </c>
      <c r="K13" s="479">
        <v>1.6622533249132012</v>
      </c>
    </row>
    <row r="14" spans="1:11" ht="13.5">
      <c r="A14" s="70"/>
      <c r="B14" s="114" t="s">
        <v>239</v>
      </c>
      <c r="C14" s="478"/>
      <c r="D14" s="139">
        <v>63314</v>
      </c>
      <c r="E14" s="139">
        <v>55962</v>
      </c>
      <c r="F14" s="336">
        <v>41387</v>
      </c>
      <c r="G14" s="336">
        <v>37194</v>
      </c>
      <c r="H14" s="379">
        <v>15.72795902195217</v>
      </c>
      <c r="I14" s="379">
        <v>13.768042847688475</v>
      </c>
      <c r="J14" s="479">
        <v>10.6</v>
      </c>
      <c r="K14" s="479">
        <v>10.080849529891017</v>
      </c>
    </row>
    <row r="15" spans="1:11" ht="13.5">
      <c r="A15" s="70"/>
      <c r="B15" s="114" t="s">
        <v>240</v>
      </c>
      <c r="C15" s="478"/>
      <c r="D15" s="139">
        <v>15720</v>
      </c>
      <c r="E15" s="139">
        <v>14842</v>
      </c>
      <c r="F15" s="336">
        <v>13659</v>
      </c>
      <c r="G15" s="336">
        <v>12153</v>
      </c>
      <c r="H15" s="379">
        <v>3.905037050653696</v>
      </c>
      <c r="I15" s="379">
        <v>3.651500874618354</v>
      </c>
      <c r="J15" s="479">
        <v>3.5</v>
      </c>
      <c r="K15" s="479">
        <v>3.293879774607881</v>
      </c>
    </row>
    <row r="16" spans="1:11" ht="13.5">
      <c r="A16" s="70"/>
      <c r="B16" s="114" t="s">
        <v>26</v>
      </c>
      <c r="C16" s="478"/>
      <c r="D16" s="139">
        <v>129255</v>
      </c>
      <c r="E16" s="139">
        <v>127208</v>
      </c>
      <c r="F16" s="336">
        <v>118418</v>
      </c>
      <c r="G16" s="336">
        <v>105394</v>
      </c>
      <c r="H16" s="379">
        <v>32.108496436529485</v>
      </c>
      <c r="I16" s="379">
        <v>31.296329555211667</v>
      </c>
      <c r="J16" s="479">
        <v>30.4</v>
      </c>
      <c r="K16" s="479">
        <v>28.565388378591543</v>
      </c>
    </row>
    <row r="17" spans="1:11" ht="13.5">
      <c r="A17" s="70"/>
      <c r="B17" s="114" t="s">
        <v>241</v>
      </c>
      <c r="C17" s="478"/>
      <c r="D17" s="139">
        <v>362</v>
      </c>
      <c r="E17" s="139">
        <v>426</v>
      </c>
      <c r="F17" s="336">
        <v>1579</v>
      </c>
      <c r="G17" s="336">
        <v>2190</v>
      </c>
      <c r="H17" s="379">
        <v>0.08992515345652913</v>
      </c>
      <c r="I17" s="379">
        <v>0.10480658756147547</v>
      </c>
      <c r="J17" s="479">
        <v>0.4</v>
      </c>
      <c r="K17" s="479">
        <v>0.5935651037925829</v>
      </c>
    </row>
    <row r="18" spans="1:11" ht="13.5">
      <c r="A18" s="70"/>
      <c r="B18" s="114"/>
      <c r="C18" s="478"/>
      <c r="D18" s="139"/>
      <c r="E18" s="139"/>
      <c r="F18" s="480"/>
      <c r="G18" s="480"/>
      <c r="H18" s="379"/>
      <c r="I18" s="379"/>
      <c r="J18" s="481"/>
      <c r="K18" s="481"/>
    </row>
    <row r="19" spans="1:11" ht="13.5">
      <c r="A19" s="70"/>
      <c r="B19" s="109"/>
      <c r="C19" s="482"/>
      <c r="D19" s="200"/>
      <c r="E19" s="200"/>
      <c r="F19" s="480"/>
      <c r="G19" s="480"/>
      <c r="H19" s="299"/>
      <c r="I19" s="299"/>
      <c r="J19" s="481"/>
      <c r="K19" s="481"/>
    </row>
    <row r="20" spans="1:11" ht="13.5">
      <c r="A20" s="70"/>
      <c r="B20" s="112" t="s">
        <v>95</v>
      </c>
      <c r="C20" s="478"/>
      <c r="D20" s="139">
        <v>226046</v>
      </c>
      <c r="E20" s="139">
        <v>229382</v>
      </c>
      <c r="F20" s="336">
        <v>220608</v>
      </c>
      <c r="G20" s="336">
        <v>206272</v>
      </c>
      <c r="H20" s="379">
        <v>100</v>
      </c>
      <c r="I20" s="379">
        <v>100</v>
      </c>
      <c r="J20" s="479">
        <v>100</v>
      </c>
      <c r="K20" s="479">
        <v>99.99999999999999</v>
      </c>
    </row>
    <row r="21" spans="1:11" ht="13.5">
      <c r="A21" s="70"/>
      <c r="B21" s="112"/>
      <c r="C21" s="478"/>
      <c r="D21" s="139"/>
      <c r="E21" s="139"/>
      <c r="F21" s="480"/>
      <c r="G21" s="480"/>
      <c r="H21" s="379"/>
      <c r="I21" s="379"/>
      <c r="J21" s="481"/>
      <c r="K21" s="481"/>
    </row>
    <row r="22" spans="1:11" ht="13.5">
      <c r="A22" s="70"/>
      <c r="B22" s="114" t="s">
        <v>233</v>
      </c>
      <c r="C22" s="478"/>
      <c r="D22" s="200">
        <v>22108</v>
      </c>
      <c r="E22" s="200">
        <v>24160</v>
      </c>
      <c r="F22" s="483">
        <v>25587</v>
      </c>
      <c r="G22" s="483">
        <v>21845</v>
      </c>
      <c r="H22" s="379">
        <v>9.780310202348193</v>
      </c>
      <c r="I22" s="379">
        <v>10.532648594920264</v>
      </c>
      <c r="J22" s="479">
        <v>11.598400783289817</v>
      </c>
      <c r="K22" s="479">
        <v>10.590385510394043</v>
      </c>
    </row>
    <row r="23" spans="1:12" ht="13.5">
      <c r="A23" s="70"/>
      <c r="B23" s="114" t="s">
        <v>234</v>
      </c>
      <c r="C23" s="478"/>
      <c r="D23" s="200">
        <v>13291</v>
      </c>
      <c r="E23" s="200">
        <v>13783</v>
      </c>
      <c r="F23" s="483">
        <v>9968</v>
      </c>
      <c r="G23" s="483">
        <v>7959</v>
      </c>
      <c r="H23" s="379">
        <v>5.879776682622121</v>
      </c>
      <c r="I23" s="379">
        <v>6.008753956282533</v>
      </c>
      <c r="J23" s="479">
        <v>4.518421816071946</v>
      </c>
      <c r="K23" s="479">
        <v>3.8584975178405214</v>
      </c>
      <c r="L23" s="116"/>
    </row>
    <row r="24" spans="1:11" ht="13.5">
      <c r="A24" s="70"/>
      <c r="B24" s="114" t="s">
        <v>235</v>
      </c>
      <c r="C24" s="478"/>
      <c r="D24" s="200">
        <v>23109</v>
      </c>
      <c r="E24" s="200">
        <v>23846</v>
      </c>
      <c r="F24" s="483">
        <v>24539</v>
      </c>
      <c r="G24" s="483">
        <v>24273</v>
      </c>
      <c r="H24" s="379">
        <v>10.223140422745814</v>
      </c>
      <c r="I24" s="379">
        <v>10.395759039506151</v>
      </c>
      <c r="J24" s="479">
        <v>11.123350014505368</v>
      </c>
      <c r="K24" s="479">
        <v>11.767472075705863</v>
      </c>
    </row>
    <row r="25" spans="1:11" ht="13.5">
      <c r="A25" s="70"/>
      <c r="B25" s="114" t="s">
        <v>236</v>
      </c>
      <c r="C25" s="478"/>
      <c r="D25" s="200">
        <v>26934</v>
      </c>
      <c r="E25" s="200">
        <v>27243</v>
      </c>
      <c r="F25" s="483">
        <v>27733</v>
      </c>
      <c r="G25" s="483">
        <v>26206</v>
      </c>
      <c r="H25" s="379">
        <v>11.91527388230714</v>
      </c>
      <c r="I25" s="379">
        <v>11.876694771167747</v>
      </c>
      <c r="J25" s="479">
        <v>12.571166956774007</v>
      </c>
      <c r="K25" s="479">
        <v>12.704584238287309</v>
      </c>
    </row>
    <row r="26" spans="1:11" ht="13.5">
      <c r="A26" s="70"/>
      <c r="B26" s="114" t="s">
        <v>237</v>
      </c>
      <c r="C26" s="478"/>
      <c r="D26" s="200">
        <v>7255</v>
      </c>
      <c r="E26" s="200">
        <v>7834</v>
      </c>
      <c r="F26" s="483">
        <v>9006</v>
      </c>
      <c r="G26" s="483">
        <v>10276</v>
      </c>
      <c r="H26" s="379">
        <v>3.2095237252594604</v>
      </c>
      <c r="I26" s="379">
        <v>3.415263621382672</v>
      </c>
      <c r="J26" s="479">
        <v>4.082354221061793</v>
      </c>
      <c r="K26" s="479">
        <v>4.981771641327955</v>
      </c>
    </row>
    <row r="27" spans="1:11" ht="13.5">
      <c r="A27" s="70"/>
      <c r="B27" s="114" t="s">
        <v>238</v>
      </c>
      <c r="C27" s="478"/>
      <c r="D27" s="200">
        <v>4400</v>
      </c>
      <c r="E27" s="200">
        <v>4974</v>
      </c>
      <c r="F27" s="483">
        <v>5637</v>
      </c>
      <c r="G27" s="483">
        <v>5810</v>
      </c>
      <c r="H27" s="379">
        <v>1.9465064632862337</v>
      </c>
      <c r="I27" s="379">
        <v>2.168435186719097</v>
      </c>
      <c r="J27" s="479">
        <v>2.5552110530896432</v>
      </c>
      <c r="K27" s="479">
        <v>2.816669252249457</v>
      </c>
    </row>
    <row r="28" spans="1:11" ht="13.5">
      <c r="A28" s="70"/>
      <c r="B28" s="114" t="s">
        <v>239</v>
      </c>
      <c r="C28" s="478"/>
      <c r="D28" s="200">
        <v>34066</v>
      </c>
      <c r="E28" s="200">
        <v>31046</v>
      </c>
      <c r="F28" s="483">
        <v>23912</v>
      </c>
      <c r="G28" s="483">
        <v>22528</v>
      </c>
      <c r="H28" s="379">
        <v>15.0703839041611</v>
      </c>
      <c r="I28" s="379">
        <v>13.534627826071793</v>
      </c>
      <c r="J28" s="479">
        <v>10.839135480127647</v>
      </c>
      <c r="K28" s="479">
        <v>10.921501706484642</v>
      </c>
    </row>
    <row r="29" spans="1:11" ht="13.5">
      <c r="A29" s="70"/>
      <c r="B29" s="114" t="s">
        <v>240</v>
      </c>
      <c r="C29" s="478"/>
      <c r="D29" s="200">
        <v>15093</v>
      </c>
      <c r="E29" s="200">
        <v>14152</v>
      </c>
      <c r="F29" s="483">
        <v>12992</v>
      </c>
      <c r="G29" s="483">
        <v>11581</v>
      </c>
      <c r="H29" s="379">
        <v>6.676959556904347</v>
      </c>
      <c r="I29" s="379">
        <v>6.169620981594022</v>
      </c>
      <c r="J29" s="479">
        <v>5.889178996228604</v>
      </c>
      <c r="K29" s="479">
        <v>5.614431430344399</v>
      </c>
    </row>
    <row r="30" spans="1:11" ht="13.5">
      <c r="A30" s="70"/>
      <c r="B30" s="114" t="s">
        <v>26</v>
      </c>
      <c r="C30" s="478"/>
      <c r="D30" s="200">
        <v>79595</v>
      </c>
      <c r="E30" s="200">
        <v>82116</v>
      </c>
      <c r="F30" s="483">
        <v>80393</v>
      </c>
      <c r="G30" s="483">
        <v>74579</v>
      </c>
      <c r="H30" s="379">
        <v>35.21185953301541</v>
      </c>
      <c r="I30" s="379">
        <v>35.79879851078115</v>
      </c>
      <c r="J30" s="479">
        <v>36.441561502756024</v>
      </c>
      <c r="K30" s="479">
        <v>36.1556585479367</v>
      </c>
    </row>
    <row r="31" spans="1:11" ht="13.5">
      <c r="A31" s="70"/>
      <c r="B31" s="114" t="s">
        <v>241</v>
      </c>
      <c r="C31" s="478"/>
      <c r="D31" s="200">
        <v>195</v>
      </c>
      <c r="E31" s="200">
        <v>228</v>
      </c>
      <c r="F31" s="483">
        <v>841</v>
      </c>
      <c r="G31" s="483">
        <v>1215</v>
      </c>
      <c r="H31" s="379">
        <v>0.08626562735018536</v>
      </c>
      <c r="I31" s="379">
        <v>0.09939751157457864</v>
      </c>
      <c r="J31" s="479">
        <v>0.3812191760951552</v>
      </c>
      <c r="K31" s="479">
        <v>0.5890280794291034</v>
      </c>
    </row>
    <row r="32" spans="1:11" ht="13.5">
      <c r="A32" s="70"/>
      <c r="B32" s="114"/>
      <c r="C32" s="478"/>
      <c r="D32" s="200"/>
      <c r="E32" s="200"/>
      <c r="F32" s="480"/>
      <c r="G32" s="480"/>
      <c r="H32" s="379"/>
      <c r="I32" s="379"/>
      <c r="J32" s="481"/>
      <c r="K32" s="481"/>
    </row>
    <row r="33" spans="1:11" ht="13.5">
      <c r="A33" s="70"/>
      <c r="B33" s="115"/>
      <c r="C33" s="478"/>
      <c r="D33" s="200"/>
      <c r="E33" s="200"/>
      <c r="F33" s="480"/>
      <c r="G33" s="480"/>
      <c r="H33" s="379"/>
      <c r="I33" s="379"/>
      <c r="J33" s="481"/>
      <c r="K33" s="481"/>
    </row>
    <row r="34" spans="1:11" ht="13.5">
      <c r="A34" s="70"/>
      <c r="B34" s="112" t="s">
        <v>96</v>
      </c>
      <c r="C34" s="478"/>
      <c r="D34" s="139">
        <v>176511</v>
      </c>
      <c r="E34" s="139">
        <v>177081</v>
      </c>
      <c r="F34" s="483">
        <v>169241</v>
      </c>
      <c r="G34" s="336">
        <v>162685</v>
      </c>
      <c r="H34" s="379">
        <v>100</v>
      </c>
      <c r="I34" s="379">
        <v>100</v>
      </c>
      <c r="J34" s="479">
        <v>100</v>
      </c>
      <c r="K34" s="479">
        <v>100.00000000000001</v>
      </c>
    </row>
    <row r="35" spans="1:11" ht="13.5">
      <c r="A35" s="70"/>
      <c r="B35" s="112"/>
      <c r="C35" s="478"/>
      <c r="D35" s="139"/>
      <c r="E35" s="139"/>
      <c r="F35" s="480"/>
      <c r="G35" s="480"/>
      <c r="H35" s="379"/>
      <c r="I35" s="379"/>
      <c r="J35" s="481"/>
      <c r="K35" s="481"/>
    </row>
    <row r="36" spans="1:12" ht="13.5">
      <c r="A36" s="70"/>
      <c r="B36" s="114" t="s">
        <v>233</v>
      </c>
      <c r="C36" s="478"/>
      <c r="D36" s="200">
        <v>20208</v>
      </c>
      <c r="E36" s="200">
        <v>23305</v>
      </c>
      <c r="F36" s="483">
        <v>25655</v>
      </c>
      <c r="G36" s="483">
        <v>27167</v>
      </c>
      <c r="H36" s="379">
        <v>11.448578275574892</v>
      </c>
      <c r="I36" s="379">
        <v>13.160643999073871</v>
      </c>
      <c r="J36" s="479">
        <v>15.158856305505166</v>
      </c>
      <c r="K36" s="479">
        <v>16.6991425146756</v>
      </c>
      <c r="L36" s="116"/>
    </row>
    <row r="37" spans="1:11" ht="13.5">
      <c r="A37" s="70"/>
      <c r="B37" s="114" t="s">
        <v>234</v>
      </c>
      <c r="C37" s="478"/>
      <c r="D37" s="200">
        <v>1137</v>
      </c>
      <c r="E37" s="200">
        <v>1455</v>
      </c>
      <c r="F37" s="483">
        <v>1158</v>
      </c>
      <c r="G37" s="483">
        <v>922</v>
      </c>
      <c r="H37" s="379">
        <v>0.6441524890800008</v>
      </c>
      <c r="I37" s="379">
        <v>0.8216578853744896</v>
      </c>
      <c r="J37" s="479">
        <v>0.6842313623767291</v>
      </c>
      <c r="K37" s="479">
        <v>0.566739404370409</v>
      </c>
    </row>
    <row r="38" spans="1:11" ht="13.5">
      <c r="A38" s="70"/>
      <c r="B38" s="114" t="s">
        <v>235</v>
      </c>
      <c r="C38" s="478"/>
      <c r="D38" s="200">
        <v>38100</v>
      </c>
      <c r="E38" s="200">
        <v>41218</v>
      </c>
      <c r="F38" s="483">
        <v>42589</v>
      </c>
      <c r="G38" s="483">
        <v>41021</v>
      </c>
      <c r="H38" s="379">
        <v>21.585057021941974</v>
      </c>
      <c r="I38" s="379">
        <v>23.27635375901424</v>
      </c>
      <c r="J38" s="479">
        <v>25.164705951867454</v>
      </c>
      <c r="K38" s="479">
        <v>25.21498601592034</v>
      </c>
    </row>
    <row r="39" spans="1:11" ht="13.5">
      <c r="A39" s="70"/>
      <c r="B39" s="114" t="s">
        <v>236</v>
      </c>
      <c r="C39" s="478"/>
      <c r="D39" s="200">
        <v>20169</v>
      </c>
      <c r="E39" s="200">
        <v>20888</v>
      </c>
      <c r="F39" s="483">
        <v>19431</v>
      </c>
      <c r="G39" s="483">
        <v>18680</v>
      </c>
      <c r="H39" s="379">
        <v>11.426483335316211</v>
      </c>
      <c r="I39" s="379">
        <v>11.79573189670264</v>
      </c>
      <c r="J39" s="479">
        <v>11.48126045107273</v>
      </c>
      <c r="K39" s="479">
        <v>11.482312444294188</v>
      </c>
    </row>
    <row r="40" spans="1:11" ht="13.5">
      <c r="A40" s="70"/>
      <c r="B40" s="114" t="s">
        <v>237</v>
      </c>
      <c r="C40" s="478"/>
      <c r="D40" s="200">
        <v>17113</v>
      </c>
      <c r="E40" s="200">
        <v>19178</v>
      </c>
      <c r="F40" s="483">
        <v>23241</v>
      </c>
      <c r="G40" s="483">
        <v>27544</v>
      </c>
      <c r="H40" s="379">
        <v>9.695146478123176</v>
      </c>
      <c r="I40" s="379">
        <v>10.830072113891383</v>
      </c>
      <c r="J40" s="479">
        <v>13.732487990498758</v>
      </c>
      <c r="K40" s="479">
        <v>16.930878691950703</v>
      </c>
    </row>
    <row r="41" spans="1:11" ht="13.5">
      <c r="A41" s="70"/>
      <c r="B41" s="114" t="s">
        <v>238</v>
      </c>
      <c r="C41" s="478"/>
      <c r="D41" s="200">
        <v>82</v>
      </c>
      <c r="E41" s="200">
        <v>141</v>
      </c>
      <c r="F41" s="483">
        <v>262</v>
      </c>
      <c r="G41" s="483">
        <v>323</v>
      </c>
      <c r="H41" s="379">
        <v>0.046456028236200576</v>
      </c>
      <c r="I41" s="379">
        <v>0.0796245785826825</v>
      </c>
      <c r="J41" s="479">
        <v>0.15480882292115977</v>
      </c>
      <c r="K41" s="479">
        <v>0.19854319697575068</v>
      </c>
    </row>
    <row r="42" spans="1:11" ht="13.5">
      <c r="A42" s="70"/>
      <c r="B42" s="114" t="s">
        <v>239</v>
      </c>
      <c r="C42" s="478"/>
      <c r="D42" s="200">
        <v>29248</v>
      </c>
      <c r="E42" s="200">
        <v>24916</v>
      </c>
      <c r="F42" s="483">
        <v>17475</v>
      </c>
      <c r="G42" s="483">
        <v>14666</v>
      </c>
      <c r="H42" s="379">
        <v>16.570072120151153</v>
      </c>
      <c r="I42" s="379">
        <v>14.070397162880264</v>
      </c>
      <c r="J42" s="479">
        <v>10.325512139493386</v>
      </c>
      <c r="K42" s="479">
        <v>9.014967575375726</v>
      </c>
    </row>
    <row r="43" spans="1:11" ht="13.5">
      <c r="A43" s="70"/>
      <c r="B43" s="114" t="s">
        <v>240</v>
      </c>
      <c r="C43" s="478"/>
      <c r="D43" s="200">
        <v>627</v>
      </c>
      <c r="E43" s="200">
        <v>690</v>
      </c>
      <c r="F43" s="483">
        <v>667</v>
      </c>
      <c r="G43" s="483">
        <v>572</v>
      </c>
      <c r="H43" s="379">
        <v>0.35521865492802146</v>
      </c>
      <c r="I43" s="379">
        <v>0.38965219306419097</v>
      </c>
      <c r="J43" s="479">
        <v>0.39411253774203653</v>
      </c>
      <c r="K43" s="479">
        <v>0.3515997172449826</v>
      </c>
    </row>
    <row r="44" spans="1:11" ht="13.5">
      <c r="A44" s="70"/>
      <c r="B44" s="114" t="s">
        <v>26</v>
      </c>
      <c r="C44" s="478"/>
      <c r="D44" s="200">
        <v>49660</v>
      </c>
      <c r="E44" s="200">
        <v>45092</v>
      </c>
      <c r="F44" s="483">
        <v>38025</v>
      </c>
      <c r="G44" s="483">
        <v>30815</v>
      </c>
      <c r="H44" s="379">
        <v>28.134223929386838</v>
      </c>
      <c r="I44" s="379">
        <v>25.46405317340652</v>
      </c>
      <c r="J44" s="479">
        <v>22.467959891515648</v>
      </c>
      <c r="K44" s="479">
        <v>18.941512739342905</v>
      </c>
    </row>
    <row r="45" spans="1:11" ht="13.5">
      <c r="A45" s="70"/>
      <c r="B45" s="114" t="s">
        <v>241</v>
      </c>
      <c r="C45" s="478"/>
      <c r="D45" s="200">
        <v>167</v>
      </c>
      <c r="E45" s="200">
        <v>198</v>
      </c>
      <c r="F45" s="483">
        <v>738</v>
      </c>
      <c r="G45" s="483">
        <v>975</v>
      </c>
      <c r="H45" s="379">
        <v>0.09461166726153043</v>
      </c>
      <c r="I45" s="379">
        <v>0.11181323800972436</v>
      </c>
      <c r="J45" s="479">
        <v>0.436064547006931</v>
      </c>
      <c r="K45" s="479">
        <v>0.5993176998494022</v>
      </c>
    </row>
    <row r="46" spans="1:11" ht="13.5">
      <c r="A46" s="430"/>
      <c r="B46" s="484"/>
      <c r="C46" s="485"/>
      <c r="D46" s="429"/>
      <c r="E46" s="429"/>
      <c r="F46" s="486"/>
      <c r="G46" s="486"/>
      <c r="H46" s="487"/>
      <c r="I46" s="487"/>
      <c r="J46" s="488"/>
      <c r="K46" s="488"/>
    </row>
    <row r="47" spans="1:11" ht="13.5">
      <c r="A47" s="25" t="s">
        <v>120</v>
      </c>
      <c r="C47" s="25"/>
      <c r="D47" s="22"/>
      <c r="E47" s="22"/>
      <c r="F47" s="117"/>
      <c r="G47" s="117"/>
      <c r="H47" s="22"/>
      <c r="I47" s="22"/>
      <c r="J47" s="117"/>
      <c r="K47" s="117"/>
    </row>
    <row r="48" spans="1:11" ht="13.5">
      <c r="A48" s="25" t="s">
        <v>120</v>
      </c>
      <c r="C48" s="25"/>
      <c r="D48" s="22"/>
      <c r="E48" s="22"/>
      <c r="F48" s="117"/>
      <c r="G48" s="117"/>
      <c r="H48" s="22"/>
      <c r="I48" s="22"/>
      <c r="J48" s="117"/>
      <c r="K48" s="117"/>
    </row>
  </sheetData>
  <sheetProtection/>
  <mergeCells count="3">
    <mergeCell ref="A3:C4"/>
    <mergeCell ref="D3:G3"/>
    <mergeCell ref="H3:K3"/>
  </mergeCells>
  <printOptions/>
  <pageMargins left="0.75" right="0.75" top="1" bottom="1" header="0.512" footer="0.512"/>
  <pageSetup horizontalDpi="600" verticalDpi="600" orientation="portrait" paperSize="9" scale="81" r:id="rId1"/>
</worksheet>
</file>

<file path=xl/worksheets/sheet15.xml><?xml version="1.0" encoding="utf-8"?>
<worksheet xmlns="http://schemas.openxmlformats.org/spreadsheetml/2006/main" xmlns:r="http://schemas.openxmlformats.org/officeDocument/2006/relationships">
  <dimension ref="A1:R90"/>
  <sheetViews>
    <sheetView zoomScalePageLayoutView="0" workbookViewId="0" topLeftCell="A1">
      <selection activeCell="A1" sqref="A1"/>
    </sheetView>
  </sheetViews>
  <sheetFormatPr defaultColWidth="9.00390625" defaultRowHeight="13.5"/>
  <cols>
    <col min="1" max="1" width="1.625" style="0" customWidth="1"/>
    <col min="2" max="2" width="25.75390625" style="0" customWidth="1"/>
    <col min="3" max="3" width="1.625" style="0" customWidth="1"/>
    <col min="4" max="4" width="8.625" style="0" customWidth="1"/>
    <col min="5" max="5" width="9.50390625" style="0" customWidth="1"/>
    <col min="6" max="12" width="8.625" style="0" customWidth="1"/>
    <col min="13" max="13" width="9.75390625" style="0" customWidth="1"/>
    <col min="14" max="14" width="8.625" style="0" customWidth="1"/>
    <col min="15" max="15" width="9.50390625" style="0" bestFit="1" customWidth="1"/>
    <col min="16" max="16" width="9.125" style="0" bestFit="1" customWidth="1"/>
    <col min="17" max="17" width="9.50390625" style="0" bestFit="1" customWidth="1"/>
  </cols>
  <sheetData>
    <row r="1" spans="1:17" ht="13.5" customHeight="1">
      <c r="A1" s="71" t="s">
        <v>27</v>
      </c>
      <c r="C1" s="71"/>
      <c r="D1" s="22"/>
      <c r="E1" s="22"/>
      <c r="F1" s="199"/>
      <c r="G1" s="199"/>
      <c r="H1" s="199"/>
      <c r="I1" s="199"/>
      <c r="J1" s="199"/>
      <c r="K1" s="199"/>
      <c r="L1" s="199"/>
      <c r="M1" s="199"/>
      <c r="N1" s="199"/>
      <c r="O1" s="199"/>
      <c r="P1" s="199"/>
      <c r="Q1" s="199"/>
    </row>
    <row r="2" spans="1:17" ht="13.5" customHeight="1" thickBot="1">
      <c r="A2" s="31"/>
      <c r="B2" s="92"/>
      <c r="C2" s="92"/>
      <c r="D2" s="22"/>
      <c r="E2" s="22"/>
      <c r="F2" s="199"/>
      <c r="G2" s="199"/>
      <c r="H2" s="199"/>
      <c r="I2" s="199"/>
      <c r="J2" s="199"/>
      <c r="K2" s="199"/>
      <c r="L2" s="199"/>
      <c r="M2" s="199"/>
      <c r="N2" s="199"/>
      <c r="O2" s="199"/>
      <c r="P2" s="199"/>
      <c r="Q2" s="366" t="s">
        <v>206</v>
      </c>
    </row>
    <row r="3" spans="1:18" ht="18" customHeight="1" thickTop="1">
      <c r="A3" s="722" t="s">
        <v>242</v>
      </c>
      <c r="B3" s="802"/>
      <c r="C3" s="802"/>
      <c r="D3" s="737" t="s">
        <v>560</v>
      </c>
      <c r="E3" s="737" t="s">
        <v>678</v>
      </c>
      <c r="F3" s="813" t="s">
        <v>679</v>
      </c>
      <c r="G3" s="814"/>
      <c r="H3" s="814"/>
      <c r="I3" s="814"/>
      <c r="J3" s="814"/>
      <c r="K3" s="814"/>
      <c r="L3" s="814"/>
      <c r="M3" s="814"/>
      <c r="N3" s="814"/>
      <c r="O3" s="814"/>
      <c r="P3" s="814"/>
      <c r="Q3" s="814"/>
      <c r="R3" s="349"/>
    </row>
    <row r="4" spans="1:18" ht="13.5" customHeight="1">
      <c r="A4" s="803"/>
      <c r="B4" s="804"/>
      <c r="C4" s="804"/>
      <c r="D4" s="806"/>
      <c r="E4" s="806"/>
      <c r="F4" s="808" t="s">
        <v>9</v>
      </c>
      <c r="G4" s="811" t="s">
        <v>243</v>
      </c>
      <c r="H4" s="649"/>
      <c r="I4" s="815" t="s">
        <v>680</v>
      </c>
      <c r="J4" s="811" t="s">
        <v>681</v>
      </c>
      <c r="K4" s="818"/>
      <c r="L4" s="818"/>
      <c r="M4" s="818"/>
      <c r="N4" s="818"/>
      <c r="O4" s="818"/>
      <c r="P4" s="818"/>
      <c r="Q4" s="818"/>
      <c r="R4" s="22"/>
    </row>
    <row r="5" spans="1:18" ht="13.5" customHeight="1">
      <c r="A5" s="803"/>
      <c r="B5" s="804"/>
      <c r="C5" s="804"/>
      <c r="D5" s="806"/>
      <c r="E5" s="806"/>
      <c r="F5" s="809"/>
      <c r="G5" s="809"/>
      <c r="H5" s="650" t="s">
        <v>28</v>
      </c>
      <c r="I5" s="816"/>
      <c r="J5" s="819" t="s">
        <v>244</v>
      </c>
      <c r="K5" s="791" t="s">
        <v>28</v>
      </c>
      <c r="L5" s="792"/>
      <c r="M5" s="650" t="s">
        <v>28</v>
      </c>
      <c r="N5" s="650" t="s">
        <v>28</v>
      </c>
      <c r="O5" s="650" t="s">
        <v>28</v>
      </c>
      <c r="P5" s="651" t="s">
        <v>28</v>
      </c>
      <c r="Q5" s="651" t="s">
        <v>28</v>
      </c>
      <c r="R5" s="25"/>
    </row>
    <row r="6" spans="1:18" ht="13.5" customHeight="1">
      <c r="A6" s="803"/>
      <c r="B6" s="804"/>
      <c r="C6" s="804"/>
      <c r="D6" s="806"/>
      <c r="E6" s="806"/>
      <c r="F6" s="809"/>
      <c r="G6" s="809"/>
      <c r="H6" s="793" t="s">
        <v>682</v>
      </c>
      <c r="I6" s="816"/>
      <c r="J6" s="809"/>
      <c r="K6" s="795" t="s">
        <v>683</v>
      </c>
      <c r="L6" s="652" t="s">
        <v>28</v>
      </c>
      <c r="M6" s="799" t="s">
        <v>684</v>
      </c>
      <c r="N6" s="797" t="s">
        <v>685</v>
      </c>
      <c r="O6" s="799" t="s">
        <v>686</v>
      </c>
      <c r="P6" s="801" t="s">
        <v>687</v>
      </c>
      <c r="Q6" s="789" t="s">
        <v>688</v>
      </c>
      <c r="R6" s="653"/>
    </row>
    <row r="7" spans="1:18" ht="13.5" customHeight="1">
      <c r="A7" s="805"/>
      <c r="B7" s="694"/>
      <c r="C7" s="694"/>
      <c r="D7" s="807"/>
      <c r="E7" s="807"/>
      <c r="F7" s="810"/>
      <c r="G7" s="810"/>
      <c r="H7" s="794"/>
      <c r="I7" s="817"/>
      <c r="J7" s="810"/>
      <c r="K7" s="796"/>
      <c r="L7" s="654" t="s">
        <v>682</v>
      </c>
      <c r="M7" s="812"/>
      <c r="N7" s="798"/>
      <c r="O7" s="800"/>
      <c r="P7" s="796"/>
      <c r="Q7" s="790"/>
      <c r="R7" s="655"/>
    </row>
    <row r="8" spans="1:17" ht="13.5" customHeight="1">
      <c r="A8" s="31"/>
      <c r="B8" s="22"/>
      <c r="C8" s="22"/>
      <c r="D8" s="268"/>
      <c r="E8" s="22"/>
      <c r="F8" s="199"/>
      <c r="G8" s="199"/>
      <c r="H8" s="199"/>
      <c r="I8" s="199"/>
      <c r="J8" s="199"/>
      <c r="K8" s="199"/>
      <c r="L8" s="199"/>
      <c r="M8" s="199"/>
      <c r="N8" s="199"/>
      <c r="O8" s="199"/>
      <c r="P8" s="199"/>
      <c r="Q8" s="199"/>
    </row>
    <row r="9" spans="1:17" s="40" customFormat="1" ht="13.5" customHeight="1">
      <c r="A9" s="33" t="s">
        <v>689</v>
      </c>
      <c r="B9" s="33"/>
      <c r="C9" s="33"/>
      <c r="D9" s="241">
        <v>405</v>
      </c>
      <c r="E9" s="105">
        <v>386100</v>
      </c>
      <c r="F9" s="105">
        <v>371600</v>
      </c>
      <c r="G9" s="656">
        <v>44400</v>
      </c>
      <c r="H9" s="656">
        <v>24000</v>
      </c>
      <c r="I9" s="656">
        <v>16300</v>
      </c>
      <c r="J9" s="656">
        <v>310500</v>
      </c>
      <c r="K9" s="656">
        <v>21500</v>
      </c>
      <c r="L9" s="656">
        <v>6800</v>
      </c>
      <c r="M9" s="656">
        <v>194600</v>
      </c>
      <c r="N9" s="656">
        <v>44800</v>
      </c>
      <c r="O9" s="656">
        <v>15300</v>
      </c>
      <c r="P9" s="656">
        <v>6200</v>
      </c>
      <c r="Q9" s="656">
        <v>10000</v>
      </c>
    </row>
    <row r="10" spans="1:17" ht="13.5" customHeight="1">
      <c r="A10" s="31"/>
      <c r="B10" s="22"/>
      <c r="C10" s="22"/>
      <c r="D10" s="491"/>
      <c r="E10" s="105"/>
      <c r="F10" s="489"/>
      <c r="G10" s="498"/>
      <c r="H10" s="498"/>
      <c r="I10" s="498"/>
      <c r="J10" s="498"/>
      <c r="K10" s="498"/>
      <c r="L10" s="498"/>
      <c r="M10" s="498"/>
      <c r="N10" s="498"/>
      <c r="O10" s="498"/>
      <c r="P10" s="498"/>
      <c r="Q10" s="498"/>
    </row>
    <row r="11" spans="1:17" ht="13.5" customHeight="1">
      <c r="A11" s="25"/>
      <c r="B11" s="83" t="s">
        <v>245</v>
      </c>
      <c r="C11" s="25"/>
      <c r="D11" s="491">
        <v>40</v>
      </c>
      <c r="E11" s="489">
        <v>27700</v>
      </c>
      <c r="F11" s="489">
        <v>26200</v>
      </c>
      <c r="G11" s="498">
        <v>13400</v>
      </c>
      <c r="H11" s="498">
        <v>4200</v>
      </c>
      <c r="I11" s="498">
        <v>9000</v>
      </c>
      <c r="J11" s="498">
        <v>3700</v>
      </c>
      <c r="K11" s="498">
        <v>300</v>
      </c>
      <c r="L11" s="498">
        <v>100</v>
      </c>
      <c r="M11" s="498">
        <v>1500</v>
      </c>
      <c r="N11" s="498">
        <v>700</v>
      </c>
      <c r="O11" s="498">
        <v>500</v>
      </c>
      <c r="P11" s="498" t="s">
        <v>215</v>
      </c>
      <c r="Q11" s="498" t="s">
        <v>215</v>
      </c>
    </row>
    <row r="12" spans="1:17" ht="13.5" customHeight="1">
      <c r="A12" s="31"/>
      <c r="B12" s="83" t="s">
        <v>246</v>
      </c>
      <c r="C12" s="22"/>
      <c r="D12" s="491">
        <v>1</v>
      </c>
      <c r="E12" s="489">
        <v>700</v>
      </c>
      <c r="F12" s="489">
        <v>700</v>
      </c>
      <c r="G12" s="498">
        <v>0</v>
      </c>
      <c r="H12" s="498">
        <v>0</v>
      </c>
      <c r="I12" s="498" t="s">
        <v>215</v>
      </c>
      <c r="J12" s="498">
        <v>600</v>
      </c>
      <c r="K12" s="498" t="s">
        <v>215</v>
      </c>
      <c r="L12" s="498" t="s">
        <v>215</v>
      </c>
      <c r="M12" s="498">
        <v>400</v>
      </c>
      <c r="N12" s="498" t="s">
        <v>215</v>
      </c>
      <c r="O12" s="498">
        <v>100</v>
      </c>
      <c r="P12" s="498" t="s">
        <v>215</v>
      </c>
      <c r="Q12" s="498">
        <v>100</v>
      </c>
    </row>
    <row r="13" spans="1:17" ht="13.5" customHeight="1">
      <c r="A13" s="31"/>
      <c r="B13" s="118" t="s">
        <v>660</v>
      </c>
      <c r="C13" s="25"/>
      <c r="D13" s="491">
        <v>4</v>
      </c>
      <c r="E13" s="489">
        <v>4700</v>
      </c>
      <c r="F13" s="489">
        <v>3700</v>
      </c>
      <c r="G13" s="498">
        <v>1300</v>
      </c>
      <c r="H13" s="498">
        <v>1000</v>
      </c>
      <c r="I13" s="498">
        <v>500</v>
      </c>
      <c r="J13" s="498">
        <v>2000</v>
      </c>
      <c r="K13" s="498">
        <v>200</v>
      </c>
      <c r="L13" s="498">
        <v>100</v>
      </c>
      <c r="M13" s="498">
        <v>1400</v>
      </c>
      <c r="N13" s="498">
        <v>0</v>
      </c>
      <c r="O13" s="498">
        <v>100</v>
      </c>
      <c r="P13" s="498" t="s">
        <v>215</v>
      </c>
      <c r="Q13" s="498" t="s">
        <v>215</v>
      </c>
    </row>
    <row r="14" spans="4:17" ht="13.5">
      <c r="D14" s="491"/>
      <c r="E14" s="489"/>
      <c r="F14" s="489"/>
      <c r="G14" s="498"/>
      <c r="H14" s="498"/>
      <c r="I14" s="498"/>
      <c r="J14" s="498"/>
      <c r="K14" s="498"/>
      <c r="L14" s="498"/>
      <c r="M14" s="498"/>
      <c r="N14" s="498"/>
      <c r="O14" s="498"/>
      <c r="P14" s="498"/>
      <c r="Q14" s="498"/>
    </row>
    <row r="15" spans="1:17" ht="13.5" customHeight="1">
      <c r="A15" s="31"/>
      <c r="B15" s="118" t="s">
        <v>661</v>
      </c>
      <c r="C15" s="25"/>
      <c r="D15" s="491">
        <v>0</v>
      </c>
      <c r="E15" s="489">
        <v>500</v>
      </c>
      <c r="F15" s="489">
        <v>300</v>
      </c>
      <c r="G15" s="498">
        <v>0</v>
      </c>
      <c r="H15" s="498">
        <v>0</v>
      </c>
      <c r="I15" s="498" t="s">
        <v>215</v>
      </c>
      <c r="J15" s="498">
        <v>300</v>
      </c>
      <c r="K15" s="498">
        <v>0</v>
      </c>
      <c r="L15" s="498" t="s">
        <v>215</v>
      </c>
      <c r="M15" s="498">
        <v>200</v>
      </c>
      <c r="N15" s="498" t="s">
        <v>215</v>
      </c>
      <c r="O15" s="498" t="s">
        <v>215</v>
      </c>
      <c r="P15" s="498" t="s">
        <v>215</v>
      </c>
      <c r="Q15" s="498" t="s">
        <v>215</v>
      </c>
    </row>
    <row r="16" spans="1:17" ht="13.5" customHeight="1">
      <c r="A16" s="31"/>
      <c r="B16" s="118" t="s">
        <v>662</v>
      </c>
      <c r="C16" s="25"/>
      <c r="D16" s="491">
        <v>50</v>
      </c>
      <c r="E16" s="489">
        <v>49400</v>
      </c>
      <c r="F16" s="489">
        <v>41400</v>
      </c>
      <c r="G16" s="498">
        <v>5300</v>
      </c>
      <c r="H16" s="498">
        <v>4100</v>
      </c>
      <c r="I16" s="498">
        <v>900</v>
      </c>
      <c r="J16" s="498">
        <v>35300</v>
      </c>
      <c r="K16" s="498">
        <v>5300</v>
      </c>
      <c r="L16" s="498">
        <v>2100</v>
      </c>
      <c r="M16" s="498">
        <v>25500</v>
      </c>
      <c r="N16" s="498">
        <v>900</v>
      </c>
      <c r="O16" s="498">
        <v>1100</v>
      </c>
      <c r="P16" s="498">
        <v>0</v>
      </c>
      <c r="Q16" s="498">
        <v>700</v>
      </c>
    </row>
    <row r="17" spans="1:17" ht="13.5" customHeight="1">
      <c r="A17" s="31"/>
      <c r="B17" s="118" t="s">
        <v>663</v>
      </c>
      <c r="C17" s="25"/>
      <c r="D17" s="491">
        <v>74</v>
      </c>
      <c r="E17" s="489">
        <v>59300</v>
      </c>
      <c r="F17" s="489">
        <v>54200</v>
      </c>
      <c r="G17" s="498">
        <v>3000</v>
      </c>
      <c r="H17" s="498">
        <v>800</v>
      </c>
      <c r="I17" s="498">
        <v>500</v>
      </c>
      <c r="J17" s="498">
        <v>50700</v>
      </c>
      <c r="K17" s="498">
        <v>2500</v>
      </c>
      <c r="L17" s="498">
        <v>700</v>
      </c>
      <c r="M17" s="498">
        <v>33600</v>
      </c>
      <c r="N17" s="498">
        <v>7100</v>
      </c>
      <c r="O17" s="498">
        <v>1200</v>
      </c>
      <c r="P17" s="498">
        <v>3600</v>
      </c>
      <c r="Q17" s="498">
        <v>1800</v>
      </c>
    </row>
    <row r="18" spans="1:17" ht="13.5" customHeight="1">
      <c r="A18" s="31"/>
      <c r="B18" s="118"/>
      <c r="C18" s="25"/>
      <c r="D18" s="491"/>
      <c r="E18" s="489"/>
      <c r="F18" s="489"/>
      <c r="G18" s="498"/>
      <c r="H18" s="498"/>
      <c r="I18" s="498"/>
      <c r="J18" s="498"/>
      <c r="K18" s="498"/>
      <c r="L18" s="498"/>
      <c r="M18" s="498"/>
      <c r="N18" s="498"/>
      <c r="O18" s="498"/>
      <c r="P18" s="498"/>
      <c r="Q18" s="498"/>
    </row>
    <row r="19" spans="1:17" ht="13.5" customHeight="1">
      <c r="A19" s="31"/>
      <c r="B19" s="118" t="s">
        <v>690</v>
      </c>
      <c r="C19" s="25"/>
      <c r="D19" s="491">
        <v>4</v>
      </c>
      <c r="E19" s="489">
        <v>3600</v>
      </c>
      <c r="F19" s="489">
        <v>2200</v>
      </c>
      <c r="G19" s="498" t="s">
        <v>215</v>
      </c>
      <c r="H19" s="498" t="s">
        <v>215</v>
      </c>
      <c r="I19" s="498" t="s">
        <v>215</v>
      </c>
      <c r="J19" s="498">
        <v>2200</v>
      </c>
      <c r="K19" s="498" t="s">
        <v>215</v>
      </c>
      <c r="L19" s="498" t="s">
        <v>215</v>
      </c>
      <c r="M19" s="498">
        <v>2100</v>
      </c>
      <c r="N19" s="498">
        <v>0</v>
      </c>
      <c r="O19" s="498" t="s">
        <v>215</v>
      </c>
      <c r="P19" s="498" t="s">
        <v>215</v>
      </c>
      <c r="Q19" s="498" t="s">
        <v>215</v>
      </c>
    </row>
    <row r="20" spans="1:17" ht="13.5" customHeight="1">
      <c r="A20" s="31"/>
      <c r="B20" s="118" t="s">
        <v>247</v>
      </c>
      <c r="C20" s="25"/>
      <c r="D20" s="499" t="s">
        <v>691</v>
      </c>
      <c r="E20" s="489">
        <v>4000</v>
      </c>
      <c r="F20" s="489">
        <v>5300</v>
      </c>
      <c r="G20" s="498">
        <v>100</v>
      </c>
      <c r="H20" s="498">
        <v>100</v>
      </c>
      <c r="I20" s="498">
        <v>0</v>
      </c>
      <c r="J20" s="498">
        <v>5200</v>
      </c>
      <c r="K20" s="498">
        <v>200</v>
      </c>
      <c r="L20" s="498">
        <v>0</v>
      </c>
      <c r="M20" s="498">
        <v>3600</v>
      </c>
      <c r="N20" s="498">
        <v>200</v>
      </c>
      <c r="O20" s="498">
        <v>200</v>
      </c>
      <c r="P20" s="498">
        <v>200</v>
      </c>
      <c r="Q20" s="498">
        <v>500</v>
      </c>
    </row>
    <row r="21" spans="1:17" ht="13.5" customHeight="1">
      <c r="A21" s="31"/>
      <c r="B21" s="118" t="s">
        <v>248</v>
      </c>
      <c r="C21" s="25"/>
      <c r="D21" s="499" t="s">
        <v>691</v>
      </c>
      <c r="E21" s="489">
        <v>13400</v>
      </c>
      <c r="F21" s="489">
        <v>12900</v>
      </c>
      <c r="G21" s="498">
        <v>400</v>
      </c>
      <c r="H21" s="498">
        <v>300</v>
      </c>
      <c r="I21" s="498">
        <v>0</v>
      </c>
      <c r="J21" s="498">
        <v>12400</v>
      </c>
      <c r="K21" s="498">
        <v>600</v>
      </c>
      <c r="L21" s="498">
        <v>100</v>
      </c>
      <c r="M21" s="498">
        <v>9100</v>
      </c>
      <c r="N21" s="498">
        <v>1100</v>
      </c>
      <c r="O21" s="498">
        <v>300</v>
      </c>
      <c r="P21" s="498">
        <v>100</v>
      </c>
      <c r="Q21" s="498">
        <v>700</v>
      </c>
    </row>
    <row r="22" spans="1:17" ht="13.5" customHeight="1">
      <c r="A22" s="31"/>
      <c r="B22" s="118" t="s">
        <v>249</v>
      </c>
      <c r="C22" s="25"/>
      <c r="D22" s="499" t="s">
        <v>691</v>
      </c>
      <c r="E22" s="489">
        <v>67000</v>
      </c>
      <c r="F22" s="489">
        <v>59900</v>
      </c>
      <c r="G22" s="498">
        <v>6600</v>
      </c>
      <c r="H22" s="498">
        <v>3400</v>
      </c>
      <c r="I22" s="498">
        <v>2700</v>
      </c>
      <c r="J22" s="498">
        <v>50600</v>
      </c>
      <c r="K22" s="498">
        <v>5400</v>
      </c>
      <c r="L22" s="498">
        <v>1500</v>
      </c>
      <c r="M22" s="498">
        <v>25400</v>
      </c>
      <c r="N22" s="498">
        <v>12700</v>
      </c>
      <c r="O22" s="498">
        <v>3800</v>
      </c>
      <c r="P22" s="498">
        <v>200</v>
      </c>
      <c r="Q22" s="498">
        <v>1500</v>
      </c>
    </row>
    <row r="23" spans="1:17" ht="13.5" customHeight="1">
      <c r="A23" s="31"/>
      <c r="B23" s="118" t="s">
        <v>664</v>
      </c>
      <c r="C23" s="25"/>
      <c r="D23" s="491">
        <v>9</v>
      </c>
      <c r="E23" s="489">
        <v>9000</v>
      </c>
      <c r="F23" s="489">
        <v>8100</v>
      </c>
      <c r="G23" s="498">
        <v>400</v>
      </c>
      <c r="H23" s="498">
        <v>200</v>
      </c>
      <c r="I23" s="498">
        <v>0</v>
      </c>
      <c r="J23" s="498">
        <v>7700</v>
      </c>
      <c r="K23" s="498">
        <v>300</v>
      </c>
      <c r="L23" s="498">
        <v>0</v>
      </c>
      <c r="M23" s="498">
        <v>6000</v>
      </c>
      <c r="N23" s="498">
        <v>400</v>
      </c>
      <c r="O23" s="498">
        <v>100</v>
      </c>
      <c r="P23" s="498">
        <v>400</v>
      </c>
      <c r="Q23" s="498">
        <v>400</v>
      </c>
    </row>
    <row r="24" spans="1:17" ht="13.5" customHeight="1">
      <c r="A24" s="31"/>
      <c r="B24" s="118" t="s">
        <v>250</v>
      </c>
      <c r="C24" s="25"/>
      <c r="D24" s="491">
        <v>2</v>
      </c>
      <c r="E24" s="489">
        <v>1300</v>
      </c>
      <c r="F24" s="489">
        <v>2100</v>
      </c>
      <c r="G24" s="498">
        <v>600</v>
      </c>
      <c r="H24" s="498">
        <v>400</v>
      </c>
      <c r="I24" s="498">
        <v>0</v>
      </c>
      <c r="J24" s="498">
        <v>1500</v>
      </c>
      <c r="K24" s="498">
        <v>700</v>
      </c>
      <c r="L24" s="498">
        <v>300</v>
      </c>
      <c r="M24" s="498">
        <v>600</v>
      </c>
      <c r="N24" s="498">
        <v>100</v>
      </c>
      <c r="O24" s="498" t="s">
        <v>215</v>
      </c>
      <c r="P24" s="498" t="s">
        <v>215</v>
      </c>
      <c r="Q24" s="498" t="s">
        <v>215</v>
      </c>
    </row>
    <row r="25" spans="1:17" ht="13.5" customHeight="1">
      <c r="A25" s="31"/>
      <c r="B25" s="118" t="s">
        <v>251</v>
      </c>
      <c r="C25" s="25"/>
      <c r="D25" s="499" t="s">
        <v>692</v>
      </c>
      <c r="E25" s="489">
        <v>19200</v>
      </c>
      <c r="F25" s="489">
        <v>18300</v>
      </c>
      <c r="G25" s="498">
        <v>2900</v>
      </c>
      <c r="H25" s="498">
        <v>2500</v>
      </c>
      <c r="I25" s="498">
        <v>800</v>
      </c>
      <c r="J25" s="498">
        <v>14600</v>
      </c>
      <c r="K25" s="498">
        <v>900</v>
      </c>
      <c r="L25" s="498">
        <v>300</v>
      </c>
      <c r="M25" s="498">
        <v>4600</v>
      </c>
      <c r="N25" s="498">
        <v>5000</v>
      </c>
      <c r="O25" s="498">
        <v>3300</v>
      </c>
      <c r="P25" s="498">
        <v>200</v>
      </c>
      <c r="Q25" s="498">
        <v>200</v>
      </c>
    </row>
    <row r="26" spans="1:17" ht="13.5" customHeight="1">
      <c r="A26" s="31"/>
      <c r="B26" s="118" t="s">
        <v>252</v>
      </c>
      <c r="C26" s="25"/>
      <c r="D26" s="499" t="s">
        <v>692</v>
      </c>
      <c r="E26" s="489">
        <v>38300</v>
      </c>
      <c r="F26" s="489">
        <v>44500</v>
      </c>
      <c r="G26" s="498">
        <v>1000</v>
      </c>
      <c r="H26" s="498">
        <v>1000</v>
      </c>
      <c r="I26" s="498">
        <v>300</v>
      </c>
      <c r="J26" s="498">
        <v>43100</v>
      </c>
      <c r="K26" s="498">
        <v>1200</v>
      </c>
      <c r="L26" s="498">
        <v>500</v>
      </c>
      <c r="M26" s="498">
        <v>27300</v>
      </c>
      <c r="N26" s="498">
        <v>8500</v>
      </c>
      <c r="O26" s="498">
        <v>400</v>
      </c>
      <c r="P26" s="498">
        <v>400</v>
      </c>
      <c r="Q26" s="498">
        <v>1400</v>
      </c>
    </row>
    <row r="27" spans="1:17" ht="13.5" customHeight="1">
      <c r="A27" s="31"/>
      <c r="B27" s="118" t="s">
        <v>253</v>
      </c>
      <c r="C27" s="25"/>
      <c r="D27" s="499" t="s">
        <v>692</v>
      </c>
      <c r="E27" s="489">
        <v>17400</v>
      </c>
      <c r="F27" s="489">
        <v>20600</v>
      </c>
      <c r="G27" s="498">
        <v>1700</v>
      </c>
      <c r="H27" s="498">
        <v>1200</v>
      </c>
      <c r="I27" s="498" t="s">
        <v>215</v>
      </c>
      <c r="J27" s="498">
        <v>18900</v>
      </c>
      <c r="K27" s="498">
        <v>300</v>
      </c>
      <c r="L27" s="498">
        <v>100</v>
      </c>
      <c r="M27" s="498">
        <v>12800</v>
      </c>
      <c r="N27" s="498">
        <v>1100</v>
      </c>
      <c r="O27" s="498">
        <v>1500</v>
      </c>
      <c r="P27" s="498">
        <v>0</v>
      </c>
      <c r="Q27" s="498">
        <v>400</v>
      </c>
    </row>
    <row r="28" spans="1:17" ht="13.5" customHeight="1">
      <c r="A28" s="31"/>
      <c r="B28" s="118" t="s">
        <v>254</v>
      </c>
      <c r="C28" s="25"/>
      <c r="D28" s="499" t="s">
        <v>692</v>
      </c>
      <c r="E28" s="489">
        <v>8700</v>
      </c>
      <c r="F28" s="489">
        <v>6800</v>
      </c>
      <c r="G28" s="498">
        <v>0</v>
      </c>
      <c r="H28" s="498">
        <v>0</v>
      </c>
      <c r="I28" s="498" t="s">
        <v>215</v>
      </c>
      <c r="J28" s="498">
        <v>6800</v>
      </c>
      <c r="K28" s="498">
        <v>100</v>
      </c>
      <c r="L28" s="498" t="s">
        <v>215</v>
      </c>
      <c r="M28" s="498">
        <v>4900</v>
      </c>
      <c r="N28" s="498">
        <v>600</v>
      </c>
      <c r="O28" s="498">
        <v>200</v>
      </c>
      <c r="P28" s="498">
        <v>0</v>
      </c>
      <c r="Q28" s="498">
        <v>400</v>
      </c>
    </row>
    <row r="29" spans="1:17" ht="13.5" customHeight="1">
      <c r="A29" s="31"/>
      <c r="B29" s="119" t="s">
        <v>255</v>
      </c>
      <c r="C29" s="25"/>
      <c r="D29" s="499" t="s">
        <v>692</v>
      </c>
      <c r="E29" s="489">
        <v>44000</v>
      </c>
      <c r="F29" s="489">
        <v>41500</v>
      </c>
      <c r="G29" s="498">
        <v>7100</v>
      </c>
      <c r="H29" s="498">
        <v>4500</v>
      </c>
      <c r="I29" s="498">
        <v>1200</v>
      </c>
      <c r="J29" s="498">
        <v>33200</v>
      </c>
      <c r="K29" s="498">
        <v>3400</v>
      </c>
      <c r="L29" s="498">
        <v>900</v>
      </c>
      <c r="M29" s="498">
        <v>18400</v>
      </c>
      <c r="N29" s="498">
        <v>5300</v>
      </c>
      <c r="O29" s="498">
        <v>1800</v>
      </c>
      <c r="P29" s="498">
        <v>200</v>
      </c>
      <c r="Q29" s="498">
        <v>1800</v>
      </c>
    </row>
    <row r="30" spans="1:17" ht="13.5" customHeight="1">
      <c r="A30" s="31"/>
      <c r="B30" s="120" t="s">
        <v>256</v>
      </c>
      <c r="C30" s="25"/>
      <c r="D30" s="491">
        <v>18</v>
      </c>
      <c r="E30" s="489">
        <v>15600</v>
      </c>
      <c r="F30" s="489">
        <v>16200</v>
      </c>
      <c r="G30" s="498" t="s">
        <v>215</v>
      </c>
      <c r="H30" s="498" t="s">
        <v>215</v>
      </c>
      <c r="I30" s="498" t="s">
        <v>215</v>
      </c>
      <c r="J30" s="498">
        <v>16200</v>
      </c>
      <c r="K30" s="498" t="s">
        <v>215</v>
      </c>
      <c r="L30" s="498" t="s">
        <v>215</v>
      </c>
      <c r="M30" s="498">
        <v>14000</v>
      </c>
      <c r="N30" s="498">
        <v>200</v>
      </c>
      <c r="O30" s="498">
        <v>200</v>
      </c>
      <c r="P30" s="498">
        <v>0</v>
      </c>
      <c r="Q30" s="498">
        <v>200</v>
      </c>
    </row>
    <row r="31" spans="1:17" ht="13.5" customHeight="1">
      <c r="A31" s="31"/>
      <c r="B31" s="22"/>
      <c r="C31" s="22"/>
      <c r="D31" s="491"/>
      <c r="E31" s="489"/>
      <c r="F31" s="489"/>
      <c r="G31" s="498"/>
      <c r="H31" s="498"/>
      <c r="I31" s="498"/>
      <c r="J31" s="498"/>
      <c r="K31" s="498"/>
      <c r="L31" s="498"/>
      <c r="M31" s="498"/>
      <c r="N31" s="498"/>
      <c r="O31" s="498"/>
      <c r="P31" s="498"/>
      <c r="Q31" s="498"/>
    </row>
    <row r="32" spans="2:17" ht="13.5" customHeight="1">
      <c r="B32" s="118" t="s">
        <v>218</v>
      </c>
      <c r="C32" s="25"/>
      <c r="D32" s="491">
        <v>2</v>
      </c>
      <c r="E32" s="489">
        <v>2400</v>
      </c>
      <c r="F32" s="489">
        <v>6800</v>
      </c>
      <c r="G32" s="498">
        <v>600</v>
      </c>
      <c r="H32" s="498">
        <v>200</v>
      </c>
      <c r="I32" s="498">
        <v>300</v>
      </c>
      <c r="J32" s="498">
        <v>5500</v>
      </c>
      <c r="K32" s="498">
        <v>100</v>
      </c>
      <c r="L32" s="498">
        <v>0</v>
      </c>
      <c r="M32" s="498">
        <v>3100</v>
      </c>
      <c r="N32" s="498">
        <v>900</v>
      </c>
      <c r="O32" s="498">
        <v>500</v>
      </c>
      <c r="P32" s="498">
        <v>600</v>
      </c>
      <c r="Q32" s="498">
        <v>100</v>
      </c>
    </row>
    <row r="33" spans="1:17" ht="13.5" customHeight="1">
      <c r="A33" s="25"/>
      <c r="B33" s="31"/>
      <c r="C33" s="25"/>
      <c r="D33" s="491"/>
      <c r="E33" s="489"/>
      <c r="F33" s="489"/>
      <c r="G33" s="498"/>
      <c r="H33" s="498"/>
      <c r="I33" s="498"/>
      <c r="J33" s="498"/>
      <c r="K33" s="498"/>
      <c r="L33" s="498"/>
      <c r="M33" s="498"/>
      <c r="N33" s="498"/>
      <c r="O33" s="498"/>
      <c r="P33" s="498"/>
      <c r="Q33" s="498"/>
    </row>
    <row r="34" spans="1:17" ht="13.5" customHeight="1">
      <c r="A34" s="31"/>
      <c r="B34" s="22"/>
      <c r="C34" s="22"/>
      <c r="D34" s="491"/>
      <c r="E34" s="489"/>
      <c r="F34" s="489"/>
      <c r="G34" s="498"/>
      <c r="H34" s="498"/>
      <c r="I34" s="498"/>
      <c r="J34" s="498"/>
      <c r="K34" s="498"/>
      <c r="L34" s="498"/>
      <c r="M34" s="498"/>
      <c r="N34" s="498"/>
      <c r="O34" s="498"/>
      <c r="P34" s="498"/>
      <c r="Q34" s="498"/>
    </row>
    <row r="35" spans="1:17" ht="13.5" customHeight="1">
      <c r="A35" s="31"/>
      <c r="B35" s="30" t="s">
        <v>95</v>
      </c>
      <c r="C35" s="30"/>
      <c r="D35" s="491">
        <v>227</v>
      </c>
      <c r="E35" s="489">
        <v>218000</v>
      </c>
      <c r="F35" s="489">
        <v>208200</v>
      </c>
      <c r="G35" s="498">
        <v>32600</v>
      </c>
      <c r="H35" s="498">
        <v>18300</v>
      </c>
      <c r="I35" s="498">
        <v>2900</v>
      </c>
      <c r="J35" s="498">
        <v>172600</v>
      </c>
      <c r="K35" s="498">
        <v>16100</v>
      </c>
      <c r="L35" s="498">
        <v>5800</v>
      </c>
      <c r="M35" s="498">
        <v>127800</v>
      </c>
      <c r="N35" s="498">
        <v>5300</v>
      </c>
      <c r="O35" s="498">
        <v>7300</v>
      </c>
      <c r="P35" s="498">
        <v>2600</v>
      </c>
      <c r="Q35" s="498">
        <v>4900</v>
      </c>
    </row>
    <row r="36" spans="1:17" ht="13.5" customHeight="1">
      <c r="A36" s="31"/>
      <c r="B36" s="22"/>
      <c r="C36" s="22"/>
      <c r="D36" s="491"/>
      <c r="E36" s="489"/>
      <c r="F36" s="489"/>
      <c r="G36" s="498"/>
      <c r="H36" s="498"/>
      <c r="I36" s="498"/>
      <c r="J36" s="498"/>
      <c r="K36" s="498"/>
      <c r="L36" s="498"/>
      <c r="M36" s="498"/>
      <c r="N36" s="498"/>
      <c r="O36" s="498"/>
      <c r="P36" s="498"/>
      <c r="Q36" s="498"/>
    </row>
    <row r="37" spans="1:17" ht="13.5" customHeight="1">
      <c r="A37" s="25"/>
      <c r="B37" s="118" t="s">
        <v>245</v>
      </c>
      <c r="C37" s="25"/>
      <c r="D37" s="491">
        <v>20</v>
      </c>
      <c r="E37" s="489">
        <v>15100</v>
      </c>
      <c r="F37" s="489">
        <v>15100</v>
      </c>
      <c r="G37" s="498">
        <v>11600</v>
      </c>
      <c r="H37" s="498">
        <v>3800</v>
      </c>
      <c r="I37" s="498">
        <v>1300</v>
      </c>
      <c r="J37" s="498">
        <v>2200</v>
      </c>
      <c r="K37" s="498">
        <v>300</v>
      </c>
      <c r="L37" s="498">
        <v>100</v>
      </c>
      <c r="M37" s="498">
        <v>1100</v>
      </c>
      <c r="N37" s="498">
        <v>200</v>
      </c>
      <c r="O37" s="498">
        <v>400</v>
      </c>
      <c r="P37" s="498" t="s">
        <v>215</v>
      </c>
      <c r="Q37" s="498" t="s">
        <v>215</v>
      </c>
    </row>
    <row r="38" spans="1:17" ht="13.5" customHeight="1">
      <c r="A38" s="31"/>
      <c r="B38" s="118" t="s">
        <v>246</v>
      </c>
      <c r="C38" s="22"/>
      <c r="D38" s="491">
        <v>1</v>
      </c>
      <c r="E38" s="489">
        <v>600</v>
      </c>
      <c r="F38" s="489">
        <v>700</v>
      </c>
      <c r="G38" s="498">
        <v>0</v>
      </c>
      <c r="H38" s="498">
        <v>0</v>
      </c>
      <c r="I38" s="498" t="s">
        <v>215</v>
      </c>
      <c r="J38" s="498">
        <v>600</v>
      </c>
      <c r="K38" s="498" t="s">
        <v>215</v>
      </c>
      <c r="L38" s="498" t="s">
        <v>215</v>
      </c>
      <c r="M38" s="498">
        <v>400</v>
      </c>
      <c r="N38" s="498" t="s">
        <v>215</v>
      </c>
      <c r="O38" s="498">
        <v>100</v>
      </c>
      <c r="P38" s="498" t="s">
        <v>215</v>
      </c>
      <c r="Q38" s="498">
        <v>100</v>
      </c>
    </row>
    <row r="39" spans="1:17" ht="13.5" customHeight="1">
      <c r="A39" s="31"/>
      <c r="B39" s="118" t="s">
        <v>693</v>
      </c>
      <c r="C39" s="25"/>
      <c r="D39" s="491">
        <v>4</v>
      </c>
      <c r="E39" s="489">
        <v>3700</v>
      </c>
      <c r="F39" s="489">
        <v>3200</v>
      </c>
      <c r="G39" s="498">
        <v>1300</v>
      </c>
      <c r="H39" s="498">
        <v>1000</v>
      </c>
      <c r="I39" s="498">
        <v>200</v>
      </c>
      <c r="J39" s="498">
        <v>1800</v>
      </c>
      <c r="K39" s="498">
        <v>200</v>
      </c>
      <c r="L39" s="498">
        <v>100</v>
      </c>
      <c r="M39" s="498">
        <v>1300</v>
      </c>
      <c r="N39" s="498" t="s">
        <v>215</v>
      </c>
      <c r="O39" s="498">
        <v>100</v>
      </c>
      <c r="P39" s="498" t="s">
        <v>215</v>
      </c>
      <c r="Q39" s="498" t="s">
        <v>215</v>
      </c>
    </row>
    <row r="40" spans="1:17" ht="13.5" customHeight="1">
      <c r="A40" s="31"/>
      <c r="B40" s="118"/>
      <c r="C40" s="25"/>
      <c r="D40" s="491"/>
      <c r="E40" s="489"/>
      <c r="F40" s="489"/>
      <c r="G40" s="498"/>
      <c r="H40" s="498"/>
      <c r="I40" s="498"/>
      <c r="J40" s="498"/>
      <c r="K40" s="498"/>
      <c r="L40" s="498"/>
      <c r="M40" s="498"/>
      <c r="N40" s="498"/>
      <c r="O40" s="498"/>
      <c r="P40" s="498"/>
      <c r="Q40" s="498"/>
    </row>
    <row r="41" spans="1:17" ht="13.5" customHeight="1">
      <c r="A41" s="31"/>
      <c r="B41" s="118" t="s">
        <v>694</v>
      </c>
      <c r="C41" s="25"/>
      <c r="D41" s="491">
        <v>0</v>
      </c>
      <c r="E41" s="489">
        <v>400</v>
      </c>
      <c r="F41" s="489">
        <v>300</v>
      </c>
      <c r="G41" s="498">
        <v>0</v>
      </c>
      <c r="H41" s="498">
        <v>0</v>
      </c>
      <c r="I41" s="498" t="s">
        <v>215</v>
      </c>
      <c r="J41" s="498">
        <v>300</v>
      </c>
      <c r="K41" s="498">
        <v>0</v>
      </c>
      <c r="L41" s="498" t="s">
        <v>215</v>
      </c>
      <c r="M41" s="498">
        <v>200</v>
      </c>
      <c r="N41" s="498" t="s">
        <v>215</v>
      </c>
      <c r="O41" s="498" t="s">
        <v>215</v>
      </c>
      <c r="P41" s="498" t="s">
        <v>215</v>
      </c>
      <c r="Q41" s="498" t="s">
        <v>215</v>
      </c>
    </row>
    <row r="42" spans="1:17" ht="13.5" customHeight="1">
      <c r="A42" s="31"/>
      <c r="B42" s="118" t="s">
        <v>695</v>
      </c>
      <c r="C42" s="25"/>
      <c r="D42" s="491">
        <v>42</v>
      </c>
      <c r="E42" s="489">
        <v>42300</v>
      </c>
      <c r="F42" s="489">
        <v>35700</v>
      </c>
      <c r="G42" s="498">
        <v>5300</v>
      </c>
      <c r="H42" s="498">
        <v>4100</v>
      </c>
      <c r="I42" s="498">
        <v>300</v>
      </c>
      <c r="J42" s="498">
        <v>30100</v>
      </c>
      <c r="K42" s="498">
        <v>4100</v>
      </c>
      <c r="L42" s="498">
        <v>1900</v>
      </c>
      <c r="M42" s="498">
        <v>22700</v>
      </c>
      <c r="N42" s="498">
        <v>400</v>
      </c>
      <c r="O42" s="498">
        <v>1000</v>
      </c>
      <c r="P42" s="498" t="s">
        <v>215</v>
      </c>
      <c r="Q42" s="498">
        <v>500</v>
      </c>
    </row>
    <row r="43" spans="1:17" ht="13.5" customHeight="1">
      <c r="A43" s="31"/>
      <c r="B43" s="118" t="s">
        <v>696</v>
      </c>
      <c r="C43" s="25"/>
      <c r="D43" s="491">
        <v>38</v>
      </c>
      <c r="E43" s="489">
        <v>34200</v>
      </c>
      <c r="F43" s="489">
        <v>33400</v>
      </c>
      <c r="G43" s="498">
        <v>1600</v>
      </c>
      <c r="H43" s="498">
        <v>700</v>
      </c>
      <c r="I43" s="498">
        <v>200</v>
      </c>
      <c r="J43" s="498">
        <v>31600</v>
      </c>
      <c r="K43" s="498">
        <v>1900</v>
      </c>
      <c r="L43" s="498">
        <v>600</v>
      </c>
      <c r="M43" s="498">
        <v>24100</v>
      </c>
      <c r="N43" s="498">
        <v>1000</v>
      </c>
      <c r="O43" s="498">
        <v>400</v>
      </c>
      <c r="P43" s="498">
        <v>2400</v>
      </c>
      <c r="Q43" s="498">
        <v>1100</v>
      </c>
    </row>
    <row r="44" spans="1:17" ht="13.5" customHeight="1">
      <c r="A44" s="31"/>
      <c r="B44" s="118"/>
      <c r="C44" s="25"/>
      <c r="D44" s="491"/>
      <c r="E44" s="489"/>
      <c r="F44" s="489"/>
      <c r="G44" s="498"/>
      <c r="H44" s="498"/>
      <c r="I44" s="498"/>
      <c r="J44" s="498"/>
      <c r="K44" s="498"/>
      <c r="L44" s="498"/>
      <c r="M44" s="498"/>
      <c r="N44" s="498"/>
      <c r="O44" s="498"/>
      <c r="P44" s="498"/>
      <c r="Q44" s="498"/>
    </row>
    <row r="45" spans="1:17" ht="13.5" customHeight="1">
      <c r="A45" s="31"/>
      <c r="B45" s="118" t="s">
        <v>697</v>
      </c>
      <c r="C45" s="25"/>
      <c r="D45" s="491">
        <v>3</v>
      </c>
      <c r="E45" s="489">
        <v>3000</v>
      </c>
      <c r="F45" s="489">
        <v>2000</v>
      </c>
      <c r="G45" s="498" t="s">
        <v>215</v>
      </c>
      <c r="H45" s="498" t="s">
        <v>215</v>
      </c>
      <c r="I45" s="498" t="s">
        <v>215</v>
      </c>
      <c r="J45" s="498">
        <v>2000</v>
      </c>
      <c r="K45" s="498" t="s">
        <v>215</v>
      </c>
      <c r="L45" s="498" t="s">
        <v>215</v>
      </c>
      <c r="M45" s="498">
        <v>1900</v>
      </c>
      <c r="N45" s="498">
        <v>0</v>
      </c>
      <c r="O45" s="498" t="s">
        <v>215</v>
      </c>
      <c r="P45" s="498" t="s">
        <v>215</v>
      </c>
      <c r="Q45" s="498" t="s">
        <v>215</v>
      </c>
    </row>
    <row r="46" spans="1:17" ht="13.5" customHeight="1">
      <c r="A46" s="31"/>
      <c r="B46" s="118" t="s">
        <v>247</v>
      </c>
      <c r="C46" s="25"/>
      <c r="D46" s="499" t="s">
        <v>692</v>
      </c>
      <c r="E46" s="489">
        <v>2700</v>
      </c>
      <c r="F46" s="489">
        <v>4100</v>
      </c>
      <c r="G46" s="498">
        <v>100</v>
      </c>
      <c r="H46" s="498">
        <v>100</v>
      </c>
      <c r="I46" s="498" t="s">
        <v>215</v>
      </c>
      <c r="J46" s="498">
        <v>4000</v>
      </c>
      <c r="K46" s="498">
        <v>100</v>
      </c>
      <c r="L46" s="498" t="s">
        <v>215</v>
      </c>
      <c r="M46" s="498">
        <v>3000</v>
      </c>
      <c r="N46" s="498">
        <v>100</v>
      </c>
      <c r="O46" s="498">
        <v>200</v>
      </c>
      <c r="P46" s="498" t="s">
        <v>215</v>
      </c>
      <c r="Q46" s="498">
        <v>400</v>
      </c>
    </row>
    <row r="47" spans="1:17" ht="13.5" customHeight="1">
      <c r="A47" s="31"/>
      <c r="B47" s="118" t="s">
        <v>248</v>
      </c>
      <c r="C47" s="25"/>
      <c r="D47" s="499" t="s">
        <v>692</v>
      </c>
      <c r="E47" s="489">
        <v>11600</v>
      </c>
      <c r="F47" s="489">
        <v>10700</v>
      </c>
      <c r="G47" s="498">
        <v>400</v>
      </c>
      <c r="H47" s="498">
        <v>300</v>
      </c>
      <c r="I47" s="498">
        <v>0</v>
      </c>
      <c r="J47" s="498">
        <v>10300</v>
      </c>
      <c r="K47" s="498">
        <v>500</v>
      </c>
      <c r="L47" s="498">
        <v>100</v>
      </c>
      <c r="M47" s="498">
        <v>8100</v>
      </c>
      <c r="N47" s="498">
        <v>500</v>
      </c>
      <c r="O47" s="498">
        <v>200</v>
      </c>
      <c r="P47" s="498">
        <v>100</v>
      </c>
      <c r="Q47" s="498">
        <v>400</v>
      </c>
    </row>
    <row r="48" spans="1:17" ht="13.5" customHeight="1">
      <c r="A48" s="31"/>
      <c r="B48" s="118" t="s">
        <v>249</v>
      </c>
      <c r="C48" s="25"/>
      <c r="D48" s="499" t="s">
        <v>692</v>
      </c>
      <c r="E48" s="489">
        <v>33000</v>
      </c>
      <c r="F48" s="489">
        <v>28400</v>
      </c>
      <c r="G48" s="498">
        <v>4400</v>
      </c>
      <c r="H48" s="498">
        <v>2400</v>
      </c>
      <c r="I48" s="498">
        <v>400</v>
      </c>
      <c r="J48" s="498">
        <v>23500</v>
      </c>
      <c r="K48" s="498">
        <v>3800</v>
      </c>
      <c r="L48" s="498">
        <v>1200</v>
      </c>
      <c r="M48" s="498">
        <v>15900</v>
      </c>
      <c r="N48" s="498">
        <v>800</v>
      </c>
      <c r="O48" s="498">
        <v>1600</v>
      </c>
      <c r="P48" s="498" t="s">
        <v>215</v>
      </c>
      <c r="Q48" s="498">
        <v>700</v>
      </c>
    </row>
    <row r="49" spans="1:17" ht="13.5" customHeight="1">
      <c r="A49" s="31"/>
      <c r="B49" s="118" t="s">
        <v>698</v>
      </c>
      <c r="C49" s="25"/>
      <c r="D49" s="491">
        <v>4</v>
      </c>
      <c r="E49" s="489">
        <v>4100</v>
      </c>
      <c r="F49" s="489">
        <v>3800</v>
      </c>
      <c r="G49" s="498">
        <v>300</v>
      </c>
      <c r="H49" s="498">
        <v>200</v>
      </c>
      <c r="I49" s="498" t="s">
        <v>215</v>
      </c>
      <c r="J49" s="498">
        <v>3400</v>
      </c>
      <c r="K49" s="498">
        <v>200</v>
      </c>
      <c r="L49" s="498">
        <v>0</v>
      </c>
      <c r="M49" s="498">
        <v>3100</v>
      </c>
      <c r="N49" s="498" t="s">
        <v>215</v>
      </c>
      <c r="O49" s="498">
        <v>0</v>
      </c>
      <c r="P49" s="498" t="s">
        <v>215</v>
      </c>
      <c r="Q49" s="498" t="s">
        <v>215</v>
      </c>
    </row>
    <row r="50" spans="1:17" ht="13.5" customHeight="1">
      <c r="A50" s="31"/>
      <c r="B50" s="118" t="s">
        <v>250</v>
      </c>
      <c r="C50" s="25"/>
      <c r="D50" s="491">
        <v>1</v>
      </c>
      <c r="E50" s="489">
        <v>600</v>
      </c>
      <c r="F50" s="489">
        <v>1300</v>
      </c>
      <c r="G50" s="498">
        <v>500</v>
      </c>
      <c r="H50" s="498">
        <v>400</v>
      </c>
      <c r="I50" s="498" t="s">
        <v>215</v>
      </c>
      <c r="J50" s="498">
        <v>800</v>
      </c>
      <c r="K50" s="498">
        <v>500</v>
      </c>
      <c r="L50" s="498">
        <v>200</v>
      </c>
      <c r="M50" s="498">
        <v>300</v>
      </c>
      <c r="N50" s="498" t="s">
        <v>215</v>
      </c>
      <c r="O50" s="498" t="s">
        <v>215</v>
      </c>
      <c r="P50" s="498" t="s">
        <v>215</v>
      </c>
      <c r="Q50" s="498" t="s">
        <v>215</v>
      </c>
    </row>
    <row r="51" spans="1:17" ht="13.5" customHeight="1">
      <c r="A51" s="31"/>
      <c r="B51" s="118" t="s">
        <v>251</v>
      </c>
      <c r="C51" s="25"/>
      <c r="D51" s="499" t="s">
        <v>692</v>
      </c>
      <c r="E51" s="489">
        <v>6800</v>
      </c>
      <c r="F51" s="489">
        <v>6300</v>
      </c>
      <c r="G51" s="498">
        <v>1500</v>
      </c>
      <c r="H51" s="498">
        <v>1300</v>
      </c>
      <c r="I51" s="498">
        <v>100</v>
      </c>
      <c r="J51" s="498">
        <v>4700</v>
      </c>
      <c r="K51" s="498">
        <v>600</v>
      </c>
      <c r="L51" s="498">
        <v>200</v>
      </c>
      <c r="M51" s="498">
        <v>2700</v>
      </c>
      <c r="N51" s="498">
        <v>400</v>
      </c>
      <c r="O51" s="498">
        <v>900</v>
      </c>
      <c r="P51" s="498" t="s">
        <v>215</v>
      </c>
      <c r="Q51" s="498">
        <v>100</v>
      </c>
    </row>
    <row r="52" spans="1:17" ht="13.5" customHeight="1">
      <c r="A52" s="31"/>
      <c r="B52" s="118" t="s">
        <v>252</v>
      </c>
      <c r="C52" s="25"/>
      <c r="D52" s="499" t="s">
        <v>692</v>
      </c>
      <c r="E52" s="489">
        <v>8700</v>
      </c>
      <c r="F52" s="489">
        <v>10200</v>
      </c>
      <c r="G52" s="498">
        <v>900</v>
      </c>
      <c r="H52" s="498">
        <v>900</v>
      </c>
      <c r="I52" s="498" t="s">
        <v>215</v>
      </c>
      <c r="J52" s="498">
        <v>9200</v>
      </c>
      <c r="K52" s="498">
        <v>700</v>
      </c>
      <c r="L52" s="498">
        <v>400</v>
      </c>
      <c r="M52" s="498">
        <v>6500</v>
      </c>
      <c r="N52" s="498">
        <v>800</v>
      </c>
      <c r="O52" s="498">
        <v>100</v>
      </c>
      <c r="P52" s="498" t="s">
        <v>215</v>
      </c>
      <c r="Q52" s="498">
        <v>200</v>
      </c>
    </row>
    <row r="53" spans="1:17" ht="13.5" customHeight="1">
      <c r="A53" s="31"/>
      <c r="B53" s="118" t="s">
        <v>253</v>
      </c>
      <c r="C53" s="25"/>
      <c r="D53" s="499" t="s">
        <v>692</v>
      </c>
      <c r="E53" s="489">
        <v>8200</v>
      </c>
      <c r="F53" s="489">
        <v>9400</v>
      </c>
      <c r="G53" s="498">
        <v>300</v>
      </c>
      <c r="H53" s="498">
        <v>200</v>
      </c>
      <c r="I53" s="498" t="s">
        <v>215</v>
      </c>
      <c r="J53" s="498">
        <v>9100</v>
      </c>
      <c r="K53" s="498">
        <v>200</v>
      </c>
      <c r="L53" s="498">
        <v>100</v>
      </c>
      <c r="M53" s="498">
        <v>6900</v>
      </c>
      <c r="N53" s="498">
        <v>100</v>
      </c>
      <c r="O53" s="498">
        <v>800</v>
      </c>
      <c r="P53" s="498" t="s">
        <v>215</v>
      </c>
      <c r="Q53" s="498">
        <v>200</v>
      </c>
    </row>
    <row r="54" spans="1:17" ht="13.5" customHeight="1">
      <c r="A54" s="31"/>
      <c r="B54" s="118" t="s">
        <v>254</v>
      </c>
      <c r="C54" s="25"/>
      <c r="D54" s="499" t="s">
        <v>692</v>
      </c>
      <c r="E54" s="489">
        <v>5800</v>
      </c>
      <c r="F54" s="489">
        <v>4300</v>
      </c>
      <c r="G54" s="498" t="s">
        <v>215</v>
      </c>
      <c r="H54" s="498" t="s">
        <v>215</v>
      </c>
      <c r="I54" s="498" t="s">
        <v>215</v>
      </c>
      <c r="J54" s="498">
        <v>4300</v>
      </c>
      <c r="K54" s="498">
        <v>100</v>
      </c>
      <c r="L54" s="498" t="s">
        <v>215</v>
      </c>
      <c r="M54" s="498">
        <v>3500</v>
      </c>
      <c r="N54" s="498">
        <v>100</v>
      </c>
      <c r="O54" s="498">
        <v>100</v>
      </c>
      <c r="P54" s="498" t="s">
        <v>215</v>
      </c>
      <c r="Q54" s="498">
        <v>100</v>
      </c>
    </row>
    <row r="55" spans="1:17" ht="13.5" customHeight="1">
      <c r="A55" s="31"/>
      <c r="B55" s="119" t="s">
        <v>255</v>
      </c>
      <c r="C55" s="25"/>
      <c r="D55" s="499" t="s">
        <v>692</v>
      </c>
      <c r="E55" s="489">
        <v>24400</v>
      </c>
      <c r="F55" s="489">
        <v>23400</v>
      </c>
      <c r="G55" s="498">
        <v>4000</v>
      </c>
      <c r="H55" s="498">
        <v>2900</v>
      </c>
      <c r="I55" s="498">
        <v>300</v>
      </c>
      <c r="J55" s="498">
        <v>19100</v>
      </c>
      <c r="K55" s="498">
        <v>2800</v>
      </c>
      <c r="L55" s="498">
        <v>800</v>
      </c>
      <c r="M55" s="498">
        <v>12200</v>
      </c>
      <c r="N55" s="498">
        <v>800</v>
      </c>
      <c r="O55" s="498">
        <v>1000</v>
      </c>
      <c r="P55" s="498">
        <v>0</v>
      </c>
      <c r="Q55" s="498">
        <v>1000</v>
      </c>
    </row>
    <row r="56" spans="1:17" ht="13.5" customHeight="1">
      <c r="A56" s="31"/>
      <c r="B56" s="120" t="s">
        <v>256</v>
      </c>
      <c r="C56" s="25"/>
      <c r="D56" s="491">
        <v>14</v>
      </c>
      <c r="E56" s="489">
        <v>11600</v>
      </c>
      <c r="F56" s="489">
        <v>12200</v>
      </c>
      <c r="G56" s="498" t="s">
        <v>215</v>
      </c>
      <c r="H56" s="498" t="s">
        <v>215</v>
      </c>
      <c r="I56" s="498" t="s">
        <v>215</v>
      </c>
      <c r="J56" s="498">
        <v>12200</v>
      </c>
      <c r="K56" s="498" t="s">
        <v>215</v>
      </c>
      <c r="L56" s="498" t="s">
        <v>215</v>
      </c>
      <c r="M56" s="498">
        <v>11400</v>
      </c>
      <c r="N56" s="498">
        <v>0</v>
      </c>
      <c r="O56" s="498">
        <v>100</v>
      </c>
      <c r="P56" s="498" t="s">
        <v>215</v>
      </c>
      <c r="Q56" s="498">
        <v>0</v>
      </c>
    </row>
    <row r="57" spans="1:17" ht="13.5" customHeight="1">
      <c r="A57" s="31"/>
      <c r="B57" s="22"/>
      <c r="C57" s="22"/>
      <c r="D57" s="491"/>
      <c r="E57" s="489"/>
      <c r="F57" s="489"/>
      <c r="G57" s="498"/>
      <c r="H57" s="498"/>
      <c r="I57" s="498"/>
      <c r="J57" s="498"/>
      <c r="K57" s="498"/>
      <c r="L57" s="498"/>
      <c r="M57" s="498"/>
      <c r="N57" s="498"/>
      <c r="O57" s="498"/>
      <c r="P57" s="498"/>
      <c r="Q57" s="498"/>
    </row>
    <row r="58" spans="1:17" ht="13.5" customHeight="1">
      <c r="A58" s="25"/>
      <c r="B58" s="118" t="s">
        <v>218</v>
      </c>
      <c r="C58" s="25"/>
      <c r="D58" s="491">
        <v>1</v>
      </c>
      <c r="E58" s="489">
        <v>1400</v>
      </c>
      <c r="F58" s="489">
        <v>3800</v>
      </c>
      <c r="G58" s="498">
        <v>400</v>
      </c>
      <c r="H58" s="498">
        <v>100</v>
      </c>
      <c r="I58" s="498">
        <v>100</v>
      </c>
      <c r="J58" s="498">
        <v>3300</v>
      </c>
      <c r="K58" s="498">
        <v>100</v>
      </c>
      <c r="L58" s="498">
        <v>0</v>
      </c>
      <c r="M58" s="498">
        <v>2400</v>
      </c>
      <c r="N58" s="498">
        <v>200</v>
      </c>
      <c r="O58" s="498">
        <v>200</v>
      </c>
      <c r="P58" s="498">
        <v>100</v>
      </c>
      <c r="Q58" s="498">
        <v>0</v>
      </c>
    </row>
    <row r="59" spans="1:17" ht="13.5" customHeight="1">
      <c r="A59" s="31"/>
      <c r="B59" s="22"/>
      <c r="C59" s="22"/>
      <c r="D59" s="491"/>
      <c r="E59" s="489"/>
      <c r="F59" s="489"/>
      <c r="G59" s="498"/>
      <c r="H59" s="498"/>
      <c r="I59" s="498"/>
      <c r="J59" s="498"/>
      <c r="K59" s="498"/>
      <c r="L59" s="498"/>
      <c r="M59" s="498"/>
      <c r="N59" s="498"/>
      <c r="O59" s="498"/>
      <c r="P59" s="498"/>
      <c r="Q59" s="498"/>
    </row>
    <row r="60" spans="1:17" ht="13.5" customHeight="1">
      <c r="A60" s="31"/>
      <c r="B60" s="22"/>
      <c r="C60" s="22"/>
      <c r="D60" s="491"/>
      <c r="E60" s="489"/>
      <c r="F60" s="489"/>
      <c r="G60" s="498"/>
      <c r="H60" s="498"/>
      <c r="I60" s="498"/>
      <c r="J60" s="498"/>
      <c r="K60" s="498"/>
      <c r="L60" s="498"/>
      <c r="M60" s="498"/>
      <c r="N60" s="498"/>
      <c r="O60" s="498"/>
      <c r="P60" s="498"/>
      <c r="Q60" s="498"/>
    </row>
    <row r="61" spans="1:17" ht="13.5" customHeight="1">
      <c r="A61" s="31"/>
      <c r="B61" s="30" t="s">
        <v>96</v>
      </c>
      <c r="C61" s="30"/>
      <c r="D61" s="491">
        <v>177</v>
      </c>
      <c r="E61" s="489">
        <v>168100</v>
      </c>
      <c r="F61" s="489">
        <v>163400</v>
      </c>
      <c r="G61" s="498">
        <v>11700</v>
      </c>
      <c r="H61" s="498">
        <v>5700</v>
      </c>
      <c r="I61" s="498">
        <v>13400</v>
      </c>
      <c r="J61" s="498">
        <v>137900</v>
      </c>
      <c r="K61" s="498">
        <v>5300</v>
      </c>
      <c r="L61" s="498">
        <v>1000</v>
      </c>
      <c r="M61" s="498">
        <v>66800</v>
      </c>
      <c r="N61" s="498">
        <v>39500</v>
      </c>
      <c r="O61" s="498">
        <v>8000</v>
      </c>
      <c r="P61" s="498">
        <v>3600</v>
      </c>
      <c r="Q61" s="498">
        <v>5100</v>
      </c>
    </row>
    <row r="62" spans="1:17" ht="13.5" customHeight="1">
      <c r="A62" s="31"/>
      <c r="B62" s="22"/>
      <c r="C62" s="22"/>
      <c r="D62" s="491"/>
      <c r="E62" s="489"/>
      <c r="F62" s="489"/>
      <c r="G62" s="498"/>
      <c r="H62" s="498"/>
      <c r="I62" s="498"/>
      <c r="J62" s="498"/>
      <c r="K62" s="498"/>
      <c r="L62" s="498"/>
      <c r="M62" s="498"/>
      <c r="N62" s="498"/>
      <c r="O62" s="498"/>
      <c r="P62" s="498"/>
      <c r="Q62" s="498"/>
    </row>
    <row r="63" spans="1:17" ht="13.5" customHeight="1">
      <c r="A63" s="25"/>
      <c r="B63" s="118" t="s">
        <v>245</v>
      </c>
      <c r="C63" s="25"/>
      <c r="D63" s="491">
        <v>20</v>
      </c>
      <c r="E63" s="489">
        <v>12600</v>
      </c>
      <c r="F63" s="489">
        <v>11000</v>
      </c>
      <c r="G63" s="498">
        <v>1800</v>
      </c>
      <c r="H63" s="498">
        <v>400</v>
      </c>
      <c r="I63" s="498">
        <v>7700</v>
      </c>
      <c r="J63" s="498">
        <v>1500</v>
      </c>
      <c r="K63" s="498">
        <v>100</v>
      </c>
      <c r="L63" s="498" t="s">
        <v>215</v>
      </c>
      <c r="M63" s="498">
        <v>400</v>
      </c>
      <c r="N63" s="498">
        <v>500</v>
      </c>
      <c r="O63" s="498">
        <v>200</v>
      </c>
      <c r="P63" s="498" t="s">
        <v>215</v>
      </c>
      <c r="Q63" s="498" t="s">
        <v>215</v>
      </c>
    </row>
    <row r="64" spans="1:17" ht="13.5" customHeight="1">
      <c r="A64" s="31"/>
      <c r="B64" s="118" t="s">
        <v>246</v>
      </c>
      <c r="C64" s="22"/>
      <c r="D64" s="491">
        <v>0</v>
      </c>
      <c r="E64" s="489">
        <v>100</v>
      </c>
      <c r="F64" s="498" t="s">
        <v>215</v>
      </c>
      <c r="G64" s="498" t="s">
        <v>215</v>
      </c>
      <c r="H64" s="498" t="s">
        <v>215</v>
      </c>
      <c r="I64" s="498" t="s">
        <v>215</v>
      </c>
      <c r="J64" s="498" t="s">
        <v>215</v>
      </c>
      <c r="K64" s="498" t="s">
        <v>215</v>
      </c>
      <c r="L64" s="498" t="s">
        <v>215</v>
      </c>
      <c r="M64" s="498" t="s">
        <v>215</v>
      </c>
      <c r="N64" s="498" t="s">
        <v>215</v>
      </c>
      <c r="O64" s="498" t="s">
        <v>215</v>
      </c>
      <c r="P64" s="498" t="s">
        <v>215</v>
      </c>
      <c r="Q64" s="498" t="s">
        <v>215</v>
      </c>
    </row>
    <row r="65" spans="1:17" ht="13.5" customHeight="1">
      <c r="A65" s="31"/>
      <c r="B65" s="118" t="s">
        <v>693</v>
      </c>
      <c r="C65" s="25"/>
      <c r="D65" s="491">
        <v>1</v>
      </c>
      <c r="E65" s="489">
        <v>1000</v>
      </c>
      <c r="F65" s="489">
        <v>500</v>
      </c>
      <c r="G65" s="498" t="s">
        <v>215</v>
      </c>
      <c r="H65" s="498" t="s">
        <v>215</v>
      </c>
      <c r="I65" s="498">
        <v>300</v>
      </c>
      <c r="J65" s="498">
        <v>200</v>
      </c>
      <c r="K65" s="498" t="s">
        <v>215</v>
      </c>
      <c r="L65" s="498" t="s">
        <v>215</v>
      </c>
      <c r="M65" s="498">
        <v>100</v>
      </c>
      <c r="N65" s="498">
        <v>0</v>
      </c>
      <c r="O65" s="498" t="s">
        <v>215</v>
      </c>
      <c r="P65" s="498" t="s">
        <v>215</v>
      </c>
      <c r="Q65" s="498" t="s">
        <v>215</v>
      </c>
    </row>
    <row r="66" spans="1:17" ht="13.5" customHeight="1">
      <c r="A66" s="31"/>
      <c r="B66" s="118"/>
      <c r="C66" s="25"/>
      <c r="D66" s="491"/>
      <c r="E66" s="489"/>
      <c r="F66" s="489"/>
      <c r="G66" s="498"/>
      <c r="H66" s="498"/>
      <c r="I66" s="498"/>
      <c r="J66" s="498"/>
      <c r="K66" s="498"/>
      <c r="L66" s="498"/>
      <c r="M66" s="498"/>
      <c r="N66" s="498"/>
      <c r="O66" s="498"/>
      <c r="P66" s="498"/>
      <c r="Q66" s="498"/>
    </row>
    <row r="67" spans="1:17" ht="13.5" customHeight="1">
      <c r="A67" s="31"/>
      <c r="B67" s="118" t="s">
        <v>694</v>
      </c>
      <c r="C67" s="25"/>
      <c r="D67" s="491">
        <v>0</v>
      </c>
      <c r="E67" s="489">
        <v>0</v>
      </c>
      <c r="F67" s="489">
        <v>0</v>
      </c>
      <c r="G67" s="498" t="s">
        <v>215</v>
      </c>
      <c r="H67" s="498" t="s">
        <v>215</v>
      </c>
      <c r="I67" s="498" t="s">
        <v>215</v>
      </c>
      <c r="J67" s="498">
        <v>0</v>
      </c>
      <c r="K67" s="498" t="s">
        <v>215</v>
      </c>
      <c r="L67" s="498" t="s">
        <v>215</v>
      </c>
      <c r="M67" s="498">
        <v>0</v>
      </c>
      <c r="N67" s="498" t="s">
        <v>215</v>
      </c>
      <c r="O67" s="498" t="s">
        <v>215</v>
      </c>
      <c r="P67" s="498" t="s">
        <v>215</v>
      </c>
      <c r="Q67" s="498" t="s">
        <v>215</v>
      </c>
    </row>
    <row r="68" spans="1:17" ht="13.5" customHeight="1">
      <c r="A68" s="31"/>
      <c r="B68" s="118" t="s">
        <v>695</v>
      </c>
      <c r="C68" s="25"/>
      <c r="D68" s="491">
        <v>8</v>
      </c>
      <c r="E68" s="489">
        <v>7100</v>
      </c>
      <c r="F68" s="489">
        <v>5700</v>
      </c>
      <c r="G68" s="498">
        <v>0</v>
      </c>
      <c r="H68" s="498">
        <v>0</v>
      </c>
      <c r="I68" s="498">
        <v>500</v>
      </c>
      <c r="J68" s="498">
        <v>5100</v>
      </c>
      <c r="K68" s="498">
        <v>1200</v>
      </c>
      <c r="L68" s="498">
        <v>200</v>
      </c>
      <c r="M68" s="498">
        <v>2800</v>
      </c>
      <c r="N68" s="498">
        <v>600</v>
      </c>
      <c r="O68" s="498">
        <v>100</v>
      </c>
      <c r="P68" s="498">
        <v>0</v>
      </c>
      <c r="Q68" s="498">
        <v>200</v>
      </c>
    </row>
    <row r="69" spans="1:17" ht="13.5" customHeight="1">
      <c r="A69" s="31"/>
      <c r="B69" s="118" t="s">
        <v>696</v>
      </c>
      <c r="C69" s="25"/>
      <c r="D69" s="491">
        <v>36</v>
      </c>
      <c r="E69" s="489">
        <v>25200</v>
      </c>
      <c r="F69" s="489">
        <v>20800</v>
      </c>
      <c r="G69" s="498">
        <v>1400</v>
      </c>
      <c r="H69" s="498">
        <v>100</v>
      </c>
      <c r="I69" s="498">
        <v>300</v>
      </c>
      <c r="J69" s="498">
        <v>19100</v>
      </c>
      <c r="K69" s="498">
        <v>600</v>
      </c>
      <c r="L69" s="498">
        <v>100</v>
      </c>
      <c r="M69" s="498">
        <v>9500</v>
      </c>
      <c r="N69" s="498">
        <v>6100</v>
      </c>
      <c r="O69" s="498">
        <v>800</v>
      </c>
      <c r="P69" s="498">
        <v>1200</v>
      </c>
      <c r="Q69" s="498">
        <v>600</v>
      </c>
    </row>
    <row r="70" spans="1:17" ht="13.5" customHeight="1">
      <c r="A70" s="31"/>
      <c r="B70" s="118"/>
      <c r="C70" s="25"/>
      <c r="D70" s="491"/>
      <c r="E70" s="489"/>
      <c r="F70" s="489"/>
      <c r="G70" s="498"/>
      <c r="H70" s="498"/>
      <c r="I70" s="498"/>
      <c r="J70" s="498"/>
      <c r="K70" s="498"/>
      <c r="L70" s="498"/>
      <c r="M70" s="498"/>
      <c r="N70" s="498"/>
      <c r="O70" s="498"/>
      <c r="P70" s="498"/>
      <c r="Q70" s="498"/>
    </row>
    <row r="71" spans="1:17" ht="13.5" customHeight="1">
      <c r="A71" s="31"/>
      <c r="B71" s="118" t="s">
        <v>697</v>
      </c>
      <c r="C71" s="25"/>
      <c r="D71" s="491">
        <v>0</v>
      </c>
      <c r="E71" s="489">
        <v>600</v>
      </c>
      <c r="F71" s="489">
        <v>200</v>
      </c>
      <c r="G71" s="498" t="s">
        <v>215</v>
      </c>
      <c r="H71" s="498" t="s">
        <v>215</v>
      </c>
      <c r="I71" s="498" t="s">
        <v>215</v>
      </c>
      <c r="J71" s="498">
        <v>200</v>
      </c>
      <c r="K71" s="498" t="s">
        <v>215</v>
      </c>
      <c r="L71" s="498" t="s">
        <v>215</v>
      </c>
      <c r="M71" s="498">
        <v>200</v>
      </c>
      <c r="N71" s="498" t="s">
        <v>215</v>
      </c>
      <c r="O71" s="498" t="s">
        <v>215</v>
      </c>
      <c r="P71" s="498" t="s">
        <v>215</v>
      </c>
      <c r="Q71" s="498" t="s">
        <v>215</v>
      </c>
    </row>
    <row r="72" spans="1:17" ht="13.5" customHeight="1">
      <c r="A72" s="31"/>
      <c r="B72" s="118" t="s">
        <v>247</v>
      </c>
      <c r="C72" s="25"/>
      <c r="D72" s="499" t="s">
        <v>692</v>
      </c>
      <c r="E72" s="489">
        <v>1300</v>
      </c>
      <c r="F72" s="489">
        <v>1300</v>
      </c>
      <c r="G72" s="498" t="s">
        <v>215</v>
      </c>
      <c r="H72" s="498" t="s">
        <v>215</v>
      </c>
      <c r="I72" s="498">
        <v>0</v>
      </c>
      <c r="J72" s="498">
        <v>1200</v>
      </c>
      <c r="K72" s="498">
        <v>0</v>
      </c>
      <c r="L72" s="498">
        <v>0</v>
      </c>
      <c r="M72" s="498">
        <v>600</v>
      </c>
      <c r="N72" s="498">
        <v>200</v>
      </c>
      <c r="O72" s="498">
        <v>0</v>
      </c>
      <c r="P72" s="498">
        <v>200</v>
      </c>
      <c r="Q72" s="498">
        <v>100</v>
      </c>
    </row>
    <row r="73" spans="1:17" ht="13.5" customHeight="1">
      <c r="A73" s="31"/>
      <c r="B73" s="118" t="s">
        <v>248</v>
      </c>
      <c r="C73" s="25"/>
      <c r="D73" s="499" t="s">
        <v>692</v>
      </c>
      <c r="E73" s="489">
        <v>1800</v>
      </c>
      <c r="F73" s="489">
        <v>2200</v>
      </c>
      <c r="G73" s="498">
        <v>0</v>
      </c>
      <c r="H73" s="498" t="s">
        <v>215</v>
      </c>
      <c r="I73" s="498" t="s">
        <v>215</v>
      </c>
      <c r="J73" s="498">
        <v>2200</v>
      </c>
      <c r="K73" s="498">
        <v>100</v>
      </c>
      <c r="L73" s="498" t="s">
        <v>215</v>
      </c>
      <c r="M73" s="498">
        <v>1100</v>
      </c>
      <c r="N73" s="498">
        <v>500</v>
      </c>
      <c r="O73" s="498">
        <v>100</v>
      </c>
      <c r="P73" s="498">
        <v>0</v>
      </c>
      <c r="Q73" s="498">
        <v>200</v>
      </c>
    </row>
    <row r="74" spans="1:17" ht="13.5" customHeight="1">
      <c r="A74" s="31"/>
      <c r="B74" s="118" t="s">
        <v>249</v>
      </c>
      <c r="C74" s="25"/>
      <c r="D74" s="499" t="s">
        <v>692</v>
      </c>
      <c r="E74" s="489">
        <v>34000</v>
      </c>
      <c r="F74" s="489">
        <v>31500</v>
      </c>
      <c r="G74" s="498">
        <v>2100</v>
      </c>
      <c r="H74" s="498">
        <v>1000</v>
      </c>
      <c r="I74" s="498">
        <v>2300</v>
      </c>
      <c r="J74" s="498">
        <v>27000</v>
      </c>
      <c r="K74" s="498">
        <v>1600</v>
      </c>
      <c r="L74" s="498">
        <v>300</v>
      </c>
      <c r="M74" s="498">
        <v>9500</v>
      </c>
      <c r="N74" s="498">
        <v>11900</v>
      </c>
      <c r="O74" s="498">
        <v>2200</v>
      </c>
      <c r="P74" s="498">
        <v>200</v>
      </c>
      <c r="Q74" s="498">
        <v>700</v>
      </c>
    </row>
    <row r="75" spans="1:17" ht="13.5" customHeight="1">
      <c r="A75" s="31"/>
      <c r="B75" s="118" t="s">
        <v>698</v>
      </c>
      <c r="C75" s="25"/>
      <c r="D75" s="491">
        <v>5</v>
      </c>
      <c r="E75" s="489">
        <v>4900</v>
      </c>
      <c r="F75" s="489">
        <v>4400</v>
      </c>
      <c r="G75" s="498">
        <v>0</v>
      </c>
      <c r="H75" s="498" t="s">
        <v>215</v>
      </c>
      <c r="I75" s="498">
        <v>0</v>
      </c>
      <c r="J75" s="498">
        <v>4300</v>
      </c>
      <c r="K75" s="498">
        <v>100</v>
      </c>
      <c r="L75" s="498" t="s">
        <v>215</v>
      </c>
      <c r="M75" s="498">
        <v>2900</v>
      </c>
      <c r="N75" s="498">
        <v>400</v>
      </c>
      <c r="O75" s="498">
        <v>0</v>
      </c>
      <c r="P75" s="498">
        <v>400</v>
      </c>
      <c r="Q75" s="498">
        <v>400</v>
      </c>
    </row>
    <row r="76" spans="1:17" ht="13.5" customHeight="1">
      <c r="A76" s="31"/>
      <c r="B76" s="118" t="s">
        <v>250</v>
      </c>
      <c r="C76" s="25"/>
      <c r="D76" s="491">
        <v>1</v>
      </c>
      <c r="E76" s="489">
        <v>600</v>
      </c>
      <c r="F76" s="489">
        <v>800</v>
      </c>
      <c r="G76" s="498">
        <v>100</v>
      </c>
      <c r="H76" s="498" t="s">
        <v>215</v>
      </c>
      <c r="I76" s="498">
        <v>0</v>
      </c>
      <c r="J76" s="498">
        <v>700</v>
      </c>
      <c r="K76" s="498">
        <v>200</v>
      </c>
      <c r="L76" s="498">
        <v>100</v>
      </c>
      <c r="M76" s="498">
        <v>300</v>
      </c>
      <c r="N76" s="498">
        <v>100</v>
      </c>
      <c r="O76" s="498" t="s">
        <v>215</v>
      </c>
      <c r="P76" s="498" t="s">
        <v>215</v>
      </c>
      <c r="Q76" s="498" t="s">
        <v>215</v>
      </c>
    </row>
    <row r="77" spans="1:17" ht="13.5" customHeight="1">
      <c r="A77" s="31"/>
      <c r="B77" s="118" t="s">
        <v>251</v>
      </c>
      <c r="C77" s="25"/>
      <c r="D77" s="499" t="s">
        <v>692</v>
      </c>
      <c r="E77" s="489">
        <v>12400</v>
      </c>
      <c r="F77" s="489">
        <v>11900</v>
      </c>
      <c r="G77" s="498">
        <v>1300</v>
      </c>
      <c r="H77" s="498">
        <v>1200</v>
      </c>
      <c r="I77" s="498">
        <v>700</v>
      </c>
      <c r="J77" s="498">
        <v>9900</v>
      </c>
      <c r="K77" s="498">
        <v>300</v>
      </c>
      <c r="L77" s="498">
        <v>100</v>
      </c>
      <c r="M77" s="498">
        <v>1900</v>
      </c>
      <c r="N77" s="498">
        <v>4600</v>
      </c>
      <c r="O77" s="498">
        <v>2400</v>
      </c>
      <c r="P77" s="498">
        <v>200</v>
      </c>
      <c r="Q77" s="498">
        <v>100</v>
      </c>
    </row>
    <row r="78" spans="1:17" ht="13.5" customHeight="1">
      <c r="A78" s="31"/>
      <c r="B78" s="118" t="s">
        <v>252</v>
      </c>
      <c r="C78" s="25"/>
      <c r="D78" s="499" t="s">
        <v>692</v>
      </c>
      <c r="E78" s="489">
        <v>29600</v>
      </c>
      <c r="F78" s="489">
        <v>34300</v>
      </c>
      <c r="G78" s="498">
        <v>100</v>
      </c>
      <c r="H78" s="498">
        <v>100</v>
      </c>
      <c r="I78" s="498">
        <v>300</v>
      </c>
      <c r="J78" s="498">
        <v>33900</v>
      </c>
      <c r="K78" s="498">
        <v>400</v>
      </c>
      <c r="L78" s="498">
        <v>100</v>
      </c>
      <c r="M78" s="498">
        <v>20800</v>
      </c>
      <c r="N78" s="498">
        <v>7700</v>
      </c>
      <c r="O78" s="498">
        <v>300</v>
      </c>
      <c r="P78" s="498">
        <v>400</v>
      </c>
      <c r="Q78" s="498">
        <v>1200</v>
      </c>
    </row>
    <row r="79" spans="1:17" ht="13.5" customHeight="1">
      <c r="A79" s="31"/>
      <c r="B79" s="118" t="s">
        <v>253</v>
      </c>
      <c r="C79" s="25"/>
      <c r="D79" s="499" t="s">
        <v>692</v>
      </c>
      <c r="E79" s="489">
        <v>9200</v>
      </c>
      <c r="F79" s="489">
        <v>11200</v>
      </c>
      <c r="G79" s="498">
        <v>1400</v>
      </c>
      <c r="H79" s="498">
        <v>1100</v>
      </c>
      <c r="I79" s="498" t="s">
        <v>215</v>
      </c>
      <c r="J79" s="498">
        <v>9800</v>
      </c>
      <c r="K79" s="498">
        <v>0</v>
      </c>
      <c r="L79" s="498">
        <v>0</v>
      </c>
      <c r="M79" s="498">
        <v>5900</v>
      </c>
      <c r="N79" s="498">
        <v>1000</v>
      </c>
      <c r="O79" s="498">
        <v>800</v>
      </c>
      <c r="P79" s="498">
        <v>0</v>
      </c>
      <c r="Q79" s="498">
        <v>300</v>
      </c>
    </row>
    <row r="80" spans="1:17" ht="13.5" customHeight="1">
      <c r="A80" s="31"/>
      <c r="B80" s="118" t="s">
        <v>254</v>
      </c>
      <c r="C80" s="25"/>
      <c r="D80" s="499" t="s">
        <v>692</v>
      </c>
      <c r="E80" s="489">
        <v>2900</v>
      </c>
      <c r="F80" s="489">
        <v>2500</v>
      </c>
      <c r="G80" s="498">
        <v>0</v>
      </c>
      <c r="H80" s="498">
        <v>0</v>
      </c>
      <c r="I80" s="498" t="s">
        <v>215</v>
      </c>
      <c r="J80" s="498">
        <v>2400</v>
      </c>
      <c r="K80" s="498" t="s">
        <v>215</v>
      </c>
      <c r="L80" s="498" t="s">
        <v>215</v>
      </c>
      <c r="M80" s="498">
        <v>1400</v>
      </c>
      <c r="N80" s="498">
        <v>500</v>
      </c>
      <c r="O80" s="498">
        <v>0</v>
      </c>
      <c r="P80" s="498">
        <v>0</v>
      </c>
      <c r="Q80" s="498">
        <v>200</v>
      </c>
    </row>
    <row r="81" spans="1:17" ht="13.5" customHeight="1">
      <c r="A81" s="31"/>
      <c r="B81" s="119" t="s">
        <v>255</v>
      </c>
      <c r="C81" s="25"/>
      <c r="D81" s="499" t="s">
        <v>692</v>
      </c>
      <c r="E81" s="489">
        <v>19600</v>
      </c>
      <c r="F81" s="489">
        <v>18100</v>
      </c>
      <c r="G81" s="498">
        <v>3000</v>
      </c>
      <c r="H81" s="498">
        <v>1700</v>
      </c>
      <c r="I81" s="498">
        <v>900</v>
      </c>
      <c r="J81" s="498">
        <v>14200</v>
      </c>
      <c r="K81" s="498">
        <v>600</v>
      </c>
      <c r="L81" s="498">
        <v>100</v>
      </c>
      <c r="M81" s="498">
        <v>6200</v>
      </c>
      <c r="N81" s="498">
        <v>4500</v>
      </c>
      <c r="O81" s="498">
        <v>800</v>
      </c>
      <c r="P81" s="498">
        <v>200</v>
      </c>
      <c r="Q81" s="498">
        <v>800</v>
      </c>
    </row>
    <row r="82" spans="1:17" ht="13.5" customHeight="1">
      <c r="A82" s="22"/>
      <c r="B82" s="120" t="s">
        <v>256</v>
      </c>
      <c r="C82" s="25"/>
      <c r="D82" s="491">
        <v>4</v>
      </c>
      <c r="E82" s="491">
        <v>3900</v>
      </c>
      <c r="F82" s="489">
        <v>4000</v>
      </c>
      <c r="G82" s="498" t="s">
        <v>215</v>
      </c>
      <c r="H82" s="498" t="s">
        <v>215</v>
      </c>
      <c r="I82" s="498" t="s">
        <v>215</v>
      </c>
      <c r="J82" s="498">
        <v>4000</v>
      </c>
      <c r="K82" s="498" t="s">
        <v>215</v>
      </c>
      <c r="L82" s="498" t="s">
        <v>215</v>
      </c>
      <c r="M82" s="498">
        <v>2500</v>
      </c>
      <c r="N82" s="498">
        <v>200</v>
      </c>
      <c r="O82" s="498">
        <v>100</v>
      </c>
      <c r="P82" s="498">
        <v>0</v>
      </c>
      <c r="Q82" s="498">
        <v>200</v>
      </c>
    </row>
    <row r="83" spans="1:17" ht="13.5" customHeight="1">
      <c r="A83" s="22"/>
      <c r="B83" s="22"/>
      <c r="C83" s="22"/>
      <c r="D83" s="491"/>
      <c r="E83" s="491"/>
      <c r="F83" s="489"/>
      <c r="G83" s="498"/>
      <c r="H83" s="498"/>
      <c r="I83" s="498"/>
      <c r="J83" s="498"/>
      <c r="K83" s="498"/>
      <c r="L83" s="498"/>
      <c r="M83" s="498"/>
      <c r="N83" s="498"/>
      <c r="O83" s="498"/>
      <c r="P83" s="498"/>
      <c r="Q83" s="498"/>
    </row>
    <row r="84" spans="1:17" ht="13.5" customHeight="1">
      <c r="A84" s="25"/>
      <c r="B84" s="118" t="s">
        <v>218</v>
      </c>
      <c r="C84" s="25"/>
      <c r="D84" s="491">
        <v>1</v>
      </c>
      <c r="E84" s="491">
        <v>1100</v>
      </c>
      <c r="F84" s="489">
        <v>3000</v>
      </c>
      <c r="G84" s="498">
        <v>200</v>
      </c>
      <c r="H84" s="498">
        <v>100</v>
      </c>
      <c r="I84" s="498">
        <v>200</v>
      </c>
      <c r="J84" s="498">
        <v>2200</v>
      </c>
      <c r="K84" s="498" t="s">
        <v>215</v>
      </c>
      <c r="L84" s="498" t="s">
        <v>215</v>
      </c>
      <c r="M84" s="498">
        <v>700</v>
      </c>
      <c r="N84" s="498">
        <v>700</v>
      </c>
      <c r="O84" s="498">
        <v>200</v>
      </c>
      <c r="P84" s="498">
        <v>400</v>
      </c>
      <c r="Q84" s="498">
        <v>100</v>
      </c>
    </row>
    <row r="85" spans="1:17" ht="13.5" customHeight="1">
      <c r="A85" s="392"/>
      <c r="B85" s="345"/>
      <c r="C85" s="392"/>
      <c r="D85" s="492"/>
      <c r="E85" s="492"/>
      <c r="F85" s="657"/>
      <c r="G85" s="657"/>
      <c r="H85" s="657"/>
      <c r="I85" s="657"/>
      <c r="J85" s="657"/>
      <c r="K85" s="657"/>
      <c r="L85" s="657"/>
      <c r="M85" s="657"/>
      <c r="N85" s="657"/>
      <c r="O85" s="657"/>
      <c r="P85" s="657"/>
      <c r="Q85" s="657"/>
    </row>
    <row r="86" spans="1:17" ht="13.5" customHeight="1">
      <c r="A86" t="s">
        <v>503</v>
      </c>
      <c r="B86" s="25" t="s">
        <v>561</v>
      </c>
      <c r="C86" s="25"/>
      <c r="D86" s="20"/>
      <c r="E86" s="121"/>
      <c r="F86" s="199"/>
      <c r="G86" s="199"/>
      <c r="H86" s="199"/>
      <c r="I86" s="199"/>
      <c r="J86" s="199"/>
      <c r="K86" s="199"/>
      <c r="L86" s="199"/>
      <c r="M86" s="199"/>
      <c r="N86" s="199"/>
      <c r="O86" s="199"/>
      <c r="P86" s="199"/>
      <c r="Q86" s="199"/>
    </row>
    <row r="87" spans="1:17" ht="13.5" customHeight="1">
      <c r="A87" s="25" t="s">
        <v>257</v>
      </c>
      <c r="B87" s="25"/>
      <c r="C87" s="25"/>
      <c r="D87" s="22"/>
      <c r="E87" s="22"/>
      <c r="F87" s="199"/>
      <c r="G87" s="199"/>
      <c r="H87" s="199"/>
      <c r="I87" s="199"/>
      <c r="J87" s="199"/>
      <c r="K87" s="199"/>
      <c r="L87" s="199"/>
      <c r="M87" s="199"/>
      <c r="N87" s="199"/>
      <c r="O87" s="199"/>
      <c r="P87" s="199"/>
      <c r="Q87" s="199"/>
    </row>
    <row r="88" spans="1:17" ht="13.5" customHeight="1">
      <c r="A88" s="31"/>
      <c r="B88" s="31"/>
      <c r="C88" s="31"/>
      <c r="D88" s="31"/>
      <c r="E88" s="31"/>
      <c r="F88" s="199"/>
      <c r="G88" s="199"/>
      <c r="H88" s="199"/>
      <c r="I88" s="199"/>
      <c r="J88" s="199"/>
      <c r="K88" s="199"/>
      <c r="L88" s="199"/>
      <c r="M88" s="199"/>
      <c r="N88" s="199"/>
      <c r="O88" s="199"/>
      <c r="P88" s="199"/>
      <c r="Q88" s="199"/>
    </row>
    <row r="89" spans="1:14" ht="13.5" customHeight="1">
      <c r="A89" s="25" t="s">
        <v>257</v>
      </c>
      <c r="B89" s="25"/>
      <c r="C89" s="25"/>
      <c r="D89" s="22"/>
      <c r="E89" s="22"/>
      <c r="F89" s="22"/>
      <c r="G89" s="22"/>
      <c r="H89" s="22"/>
      <c r="I89" s="22"/>
      <c r="J89" s="22"/>
      <c r="K89" s="22"/>
      <c r="L89" s="22"/>
      <c r="M89" s="22"/>
      <c r="N89" s="22"/>
    </row>
    <row r="90" spans="1:14" ht="13.5">
      <c r="A90" s="31"/>
      <c r="B90" s="31"/>
      <c r="C90" s="31"/>
      <c r="D90" s="31"/>
      <c r="E90" s="31"/>
      <c r="F90" s="31"/>
      <c r="G90" s="31"/>
      <c r="H90" s="31"/>
      <c r="I90" s="31"/>
      <c r="J90" s="31"/>
      <c r="K90" s="31"/>
      <c r="L90" s="31"/>
      <c r="M90" s="31"/>
      <c r="N90" s="31"/>
    </row>
  </sheetData>
  <sheetProtection/>
  <mergeCells count="17">
    <mergeCell ref="G4:G7"/>
    <mergeCell ref="M6:M7"/>
    <mergeCell ref="F3:Q3"/>
    <mergeCell ref="I4:I7"/>
    <mergeCell ref="J4:Q4"/>
    <mergeCell ref="J5:J7"/>
    <mergeCell ref="A3:C7"/>
    <mergeCell ref="D3:D7"/>
    <mergeCell ref="E3:E7"/>
    <mergeCell ref="F4:F7"/>
    <mergeCell ref="Q6:Q7"/>
    <mergeCell ref="K5:L5"/>
    <mergeCell ref="H6:H7"/>
    <mergeCell ref="K6:K7"/>
    <mergeCell ref="N6:N7"/>
    <mergeCell ref="O6:O7"/>
    <mergeCell ref="P6:P7"/>
  </mergeCells>
  <printOptions/>
  <pageMargins left="0.75" right="0.75" top="1" bottom="1" header="0.512" footer="0.512"/>
  <pageSetup horizontalDpi="600" verticalDpi="600" orientation="portrait" paperSize="9" scale="57" r:id="rId1"/>
</worksheet>
</file>

<file path=xl/worksheets/sheet16.xml><?xml version="1.0" encoding="utf-8"?>
<worksheet xmlns="http://schemas.openxmlformats.org/spreadsheetml/2006/main" xmlns:r="http://schemas.openxmlformats.org/officeDocument/2006/relationships">
  <dimension ref="A1:S84"/>
  <sheetViews>
    <sheetView workbookViewId="0" topLeftCell="A1">
      <selection activeCell="A1" sqref="A1"/>
    </sheetView>
  </sheetViews>
  <sheetFormatPr defaultColWidth="9.00390625" defaultRowHeight="13.5"/>
  <cols>
    <col min="1" max="1" width="1.625" style="0" customWidth="1"/>
    <col min="2" max="3" width="2.625" style="0" customWidth="1"/>
    <col min="4" max="4" width="16.75390625" style="0" customWidth="1"/>
    <col min="5" max="5" width="1.625" style="0" customWidth="1"/>
    <col min="6" max="6" width="9.50390625" style="0" bestFit="1" customWidth="1"/>
    <col min="7" max="8" width="10.75390625" style="0" bestFit="1" customWidth="1"/>
    <col min="9" max="9" width="8.25390625" style="0" bestFit="1" customWidth="1"/>
    <col min="10" max="18" width="9.50390625" style="0" bestFit="1" customWidth="1"/>
    <col min="19" max="19" width="11.125" style="0" bestFit="1" customWidth="1"/>
  </cols>
  <sheetData>
    <row r="1" spans="1:19" ht="13.5">
      <c r="A1" s="71" t="s">
        <v>29</v>
      </c>
      <c r="B1" s="31"/>
      <c r="C1" s="22"/>
      <c r="D1" s="92"/>
      <c r="E1" s="92"/>
      <c r="F1" s="22"/>
      <c r="G1" s="22"/>
      <c r="H1" s="199"/>
      <c r="I1" s="199"/>
      <c r="J1" s="199"/>
      <c r="K1" s="199"/>
      <c r="L1" s="199"/>
      <c r="M1" s="199"/>
      <c r="N1" s="199"/>
      <c r="O1" s="199"/>
      <c r="P1" s="199"/>
      <c r="Q1" s="199"/>
      <c r="R1" s="199"/>
      <c r="S1" s="199"/>
    </row>
    <row r="2" spans="1:19" ht="14.25" thickBot="1">
      <c r="A2" s="22"/>
      <c r="B2" s="92"/>
      <c r="C2" s="22"/>
      <c r="D2" s="92"/>
      <c r="E2" s="92"/>
      <c r="F2" s="22"/>
      <c r="G2" s="22"/>
      <c r="H2" s="199"/>
      <c r="I2" s="199"/>
      <c r="J2" s="199"/>
      <c r="K2" s="199"/>
      <c r="L2" s="199"/>
      <c r="M2" s="199"/>
      <c r="N2" s="199"/>
      <c r="O2" s="199"/>
      <c r="P2" s="199"/>
      <c r="Q2" s="199"/>
      <c r="R2" s="199"/>
      <c r="S2" s="366" t="s">
        <v>258</v>
      </c>
    </row>
    <row r="3" spans="1:19" ht="27" customHeight="1" thickTop="1">
      <c r="A3" s="712" t="s">
        <v>259</v>
      </c>
      <c r="B3" s="750"/>
      <c r="C3" s="750"/>
      <c r="D3" s="750"/>
      <c r="E3" s="750"/>
      <c r="F3" s="830" t="s">
        <v>699</v>
      </c>
      <c r="G3" s="830" t="s">
        <v>700</v>
      </c>
      <c r="H3" s="827" t="s">
        <v>701</v>
      </c>
      <c r="I3" s="828"/>
      <c r="J3" s="828"/>
      <c r="K3" s="828"/>
      <c r="L3" s="828"/>
      <c r="M3" s="828"/>
      <c r="N3" s="828"/>
      <c r="O3" s="828"/>
      <c r="P3" s="828"/>
      <c r="Q3" s="828"/>
      <c r="R3" s="828"/>
      <c r="S3" s="829"/>
    </row>
    <row r="4" spans="1:19" ht="27" customHeight="1">
      <c r="A4" s="713"/>
      <c r="B4" s="721"/>
      <c r="C4" s="721"/>
      <c r="D4" s="721"/>
      <c r="E4" s="721"/>
      <c r="F4" s="831"/>
      <c r="G4" s="831"/>
      <c r="H4" s="658" t="s">
        <v>260</v>
      </c>
      <c r="I4" s="658" t="s">
        <v>702</v>
      </c>
      <c r="J4" s="658" t="s">
        <v>126</v>
      </c>
      <c r="K4" s="658" t="s">
        <v>127</v>
      </c>
      <c r="L4" s="658" t="s">
        <v>128</v>
      </c>
      <c r="M4" s="658" t="s">
        <v>129</v>
      </c>
      <c r="N4" s="658" t="s">
        <v>130</v>
      </c>
      <c r="O4" s="658" t="s">
        <v>131</v>
      </c>
      <c r="P4" s="658" t="s">
        <v>132</v>
      </c>
      <c r="Q4" s="658" t="s">
        <v>133</v>
      </c>
      <c r="R4" s="658" t="s">
        <v>134</v>
      </c>
      <c r="S4" s="659" t="s">
        <v>261</v>
      </c>
    </row>
    <row r="5" spans="1:19" ht="13.5" customHeight="1">
      <c r="A5" s="30"/>
      <c r="B5" s="30"/>
      <c r="C5" s="30"/>
      <c r="D5" s="30"/>
      <c r="E5" s="30"/>
      <c r="F5" s="91"/>
      <c r="G5" s="91"/>
      <c r="H5" s="199"/>
      <c r="I5" s="199"/>
      <c r="J5" s="199"/>
      <c r="K5" s="199"/>
      <c r="L5" s="199"/>
      <c r="M5" s="199"/>
      <c r="N5" s="199"/>
      <c r="O5" s="199"/>
      <c r="P5" s="199"/>
      <c r="Q5" s="199"/>
      <c r="R5" s="199"/>
      <c r="S5" s="199"/>
    </row>
    <row r="6" spans="1:19" s="40" customFormat="1" ht="13.5">
      <c r="A6" s="76" t="s">
        <v>262</v>
      </c>
      <c r="B6" s="33"/>
      <c r="C6" s="33"/>
      <c r="D6" s="33"/>
      <c r="E6" s="33"/>
      <c r="F6" s="329">
        <v>405</v>
      </c>
      <c r="G6" s="329">
        <v>386100</v>
      </c>
      <c r="H6" s="105">
        <v>371600</v>
      </c>
      <c r="I6" s="105">
        <v>4400</v>
      </c>
      <c r="J6" s="105">
        <v>23900</v>
      </c>
      <c r="K6" s="105">
        <v>30900</v>
      </c>
      <c r="L6" s="105">
        <v>37100</v>
      </c>
      <c r="M6" s="105">
        <v>35100</v>
      </c>
      <c r="N6" s="105">
        <v>33900</v>
      </c>
      <c r="O6" s="105">
        <v>38200</v>
      </c>
      <c r="P6" s="105">
        <v>41700</v>
      </c>
      <c r="Q6" s="105">
        <v>50000</v>
      </c>
      <c r="R6" s="105">
        <v>29100</v>
      </c>
      <c r="S6" s="660">
        <v>47400</v>
      </c>
    </row>
    <row r="7" spans="1:19" s="40" customFormat="1" ht="8.25" customHeight="1">
      <c r="A7" s="76"/>
      <c r="B7" s="33"/>
      <c r="C7" s="33"/>
      <c r="D7" s="33"/>
      <c r="E7" s="33"/>
      <c r="F7" s="329"/>
      <c r="G7" s="329"/>
      <c r="H7" s="105"/>
      <c r="I7" s="105"/>
      <c r="J7" s="105"/>
      <c r="K7" s="105"/>
      <c r="L7" s="105"/>
      <c r="M7" s="105"/>
      <c r="N7" s="105"/>
      <c r="O7" s="105"/>
      <c r="P7" s="105"/>
      <c r="Q7" s="105"/>
      <c r="R7" s="105"/>
      <c r="S7" s="660"/>
    </row>
    <row r="8" spans="1:19" ht="13.5" customHeight="1">
      <c r="A8" s="22"/>
      <c r="B8" s="118"/>
      <c r="C8" s="822" t="s">
        <v>245</v>
      </c>
      <c r="D8" s="822"/>
      <c r="E8" s="22"/>
      <c r="F8" s="139">
        <v>40</v>
      </c>
      <c r="G8" s="139">
        <v>27700</v>
      </c>
      <c r="H8" s="489">
        <v>26200</v>
      </c>
      <c r="I8" s="498">
        <v>0</v>
      </c>
      <c r="J8" s="498">
        <v>400</v>
      </c>
      <c r="K8" s="498">
        <v>300</v>
      </c>
      <c r="L8" s="498">
        <v>300</v>
      </c>
      <c r="M8" s="498">
        <v>400</v>
      </c>
      <c r="N8" s="498">
        <v>300</v>
      </c>
      <c r="O8" s="498">
        <v>800</v>
      </c>
      <c r="P8" s="498">
        <v>1400</v>
      </c>
      <c r="Q8" s="498">
        <v>2000</v>
      </c>
      <c r="R8" s="498">
        <v>2800</v>
      </c>
      <c r="S8" s="661">
        <v>17400</v>
      </c>
    </row>
    <row r="9" spans="1:19" ht="13.5" customHeight="1">
      <c r="A9" s="22"/>
      <c r="B9" s="22"/>
      <c r="C9" s="820" t="s">
        <v>246</v>
      </c>
      <c r="D9" s="822"/>
      <c r="E9" s="22"/>
      <c r="F9" s="139">
        <v>1</v>
      </c>
      <c r="G9" s="139">
        <v>700</v>
      </c>
      <c r="H9" s="489">
        <v>700</v>
      </c>
      <c r="I9" s="498" t="s">
        <v>215</v>
      </c>
      <c r="J9" s="498" t="s">
        <v>215</v>
      </c>
      <c r="K9" s="498">
        <v>100</v>
      </c>
      <c r="L9" s="498">
        <v>100</v>
      </c>
      <c r="M9" s="498">
        <v>200</v>
      </c>
      <c r="N9" s="498">
        <v>100</v>
      </c>
      <c r="O9" s="498">
        <v>0</v>
      </c>
      <c r="P9" s="498">
        <v>0</v>
      </c>
      <c r="Q9" s="498">
        <v>0</v>
      </c>
      <c r="R9" s="498">
        <v>0</v>
      </c>
      <c r="S9" s="661">
        <v>0</v>
      </c>
    </row>
    <row r="10" spans="1:19" ht="13.5" customHeight="1">
      <c r="A10" s="22"/>
      <c r="B10" s="22"/>
      <c r="C10" s="820" t="s">
        <v>263</v>
      </c>
      <c r="D10" s="822"/>
      <c r="E10" s="25"/>
      <c r="F10" s="139">
        <v>4</v>
      </c>
      <c r="G10" s="139">
        <v>4700</v>
      </c>
      <c r="H10" s="489">
        <v>3700</v>
      </c>
      <c r="I10" s="498" t="s">
        <v>215</v>
      </c>
      <c r="J10" s="498">
        <v>300</v>
      </c>
      <c r="K10" s="498">
        <v>200</v>
      </c>
      <c r="L10" s="498">
        <v>200</v>
      </c>
      <c r="M10" s="498">
        <v>100</v>
      </c>
      <c r="N10" s="498">
        <v>100</v>
      </c>
      <c r="O10" s="498">
        <v>300</v>
      </c>
      <c r="P10" s="498">
        <v>200</v>
      </c>
      <c r="Q10" s="498">
        <v>800</v>
      </c>
      <c r="R10" s="498">
        <v>300</v>
      </c>
      <c r="S10" s="661">
        <v>1300</v>
      </c>
    </row>
    <row r="11" spans="1:19" ht="13.5">
      <c r="A11" s="22"/>
      <c r="B11" s="22"/>
      <c r="C11" s="118"/>
      <c r="D11" s="122"/>
      <c r="E11" s="25"/>
      <c r="F11" s="139"/>
      <c r="G11" s="139" t="s">
        <v>703</v>
      </c>
      <c r="H11" s="489"/>
      <c r="I11" s="498"/>
      <c r="J11" s="498"/>
      <c r="K11" s="498"/>
      <c r="L11" s="498"/>
      <c r="M11" s="498"/>
      <c r="N11" s="498"/>
      <c r="O11" s="498"/>
      <c r="P11" s="498"/>
      <c r="Q11" s="498"/>
      <c r="R11" s="498"/>
      <c r="S11" s="661"/>
    </row>
    <row r="12" spans="1:19" ht="13.5" customHeight="1">
      <c r="A12" s="22"/>
      <c r="B12" s="22"/>
      <c r="C12" s="820" t="s">
        <v>264</v>
      </c>
      <c r="D12" s="822"/>
      <c r="E12" s="25"/>
      <c r="F12" s="139">
        <v>0</v>
      </c>
      <c r="G12" s="139">
        <v>500</v>
      </c>
      <c r="H12" s="489">
        <v>300</v>
      </c>
      <c r="I12" s="498" t="s">
        <v>215</v>
      </c>
      <c r="J12" s="498" t="s">
        <v>215</v>
      </c>
      <c r="K12" s="498">
        <v>0</v>
      </c>
      <c r="L12" s="498">
        <v>0</v>
      </c>
      <c r="M12" s="498">
        <v>100</v>
      </c>
      <c r="N12" s="498">
        <v>0</v>
      </c>
      <c r="O12" s="498">
        <v>0</v>
      </c>
      <c r="P12" s="498">
        <v>100</v>
      </c>
      <c r="Q12" s="498">
        <v>0</v>
      </c>
      <c r="R12" s="498" t="s">
        <v>215</v>
      </c>
      <c r="S12" s="661">
        <v>0</v>
      </c>
    </row>
    <row r="13" spans="1:19" ht="13.5" customHeight="1">
      <c r="A13" s="22"/>
      <c r="B13" s="22"/>
      <c r="C13" s="820" t="s">
        <v>265</v>
      </c>
      <c r="D13" s="820"/>
      <c r="E13" s="22"/>
      <c r="F13" s="139">
        <v>50</v>
      </c>
      <c r="G13" s="139">
        <v>49400</v>
      </c>
      <c r="H13" s="489">
        <v>41400</v>
      </c>
      <c r="I13" s="498">
        <v>500</v>
      </c>
      <c r="J13" s="498">
        <v>1700</v>
      </c>
      <c r="K13" s="498">
        <v>3400</v>
      </c>
      <c r="L13" s="498">
        <v>4400</v>
      </c>
      <c r="M13" s="498">
        <v>3700</v>
      </c>
      <c r="N13" s="498">
        <v>3000</v>
      </c>
      <c r="O13" s="498">
        <v>3300</v>
      </c>
      <c r="P13" s="498">
        <v>5500</v>
      </c>
      <c r="Q13" s="498">
        <v>8300</v>
      </c>
      <c r="R13" s="498">
        <v>3900</v>
      </c>
      <c r="S13" s="661">
        <v>3500</v>
      </c>
    </row>
    <row r="14" spans="1:19" ht="13.5" customHeight="1">
      <c r="A14" s="22"/>
      <c r="B14" s="22"/>
      <c r="C14" s="820" t="s">
        <v>266</v>
      </c>
      <c r="D14" s="820"/>
      <c r="E14" s="22"/>
      <c r="F14" s="426">
        <v>74</v>
      </c>
      <c r="G14" s="139">
        <v>59300</v>
      </c>
      <c r="H14" s="489">
        <v>54200</v>
      </c>
      <c r="I14" s="498">
        <v>1100</v>
      </c>
      <c r="J14" s="498">
        <v>4100</v>
      </c>
      <c r="K14" s="498">
        <v>5400</v>
      </c>
      <c r="L14" s="498">
        <v>6000</v>
      </c>
      <c r="M14" s="498">
        <v>6100</v>
      </c>
      <c r="N14" s="498">
        <v>6200</v>
      </c>
      <c r="O14" s="498">
        <v>5300</v>
      </c>
      <c r="P14" s="498">
        <v>6200</v>
      </c>
      <c r="Q14" s="498">
        <v>7500</v>
      </c>
      <c r="R14" s="498">
        <v>3200</v>
      </c>
      <c r="S14" s="661">
        <v>3200</v>
      </c>
    </row>
    <row r="15" spans="1:19" ht="13.5" customHeight="1">
      <c r="A15" s="22"/>
      <c r="B15" s="118"/>
      <c r="C15" s="118"/>
      <c r="D15" s="118"/>
      <c r="E15" s="22"/>
      <c r="F15" s="139"/>
      <c r="G15" s="139"/>
      <c r="H15" s="489"/>
      <c r="I15" s="498"/>
      <c r="J15" s="498"/>
      <c r="K15" s="498"/>
      <c r="L15" s="498"/>
      <c r="M15" s="498"/>
      <c r="N15" s="498"/>
      <c r="O15" s="498"/>
      <c r="P15" s="498"/>
      <c r="Q15" s="498"/>
      <c r="R15" s="498"/>
      <c r="S15" s="661"/>
    </row>
    <row r="16" spans="1:19" ht="13.5" customHeight="1">
      <c r="A16" s="22"/>
      <c r="B16" s="22"/>
      <c r="C16" s="824" t="s">
        <v>267</v>
      </c>
      <c r="D16" s="825"/>
      <c r="E16" s="22"/>
      <c r="F16" s="200">
        <v>4</v>
      </c>
      <c r="G16" s="139">
        <v>3600</v>
      </c>
      <c r="H16" s="489">
        <v>2200</v>
      </c>
      <c r="I16" s="498" t="s">
        <v>215</v>
      </c>
      <c r="J16" s="498">
        <v>200</v>
      </c>
      <c r="K16" s="498">
        <v>100</v>
      </c>
      <c r="L16" s="498">
        <v>0</v>
      </c>
      <c r="M16" s="498">
        <v>200</v>
      </c>
      <c r="N16" s="498">
        <v>300</v>
      </c>
      <c r="O16" s="498">
        <v>800</v>
      </c>
      <c r="P16" s="498">
        <v>300</v>
      </c>
      <c r="Q16" s="498">
        <v>200</v>
      </c>
      <c r="R16" s="498">
        <v>100</v>
      </c>
      <c r="S16" s="661">
        <v>0</v>
      </c>
    </row>
    <row r="17" spans="1:19" ht="13.5" customHeight="1">
      <c r="A17" s="22"/>
      <c r="B17" s="22"/>
      <c r="C17" s="820" t="s">
        <v>247</v>
      </c>
      <c r="D17" s="822" t="s">
        <v>268</v>
      </c>
      <c r="E17" s="25"/>
      <c r="F17" s="366" t="s">
        <v>692</v>
      </c>
      <c r="G17" s="139">
        <v>4000</v>
      </c>
      <c r="H17" s="489">
        <v>5300</v>
      </c>
      <c r="I17" s="498" t="s">
        <v>215</v>
      </c>
      <c r="J17" s="498">
        <v>400</v>
      </c>
      <c r="K17" s="498">
        <v>700</v>
      </c>
      <c r="L17" s="498">
        <v>600</v>
      </c>
      <c r="M17" s="498">
        <v>400</v>
      </c>
      <c r="N17" s="498">
        <v>500</v>
      </c>
      <c r="O17" s="498">
        <v>500</v>
      </c>
      <c r="P17" s="498">
        <v>900</v>
      </c>
      <c r="Q17" s="498">
        <v>800</v>
      </c>
      <c r="R17" s="498">
        <v>500</v>
      </c>
      <c r="S17" s="661">
        <v>0</v>
      </c>
    </row>
    <row r="18" spans="1:19" ht="13.5" customHeight="1">
      <c r="A18" s="22"/>
      <c r="B18" s="22"/>
      <c r="C18" s="820" t="s">
        <v>248</v>
      </c>
      <c r="D18" s="822" t="s">
        <v>268</v>
      </c>
      <c r="E18" s="25"/>
      <c r="F18" s="366" t="s">
        <v>692</v>
      </c>
      <c r="G18" s="139">
        <v>13400</v>
      </c>
      <c r="H18" s="489">
        <v>12900</v>
      </c>
      <c r="I18" s="498">
        <v>100</v>
      </c>
      <c r="J18" s="498">
        <v>400</v>
      </c>
      <c r="K18" s="498">
        <v>1000</v>
      </c>
      <c r="L18" s="498">
        <v>1600</v>
      </c>
      <c r="M18" s="498">
        <v>1300</v>
      </c>
      <c r="N18" s="498">
        <v>1300</v>
      </c>
      <c r="O18" s="498">
        <v>1100</v>
      </c>
      <c r="P18" s="498">
        <v>1500</v>
      </c>
      <c r="Q18" s="498">
        <v>2700</v>
      </c>
      <c r="R18" s="498">
        <v>1000</v>
      </c>
      <c r="S18" s="661">
        <v>900</v>
      </c>
    </row>
    <row r="19" spans="1:19" ht="13.5" customHeight="1">
      <c r="A19" s="22"/>
      <c r="B19" s="22"/>
      <c r="C19" s="820" t="s">
        <v>249</v>
      </c>
      <c r="D19" s="822" t="s">
        <v>268</v>
      </c>
      <c r="E19" s="25"/>
      <c r="F19" s="366" t="s">
        <v>692</v>
      </c>
      <c r="G19" s="139">
        <v>67000</v>
      </c>
      <c r="H19" s="489">
        <v>59900</v>
      </c>
      <c r="I19" s="498">
        <v>1200</v>
      </c>
      <c r="J19" s="498">
        <v>3800</v>
      </c>
      <c r="K19" s="498">
        <v>5100</v>
      </c>
      <c r="L19" s="498">
        <v>6400</v>
      </c>
      <c r="M19" s="498">
        <v>5700</v>
      </c>
      <c r="N19" s="498">
        <v>5300</v>
      </c>
      <c r="O19" s="498">
        <v>5700</v>
      </c>
      <c r="P19" s="498">
        <v>6600</v>
      </c>
      <c r="Q19" s="498">
        <v>7700</v>
      </c>
      <c r="R19" s="498">
        <v>5700</v>
      </c>
      <c r="S19" s="661">
        <v>6800</v>
      </c>
    </row>
    <row r="20" spans="1:19" ht="13.5" customHeight="1">
      <c r="A20" s="22"/>
      <c r="B20" s="22"/>
      <c r="C20" s="820" t="s">
        <v>269</v>
      </c>
      <c r="D20" s="820"/>
      <c r="E20" s="22"/>
      <c r="F20" s="139">
        <v>9</v>
      </c>
      <c r="G20" s="139">
        <v>9000</v>
      </c>
      <c r="H20" s="489">
        <v>8100</v>
      </c>
      <c r="I20" s="498" t="s">
        <v>215</v>
      </c>
      <c r="J20" s="498">
        <v>300</v>
      </c>
      <c r="K20" s="498">
        <v>500</v>
      </c>
      <c r="L20" s="498">
        <v>900</v>
      </c>
      <c r="M20" s="498">
        <v>1400</v>
      </c>
      <c r="N20" s="498">
        <v>1600</v>
      </c>
      <c r="O20" s="498">
        <v>1200</v>
      </c>
      <c r="P20" s="498">
        <v>900</v>
      </c>
      <c r="Q20" s="498">
        <v>800</v>
      </c>
      <c r="R20" s="498">
        <v>300</v>
      </c>
      <c r="S20" s="661">
        <v>200</v>
      </c>
    </row>
    <row r="21" spans="1:19" ht="13.5" customHeight="1">
      <c r="A21" s="22"/>
      <c r="B21" s="22"/>
      <c r="C21" s="820" t="s">
        <v>250</v>
      </c>
      <c r="D21" s="820"/>
      <c r="E21" s="22"/>
      <c r="F21" s="139">
        <v>2</v>
      </c>
      <c r="G21" s="139">
        <v>1300</v>
      </c>
      <c r="H21" s="489">
        <v>2100</v>
      </c>
      <c r="I21" s="498" t="s">
        <v>215</v>
      </c>
      <c r="J21" s="498">
        <v>100</v>
      </c>
      <c r="K21" s="498">
        <v>100</v>
      </c>
      <c r="L21" s="498">
        <v>0</v>
      </c>
      <c r="M21" s="498">
        <v>0</v>
      </c>
      <c r="N21" s="498">
        <v>100</v>
      </c>
      <c r="O21" s="498">
        <v>200</v>
      </c>
      <c r="P21" s="498">
        <v>200</v>
      </c>
      <c r="Q21" s="498">
        <v>300</v>
      </c>
      <c r="R21" s="498">
        <v>300</v>
      </c>
      <c r="S21" s="661">
        <v>700</v>
      </c>
    </row>
    <row r="22" spans="1:19" ht="13.5" customHeight="1">
      <c r="A22" s="22"/>
      <c r="B22" s="22"/>
      <c r="C22" s="820" t="s">
        <v>251</v>
      </c>
      <c r="D22" s="820"/>
      <c r="E22" s="22"/>
      <c r="F22" s="426" t="s">
        <v>692</v>
      </c>
      <c r="G22" s="139">
        <v>19200</v>
      </c>
      <c r="H22" s="489">
        <v>18300</v>
      </c>
      <c r="I22" s="498">
        <v>1000</v>
      </c>
      <c r="J22" s="498">
        <v>2600</v>
      </c>
      <c r="K22" s="498">
        <v>1000</v>
      </c>
      <c r="L22" s="498">
        <v>1000</v>
      </c>
      <c r="M22" s="498">
        <v>1100</v>
      </c>
      <c r="N22" s="498">
        <v>1100</v>
      </c>
      <c r="O22" s="498">
        <v>1600</v>
      </c>
      <c r="P22" s="498">
        <v>1300</v>
      </c>
      <c r="Q22" s="498">
        <v>3400</v>
      </c>
      <c r="R22" s="498">
        <v>1800</v>
      </c>
      <c r="S22" s="661">
        <v>2400</v>
      </c>
    </row>
    <row r="23" spans="1:19" ht="13.5" customHeight="1">
      <c r="A23" s="22"/>
      <c r="B23" s="22"/>
      <c r="C23" s="820" t="s">
        <v>252</v>
      </c>
      <c r="D23" s="820"/>
      <c r="E23" s="22"/>
      <c r="F23" s="426" t="s">
        <v>692</v>
      </c>
      <c r="G23" s="139">
        <v>38300</v>
      </c>
      <c r="H23" s="489">
        <v>44500</v>
      </c>
      <c r="I23" s="498">
        <v>100</v>
      </c>
      <c r="J23" s="498">
        <v>3700</v>
      </c>
      <c r="K23" s="498">
        <v>5300</v>
      </c>
      <c r="L23" s="498">
        <v>5600</v>
      </c>
      <c r="M23" s="498">
        <v>4700</v>
      </c>
      <c r="N23" s="498">
        <v>4300</v>
      </c>
      <c r="O23" s="498">
        <v>5900</v>
      </c>
      <c r="P23" s="498">
        <v>5000</v>
      </c>
      <c r="Q23" s="498">
        <v>5100</v>
      </c>
      <c r="R23" s="498">
        <v>2600</v>
      </c>
      <c r="S23" s="661">
        <v>2200</v>
      </c>
    </row>
    <row r="24" spans="1:19" ht="13.5" customHeight="1">
      <c r="A24" s="22"/>
      <c r="B24" s="22"/>
      <c r="C24" s="820" t="s">
        <v>253</v>
      </c>
      <c r="D24" s="820"/>
      <c r="E24" s="22"/>
      <c r="F24" s="426" t="s">
        <v>692</v>
      </c>
      <c r="G24" s="139">
        <v>17400</v>
      </c>
      <c r="H24" s="489">
        <v>20600</v>
      </c>
      <c r="I24" s="498">
        <v>100</v>
      </c>
      <c r="J24" s="498">
        <v>1900</v>
      </c>
      <c r="K24" s="498">
        <v>1900</v>
      </c>
      <c r="L24" s="498">
        <v>2300</v>
      </c>
      <c r="M24" s="498">
        <v>1700</v>
      </c>
      <c r="N24" s="498">
        <v>2400</v>
      </c>
      <c r="O24" s="498">
        <v>3600</v>
      </c>
      <c r="P24" s="498">
        <v>2300</v>
      </c>
      <c r="Q24" s="498">
        <v>2400</v>
      </c>
      <c r="R24" s="498">
        <v>1100</v>
      </c>
      <c r="S24" s="661">
        <v>1100</v>
      </c>
    </row>
    <row r="25" spans="1:19" ht="13.5" customHeight="1">
      <c r="A25" s="22"/>
      <c r="B25" s="22"/>
      <c r="C25" s="820" t="s">
        <v>254</v>
      </c>
      <c r="D25" s="820"/>
      <c r="E25" s="22"/>
      <c r="F25" s="426" t="s">
        <v>692</v>
      </c>
      <c r="G25" s="139">
        <v>8700</v>
      </c>
      <c r="H25" s="489">
        <v>6800</v>
      </c>
      <c r="I25" s="498">
        <v>100</v>
      </c>
      <c r="J25" s="498">
        <v>400</v>
      </c>
      <c r="K25" s="498">
        <v>600</v>
      </c>
      <c r="L25" s="498">
        <v>700</v>
      </c>
      <c r="M25" s="498">
        <v>700</v>
      </c>
      <c r="N25" s="498">
        <v>900</v>
      </c>
      <c r="O25" s="498">
        <v>1000</v>
      </c>
      <c r="P25" s="498">
        <v>1100</v>
      </c>
      <c r="Q25" s="498">
        <v>700</v>
      </c>
      <c r="R25" s="498">
        <v>200</v>
      </c>
      <c r="S25" s="661">
        <v>200</v>
      </c>
    </row>
    <row r="26" spans="1:19" ht="13.5" customHeight="1">
      <c r="A26" s="22"/>
      <c r="C26" s="821" t="s">
        <v>270</v>
      </c>
      <c r="D26" s="821"/>
      <c r="E26" s="22"/>
      <c r="F26" s="426" t="s">
        <v>692</v>
      </c>
      <c r="G26" s="139">
        <v>44000</v>
      </c>
      <c r="H26" s="489">
        <v>41500</v>
      </c>
      <c r="I26" s="498">
        <v>200</v>
      </c>
      <c r="J26" s="498">
        <v>2100</v>
      </c>
      <c r="K26" s="498">
        <v>3100</v>
      </c>
      <c r="L26" s="498">
        <v>3800</v>
      </c>
      <c r="M26" s="498">
        <v>4700</v>
      </c>
      <c r="N26" s="498">
        <v>3500</v>
      </c>
      <c r="O26" s="498">
        <v>3800</v>
      </c>
      <c r="P26" s="498">
        <v>4800</v>
      </c>
      <c r="Q26" s="498">
        <v>5200</v>
      </c>
      <c r="R26" s="498">
        <v>4500</v>
      </c>
      <c r="S26" s="661">
        <v>5700</v>
      </c>
    </row>
    <row r="27" spans="1:19" ht="13.5" customHeight="1">
      <c r="A27" s="22"/>
      <c r="B27" s="22"/>
      <c r="C27" s="821" t="s">
        <v>271</v>
      </c>
      <c r="D27" s="821"/>
      <c r="E27" s="25"/>
      <c r="F27" s="139">
        <v>18</v>
      </c>
      <c r="G27" s="139">
        <v>15600</v>
      </c>
      <c r="H27" s="489">
        <v>16200</v>
      </c>
      <c r="I27" s="498">
        <v>100</v>
      </c>
      <c r="J27" s="498">
        <v>900</v>
      </c>
      <c r="K27" s="498">
        <v>1200</v>
      </c>
      <c r="L27" s="498">
        <v>2500</v>
      </c>
      <c r="M27" s="498">
        <v>2000</v>
      </c>
      <c r="N27" s="498">
        <v>2200</v>
      </c>
      <c r="O27" s="498">
        <v>2500</v>
      </c>
      <c r="P27" s="498">
        <v>2300</v>
      </c>
      <c r="Q27" s="498">
        <v>1600</v>
      </c>
      <c r="R27" s="498">
        <v>400</v>
      </c>
      <c r="S27" s="661">
        <v>300</v>
      </c>
    </row>
    <row r="28" spans="1:19" ht="13.5" customHeight="1">
      <c r="A28" s="22"/>
      <c r="B28" s="22"/>
      <c r="C28" s="823" t="s">
        <v>631</v>
      </c>
      <c r="D28" s="823"/>
      <c r="E28" s="25"/>
      <c r="F28" s="139"/>
      <c r="G28" s="139"/>
      <c r="H28" s="489"/>
      <c r="I28" s="498"/>
      <c r="J28" s="498"/>
      <c r="K28" s="498"/>
      <c r="L28" s="498"/>
      <c r="M28" s="498"/>
      <c r="N28" s="498"/>
      <c r="O28" s="498"/>
      <c r="P28" s="498"/>
      <c r="Q28" s="498"/>
      <c r="R28" s="498"/>
      <c r="S28" s="661"/>
    </row>
    <row r="29" spans="1:19" ht="13.5" customHeight="1">
      <c r="A29" s="22"/>
      <c r="B29" s="22"/>
      <c r="C29" s="820" t="s">
        <v>272</v>
      </c>
      <c r="D29" s="820"/>
      <c r="E29" s="25"/>
      <c r="F29" s="139">
        <v>2</v>
      </c>
      <c r="G29" s="139">
        <v>2400</v>
      </c>
      <c r="H29" s="489">
        <v>6800</v>
      </c>
      <c r="I29" s="498">
        <v>100</v>
      </c>
      <c r="J29" s="498">
        <v>600</v>
      </c>
      <c r="K29" s="498">
        <v>900</v>
      </c>
      <c r="L29" s="498">
        <v>800</v>
      </c>
      <c r="M29" s="498">
        <v>400</v>
      </c>
      <c r="N29" s="498">
        <v>500</v>
      </c>
      <c r="O29" s="498">
        <v>600</v>
      </c>
      <c r="P29" s="498">
        <v>900</v>
      </c>
      <c r="Q29" s="498">
        <v>400</v>
      </c>
      <c r="R29" s="498">
        <v>500</v>
      </c>
      <c r="S29" s="661">
        <v>1100</v>
      </c>
    </row>
    <row r="30" spans="1:19" ht="13.5" customHeight="1">
      <c r="A30" s="22"/>
      <c r="B30" s="22"/>
      <c r="C30" s="820"/>
      <c r="D30" s="820"/>
      <c r="E30" s="25"/>
      <c r="F30" s="139"/>
      <c r="G30" s="139"/>
      <c r="H30" s="489"/>
      <c r="I30" s="498"/>
      <c r="J30" s="498"/>
      <c r="K30" s="498"/>
      <c r="L30" s="498"/>
      <c r="M30" s="498"/>
      <c r="N30" s="498"/>
      <c r="O30" s="498"/>
      <c r="P30" s="498"/>
      <c r="Q30" s="498"/>
      <c r="R30" s="498"/>
      <c r="S30" s="661"/>
    </row>
    <row r="31" spans="1:19" ht="13.5" customHeight="1">
      <c r="A31" s="826" t="s">
        <v>214</v>
      </c>
      <c r="B31" s="826"/>
      <c r="C31" s="826"/>
      <c r="D31" s="826"/>
      <c r="E31" s="29"/>
      <c r="F31" s="139">
        <v>227</v>
      </c>
      <c r="G31" s="139">
        <v>218000</v>
      </c>
      <c r="H31" s="489">
        <v>208200</v>
      </c>
      <c r="I31" s="498">
        <v>2300</v>
      </c>
      <c r="J31" s="498">
        <v>12900</v>
      </c>
      <c r="K31" s="498">
        <v>16700</v>
      </c>
      <c r="L31" s="498">
        <v>20700</v>
      </c>
      <c r="M31" s="498">
        <v>19500</v>
      </c>
      <c r="N31" s="498">
        <v>17900</v>
      </c>
      <c r="O31" s="498">
        <v>20200</v>
      </c>
      <c r="P31" s="498">
        <v>22800</v>
      </c>
      <c r="Q31" s="498">
        <v>28900</v>
      </c>
      <c r="R31" s="498">
        <v>17900</v>
      </c>
      <c r="S31" s="661">
        <v>28400</v>
      </c>
    </row>
    <row r="32" spans="1:19" ht="8.25" customHeight="1">
      <c r="A32" s="29"/>
      <c r="B32" s="29"/>
      <c r="C32" s="28"/>
      <c r="D32" s="22"/>
      <c r="E32" s="29"/>
      <c r="F32" s="139"/>
      <c r="G32" s="139"/>
      <c r="H32" s="489"/>
      <c r="I32" s="498"/>
      <c r="J32" s="498"/>
      <c r="K32" s="498"/>
      <c r="L32" s="498"/>
      <c r="M32" s="498"/>
      <c r="N32" s="498"/>
      <c r="O32" s="498"/>
      <c r="P32" s="498"/>
      <c r="Q32" s="498"/>
      <c r="R32" s="498"/>
      <c r="S32" s="661"/>
    </row>
    <row r="33" spans="1:19" ht="13.5" customHeight="1">
      <c r="A33" s="22"/>
      <c r="B33" s="118"/>
      <c r="C33" s="820" t="s">
        <v>245</v>
      </c>
      <c r="D33" s="822"/>
      <c r="E33" s="22"/>
      <c r="F33" s="139">
        <v>20</v>
      </c>
      <c r="G33" s="139">
        <v>15100</v>
      </c>
      <c r="H33" s="489">
        <v>15100</v>
      </c>
      <c r="I33" s="498">
        <v>0</v>
      </c>
      <c r="J33" s="498">
        <v>300</v>
      </c>
      <c r="K33" s="498">
        <v>300</v>
      </c>
      <c r="L33" s="498">
        <v>200</v>
      </c>
      <c r="M33" s="498">
        <v>300</v>
      </c>
      <c r="N33" s="498">
        <v>200</v>
      </c>
      <c r="O33" s="498">
        <v>300</v>
      </c>
      <c r="P33" s="498">
        <v>800</v>
      </c>
      <c r="Q33" s="498">
        <v>1100</v>
      </c>
      <c r="R33" s="498">
        <v>1500</v>
      </c>
      <c r="S33" s="661">
        <v>10100</v>
      </c>
    </row>
    <row r="34" spans="1:19" ht="13.5" customHeight="1">
      <c r="A34" s="22"/>
      <c r="B34" s="118"/>
      <c r="C34" s="820" t="s">
        <v>246</v>
      </c>
      <c r="D34" s="822"/>
      <c r="E34" s="22"/>
      <c r="F34" s="139">
        <v>1</v>
      </c>
      <c r="G34" s="139">
        <v>600</v>
      </c>
      <c r="H34" s="489">
        <v>700</v>
      </c>
      <c r="I34" s="498" t="s">
        <v>215</v>
      </c>
      <c r="J34" s="498" t="s">
        <v>215</v>
      </c>
      <c r="K34" s="498">
        <v>100</v>
      </c>
      <c r="L34" s="498">
        <v>100</v>
      </c>
      <c r="M34" s="498">
        <v>200</v>
      </c>
      <c r="N34" s="498">
        <v>100</v>
      </c>
      <c r="O34" s="498">
        <v>0</v>
      </c>
      <c r="P34" s="498">
        <v>0</v>
      </c>
      <c r="Q34" s="498">
        <v>0</v>
      </c>
      <c r="R34" s="498">
        <v>0</v>
      </c>
      <c r="S34" s="661">
        <v>0</v>
      </c>
    </row>
    <row r="35" spans="1:19" ht="13.5" customHeight="1">
      <c r="A35" s="22"/>
      <c r="B35" s="22"/>
      <c r="C35" s="820" t="s">
        <v>263</v>
      </c>
      <c r="D35" s="822"/>
      <c r="E35" s="25"/>
      <c r="F35" s="139">
        <v>4</v>
      </c>
      <c r="G35" s="139">
        <v>3700</v>
      </c>
      <c r="H35" s="489">
        <v>3200</v>
      </c>
      <c r="I35" s="498" t="s">
        <v>215</v>
      </c>
      <c r="J35" s="498">
        <v>300</v>
      </c>
      <c r="K35" s="498">
        <v>200</v>
      </c>
      <c r="L35" s="498">
        <v>200</v>
      </c>
      <c r="M35" s="498">
        <v>100</v>
      </c>
      <c r="N35" s="498">
        <v>100</v>
      </c>
      <c r="O35" s="498">
        <v>200</v>
      </c>
      <c r="P35" s="498">
        <v>200</v>
      </c>
      <c r="Q35" s="498">
        <v>600</v>
      </c>
      <c r="R35" s="498">
        <v>200</v>
      </c>
      <c r="S35" s="661">
        <v>1100</v>
      </c>
    </row>
    <row r="36" spans="1:19" ht="13.5" customHeight="1">
      <c r="A36" s="22"/>
      <c r="B36" s="22"/>
      <c r="C36" s="118"/>
      <c r="D36" s="122"/>
      <c r="E36" s="25"/>
      <c r="F36" s="139"/>
      <c r="G36" s="139"/>
      <c r="H36" s="489"/>
      <c r="I36" s="498"/>
      <c r="J36" s="498"/>
      <c r="K36" s="498"/>
      <c r="L36" s="498"/>
      <c r="M36" s="498"/>
      <c r="N36" s="498"/>
      <c r="O36" s="498"/>
      <c r="P36" s="498"/>
      <c r="Q36" s="498"/>
      <c r="R36" s="498"/>
      <c r="S36" s="661"/>
    </row>
    <row r="37" spans="1:19" ht="13.5" customHeight="1">
      <c r="A37" s="22"/>
      <c r="B37" s="22"/>
      <c r="C37" s="820" t="s">
        <v>264</v>
      </c>
      <c r="D37" s="822"/>
      <c r="E37" s="25"/>
      <c r="F37" s="139">
        <v>0</v>
      </c>
      <c r="G37" s="139">
        <v>400</v>
      </c>
      <c r="H37" s="489">
        <v>300</v>
      </c>
      <c r="I37" s="498" t="s">
        <v>215</v>
      </c>
      <c r="J37" s="498" t="s">
        <v>215</v>
      </c>
      <c r="K37" s="498">
        <v>0</v>
      </c>
      <c r="L37" s="498">
        <v>0</v>
      </c>
      <c r="M37" s="498">
        <v>100</v>
      </c>
      <c r="N37" s="498">
        <v>0</v>
      </c>
      <c r="O37" s="498" t="s">
        <v>215</v>
      </c>
      <c r="P37" s="498">
        <v>100</v>
      </c>
      <c r="Q37" s="498">
        <v>0</v>
      </c>
      <c r="R37" s="498" t="s">
        <v>215</v>
      </c>
      <c r="S37" s="661">
        <v>0</v>
      </c>
    </row>
    <row r="38" spans="1:19" ht="13.5" customHeight="1">
      <c r="A38" s="22"/>
      <c r="B38" s="22"/>
      <c r="C38" s="820" t="s">
        <v>265</v>
      </c>
      <c r="D38" s="820"/>
      <c r="E38" s="22"/>
      <c r="F38" s="139">
        <v>42</v>
      </c>
      <c r="G38" s="139">
        <v>42300</v>
      </c>
      <c r="H38" s="489">
        <v>35700</v>
      </c>
      <c r="I38" s="498">
        <v>500</v>
      </c>
      <c r="J38" s="498">
        <v>1500</v>
      </c>
      <c r="K38" s="498">
        <v>3200</v>
      </c>
      <c r="L38" s="498">
        <v>3800</v>
      </c>
      <c r="M38" s="498">
        <v>3300</v>
      </c>
      <c r="N38" s="498">
        <v>2400</v>
      </c>
      <c r="O38" s="498">
        <v>2700</v>
      </c>
      <c r="P38" s="498">
        <v>4600</v>
      </c>
      <c r="Q38" s="498">
        <v>7300</v>
      </c>
      <c r="R38" s="498">
        <v>3500</v>
      </c>
      <c r="S38" s="661">
        <v>2900</v>
      </c>
    </row>
    <row r="39" spans="1:19" ht="13.5" customHeight="1">
      <c r="A39" s="22"/>
      <c r="B39" s="22"/>
      <c r="C39" s="820" t="s">
        <v>266</v>
      </c>
      <c r="D39" s="820"/>
      <c r="E39" s="22"/>
      <c r="F39" s="426">
        <v>38</v>
      </c>
      <c r="G39" s="139">
        <v>34200</v>
      </c>
      <c r="H39" s="489">
        <v>33400</v>
      </c>
      <c r="I39" s="498">
        <v>600</v>
      </c>
      <c r="J39" s="498">
        <v>3000</v>
      </c>
      <c r="K39" s="498">
        <v>3600</v>
      </c>
      <c r="L39" s="498">
        <v>4100</v>
      </c>
      <c r="M39" s="498">
        <v>3700</v>
      </c>
      <c r="N39" s="498">
        <v>3600</v>
      </c>
      <c r="O39" s="498">
        <v>3200</v>
      </c>
      <c r="P39" s="498">
        <v>3600</v>
      </c>
      <c r="Q39" s="498">
        <v>4100</v>
      </c>
      <c r="R39" s="498">
        <v>2100</v>
      </c>
      <c r="S39" s="661">
        <v>1700</v>
      </c>
    </row>
    <row r="40" spans="1:19" ht="13.5" customHeight="1">
      <c r="A40" s="22"/>
      <c r="B40" s="118"/>
      <c r="C40" s="118"/>
      <c r="D40" s="118"/>
      <c r="E40" s="22"/>
      <c r="F40" s="139"/>
      <c r="G40" s="139"/>
      <c r="H40" s="489"/>
      <c r="I40" s="498"/>
      <c r="J40" s="498"/>
      <c r="K40" s="498"/>
      <c r="L40" s="498"/>
      <c r="M40" s="498"/>
      <c r="N40" s="498"/>
      <c r="O40" s="498"/>
      <c r="P40" s="498"/>
      <c r="Q40" s="498"/>
      <c r="R40" s="498"/>
      <c r="S40" s="661"/>
    </row>
    <row r="41" spans="1:19" ht="13.5" customHeight="1">
      <c r="A41" s="22"/>
      <c r="B41" s="22"/>
      <c r="C41" s="824" t="s">
        <v>267</v>
      </c>
      <c r="D41" s="825"/>
      <c r="E41" s="22"/>
      <c r="F41" s="139">
        <v>3</v>
      </c>
      <c r="G41" s="139">
        <v>3000</v>
      </c>
      <c r="H41" s="489">
        <v>2000</v>
      </c>
      <c r="I41" s="498" t="s">
        <v>215</v>
      </c>
      <c r="J41" s="498">
        <v>200</v>
      </c>
      <c r="K41" s="498">
        <v>100</v>
      </c>
      <c r="L41" s="498">
        <v>0</v>
      </c>
      <c r="M41" s="498">
        <v>100</v>
      </c>
      <c r="N41" s="498">
        <v>200</v>
      </c>
      <c r="O41" s="498">
        <v>700</v>
      </c>
      <c r="P41" s="498">
        <v>300</v>
      </c>
      <c r="Q41" s="498">
        <v>200</v>
      </c>
      <c r="R41" s="498">
        <v>100</v>
      </c>
      <c r="S41" s="661">
        <v>0</v>
      </c>
    </row>
    <row r="42" spans="1:19" ht="13.5" customHeight="1">
      <c r="A42" s="22"/>
      <c r="B42" s="22"/>
      <c r="C42" s="820" t="s">
        <v>247</v>
      </c>
      <c r="D42" s="822" t="s">
        <v>268</v>
      </c>
      <c r="E42" s="25"/>
      <c r="F42" s="495" t="s">
        <v>691</v>
      </c>
      <c r="G42" s="139">
        <v>2700</v>
      </c>
      <c r="H42" s="489">
        <v>4100</v>
      </c>
      <c r="I42" s="498" t="s">
        <v>215</v>
      </c>
      <c r="J42" s="498">
        <v>200</v>
      </c>
      <c r="K42" s="498">
        <v>400</v>
      </c>
      <c r="L42" s="498">
        <v>400</v>
      </c>
      <c r="M42" s="498">
        <v>400</v>
      </c>
      <c r="N42" s="498">
        <v>300</v>
      </c>
      <c r="O42" s="498">
        <v>400</v>
      </c>
      <c r="P42" s="498">
        <v>800</v>
      </c>
      <c r="Q42" s="498">
        <v>700</v>
      </c>
      <c r="R42" s="498">
        <v>400</v>
      </c>
      <c r="S42" s="661">
        <v>0</v>
      </c>
    </row>
    <row r="43" spans="1:19" ht="13.5" customHeight="1">
      <c r="A43" s="22"/>
      <c r="B43" s="22"/>
      <c r="C43" s="820" t="s">
        <v>248</v>
      </c>
      <c r="D43" s="822" t="s">
        <v>268</v>
      </c>
      <c r="E43" s="25"/>
      <c r="F43" s="495" t="s">
        <v>691</v>
      </c>
      <c r="G43" s="139">
        <v>11600</v>
      </c>
      <c r="H43" s="489">
        <v>10700</v>
      </c>
      <c r="I43" s="498">
        <v>0</v>
      </c>
      <c r="J43" s="498">
        <v>400</v>
      </c>
      <c r="K43" s="498">
        <v>800</v>
      </c>
      <c r="L43" s="498">
        <v>1100</v>
      </c>
      <c r="M43" s="498">
        <v>1100</v>
      </c>
      <c r="N43" s="498">
        <v>1200</v>
      </c>
      <c r="O43" s="498">
        <v>900</v>
      </c>
      <c r="P43" s="498">
        <v>1100</v>
      </c>
      <c r="Q43" s="498">
        <v>2400</v>
      </c>
      <c r="R43" s="498">
        <v>900</v>
      </c>
      <c r="S43" s="661">
        <v>800</v>
      </c>
    </row>
    <row r="44" spans="1:19" ht="13.5" customHeight="1">
      <c r="A44" s="22"/>
      <c r="B44" s="22"/>
      <c r="C44" s="820" t="s">
        <v>249</v>
      </c>
      <c r="D44" s="822" t="s">
        <v>268</v>
      </c>
      <c r="E44" s="25"/>
      <c r="F44" s="495" t="s">
        <v>691</v>
      </c>
      <c r="G44" s="139">
        <v>33000</v>
      </c>
      <c r="H44" s="489">
        <v>28400</v>
      </c>
      <c r="I44" s="498">
        <v>600</v>
      </c>
      <c r="J44" s="498">
        <v>1800</v>
      </c>
      <c r="K44" s="498">
        <v>2400</v>
      </c>
      <c r="L44" s="498">
        <v>3500</v>
      </c>
      <c r="M44" s="498">
        <v>2500</v>
      </c>
      <c r="N44" s="498">
        <v>2500</v>
      </c>
      <c r="O44" s="498">
        <v>2400</v>
      </c>
      <c r="P44" s="498">
        <v>3000</v>
      </c>
      <c r="Q44" s="498">
        <v>3400</v>
      </c>
      <c r="R44" s="498">
        <v>2900</v>
      </c>
      <c r="S44" s="661">
        <v>3400</v>
      </c>
    </row>
    <row r="45" spans="1:19" ht="13.5" customHeight="1">
      <c r="A45" s="22"/>
      <c r="B45" s="22"/>
      <c r="C45" s="820" t="s">
        <v>269</v>
      </c>
      <c r="D45" s="822"/>
      <c r="E45" s="22"/>
      <c r="F45" s="139">
        <v>4</v>
      </c>
      <c r="G45" s="139">
        <v>4100</v>
      </c>
      <c r="H45" s="489">
        <v>3800</v>
      </c>
      <c r="I45" s="498" t="s">
        <v>215</v>
      </c>
      <c r="J45" s="498">
        <v>200</v>
      </c>
      <c r="K45" s="498">
        <v>200</v>
      </c>
      <c r="L45" s="498">
        <v>300</v>
      </c>
      <c r="M45" s="498">
        <v>700</v>
      </c>
      <c r="N45" s="498">
        <v>500</v>
      </c>
      <c r="O45" s="498">
        <v>500</v>
      </c>
      <c r="P45" s="498">
        <v>500</v>
      </c>
      <c r="Q45" s="498">
        <v>500</v>
      </c>
      <c r="R45" s="498">
        <v>300</v>
      </c>
      <c r="S45" s="661">
        <v>200</v>
      </c>
    </row>
    <row r="46" spans="1:19" ht="13.5" customHeight="1">
      <c r="A46" s="22"/>
      <c r="B46" s="22"/>
      <c r="C46" s="820" t="s">
        <v>250</v>
      </c>
      <c r="D46" s="822"/>
      <c r="E46" s="22"/>
      <c r="F46" s="139">
        <v>1</v>
      </c>
      <c r="G46" s="139">
        <v>600</v>
      </c>
      <c r="H46" s="489">
        <v>1300</v>
      </c>
      <c r="I46" s="498" t="s">
        <v>215</v>
      </c>
      <c r="J46" s="498" t="s">
        <v>215</v>
      </c>
      <c r="K46" s="498">
        <v>0</v>
      </c>
      <c r="L46" s="498" t="s">
        <v>215</v>
      </c>
      <c r="M46" s="498">
        <v>0</v>
      </c>
      <c r="N46" s="498">
        <v>100</v>
      </c>
      <c r="O46" s="498">
        <v>100</v>
      </c>
      <c r="P46" s="498">
        <v>100</v>
      </c>
      <c r="Q46" s="498">
        <v>100</v>
      </c>
      <c r="R46" s="498">
        <v>300</v>
      </c>
      <c r="S46" s="661">
        <v>500</v>
      </c>
    </row>
    <row r="47" spans="1:19" ht="13.5" customHeight="1">
      <c r="A47" s="22"/>
      <c r="B47" s="22"/>
      <c r="C47" s="820" t="s">
        <v>251</v>
      </c>
      <c r="D47" s="820"/>
      <c r="E47" s="22"/>
      <c r="F47" s="426" t="s">
        <v>691</v>
      </c>
      <c r="G47" s="139">
        <v>6800</v>
      </c>
      <c r="H47" s="489">
        <v>6300</v>
      </c>
      <c r="I47" s="498">
        <v>300</v>
      </c>
      <c r="J47" s="498">
        <v>1100</v>
      </c>
      <c r="K47" s="498">
        <v>400</v>
      </c>
      <c r="L47" s="498">
        <v>400</v>
      </c>
      <c r="M47" s="498">
        <v>500</v>
      </c>
      <c r="N47" s="498">
        <v>400</v>
      </c>
      <c r="O47" s="498">
        <v>500</v>
      </c>
      <c r="P47" s="498">
        <v>500</v>
      </c>
      <c r="Q47" s="498">
        <v>1000</v>
      </c>
      <c r="R47" s="498">
        <v>600</v>
      </c>
      <c r="S47" s="661">
        <v>700</v>
      </c>
    </row>
    <row r="48" spans="1:19" ht="13.5" customHeight="1">
      <c r="A48" s="22"/>
      <c r="B48" s="22"/>
      <c r="C48" s="820" t="s">
        <v>252</v>
      </c>
      <c r="D48" s="820"/>
      <c r="E48" s="22"/>
      <c r="F48" s="426" t="s">
        <v>691</v>
      </c>
      <c r="G48" s="139">
        <v>8700</v>
      </c>
      <c r="H48" s="489">
        <v>10200</v>
      </c>
      <c r="I48" s="498">
        <v>0</v>
      </c>
      <c r="J48" s="498">
        <v>900</v>
      </c>
      <c r="K48" s="498">
        <v>1000</v>
      </c>
      <c r="L48" s="498">
        <v>1300</v>
      </c>
      <c r="M48" s="498">
        <v>900</v>
      </c>
      <c r="N48" s="498">
        <v>900</v>
      </c>
      <c r="O48" s="498">
        <v>1100</v>
      </c>
      <c r="P48" s="498">
        <v>800</v>
      </c>
      <c r="Q48" s="498">
        <v>1100</v>
      </c>
      <c r="R48" s="498">
        <v>900</v>
      </c>
      <c r="S48" s="661">
        <v>1300</v>
      </c>
    </row>
    <row r="49" spans="1:19" ht="13.5" customHeight="1">
      <c r="A49" s="22"/>
      <c r="B49" s="22"/>
      <c r="C49" s="820" t="s">
        <v>253</v>
      </c>
      <c r="D49" s="820"/>
      <c r="E49" s="22"/>
      <c r="F49" s="426" t="s">
        <v>691</v>
      </c>
      <c r="G49" s="139">
        <v>8200</v>
      </c>
      <c r="H49" s="489">
        <v>9400</v>
      </c>
      <c r="I49" s="498">
        <v>0</v>
      </c>
      <c r="J49" s="498">
        <v>700</v>
      </c>
      <c r="K49" s="498">
        <v>700</v>
      </c>
      <c r="L49" s="498">
        <v>700</v>
      </c>
      <c r="M49" s="498">
        <v>900</v>
      </c>
      <c r="N49" s="498">
        <v>900</v>
      </c>
      <c r="O49" s="498">
        <v>1700</v>
      </c>
      <c r="P49" s="498">
        <v>1000</v>
      </c>
      <c r="Q49" s="498">
        <v>1300</v>
      </c>
      <c r="R49" s="498">
        <v>800</v>
      </c>
      <c r="S49" s="661">
        <v>700</v>
      </c>
    </row>
    <row r="50" spans="1:19" ht="13.5" customHeight="1">
      <c r="A50" s="22"/>
      <c r="B50" s="22"/>
      <c r="C50" s="820" t="s">
        <v>254</v>
      </c>
      <c r="D50" s="820"/>
      <c r="E50" s="22"/>
      <c r="F50" s="426" t="s">
        <v>691</v>
      </c>
      <c r="G50" s="139">
        <v>5800</v>
      </c>
      <c r="H50" s="489">
        <v>4300</v>
      </c>
      <c r="I50" s="498">
        <v>100</v>
      </c>
      <c r="J50" s="498">
        <v>200</v>
      </c>
      <c r="K50" s="498">
        <v>400</v>
      </c>
      <c r="L50" s="498">
        <v>600</v>
      </c>
      <c r="M50" s="498">
        <v>400</v>
      </c>
      <c r="N50" s="498">
        <v>500</v>
      </c>
      <c r="O50" s="498">
        <v>800</v>
      </c>
      <c r="P50" s="498">
        <v>600</v>
      </c>
      <c r="Q50" s="498">
        <v>400</v>
      </c>
      <c r="R50" s="498">
        <v>100</v>
      </c>
      <c r="S50" s="661">
        <v>200</v>
      </c>
    </row>
    <row r="51" spans="1:19" ht="13.5" customHeight="1">
      <c r="A51" s="22"/>
      <c r="B51" s="22"/>
      <c r="C51" s="821" t="s">
        <v>270</v>
      </c>
      <c r="D51" s="821"/>
      <c r="E51" s="22"/>
      <c r="F51" s="426" t="s">
        <v>691</v>
      </c>
      <c r="G51" s="139">
        <v>24400</v>
      </c>
      <c r="H51" s="489">
        <v>23400</v>
      </c>
      <c r="I51" s="498">
        <v>100</v>
      </c>
      <c r="J51" s="498">
        <v>1200</v>
      </c>
      <c r="K51" s="498">
        <v>1900</v>
      </c>
      <c r="L51" s="498">
        <v>1800</v>
      </c>
      <c r="M51" s="498">
        <v>2600</v>
      </c>
      <c r="N51" s="498">
        <v>1800</v>
      </c>
      <c r="O51" s="498">
        <v>2200</v>
      </c>
      <c r="P51" s="498">
        <v>2300</v>
      </c>
      <c r="Q51" s="498">
        <v>3200</v>
      </c>
      <c r="R51" s="498">
        <v>2700</v>
      </c>
      <c r="S51" s="661">
        <v>3600</v>
      </c>
    </row>
    <row r="52" spans="1:19" ht="13.5" customHeight="1">
      <c r="A52" s="22"/>
      <c r="B52" s="22"/>
      <c r="C52" s="821" t="s">
        <v>271</v>
      </c>
      <c r="D52" s="821"/>
      <c r="E52" s="25"/>
      <c r="F52" s="139">
        <v>14</v>
      </c>
      <c r="G52" s="139">
        <v>11600</v>
      </c>
      <c r="H52" s="489">
        <v>12200</v>
      </c>
      <c r="I52" s="498">
        <v>0</v>
      </c>
      <c r="J52" s="498">
        <v>600</v>
      </c>
      <c r="K52" s="498">
        <v>700</v>
      </c>
      <c r="L52" s="498">
        <v>1700</v>
      </c>
      <c r="M52" s="498">
        <v>1400</v>
      </c>
      <c r="N52" s="498">
        <v>1800</v>
      </c>
      <c r="O52" s="498">
        <v>2100</v>
      </c>
      <c r="P52" s="498">
        <v>2000</v>
      </c>
      <c r="Q52" s="498">
        <v>1200</v>
      </c>
      <c r="R52" s="498">
        <v>300</v>
      </c>
      <c r="S52" s="661">
        <v>300</v>
      </c>
    </row>
    <row r="53" spans="1:19" ht="13.5" customHeight="1">
      <c r="A53" s="22"/>
      <c r="B53" s="22"/>
      <c r="C53" s="823" t="s">
        <v>635</v>
      </c>
      <c r="D53" s="823"/>
      <c r="E53" s="25"/>
      <c r="F53" s="139"/>
      <c r="G53" s="139"/>
      <c r="H53" s="489"/>
      <c r="I53" s="498"/>
      <c r="J53" s="498"/>
      <c r="K53" s="498"/>
      <c r="L53" s="498"/>
      <c r="M53" s="498"/>
      <c r="N53" s="498"/>
      <c r="O53" s="498"/>
      <c r="P53" s="498"/>
      <c r="Q53" s="498"/>
      <c r="R53" s="498"/>
      <c r="S53" s="661"/>
    </row>
    <row r="54" spans="1:19" ht="13.5" customHeight="1">
      <c r="A54" s="22"/>
      <c r="B54" s="22"/>
      <c r="C54" s="820" t="s">
        <v>272</v>
      </c>
      <c r="D54" s="820"/>
      <c r="E54" s="25"/>
      <c r="F54" s="139">
        <v>1</v>
      </c>
      <c r="G54" s="139">
        <v>1400</v>
      </c>
      <c r="H54" s="489">
        <v>3800</v>
      </c>
      <c r="I54" s="498">
        <v>0</v>
      </c>
      <c r="J54" s="498">
        <v>300</v>
      </c>
      <c r="K54" s="498">
        <v>400</v>
      </c>
      <c r="L54" s="498">
        <v>400</v>
      </c>
      <c r="M54" s="498">
        <v>200</v>
      </c>
      <c r="N54" s="498">
        <v>300</v>
      </c>
      <c r="O54" s="498">
        <v>300</v>
      </c>
      <c r="P54" s="498">
        <v>500</v>
      </c>
      <c r="Q54" s="498">
        <v>200</v>
      </c>
      <c r="R54" s="498">
        <v>400</v>
      </c>
      <c r="S54" s="661">
        <v>700</v>
      </c>
    </row>
    <row r="55" spans="1:19" ht="13.5" customHeight="1">
      <c r="A55" s="22"/>
      <c r="B55" s="22"/>
      <c r="C55" s="22"/>
      <c r="D55" s="22"/>
      <c r="E55" s="22"/>
      <c r="F55" s="139"/>
      <c r="G55" s="139"/>
      <c r="H55" s="489"/>
      <c r="I55" s="498"/>
      <c r="J55" s="498"/>
      <c r="K55" s="498"/>
      <c r="L55" s="498"/>
      <c r="M55" s="498"/>
      <c r="N55" s="498"/>
      <c r="O55" s="498"/>
      <c r="P55" s="498"/>
      <c r="Q55" s="498"/>
      <c r="R55" s="498"/>
      <c r="S55" s="661"/>
    </row>
    <row r="56" spans="1:19" ht="13.5" customHeight="1">
      <c r="A56" s="826" t="s">
        <v>216</v>
      </c>
      <c r="B56" s="826"/>
      <c r="C56" s="826"/>
      <c r="D56" s="826"/>
      <c r="E56" s="29"/>
      <c r="F56" s="139">
        <v>177</v>
      </c>
      <c r="G56" s="139">
        <v>168100</v>
      </c>
      <c r="H56" s="489">
        <v>163400</v>
      </c>
      <c r="I56" s="498">
        <v>2100</v>
      </c>
      <c r="J56" s="498">
        <v>11000</v>
      </c>
      <c r="K56" s="498">
        <v>14200</v>
      </c>
      <c r="L56" s="498">
        <v>16400</v>
      </c>
      <c r="M56" s="498">
        <v>15500</v>
      </c>
      <c r="N56" s="498">
        <v>16000</v>
      </c>
      <c r="O56" s="498">
        <v>18000</v>
      </c>
      <c r="P56" s="498">
        <v>18900</v>
      </c>
      <c r="Q56" s="498">
        <v>21100</v>
      </c>
      <c r="R56" s="498">
        <v>11100</v>
      </c>
      <c r="S56" s="661">
        <v>19000</v>
      </c>
    </row>
    <row r="57" spans="1:19" ht="8.25" customHeight="1">
      <c r="A57" s="29"/>
      <c r="B57" s="29"/>
      <c r="C57" s="28"/>
      <c r="D57" s="22"/>
      <c r="E57" s="29"/>
      <c r="F57" s="139"/>
      <c r="G57" s="139"/>
      <c r="H57" s="489"/>
      <c r="I57" s="498"/>
      <c r="J57" s="498"/>
      <c r="K57" s="498"/>
      <c r="L57" s="498"/>
      <c r="M57" s="498"/>
      <c r="N57" s="498"/>
      <c r="O57" s="498"/>
      <c r="P57" s="498"/>
      <c r="Q57" s="498"/>
      <c r="R57" s="498"/>
      <c r="S57" s="661"/>
    </row>
    <row r="58" spans="1:19" ht="13.5" customHeight="1">
      <c r="A58" s="22"/>
      <c r="B58" s="118"/>
      <c r="C58" s="820" t="s">
        <v>245</v>
      </c>
      <c r="D58" s="822"/>
      <c r="E58" s="22"/>
      <c r="F58" s="139">
        <v>20</v>
      </c>
      <c r="G58" s="139">
        <v>12600</v>
      </c>
      <c r="H58" s="489">
        <v>11000</v>
      </c>
      <c r="I58" s="498" t="s">
        <v>215</v>
      </c>
      <c r="J58" s="498">
        <v>100</v>
      </c>
      <c r="K58" s="498" t="s">
        <v>215</v>
      </c>
      <c r="L58" s="498">
        <v>100</v>
      </c>
      <c r="M58" s="498">
        <v>100</v>
      </c>
      <c r="N58" s="498">
        <v>100</v>
      </c>
      <c r="O58" s="498">
        <v>500</v>
      </c>
      <c r="P58" s="498">
        <v>500</v>
      </c>
      <c r="Q58" s="498">
        <v>900</v>
      </c>
      <c r="R58" s="498">
        <v>1400</v>
      </c>
      <c r="S58" s="661">
        <v>7300</v>
      </c>
    </row>
    <row r="59" spans="1:19" ht="13.5" customHeight="1">
      <c r="A59" s="22"/>
      <c r="B59" s="118"/>
      <c r="C59" s="820" t="s">
        <v>246</v>
      </c>
      <c r="D59" s="822"/>
      <c r="E59" s="22"/>
      <c r="F59" s="139">
        <v>0</v>
      </c>
      <c r="G59" s="139">
        <v>100</v>
      </c>
      <c r="H59" s="498" t="s">
        <v>215</v>
      </c>
      <c r="I59" s="498" t="s">
        <v>215</v>
      </c>
      <c r="J59" s="498" t="s">
        <v>215</v>
      </c>
      <c r="K59" s="498" t="s">
        <v>215</v>
      </c>
      <c r="L59" s="498" t="s">
        <v>215</v>
      </c>
      <c r="M59" s="498" t="s">
        <v>215</v>
      </c>
      <c r="N59" s="498" t="s">
        <v>215</v>
      </c>
      <c r="O59" s="498" t="s">
        <v>215</v>
      </c>
      <c r="P59" s="498" t="s">
        <v>215</v>
      </c>
      <c r="Q59" s="498" t="s">
        <v>215</v>
      </c>
      <c r="R59" s="498" t="s">
        <v>215</v>
      </c>
      <c r="S59" s="661">
        <v>0</v>
      </c>
    </row>
    <row r="60" spans="1:19" ht="13.5" customHeight="1">
      <c r="A60" s="22"/>
      <c r="B60" s="22"/>
      <c r="C60" s="820" t="s">
        <v>263</v>
      </c>
      <c r="D60" s="822"/>
      <c r="E60" s="25"/>
      <c r="F60" s="139">
        <v>1</v>
      </c>
      <c r="G60" s="139">
        <v>1000</v>
      </c>
      <c r="H60" s="489">
        <v>500</v>
      </c>
      <c r="I60" s="498" t="s">
        <v>215</v>
      </c>
      <c r="J60" s="498" t="s">
        <v>215</v>
      </c>
      <c r="K60" s="498" t="s">
        <v>215</v>
      </c>
      <c r="L60" s="498" t="s">
        <v>215</v>
      </c>
      <c r="M60" s="498" t="s">
        <v>215</v>
      </c>
      <c r="N60" s="498">
        <v>0</v>
      </c>
      <c r="O60" s="498">
        <v>100</v>
      </c>
      <c r="P60" s="498" t="s">
        <v>215</v>
      </c>
      <c r="Q60" s="498">
        <v>100</v>
      </c>
      <c r="R60" s="498">
        <v>100</v>
      </c>
      <c r="S60" s="661">
        <v>200</v>
      </c>
    </row>
    <row r="61" spans="1:19" ht="13.5" customHeight="1">
      <c r="A61" s="22"/>
      <c r="B61" s="22"/>
      <c r="C61" s="118"/>
      <c r="D61" s="122"/>
      <c r="E61" s="25"/>
      <c r="F61" s="139"/>
      <c r="G61" s="139"/>
      <c r="H61" s="489"/>
      <c r="I61" s="498"/>
      <c r="J61" s="498"/>
      <c r="K61" s="498"/>
      <c r="L61" s="498"/>
      <c r="M61" s="498"/>
      <c r="N61" s="498"/>
      <c r="O61" s="498"/>
      <c r="P61" s="498"/>
      <c r="Q61" s="498"/>
      <c r="R61" s="498"/>
      <c r="S61" s="661"/>
    </row>
    <row r="62" spans="1:19" ht="13.5" customHeight="1">
      <c r="A62" s="22"/>
      <c r="B62" s="22"/>
      <c r="C62" s="820" t="s">
        <v>264</v>
      </c>
      <c r="D62" s="822"/>
      <c r="E62" s="25"/>
      <c r="F62" s="139">
        <v>0</v>
      </c>
      <c r="G62" s="139">
        <v>0</v>
      </c>
      <c r="H62" s="489">
        <v>0</v>
      </c>
      <c r="I62" s="498" t="s">
        <v>215</v>
      </c>
      <c r="J62" s="498" t="s">
        <v>215</v>
      </c>
      <c r="K62" s="498" t="s">
        <v>215</v>
      </c>
      <c r="L62" s="498" t="s">
        <v>215</v>
      </c>
      <c r="M62" s="498" t="s">
        <v>215</v>
      </c>
      <c r="N62" s="498" t="s">
        <v>215</v>
      </c>
      <c r="O62" s="498">
        <v>0</v>
      </c>
      <c r="P62" s="498" t="s">
        <v>215</v>
      </c>
      <c r="Q62" s="498" t="s">
        <v>215</v>
      </c>
      <c r="R62" s="498" t="s">
        <v>215</v>
      </c>
      <c r="S62" s="661">
        <v>0</v>
      </c>
    </row>
    <row r="63" spans="1:19" ht="13.5" customHeight="1">
      <c r="A63" s="22"/>
      <c r="B63" s="22"/>
      <c r="C63" s="820" t="s">
        <v>265</v>
      </c>
      <c r="D63" s="820"/>
      <c r="E63" s="22"/>
      <c r="F63" s="139">
        <v>8</v>
      </c>
      <c r="G63" s="139">
        <v>7100</v>
      </c>
      <c r="H63" s="489">
        <v>5700</v>
      </c>
      <c r="I63" s="498" t="s">
        <v>215</v>
      </c>
      <c r="J63" s="498">
        <v>200</v>
      </c>
      <c r="K63" s="498">
        <v>300</v>
      </c>
      <c r="L63" s="498">
        <v>600</v>
      </c>
      <c r="M63" s="498">
        <v>400</v>
      </c>
      <c r="N63" s="498">
        <v>600</v>
      </c>
      <c r="O63" s="498">
        <v>700</v>
      </c>
      <c r="P63" s="498">
        <v>900</v>
      </c>
      <c r="Q63" s="498">
        <v>1100</v>
      </c>
      <c r="R63" s="498">
        <v>400</v>
      </c>
      <c r="S63" s="661">
        <v>500</v>
      </c>
    </row>
    <row r="64" spans="1:19" ht="13.5" customHeight="1">
      <c r="A64" s="22"/>
      <c r="B64" s="22"/>
      <c r="C64" s="820" t="s">
        <v>266</v>
      </c>
      <c r="D64" s="820"/>
      <c r="E64" s="22"/>
      <c r="F64" s="426">
        <v>36</v>
      </c>
      <c r="G64" s="139">
        <v>25200</v>
      </c>
      <c r="H64" s="489">
        <v>20800</v>
      </c>
      <c r="I64" s="498">
        <v>500</v>
      </c>
      <c r="J64" s="498">
        <v>1100</v>
      </c>
      <c r="K64" s="498">
        <v>1700</v>
      </c>
      <c r="L64" s="498">
        <v>1800</v>
      </c>
      <c r="M64" s="498">
        <v>2400</v>
      </c>
      <c r="N64" s="498">
        <v>2600</v>
      </c>
      <c r="O64" s="498">
        <v>2100</v>
      </c>
      <c r="P64" s="498">
        <v>2600</v>
      </c>
      <c r="Q64" s="498">
        <v>3300</v>
      </c>
      <c r="R64" s="498">
        <v>1100</v>
      </c>
      <c r="S64" s="661">
        <v>1500</v>
      </c>
    </row>
    <row r="65" spans="1:19" ht="13.5" customHeight="1">
      <c r="A65" s="22"/>
      <c r="B65" s="118"/>
      <c r="C65" s="118"/>
      <c r="D65" s="118"/>
      <c r="E65" s="22"/>
      <c r="F65" s="139"/>
      <c r="G65" s="139"/>
      <c r="H65" s="489"/>
      <c r="I65" s="498"/>
      <c r="J65" s="498"/>
      <c r="K65" s="498"/>
      <c r="L65" s="498"/>
      <c r="M65" s="498"/>
      <c r="N65" s="498"/>
      <c r="O65" s="498"/>
      <c r="P65" s="498"/>
      <c r="Q65" s="498"/>
      <c r="R65" s="498"/>
      <c r="S65" s="661"/>
    </row>
    <row r="66" spans="1:19" ht="13.5" customHeight="1">
      <c r="A66" s="22"/>
      <c r="B66" s="22"/>
      <c r="C66" s="824" t="s">
        <v>267</v>
      </c>
      <c r="D66" s="825"/>
      <c r="E66" s="22"/>
      <c r="F66" s="139">
        <v>0</v>
      </c>
      <c r="G66" s="139">
        <v>600</v>
      </c>
      <c r="H66" s="489">
        <v>200</v>
      </c>
      <c r="I66" s="498" t="s">
        <v>215</v>
      </c>
      <c r="J66" s="498" t="s">
        <v>215</v>
      </c>
      <c r="K66" s="498" t="s">
        <v>215</v>
      </c>
      <c r="L66" s="498" t="s">
        <v>215</v>
      </c>
      <c r="M66" s="498">
        <v>100</v>
      </c>
      <c r="N66" s="498">
        <v>100</v>
      </c>
      <c r="O66" s="498">
        <v>100</v>
      </c>
      <c r="P66" s="498" t="s">
        <v>215</v>
      </c>
      <c r="Q66" s="498" t="s">
        <v>215</v>
      </c>
      <c r="R66" s="498" t="s">
        <v>215</v>
      </c>
      <c r="S66" s="661">
        <v>0</v>
      </c>
    </row>
    <row r="67" spans="1:19" ht="13.5" customHeight="1">
      <c r="A67" s="22"/>
      <c r="B67" s="22"/>
      <c r="C67" s="820" t="s">
        <v>247</v>
      </c>
      <c r="D67" s="822" t="s">
        <v>268</v>
      </c>
      <c r="E67" s="25"/>
      <c r="F67" s="495" t="s">
        <v>691</v>
      </c>
      <c r="G67" s="139">
        <v>1300</v>
      </c>
      <c r="H67" s="489">
        <v>1300</v>
      </c>
      <c r="I67" s="498" t="s">
        <v>215</v>
      </c>
      <c r="J67" s="498">
        <v>200</v>
      </c>
      <c r="K67" s="498">
        <v>300</v>
      </c>
      <c r="L67" s="498">
        <v>200</v>
      </c>
      <c r="M67" s="498">
        <v>0</v>
      </c>
      <c r="N67" s="498">
        <v>200</v>
      </c>
      <c r="O67" s="498">
        <v>100</v>
      </c>
      <c r="P67" s="498">
        <v>100</v>
      </c>
      <c r="Q67" s="498">
        <v>100</v>
      </c>
      <c r="R67" s="498">
        <v>0</v>
      </c>
      <c r="S67" s="661">
        <v>0</v>
      </c>
    </row>
    <row r="68" spans="1:19" ht="13.5" customHeight="1">
      <c r="A68" s="22"/>
      <c r="B68" s="22"/>
      <c r="C68" s="820" t="s">
        <v>248</v>
      </c>
      <c r="D68" s="822" t="s">
        <v>268</v>
      </c>
      <c r="E68" s="25"/>
      <c r="F68" s="495" t="s">
        <v>691</v>
      </c>
      <c r="G68" s="139">
        <v>1800</v>
      </c>
      <c r="H68" s="489">
        <v>2200</v>
      </c>
      <c r="I68" s="498">
        <v>0</v>
      </c>
      <c r="J68" s="498">
        <v>0</v>
      </c>
      <c r="K68" s="498">
        <v>200</v>
      </c>
      <c r="L68" s="498">
        <v>500</v>
      </c>
      <c r="M68" s="498">
        <v>200</v>
      </c>
      <c r="N68" s="498">
        <v>200</v>
      </c>
      <c r="O68" s="498">
        <v>200</v>
      </c>
      <c r="P68" s="498">
        <v>500</v>
      </c>
      <c r="Q68" s="498">
        <v>300</v>
      </c>
      <c r="R68" s="498">
        <v>0</v>
      </c>
      <c r="S68" s="498">
        <v>0</v>
      </c>
    </row>
    <row r="69" spans="1:19" ht="13.5" customHeight="1">
      <c r="A69" s="22"/>
      <c r="B69" s="22"/>
      <c r="C69" s="820" t="s">
        <v>249</v>
      </c>
      <c r="D69" s="822" t="s">
        <v>268</v>
      </c>
      <c r="E69" s="25"/>
      <c r="F69" s="495" t="s">
        <v>691</v>
      </c>
      <c r="G69" s="139">
        <v>34000</v>
      </c>
      <c r="H69" s="489">
        <v>31500</v>
      </c>
      <c r="I69" s="498">
        <v>600</v>
      </c>
      <c r="J69" s="498">
        <v>1900</v>
      </c>
      <c r="K69" s="498">
        <v>2800</v>
      </c>
      <c r="L69" s="498">
        <v>2900</v>
      </c>
      <c r="M69" s="498">
        <v>3200</v>
      </c>
      <c r="N69" s="498">
        <v>2800</v>
      </c>
      <c r="O69" s="498">
        <v>3200</v>
      </c>
      <c r="P69" s="498">
        <v>3600</v>
      </c>
      <c r="Q69" s="498">
        <v>4300</v>
      </c>
      <c r="R69" s="498">
        <v>2800</v>
      </c>
      <c r="S69" s="661">
        <v>3400</v>
      </c>
    </row>
    <row r="70" spans="1:19" ht="13.5" customHeight="1">
      <c r="A70" s="22"/>
      <c r="B70" s="22"/>
      <c r="C70" s="820" t="s">
        <v>269</v>
      </c>
      <c r="D70" s="822"/>
      <c r="E70" s="22"/>
      <c r="F70" s="139">
        <v>5</v>
      </c>
      <c r="G70" s="139">
        <v>4900</v>
      </c>
      <c r="H70" s="489">
        <v>4400</v>
      </c>
      <c r="I70" s="498" t="s">
        <v>215</v>
      </c>
      <c r="J70" s="498">
        <v>100</v>
      </c>
      <c r="K70" s="498">
        <v>300</v>
      </c>
      <c r="L70" s="498">
        <v>600</v>
      </c>
      <c r="M70" s="498">
        <v>700</v>
      </c>
      <c r="N70" s="498">
        <v>1100</v>
      </c>
      <c r="O70" s="498">
        <v>700</v>
      </c>
      <c r="P70" s="498">
        <v>500</v>
      </c>
      <c r="Q70" s="498">
        <v>300</v>
      </c>
      <c r="R70" s="498">
        <v>100</v>
      </c>
      <c r="S70" s="661">
        <v>0</v>
      </c>
    </row>
    <row r="71" spans="1:19" ht="13.5" customHeight="1">
      <c r="A71" s="22"/>
      <c r="B71" s="22"/>
      <c r="C71" s="820" t="s">
        <v>250</v>
      </c>
      <c r="D71" s="820"/>
      <c r="E71" s="22"/>
      <c r="F71" s="139">
        <v>1</v>
      </c>
      <c r="G71" s="139">
        <v>600</v>
      </c>
      <c r="H71" s="489">
        <v>800</v>
      </c>
      <c r="I71" s="498" t="s">
        <v>215</v>
      </c>
      <c r="J71" s="498">
        <v>100</v>
      </c>
      <c r="K71" s="498">
        <v>100</v>
      </c>
      <c r="L71" s="498">
        <v>0</v>
      </c>
      <c r="M71" s="498" t="s">
        <v>215</v>
      </c>
      <c r="N71" s="498">
        <v>0</v>
      </c>
      <c r="O71" s="498">
        <v>0</v>
      </c>
      <c r="P71" s="498">
        <v>100</v>
      </c>
      <c r="Q71" s="498">
        <v>200</v>
      </c>
      <c r="R71" s="498">
        <v>0</v>
      </c>
      <c r="S71" s="661">
        <v>200</v>
      </c>
    </row>
    <row r="72" spans="1:19" ht="13.5" customHeight="1">
      <c r="A72" s="22"/>
      <c r="B72" s="22"/>
      <c r="C72" s="820" t="s">
        <v>251</v>
      </c>
      <c r="D72" s="820"/>
      <c r="E72" s="22"/>
      <c r="F72" s="426" t="s">
        <v>691</v>
      </c>
      <c r="G72" s="139">
        <v>12400</v>
      </c>
      <c r="H72" s="489">
        <v>11900</v>
      </c>
      <c r="I72" s="498">
        <v>700</v>
      </c>
      <c r="J72" s="498">
        <v>1500</v>
      </c>
      <c r="K72" s="498">
        <v>700</v>
      </c>
      <c r="L72" s="498">
        <v>600</v>
      </c>
      <c r="M72" s="498">
        <v>600</v>
      </c>
      <c r="N72" s="498">
        <v>600</v>
      </c>
      <c r="O72" s="498">
        <v>1100</v>
      </c>
      <c r="P72" s="498">
        <v>700</v>
      </c>
      <c r="Q72" s="498">
        <v>2400</v>
      </c>
      <c r="R72" s="498">
        <v>1200</v>
      </c>
      <c r="S72" s="661">
        <v>1700</v>
      </c>
    </row>
    <row r="73" spans="1:19" ht="13.5" customHeight="1">
      <c r="A73" s="22"/>
      <c r="B73" s="22"/>
      <c r="C73" s="820" t="s">
        <v>252</v>
      </c>
      <c r="D73" s="820"/>
      <c r="E73" s="22"/>
      <c r="F73" s="426" t="s">
        <v>691</v>
      </c>
      <c r="G73" s="139">
        <v>29600</v>
      </c>
      <c r="H73" s="489">
        <v>34300</v>
      </c>
      <c r="I73" s="498">
        <v>0</v>
      </c>
      <c r="J73" s="498">
        <v>2900</v>
      </c>
      <c r="K73" s="498">
        <v>4300</v>
      </c>
      <c r="L73" s="498">
        <v>4300</v>
      </c>
      <c r="M73" s="498">
        <v>3800</v>
      </c>
      <c r="N73" s="498">
        <v>3400</v>
      </c>
      <c r="O73" s="498">
        <v>4800</v>
      </c>
      <c r="P73" s="498">
        <v>4200</v>
      </c>
      <c r="Q73" s="498">
        <v>4000</v>
      </c>
      <c r="R73" s="498">
        <v>1700</v>
      </c>
      <c r="S73" s="661">
        <v>1100</v>
      </c>
    </row>
    <row r="74" spans="1:19" ht="13.5" customHeight="1">
      <c r="A74" s="22"/>
      <c r="B74" s="22"/>
      <c r="C74" s="820" t="s">
        <v>253</v>
      </c>
      <c r="D74" s="820"/>
      <c r="E74" s="22"/>
      <c r="F74" s="426" t="s">
        <v>691</v>
      </c>
      <c r="G74" s="139">
        <v>9200</v>
      </c>
      <c r="H74" s="489">
        <v>11200</v>
      </c>
      <c r="I74" s="498">
        <v>0</v>
      </c>
      <c r="J74" s="498">
        <v>1200</v>
      </c>
      <c r="K74" s="498">
        <v>1200</v>
      </c>
      <c r="L74" s="498">
        <v>1600</v>
      </c>
      <c r="M74" s="498">
        <v>800</v>
      </c>
      <c r="N74" s="498">
        <v>1500</v>
      </c>
      <c r="O74" s="498">
        <v>1800</v>
      </c>
      <c r="P74" s="498">
        <v>1300</v>
      </c>
      <c r="Q74" s="498">
        <v>1100</v>
      </c>
      <c r="R74" s="498">
        <v>300</v>
      </c>
      <c r="S74" s="661">
        <v>500</v>
      </c>
    </row>
    <row r="75" spans="1:19" ht="13.5" customHeight="1">
      <c r="A75" s="22"/>
      <c r="B75" s="22"/>
      <c r="C75" s="820" t="s">
        <v>254</v>
      </c>
      <c r="D75" s="820"/>
      <c r="E75" s="22"/>
      <c r="F75" s="426" t="s">
        <v>691</v>
      </c>
      <c r="G75" s="139">
        <v>2900</v>
      </c>
      <c r="H75" s="489">
        <v>2500</v>
      </c>
      <c r="I75" s="498" t="s">
        <v>215</v>
      </c>
      <c r="J75" s="498">
        <v>200</v>
      </c>
      <c r="K75" s="498">
        <v>200</v>
      </c>
      <c r="L75" s="498">
        <v>200</v>
      </c>
      <c r="M75" s="498">
        <v>300</v>
      </c>
      <c r="N75" s="498">
        <v>400</v>
      </c>
      <c r="O75" s="498">
        <v>200</v>
      </c>
      <c r="P75" s="498">
        <v>500</v>
      </c>
      <c r="Q75" s="498">
        <v>300</v>
      </c>
      <c r="R75" s="498">
        <v>100</v>
      </c>
      <c r="S75" s="661">
        <v>0</v>
      </c>
    </row>
    <row r="76" spans="1:19" ht="13.5" customHeight="1">
      <c r="A76" s="22"/>
      <c r="B76" s="22"/>
      <c r="C76" s="821" t="s">
        <v>270</v>
      </c>
      <c r="D76" s="821"/>
      <c r="E76" s="22"/>
      <c r="F76" s="426" t="s">
        <v>691</v>
      </c>
      <c r="G76" s="139">
        <v>19600</v>
      </c>
      <c r="H76" s="489">
        <v>18100</v>
      </c>
      <c r="I76" s="498">
        <v>100</v>
      </c>
      <c r="J76" s="498">
        <v>900</v>
      </c>
      <c r="K76" s="498">
        <v>1300</v>
      </c>
      <c r="L76" s="498">
        <v>2000</v>
      </c>
      <c r="M76" s="498">
        <v>2100</v>
      </c>
      <c r="N76" s="498">
        <v>1700</v>
      </c>
      <c r="O76" s="498">
        <v>1600</v>
      </c>
      <c r="P76" s="498">
        <v>2500</v>
      </c>
      <c r="Q76" s="498">
        <v>2000</v>
      </c>
      <c r="R76" s="498">
        <v>1800</v>
      </c>
      <c r="S76" s="661">
        <v>2100</v>
      </c>
    </row>
    <row r="77" spans="1:19" ht="13.5" customHeight="1">
      <c r="A77" s="22"/>
      <c r="B77" s="22"/>
      <c r="C77" s="821" t="s">
        <v>271</v>
      </c>
      <c r="D77" s="821"/>
      <c r="E77" s="25"/>
      <c r="F77" s="139">
        <v>4</v>
      </c>
      <c r="G77" s="139">
        <v>3900</v>
      </c>
      <c r="H77" s="489">
        <v>4000</v>
      </c>
      <c r="I77" s="498">
        <v>100</v>
      </c>
      <c r="J77" s="498">
        <v>200</v>
      </c>
      <c r="K77" s="498">
        <v>500</v>
      </c>
      <c r="L77" s="498">
        <v>800</v>
      </c>
      <c r="M77" s="498">
        <v>600</v>
      </c>
      <c r="N77" s="498">
        <v>400</v>
      </c>
      <c r="O77" s="498">
        <v>400</v>
      </c>
      <c r="P77" s="498">
        <v>400</v>
      </c>
      <c r="Q77" s="498">
        <v>500</v>
      </c>
      <c r="R77" s="498">
        <v>100</v>
      </c>
      <c r="S77" s="661">
        <v>0</v>
      </c>
    </row>
    <row r="78" spans="1:19" ht="13.5" customHeight="1">
      <c r="A78" s="22"/>
      <c r="B78" s="22"/>
      <c r="C78" s="823" t="s">
        <v>635</v>
      </c>
      <c r="D78" s="823"/>
      <c r="E78" s="25"/>
      <c r="F78" s="139"/>
      <c r="G78" s="139"/>
      <c r="H78" s="489"/>
      <c r="I78" s="498"/>
      <c r="J78" s="498"/>
      <c r="K78" s="498"/>
      <c r="L78" s="498"/>
      <c r="M78" s="498"/>
      <c r="N78" s="498"/>
      <c r="O78" s="498"/>
      <c r="P78" s="498"/>
      <c r="Q78" s="498"/>
      <c r="R78" s="498"/>
      <c r="S78" s="661"/>
    </row>
    <row r="79" spans="1:19" ht="13.5" customHeight="1">
      <c r="A79" s="22"/>
      <c r="B79" s="22"/>
      <c r="C79" s="820" t="s">
        <v>272</v>
      </c>
      <c r="D79" s="820"/>
      <c r="E79" s="25"/>
      <c r="F79" s="139">
        <v>1</v>
      </c>
      <c r="G79" s="139">
        <v>1100</v>
      </c>
      <c r="H79" s="489">
        <v>3000</v>
      </c>
      <c r="I79" s="498">
        <v>100</v>
      </c>
      <c r="J79" s="498">
        <v>400</v>
      </c>
      <c r="K79" s="498">
        <v>500</v>
      </c>
      <c r="L79" s="498">
        <v>300</v>
      </c>
      <c r="M79" s="498">
        <v>200</v>
      </c>
      <c r="N79" s="498">
        <v>200</v>
      </c>
      <c r="O79" s="498">
        <v>300</v>
      </c>
      <c r="P79" s="498">
        <v>400</v>
      </c>
      <c r="Q79" s="498">
        <v>200</v>
      </c>
      <c r="R79" s="498">
        <v>100</v>
      </c>
      <c r="S79" s="661">
        <v>500</v>
      </c>
    </row>
    <row r="80" spans="1:19" ht="13.5">
      <c r="A80" s="345"/>
      <c r="B80" s="345"/>
      <c r="C80" s="496"/>
      <c r="D80" s="496"/>
      <c r="E80" s="345"/>
      <c r="F80" s="497"/>
      <c r="G80" s="497"/>
      <c r="H80" s="657"/>
      <c r="I80" s="657"/>
      <c r="J80" s="657"/>
      <c r="K80" s="657"/>
      <c r="L80" s="657"/>
      <c r="M80" s="657"/>
      <c r="N80" s="657"/>
      <c r="O80" s="657"/>
      <c r="P80" s="657"/>
      <c r="Q80" s="657"/>
      <c r="R80" s="657"/>
      <c r="S80" s="657"/>
    </row>
    <row r="81" spans="1:19" ht="13.5">
      <c r="A81" t="s">
        <v>503</v>
      </c>
      <c r="B81" s="22" t="s">
        <v>561</v>
      </c>
      <c r="C81" s="118"/>
      <c r="D81" s="118"/>
      <c r="E81" s="22"/>
      <c r="F81" s="125"/>
      <c r="G81" s="125"/>
      <c r="H81" s="199"/>
      <c r="I81" s="199"/>
      <c r="J81" s="199"/>
      <c r="K81" s="199"/>
      <c r="L81" s="199"/>
      <c r="M81" s="199"/>
      <c r="N81" s="199"/>
      <c r="O81" s="199"/>
      <c r="P81" s="199"/>
      <c r="Q81" s="199"/>
      <c r="R81" s="199"/>
      <c r="S81" s="199"/>
    </row>
    <row r="82" spans="1:19" ht="13.5">
      <c r="A82" s="25" t="s">
        <v>257</v>
      </c>
      <c r="B82" s="23"/>
      <c r="C82" s="22"/>
      <c r="D82" s="22"/>
      <c r="E82" s="22"/>
      <c r="F82" s="22"/>
      <c r="G82" s="22"/>
      <c r="H82" s="199"/>
      <c r="I82" s="199"/>
      <c r="J82" s="199"/>
      <c r="K82" s="199"/>
      <c r="L82" s="199"/>
      <c r="M82" s="199"/>
      <c r="N82" s="199"/>
      <c r="O82" s="199"/>
      <c r="P82" s="199"/>
      <c r="Q82" s="199"/>
      <c r="R82" s="199"/>
      <c r="S82" s="199"/>
    </row>
    <row r="83" spans="2:19" ht="13.5">
      <c r="B83" s="22" t="s">
        <v>562</v>
      </c>
      <c r="C83" s="118"/>
      <c r="D83" s="118"/>
      <c r="E83" s="22"/>
      <c r="F83" s="26"/>
      <c r="G83" s="125"/>
      <c r="H83" s="125"/>
      <c r="I83" s="26"/>
      <c r="J83" s="26"/>
      <c r="K83" s="26"/>
      <c r="L83" s="26"/>
      <c r="M83" s="26"/>
      <c r="N83" s="26"/>
      <c r="O83" s="26"/>
      <c r="P83" s="26"/>
      <c r="Q83" s="26"/>
      <c r="R83" s="26"/>
      <c r="S83" s="26"/>
    </row>
    <row r="84" spans="1:19" ht="13.5">
      <c r="A84" s="25" t="s">
        <v>257</v>
      </c>
      <c r="B84" s="23"/>
      <c r="C84" s="22"/>
      <c r="D84" s="22"/>
      <c r="E84" s="22"/>
      <c r="F84" s="22"/>
      <c r="G84" s="22"/>
      <c r="H84" s="22"/>
      <c r="I84" s="22"/>
      <c r="J84" s="22"/>
      <c r="K84" s="22"/>
      <c r="L84" s="22"/>
      <c r="M84" s="22"/>
      <c r="N84" s="22"/>
      <c r="O84" s="22"/>
      <c r="P84" s="22"/>
      <c r="Q84" s="22"/>
      <c r="R84" s="22"/>
      <c r="S84" s="22"/>
    </row>
  </sheetData>
  <sheetProtection/>
  <mergeCells count="67">
    <mergeCell ref="C17:D17"/>
    <mergeCell ref="C18:D18"/>
    <mergeCell ref="A3:E4"/>
    <mergeCell ref="H3:S3"/>
    <mergeCell ref="C8:D8"/>
    <mergeCell ref="C9:D9"/>
    <mergeCell ref="C10:D10"/>
    <mergeCell ref="F3:F4"/>
    <mergeCell ref="G3:G4"/>
    <mergeCell ref="C12:D12"/>
    <mergeCell ref="C13:D13"/>
    <mergeCell ref="C14:D14"/>
    <mergeCell ref="C16:D16"/>
    <mergeCell ref="C28:D28"/>
    <mergeCell ref="C29:D29"/>
    <mergeCell ref="C19:D19"/>
    <mergeCell ref="C20:D20"/>
    <mergeCell ref="C21:D21"/>
    <mergeCell ref="C22:D22"/>
    <mergeCell ref="C23:D23"/>
    <mergeCell ref="C24:D24"/>
    <mergeCell ref="C25:D25"/>
    <mergeCell ref="C26:D26"/>
    <mergeCell ref="C27:D27"/>
    <mergeCell ref="C42:D42"/>
    <mergeCell ref="C43:D43"/>
    <mergeCell ref="C30:D30"/>
    <mergeCell ref="A31:D31"/>
    <mergeCell ref="C33:D33"/>
    <mergeCell ref="C34:D34"/>
    <mergeCell ref="C35:D35"/>
    <mergeCell ref="C37:D37"/>
    <mergeCell ref="C38:D38"/>
    <mergeCell ref="C39:D39"/>
    <mergeCell ref="C41:D41"/>
    <mergeCell ref="C53:D53"/>
    <mergeCell ref="C54:D54"/>
    <mergeCell ref="C44:D44"/>
    <mergeCell ref="C45:D45"/>
    <mergeCell ref="C46:D46"/>
    <mergeCell ref="C47:D47"/>
    <mergeCell ref="C48:D48"/>
    <mergeCell ref="C49:D49"/>
    <mergeCell ref="C50:D50"/>
    <mergeCell ref="C51:D51"/>
    <mergeCell ref="C52:D52"/>
    <mergeCell ref="C68:D68"/>
    <mergeCell ref="C69:D69"/>
    <mergeCell ref="A56:D56"/>
    <mergeCell ref="C58:D58"/>
    <mergeCell ref="C59:D59"/>
    <mergeCell ref="C60:D60"/>
    <mergeCell ref="C62:D62"/>
    <mergeCell ref="C63:D63"/>
    <mergeCell ref="C64:D64"/>
    <mergeCell ref="C66:D66"/>
    <mergeCell ref="C67:D67"/>
    <mergeCell ref="C70:D70"/>
    <mergeCell ref="C71:D71"/>
    <mergeCell ref="C72:D72"/>
    <mergeCell ref="C73:D73"/>
    <mergeCell ref="C79:D79"/>
    <mergeCell ref="C74:D74"/>
    <mergeCell ref="C75:D75"/>
    <mergeCell ref="C76:D76"/>
    <mergeCell ref="C77:D77"/>
    <mergeCell ref="C78:D78"/>
  </mergeCells>
  <printOptions/>
  <pageMargins left="0.75" right="0.75" top="1" bottom="1" header="0.512" footer="0.512"/>
  <pageSetup horizontalDpi="600" verticalDpi="600" orientation="portrait" paperSize="9" scale="52" r:id="rId1"/>
</worksheet>
</file>

<file path=xl/worksheets/sheet17.xml><?xml version="1.0" encoding="utf-8"?>
<worksheet xmlns="http://schemas.openxmlformats.org/spreadsheetml/2006/main" xmlns:r="http://schemas.openxmlformats.org/officeDocument/2006/relationships">
  <dimension ref="A1:U48"/>
  <sheetViews>
    <sheetView zoomScalePageLayoutView="0" workbookViewId="0" topLeftCell="A1">
      <selection activeCell="A1" sqref="A1"/>
    </sheetView>
  </sheetViews>
  <sheetFormatPr defaultColWidth="9.00390625" defaultRowHeight="13.5"/>
  <cols>
    <col min="1" max="3" width="1.625" style="0" customWidth="1"/>
    <col min="4" max="4" width="17.625" style="0" customWidth="1"/>
    <col min="5" max="5" width="1.625" style="0" customWidth="1"/>
    <col min="6" max="6" width="6.125" style="0" customWidth="1"/>
    <col min="7" max="8" width="10.75390625" style="0" bestFit="1" customWidth="1"/>
    <col min="9" max="20" width="9.50390625" style="0" bestFit="1" customWidth="1"/>
    <col min="21" max="21" width="10.75390625" style="0" bestFit="1" customWidth="1"/>
  </cols>
  <sheetData>
    <row r="1" spans="1:21" ht="13.5">
      <c r="A1" s="71" t="s">
        <v>31</v>
      </c>
      <c r="B1" s="31"/>
      <c r="C1" s="92"/>
      <c r="D1" s="92"/>
      <c r="E1" s="92"/>
      <c r="F1" s="22"/>
      <c r="G1" s="22"/>
      <c r="H1" s="22"/>
      <c r="I1" s="22"/>
      <c r="J1" s="22"/>
      <c r="K1" s="22"/>
      <c r="L1" s="22"/>
      <c r="M1" s="22"/>
      <c r="N1" s="22"/>
      <c r="O1" s="22"/>
      <c r="P1" s="22"/>
      <c r="Q1" s="22"/>
      <c r="R1" s="22"/>
      <c r="S1" s="22"/>
      <c r="T1" s="30"/>
      <c r="U1" s="22"/>
    </row>
    <row r="2" spans="1:21" ht="14.25" thickBot="1">
      <c r="A2" s="31"/>
      <c r="B2" s="92"/>
      <c r="C2" s="92"/>
      <c r="D2" s="92"/>
      <c r="E2" s="92"/>
      <c r="F2" s="22"/>
      <c r="G2" s="22"/>
      <c r="H2" s="22"/>
      <c r="I2" s="22"/>
      <c r="J2" s="22"/>
      <c r="K2" s="22"/>
      <c r="L2" s="22"/>
      <c r="M2" s="22"/>
      <c r="N2" s="22"/>
      <c r="O2" s="22"/>
      <c r="P2" s="22"/>
      <c r="Q2" s="22"/>
      <c r="R2" s="22"/>
      <c r="S2" s="22"/>
      <c r="T2" s="30"/>
      <c r="U2" s="26" t="s">
        <v>258</v>
      </c>
    </row>
    <row r="3" spans="1:21" ht="27" customHeight="1" thickTop="1">
      <c r="A3" s="839" t="s">
        <v>273</v>
      </c>
      <c r="B3" s="839"/>
      <c r="C3" s="839"/>
      <c r="D3" s="839"/>
      <c r="E3" s="722"/>
      <c r="F3" s="834" t="s">
        <v>704</v>
      </c>
      <c r="G3" s="834" t="s">
        <v>705</v>
      </c>
      <c r="H3" s="836" t="s">
        <v>706</v>
      </c>
      <c r="I3" s="837"/>
      <c r="J3" s="837"/>
      <c r="K3" s="837"/>
      <c r="L3" s="837"/>
      <c r="M3" s="837"/>
      <c r="N3" s="837"/>
      <c r="O3" s="837"/>
      <c r="P3" s="837"/>
      <c r="Q3" s="837"/>
      <c r="R3" s="837"/>
      <c r="S3" s="837"/>
      <c r="T3" s="838"/>
      <c r="U3" s="838"/>
    </row>
    <row r="4" spans="1:21" ht="27" customHeight="1">
      <c r="A4" s="840"/>
      <c r="B4" s="840"/>
      <c r="C4" s="840"/>
      <c r="D4" s="840"/>
      <c r="E4" s="805"/>
      <c r="F4" s="835"/>
      <c r="G4" s="835"/>
      <c r="H4" s="371" t="s">
        <v>260</v>
      </c>
      <c r="I4" s="371" t="s">
        <v>125</v>
      </c>
      <c r="J4" s="371" t="s">
        <v>126</v>
      </c>
      <c r="K4" s="371" t="s">
        <v>127</v>
      </c>
      <c r="L4" s="371" t="s">
        <v>128</v>
      </c>
      <c r="M4" s="371" t="s">
        <v>129</v>
      </c>
      <c r="N4" s="371" t="s">
        <v>130</v>
      </c>
      <c r="O4" s="371" t="s">
        <v>131</v>
      </c>
      <c r="P4" s="371" t="s">
        <v>132</v>
      </c>
      <c r="Q4" s="371" t="s">
        <v>133</v>
      </c>
      <c r="R4" s="371" t="s">
        <v>707</v>
      </c>
      <c r="S4" s="371" t="s">
        <v>813</v>
      </c>
      <c r="T4" s="371" t="s">
        <v>274</v>
      </c>
      <c r="U4" s="435" t="s">
        <v>275</v>
      </c>
    </row>
    <row r="5" spans="1:21" ht="13.5">
      <c r="A5" s="31"/>
      <c r="B5" s="22"/>
      <c r="C5" s="22"/>
      <c r="D5" s="22"/>
      <c r="E5" s="22"/>
      <c r="F5" s="22"/>
      <c r="G5" s="22"/>
      <c r="H5" s="22"/>
      <c r="I5" s="22"/>
      <c r="J5" s="22"/>
      <c r="K5" s="22"/>
      <c r="L5" s="22"/>
      <c r="M5" s="22"/>
      <c r="N5" s="22"/>
      <c r="O5" s="22"/>
      <c r="P5" s="22"/>
      <c r="Q5" s="22"/>
      <c r="R5" s="22"/>
      <c r="S5" s="22"/>
      <c r="T5" s="22"/>
      <c r="U5" s="22"/>
    </row>
    <row r="6" spans="1:21" s="40" customFormat="1" ht="13.5" customHeight="1">
      <c r="A6" s="39"/>
      <c r="B6" s="841" t="s">
        <v>25</v>
      </c>
      <c r="C6" s="842"/>
      <c r="D6" s="842"/>
      <c r="E6" s="71"/>
      <c r="F6" s="105">
        <v>647</v>
      </c>
      <c r="G6" s="105">
        <v>651000</v>
      </c>
      <c r="H6" s="656">
        <v>635000</v>
      </c>
      <c r="I6" s="656">
        <v>35800</v>
      </c>
      <c r="J6" s="656">
        <v>32600</v>
      </c>
      <c r="K6" s="656">
        <v>36300</v>
      </c>
      <c r="L6" s="656">
        <v>43600</v>
      </c>
      <c r="M6" s="656">
        <v>40800</v>
      </c>
      <c r="N6" s="656">
        <v>38100</v>
      </c>
      <c r="O6" s="656">
        <v>43000</v>
      </c>
      <c r="P6" s="656">
        <v>48500</v>
      </c>
      <c r="Q6" s="656">
        <v>62900</v>
      </c>
      <c r="R6" s="656">
        <v>47800</v>
      </c>
      <c r="S6" s="656">
        <v>44200</v>
      </c>
      <c r="T6" s="656">
        <v>49000</v>
      </c>
      <c r="U6" s="656">
        <v>112600</v>
      </c>
    </row>
    <row r="7" spans="1:21" ht="13.5">
      <c r="A7" s="31"/>
      <c r="B7" s="22"/>
      <c r="C7" s="22"/>
      <c r="D7" s="22"/>
      <c r="E7" s="22"/>
      <c r="F7" s="489"/>
      <c r="G7" s="489" t="s">
        <v>425</v>
      </c>
      <c r="H7" s="656" t="s">
        <v>30</v>
      </c>
      <c r="I7" s="366"/>
      <c r="J7" s="366"/>
      <c r="K7" s="366"/>
      <c r="L7" s="366"/>
      <c r="M7" s="366"/>
      <c r="N7" s="366"/>
      <c r="O7" s="366"/>
      <c r="P7" s="366"/>
      <c r="Q7" s="366"/>
      <c r="R7" s="366"/>
      <c r="S7" s="366"/>
      <c r="T7" s="366"/>
      <c r="U7" s="366"/>
    </row>
    <row r="8" spans="1:21" ht="13.5" customHeight="1">
      <c r="A8" s="31"/>
      <c r="B8" s="820" t="s">
        <v>32</v>
      </c>
      <c r="C8" s="820"/>
      <c r="D8" s="820"/>
      <c r="E8" s="25"/>
      <c r="F8" s="489">
        <v>405</v>
      </c>
      <c r="G8" s="489">
        <v>386100</v>
      </c>
      <c r="H8" s="498">
        <v>371600</v>
      </c>
      <c r="I8" s="498">
        <v>4400</v>
      </c>
      <c r="J8" s="498">
        <v>23900</v>
      </c>
      <c r="K8" s="498">
        <v>30900</v>
      </c>
      <c r="L8" s="498">
        <v>37100</v>
      </c>
      <c r="M8" s="498">
        <v>35100</v>
      </c>
      <c r="N8" s="498">
        <v>33900</v>
      </c>
      <c r="O8" s="498">
        <v>38200</v>
      </c>
      <c r="P8" s="498">
        <v>41700</v>
      </c>
      <c r="Q8" s="498">
        <v>50000</v>
      </c>
      <c r="R8" s="498">
        <v>29100</v>
      </c>
      <c r="S8" s="498">
        <v>18200</v>
      </c>
      <c r="T8" s="498">
        <v>14500</v>
      </c>
      <c r="U8" s="498">
        <v>14800</v>
      </c>
    </row>
    <row r="9" spans="1:21" ht="13.5" customHeight="1">
      <c r="A9" s="31"/>
      <c r="B9" s="31"/>
      <c r="C9" s="820" t="s">
        <v>33</v>
      </c>
      <c r="D9" s="820"/>
      <c r="E9" s="25"/>
      <c r="F9" s="489">
        <v>348</v>
      </c>
      <c r="G9" s="489">
        <v>332000</v>
      </c>
      <c r="H9" s="498">
        <v>318600</v>
      </c>
      <c r="I9" s="498">
        <v>3100</v>
      </c>
      <c r="J9" s="498">
        <v>20400</v>
      </c>
      <c r="K9" s="498">
        <v>29100</v>
      </c>
      <c r="L9" s="498">
        <v>33600</v>
      </c>
      <c r="M9" s="498">
        <v>31400</v>
      </c>
      <c r="N9" s="498">
        <v>30700</v>
      </c>
      <c r="O9" s="498">
        <v>34000</v>
      </c>
      <c r="P9" s="498">
        <v>37400</v>
      </c>
      <c r="Q9" s="498">
        <v>44000</v>
      </c>
      <c r="R9" s="498">
        <v>22800</v>
      </c>
      <c r="S9" s="498">
        <v>13500</v>
      </c>
      <c r="T9" s="498">
        <v>9400</v>
      </c>
      <c r="U9" s="498">
        <v>9200</v>
      </c>
    </row>
    <row r="10" spans="1:21" ht="13.5" customHeight="1">
      <c r="A10" s="31"/>
      <c r="B10" s="31"/>
      <c r="C10" s="820" t="s">
        <v>34</v>
      </c>
      <c r="D10" s="820"/>
      <c r="E10" s="25"/>
      <c r="F10" s="489">
        <v>57</v>
      </c>
      <c r="G10" s="489">
        <v>53800</v>
      </c>
      <c r="H10" s="498">
        <v>52700</v>
      </c>
      <c r="I10" s="498">
        <v>1400</v>
      </c>
      <c r="J10" s="498">
        <v>3400</v>
      </c>
      <c r="K10" s="498">
        <v>1800</v>
      </c>
      <c r="L10" s="498">
        <v>3500</v>
      </c>
      <c r="M10" s="498">
        <v>3700</v>
      </c>
      <c r="N10" s="498">
        <v>3200</v>
      </c>
      <c r="O10" s="498">
        <v>4100</v>
      </c>
      <c r="P10" s="498">
        <v>4200</v>
      </c>
      <c r="Q10" s="498">
        <v>5900</v>
      </c>
      <c r="R10" s="498">
        <v>6200</v>
      </c>
      <c r="S10" s="498">
        <v>4700</v>
      </c>
      <c r="T10" s="498">
        <v>5000</v>
      </c>
      <c r="U10" s="498">
        <v>5600</v>
      </c>
    </row>
    <row r="11" spans="1:21" ht="13.5">
      <c r="A11" s="31"/>
      <c r="B11" s="31"/>
      <c r="C11" s="25"/>
      <c r="D11" s="118" t="s">
        <v>35</v>
      </c>
      <c r="E11" s="25"/>
      <c r="F11" s="489">
        <v>51</v>
      </c>
      <c r="G11" s="489">
        <v>46000</v>
      </c>
      <c r="H11" s="498">
        <v>44900</v>
      </c>
      <c r="I11" s="498">
        <v>100</v>
      </c>
      <c r="J11" s="498">
        <v>500</v>
      </c>
      <c r="K11" s="498">
        <v>1100</v>
      </c>
      <c r="L11" s="498">
        <v>3400</v>
      </c>
      <c r="M11" s="498">
        <v>3500</v>
      </c>
      <c r="N11" s="498">
        <v>3000</v>
      </c>
      <c r="O11" s="498">
        <v>4100</v>
      </c>
      <c r="P11" s="498">
        <v>4200</v>
      </c>
      <c r="Q11" s="498">
        <v>5700</v>
      </c>
      <c r="R11" s="498">
        <v>5700</v>
      </c>
      <c r="S11" s="498">
        <v>4200</v>
      </c>
      <c r="T11" s="498">
        <v>4600</v>
      </c>
      <c r="U11" s="498">
        <v>5000</v>
      </c>
    </row>
    <row r="12" spans="1:21" ht="13.5">
      <c r="A12" s="31"/>
      <c r="B12" s="31"/>
      <c r="C12" s="25"/>
      <c r="D12" s="118" t="s">
        <v>708</v>
      </c>
      <c r="E12" s="25"/>
      <c r="F12" s="489">
        <v>3</v>
      </c>
      <c r="G12" s="489">
        <v>3700</v>
      </c>
      <c r="H12" s="498">
        <v>4600</v>
      </c>
      <c r="I12" s="498">
        <v>1200</v>
      </c>
      <c r="J12" s="498">
        <v>2900</v>
      </c>
      <c r="K12" s="498">
        <v>400</v>
      </c>
      <c r="L12" s="498">
        <v>100</v>
      </c>
      <c r="M12" s="498" t="s">
        <v>215</v>
      </c>
      <c r="N12" s="498">
        <v>0</v>
      </c>
      <c r="O12" s="498" t="s">
        <v>215</v>
      </c>
      <c r="P12" s="498" t="s">
        <v>215</v>
      </c>
      <c r="Q12" s="498" t="s">
        <v>215</v>
      </c>
      <c r="R12" s="498" t="s">
        <v>215</v>
      </c>
      <c r="S12" s="498" t="s">
        <v>215</v>
      </c>
      <c r="T12" s="498" t="s">
        <v>215</v>
      </c>
      <c r="U12" s="498" t="s">
        <v>709</v>
      </c>
    </row>
    <row r="13" spans="1:21" ht="13.5">
      <c r="A13" s="31"/>
      <c r="B13" s="31"/>
      <c r="C13" s="25"/>
      <c r="D13" s="119" t="s">
        <v>710</v>
      </c>
      <c r="E13" s="25"/>
      <c r="F13" s="489">
        <v>3</v>
      </c>
      <c r="G13" s="489">
        <v>4100</v>
      </c>
      <c r="H13" s="498">
        <v>3200</v>
      </c>
      <c r="I13" s="498">
        <v>100</v>
      </c>
      <c r="J13" s="498">
        <v>100</v>
      </c>
      <c r="K13" s="498">
        <v>200</v>
      </c>
      <c r="L13" s="498">
        <v>100</v>
      </c>
      <c r="M13" s="498">
        <v>200</v>
      </c>
      <c r="N13" s="498">
        <v>100</v>
      </c>
      <c r="O13" s="498">
        <v>100</v>
      </c>
      <c r="P13" s="498">
        <v>100</v>
      </c>
      <c r="Q13" s="498">
        <v>200</v>
      </c>
      <c r="R13" s="498">
        <v>500</v>
      </c>
      <c r="S13" s="498">
        <v>500</v>
      </c>
      <c r="T13" s="498">
        <v>500</v>
      </c>
      <c r="U13" s="498">
        <v>600</v>
      </c>
    </row>
    <row r="14" spans="1:21" ht="13.5" customHeight="1">
      <c r="A14" s="31"/>
      <c r="B14" s="820" t="s">
        <v>276</v>
      </c>
      <c r="C14" s="820"/>
      <c r="D14" s="820"/>
      <c r="E14" s="25"/>
      <c r="F14" s="489">
        <v>243</v>
      </c>
      <c r="G14" s="489">
        <v>264900</v>
      </c>
      <c r="H14" s="498">
        <v>263400</v>
      </c>
      <c r="I14" s="498">
        <v>31300</v>
      </c>
      <c r="J14" s="498">
        <v>8700</v>
      </c>
      <c r="K14" s="498">
        <v>5400</v>
      </c>
      <c r="L14" s="498">
        <v>6400</v>
      </c>
      <c r="M14" s="498">
        <v>5800</v>
      </c>
      <c r="N14" s="498">
        <v>4200</v>
      </c>
      <c r="O14" s="498">
        <v>4800</v>
      </c>
      <c r="P14" s="498">
        <v>6800</v>
      </c>
      <c r="Q14" s="498">
        <v>12900</v>
      </c>
      <c r="R14" s="498">
        <v>18700</v>
      </c>
      <c r="S14" s="498">
        <v>26000</v>
      </c>
      <c r="T14" s="498">
        <v>34500</v>
      </c>
      <c r="U14" s="498">
        <v>97900</v>
      </c>
    </row>
    <row r="15" spans="1:21" ht="13.5" customHeight="1">
      <c r="A15" s="31"/>
      <c r="B15" s="31"/>
      <c r="C15" s="820" t="s">
        <v>711</v>
      </c>
      <c r="D15" s="820"/>
      <c r="E15" s="25"/>
      <c r="F15" s="489">
        <v>109</v>
      </c>
      <c r="G15" s="489">
        <v>114800</v>
      </c>
      <c r="H15" s="498">
        <v>114800</v>
      </c>
      <c r="I15" s="498">
        <v>200</v>
      </c>
      <c r="J15" s="498">
        <v>1600</v>
      </c>
      <c r="K15" s="498">
        <v>2900</v>
      </c>
      <c r="L15" s="498">
        <v>4500</v>
      </c>
      <c r="M15" s="498">
        <v>4300</v>
      </c>
      <c r="N15" s="498">
        <v>2800</v>
      </c>
      <c r="O15" s="498">
        <v>3400</v>
      </c>
      <c r="P15" s="498">
        <v>4600</v>
      </c>
      <c r="Q15" s="498">
        <v>9000</v>
      </c>
      <c r="R15" s="498">
        <v>12400</v>
      </c>
      <c r="S15" s="498">
        <v>15400</v>
      </c>
      <c r="T15" s="498">
        <v>19500</v>
      </c>
      <c r="U15" s="498">
        <v>34100</v>
      </c>
    </row>
    <row r="16" spans="1:21" ht="13.5" customHeight="1">
      <c r="A16" s="31"/>
      <c r="B16" s="31"/>
      <c r="C16" s="820" t="s">
        <v>712</v>
      </c>
      <c r="D16" s="820"/>
      <c r="E16" s="25"/>
      <c r="F16" s="489">
        <v>47</v>
      </c>
      <c r="G16" s="489">
        <v>40700</v>
      </c>
      <c r="H16" s="498">
        <v>37000</v>
      </c>
      <c r="I16" s="498">
        <v>30500</v>
      </c>
      <c r="J16" s="498">
        <v>5200</v>
      </c>
      <c r="K16" s="498">
        <v>600</v>
      </c>
      <c r="L16" s="498">
        <v>300</v>
      </c>
      <c r="M16" s="498">
        <v>100</v>
      </c>
      <c r="N16" s="498" t="s">
        <v>215</v>
      </c>
      <c r="O16" s="498">
        <v>200</v>
      </c>
      <c r="P16" s="498" t="s">
        <v>215</v>
      </c>
      <c r="Q16" s="498">
        <v>0</v>
      </c>
      <c r="R16" s="498" t="s">
        <v>215</v>
      </c>
      <c r="S16" s="498" t="s">
        <v>215</v>
      </c>
      <c r="T16" s="498" t="s">
        <v>215</v>
      </c>
      <c r="U16" s="498" t="s">
        <v>709</v>
      </c>
    </row>
    <row r="17" spans="1:21" ht="13.5" customHeight="1">
      <c r="A17" s="31"/>
      <c r="B17" s="31"/>
      <c r="C17" s="820" t="s">
        <v>277</v>
      </c>
      <c r="D17" s="820"/>
      <c r="E17" s="25"/>
      <c r="F17" s="489">
        <v>86</v>
      </c>
      <c r="G17" s="489">
        <v>109000</v>
      </c>
      <c r="H17" s="498">
        <v>111300</v>
      </c>
      <c r="I17" s="498">
        <v>700</v>
      </c>
      <c r="J17" s="498">
        <v>1800</v>
      </c>
      <c r="K17" s="498">
        <v>1900</v>
      </c>
      <c r="L17" s="498">
        <v>1600</v>
      </c>
      <c r="M17" s="498">
        <v>1300</v>
      </c>
      <c r="N17" s="498">
        <v>1400</v>
      </c>
      <c r="O17" s="498">
        <v>1200</v>
      </c>
      <c r="P17" s="498">
        <v>2200</v>
      </c>
      <c r="Q17" s="498">
        <v>3800</v>
      </c>
      <c r="R17" s="498">
        <v>6100</v>
      </c>
      <c r="S17" s="498">
        <v>10600</v>
      </c>
      <c r="T17" s="498">
        <v>15000</v>
      </c>
      <c r="U17" s="498">
        <v>63600</v>
      </c>
    </row>
    <row r="18" spans="1:21" ht="13.5">
      <c r="A18" s="31"/>
      <c r="B18" s="31"/>
      <c r="C18" s="118"/>
      <c r="D18" s="118"/>
      <c r="E18" s="25"/>
      <c r="F18" s="489"/>
      <c r="G18" s="489" t="s">
        <v>425</v>
      </c>
      <c r="H18" s="498" t="s">
        <v>635</v>
      </c>
      <c r="I18" s="498" t="s">
        <v>635</v>
      </c>
      <c r="J18" s="498" t="s">
        <v>635</v>
      </c>
      <c r="K18" s="498" t="s">
        <v>635</v>
      </c>
      <c r="L18" s="498" t="s">
        <v>635</v>
      </c>
      <c r="M18" s="498" t="s">
        <v>635</v>
      </c>
      <c r="N18" s="498" t="s">
        <v>635</v>
      </c>
      <c r="O18" s="498" t="s">
        <v>635</v>
      </c>
      <c r="P18" s="498" t="s">
        <v>635</v>
      </c>
      <c r="Q18" s="498" t="s">
        <v>635</v>
      </c>
      <c r="R18" s="498" t="s">
        <v>635</v>
      </c>
      <c r="S18" s="498" t="s">
        <v>635</v>
      </c>
      <c r="T18" s="498" t="s">
        <v>635</v>
      </c>
      <c r="U18" s="498" t="s">
        <v>635</v>
      </c>
    </row>
    <row r="19" spans="1:21" ht="13.5">
      <c r="A19" s="31"/>
      <c r="B19" s="22"/>
      <c r="C19" s="22"/>
      <c r="D19" s="22"/>
      <c r="E19" s="22"/>
      <c r="F19" s="489"/>
      <c r="G19" s="489" t="s">
        <v>425</v>
      </c>
      <c r="H19" s="498" t="s">
        <v>635</v>
      </c>
      <c r="I19" s="498" t="s">
        <v>635</v>
      </c>
      <c r="J19" s="498" t="s">
        <v>635</v>
      </c>
      <c r="K19" s="498" t="s">
        <v>635</v>
      </c>
      <c r="L19" s="498" t="s">
        <v>635</v>
      </c>
      <c r="M19" s="498" t="s">
        <v>635</v>
      </c>
      <c r="N19" s="498" t="s">
        <v>635</v>
      </c>
      <c r="O19" s="498" t="s">
        <v>635</v>
      </c>
      <c r="P19" s="498" t="s">
        <v>635</v>
      </c>
      <c r="Q19" s="498" t="s">
        <v>635</v>
      </c>
      <c r="R19" s="498" t="s">
        <v>635</v>
      </c>
      <c r="S19" s="498" t="s">
        <v>635</v>
      </c>
      <c r="T19" s="498" t="s">
        <v>635</v>
      </c>
      <c r="U19" s="498" t="s">
        <v>635</v>
      </c>
    </row>
    <row r="20" spans="1:21" ht="13.5">
      <c r="A20" s="31"/>
      <c r="B20" s="833" t="s">
        <v>95</v>
      </c>
      <c r="C20" s="833"/>
      <c r="D20" s="833"/>
      <c r="E20" s="30"/>
      <c r="F20" s="489">
        <v>305</v>
      </c>
      <c r="G20" s="489">
        <v>306800</v>
      </c>
      <c r="H20" s="498">
        <v>298100</v>
      </c>
      <c r="I20" s="498">
        <v>18300</v>
      </c>
      <c r="J20" s="498">
        <v>16700</v>
      </c>
      <c r="K20" s="498">
        <v>18300</v>
      </c>
      <c r="L20" s="498">
        <v>22000</v>
      </c>
      <c r="M20" s="498">
        <v>20300</v>
      </c>
      <c r="N20" s="498">
        <v>18800</v>
      </c>
      <c r="O20" s="498">
        <v>21500</v>
      </c>
      <c r="P20" s="498">
        <v>24600</v>
      </c>
      <c r="Q20" s="498">
        <v>32100</v>
      </c>
      <c r="R20" s="498">
        <v>23300</v>
      </c>
      <c r="S20" s="498">
        <v>20400</v>
      </c>
      <c r="T20" s="498">
        <v>21500</v>
      </c>
      <c r="U20" s="498">
        <v>40300</v>
      </c>
    </row>
    <row r="21" spans="1:21" ht="13.5">
      <c r="A21" s="31"/>
      <c r="B21" s="30"/>
      <c r="C21" s="30"/>
      <c r="D21" s="30"/>
      <c r="E21" s="30"/>
      <c r="F21" s="489"/>
      <c r="G21" s="489" t="s">
        <v>425</v>
      </c>
      <c r="H21" s="498" t="s">
        <v>635</v>
      </c>
      <c r="I21" s="498" t="s">
        <v>635</v>
      </c>
      <c r="J21" s="498" t="s">
        <v>635</v>
      </c>
      <c r="K21" s="498" t="s">
        <v>635</v>
      </c>
      <c r="L21" s="498" t="s">
        <v>635</v>
      </c>
      <c r="M21" s="498" t="s">
        <v>635</v>
      </c>
      <c r="N21" s="498" t="s">
        <v>635</v>
      </c>
      <c r="O21" s="498" t="s">
        <v>635</v>
      </c>
      <c r="P21" s="498" t="s">
        <v>635</v>
      </c>
      <c r="Q21" s="498" t="s">
        <v>635</v>
      </c>
      <c r="R21" s="498" t="s">
        <v>635</v>
      </c>
      <c r="S21" s="498" t="s">
        <v>635</v>
      </c>
      <c r="T21" s="498" t="s">
        <v>635</v>
      </c>
      <c r="U21" s="498" t="s">
        <v>635</v>
      </c>
    </row>
    <row r="22" spans="1:21" ht="13.5" customHeight="1">
      <c r="A22" s="31"/>
      <c r="B22" s="820" t="s">
        <v>713</v>
      </c>
      <c r="C22" s="820"/>
      <c r="D22" s="820"/>
      <c r="E22" s="25"/>
      <c r="F22" s="489">
        <v>227</v>
      </c>
      <c r="G22" s="489">
        <v>218000</v>
      </c>
      <c r="H22" s="498">
        <v>208200</v>
      </c>
      <c r="I22" s="498">
        <v>2300</v>
      </c>
      <c r="J22" s="498">
        <v>12900</v>
      </c>
      <c r="K22" s="498">
        <v>16700</v>
      </c>
      <c r="L22" s="498">
        <v>20700</v>
      </c>
      <c r="M22" s="498">
        <v>19500</v>
      </c>
      <c r="N22" s="498">
        <v>17900</v>
      </c>
      <c r="O22" s="498">
        <v>20200</v>
      </c>
      <c r="P22" s="498">
        <v>22800</v>
      </c>
      <c r="Q22" s="498">
        <v>28900</v>
      </c>
      <c r="R22" s="498">
        <v>17900</v>
      </c>
      <c r="S22" s="498">
        <v>10600</v>
      </c>
      <c r="T22" s="498">
        <v>8700</v>
      </c>
      <c r="U22" s="498">
        <v>9100</v>
      </c>
    </row>
    <row r="23" spans="1:21" ht="13.5" customHeight="1">
      <c r="A23" s="31"/>
      <c r="B23" s="31"/>
      <c r="C23" s="820" t="s">
        <v>714</v>
      </c>
      <c r="D23" s="820"/>
      <c r="E23" s="25"/>
      <c r="F23" s="489">
        <v>220</v>
      </c>
      <c r="G23" s="489">
        <v>210300</v>
      </c>
      <c r="H23" s="498">
        <v>200000</v>
      </c>
      <c r="I23" s="498">
        <v>1800</v>
      </c>
      <c r="J23" s="498">
        <v>11400</v>
      </c>
      <c r="K23" s="498">
        <v>16200</v>
      </c>
      <c r="L23" s="498">
        <v>20700</v>
      </c>
      <c r="M23" s="498">
        <v>19500</v>
      </c>
      <c r="N23" s="498">
        <v>17900</v>
      </c>
      <c r="O23" s="498">
        <v>20200</v>
      </c>
      <c r="P23" s="498">
        <v>22600</v>
      </c>
      <c r="Q23" s="498">
        <v>28600</v>
      </c>
      <c r="R23" s="498">
        <v>16900</v>
      </c>
      <c r="S23" s="498">
        <v>9400</v>
      </c>
      <c r="T23" s="498">
        <v>7300</v>
      </c>
      <c r="U23" s="498">
        <v>7600</v>
      </c>
    </row>
    <row r="24" spans="1:21" ht="13.5" customHeight="1">
      <c r="A24" s="31"/>
      <c r="B24" s="31"/>
      <c r="C24" s="820" t="s">
        <v>715</v>
      </c>
      <c r="D24" s="820"/>
      <c r="E24" s="25"/>
      <c r="F24" s="489">
        <v>8</v>
      </c>
      <c r="G24" s="489">
        <v>7600</v>
      </c>
      <c r="H24" s="498">
        <v>8100</v>
      </c>
      <c r="I24" s="498">
        <v>500</v>
      </c>
      <c r="J24" s="498">
        <v>1500</v>
      </c>
      <c r="K24" s="498">
        <v>400</v>
      </c>
      <c r="L24" s="498">
        <v>0</v>
      </c>
      <c r="M24" s="498">
        <v>0</v>
      </c>
      <c r="N24" s="498">
        <v>100</v>
      </c>
      <c r="O24" s="498">
        <v>0</v>
      </c>
      <c r="P24" s="498">
        <v>100</v>
      </c>
      <c r="Q24" s="498">
        <v>200</v>
      </c>
      <c r="R24" s="498">
        <v>1000</v>
      </c>
      <c r="S24" s="498">
        <v>1200</v>
      </c>
      <c r="T24" s="498">
        <v>1300</v>
      </c>
      <c r="U24" s="498">
        <v>1700</v>
      </c>
    </row>
    <row r="25" spans="1:21" ht="13.5">
      <c r="A25" s="31"/>
      <c r="B25" s="31"/>
      <c r="C25" s="25"/>
      <c r="D25" s="118" t="s">
        <v>716</v>
      </c>
      <c r="E25" s="25"/>
      <c r="F25" s="489">
        <v>5</v>
      </c>
      <c r="G25" s="489">
        <v>4100</v>
      </c>
      <c r="H25" s="498">
        <v>4200</v>
      </c>
      <c r="I25" s="498" t="s">
        <v>215</v>
      </c>
      <c r="J25" s="498" t="s">
        <v>215</v>
      </c>
      <c r="K25" s="498">
        <v>0</v>
      </c>
      <c r="L25" s="498">
        <v>0</v>
      </c>
      <c r="M25" s="498">
        <v>0</v>
      </c>
      <c r="N25" s="498">
        <v>0</v>
      </c>
      <c r="O25" s="498">
        <v>0</v>
      </c>
      <c r="P25" s="498">
        <v>100</v>
      </c>
      <c r="Q25" s="498">
        <v>200</v>
      </c>
      <c r="R25" s="498">
        <v>700</v>
      </c>
      <c r="S25" s="498">
        <v>800</v>
      </c>
      <c r="T25" s="498">
        <v>900</v>
      </c>
      <c r="U25" s="498">
        <v>1200</v>
      </c>
    </row>
    <row r="26" spans="1:21" ht="13.5">
      <c r="A26" s="31"/>
      <c r="B26" s="31"/>
      <c r="C26" s="25"/>
      <c r="D26" s="118" t="s">
        <v>708</v>
      </c>
      <c r="E26" s="25"/>
      <c r="F26" s="489">
        <v>1</v>
      </c>
      <c r="G26" s="489">
        <v>1200</v>
      </c>
      <c r="H26" s="498">
        <v>2300</v>
      </c>
      <c r="I26" s="498">
        <v>500</v>
      </c>
      <c r="J26" s="498">
        <v>1400</v>
      </c>
      <c r="K26" s="498">
        <v>300</v>
      </c>
      <c r="L26" s="498" t="s">
        <v>215</v>
      </c>
      <c r="M26" s="498" t="s">
        <v>215</v>
      </c>
      <c r="N26" s="498" t="s">
        <v>215</v>
      </c>
      <c r="O26" s="498" t="s">
        <v>215</v>
      </c>
      <c r="P26" s="498" t="s">
        <v>215</v>
      </c>
      <c r="Q26" s="498" t="s">
        <v>215</v>
      </c>
      <c r="R26" s="498" t="s">
        <v>215</v>
      </c>
      <c r="S26" s="498" t="s">
        <v>215</v>
      </c>
      <c r="T26" s="498" t="s">
        <v>215</v>
      </c>
      <c r="U26" s="498" t="s">
        <v>709</v>
      </c>
    </row>
    <row r="27" spans="1:21" ht="13.5">
      <c r="A27" s="31"/>
      <c r="B27" s="31"/>
      <c r="C27" s="25"/>
      <c r="D27" s="119" t="s">
        <v>710</v>
      </c>
      <c r="E27" s="25"/>
      <c r="F27" s="489">
        <v>2</v>
      </c>
      <c r="G27" s="489">
        <v>2200</v>
      </c>
      <c r="H27" s="498">
        <v>1700</v>
      </c>
      <c r="I27" s="498" t="s">
        <v>215</v>
      </c>
      <c r="J27" s="498">
        <v>0</v>
      </c>
      <c r="K27" s="498">
        <v>100</v>
      </c>
      <c r="L27" s="498" t="s">
        <v>215</v>
      </c>
      <c r="M27" s="498" t="s">
        <v>215</v>
      </c>
      <c r="N27" s="498">
        <v>0</v>
      </c>
      <c r="O27" s="498" t="s">
        <v>215</v>
      </c>
      <c r="P27" s="498" t="s">
        <v>215</v>
      </c>
      <c r="Q27" s="498">
        <v>0</v>
      </c>
      <c r="R27" s="498">
        <v>400</v>
      </c>
      <c r="S27" s="498">
        <v>400</v>
      </c>
      <c r="T27" s="498">
        <v>300</v>
      </c>
      <c r="U27" s="498">
        <v>400</v>
      </c>
    </row>
    <row r="28" spans="1:21" ht="13.5" customHeight="1">
      <c r="A28" s="31"/>
      <c r="B28" s="820" t="s">
        <v>276</v>
      </c>
      <c r="C28" s="820"/>
      <c r="D28" s="820"/>
      <c r="E28" s="25"/>
      <c r="F28" s="489">
        <v>78</v>
      </c>
      <c r="G28" s="489">
        <v>88800</v>
      </c>
      <c r="H28" s="498">
        <v>89900</v>
      </c>
      <c r="I28" s="498">
        <v>16000</v>
      </c>
      <c r="J28" s="498">
        <v>3800</v>
      </c>
      <c r="K28" s="498">
        <v>1700</v>
      </c>
      <c r="L28" s="498">
        <v>1300</v>
      </c>
      <c r="M28" s="498">
        <v>800</v>
      </c>
      <c r="N28" s="498">
        <v>900</v>
      </c>
      <c r="O28" s="498">
        <v>1200</v>
      </c>
      <c r="P28" s="498">
        <v>1800</v>
      </c>
      <c r="Q28" s="498">
        <v>3200</v>
      </c>
      <c r="R28" s="498">
        <v>5400</v>
      </c>
      <c r="S28" s="498">
        <v>9800</v>
      </c>
      <c r="T28" s="498">
        <v>12900</v>
      </c>
      <c r="U28" s="498">
        <v>31100</v>
      </c>
    </row>
    <row r="29" spans="1:21" ht="13.5" customHeight="1">
      <c r="A29" s="31"/>
      <c r="B29" s="31"/>
      <c r="C29" s="820" t="s">
        <v>711</v>
      </c>
      <c r="D29" s="820"/>
      <c r="E29" s="25"/>
      <c r="F29" s="489">
        <v>6</v>
      </c>
      <c r="G29" s="489">
        <v>7800</v>
      </c>
      <c r="H29" s="498">
        <v>9300</v>
      </c>
      <c r="I29" s="498">
        <v>0</v>
      </c>
      <c r="J29" s="498" t="s">
        <v>215</v>
      </c>
      <c r="K29" s="498">
        <v>100</v>
      </c>
      <c r="L29" s="498">
        <v>100</v>
      </c>
      <c r="M29" s="498">
        <v>100</v>
      </c>
      <c r="N29" s="498">
        <v>0</v>
      </c>
      <c r="O29" s="498">
        <v>100</v>
      </c>
      <c r="P29" s="498">
        <v>200</v>
      </c>
      <c r="Q29" s="498">
        <v>500</v>
      </c>
      <c r="R29" s="498">
        <v>700</v>
      </c>
      <c r="S29" s="498">
        <v>1300</v>
      </c>
      <c r="T29" s="498">
        <v>2300</v>
      </c>
      <c r="U29" s="498">
        <v>3800</v>
      </c>
    </row>
    <row r="30" spans="1:21" ht="13.5" customHeight="1">
      <c r="A30" s="31"/>
      <c r="B30" s="31"/>
      <c r="C30" s="820" t="s">
        <v>712</v>
      </c>
      <c r="D30" s="820"/>
      <c r="E30" s="25"/>
      <c r="F30" s="489">
        <v>24</v>
      </c>
      <c r="G30" s="489">
        <v>20500</v>
      </c>
      <c r="H30" s="498">
        <v>19000</v>
      </c>
      <c r="I30" s="498">
        <v>15500</v>
      </c>
      <c r="J30" s="498">
        <v>2900</v>
      </c>
      <c r="K30" s="498">
        <v>400</v>
      </c>
      <c r="L30" s="498">
        <v>200</v>
      </c>
      <c r="M30" s="498" t="s">
        <v>215</v>
      </c>
      <c r="N30" s="498" t="s">
        <v>215</v>
      </c>
      <c r="O30" s="498">
        <v>100</v>
      </c>
      <c r="P30" s="498" t="s">
        <v>215</v>
      </c>
      <c r="Q30" s="498">
        <v>0</v>
      </c>
      <c r="R30" s="498" t="s">
        <v>215</v>
      </c>
      <c r="S30" s="498" t="s">
        <v>215</v>
      </c>
      <c r="T30" s="498" t="s">
        <v>215</v>
      </c>
      <c r="U30" s="498" t="s">
        <v>709</v>
      </c>
    </row>
    <row r="31" spans="1:21" ht="13.5" customHeight="1">
      <c r="A31" s="31"/>
      <c r="B31" s="31"/>
      <c r="C31" s="820" t="s">
        <v>277</v>
      </c>
      <c r="D31" s="820"/>
      <c r="E31" s="25"/>
      <c r="F31" s="489">
        <v>47</v>
      </c>
      <c r="G31" s="489">
        <v>60200</v>
      </c>
      <c r="H31" s="498">
        <v>61400</v>
      </c>
      <c r="I31" s="498">
        <v>500</v>
      </c>
      <c r="J31" s="498">
        <v>900</v>
      </c>
      <c r="K31" s="498">
        <v>1200</v>
      </c>
      <c r="L31" s="498">
        <v>1100</v>
      </c>
      <c r="M31" s="498">
        <v>700</v>
      </c>
      <c r="N31" s="498">
        <v>800</v>
      </c>
      <c r="O31" s="498">
        <v>1000</v>
      </c>
      <c r="P31" s="498">
        <v>1600</v>
      </c>
      <c r="Q31" s="498">
        <v>2700</v>
      </c>
      <c r="R31" s="498">
        <v>4600</v>
      </c>
      <c r="S31" s="498">
        <v>8500</v>
      </c>
      <c r="T31" s="498">
        <v>10600</v>
      </c>
      <c r="U31" s="498">
        <v>27300</v>
      </c>
    </row>
    <row r="32" spans="1:21" ht="13.5">
      <c r="A32" s="31"/>
      <c r="B32" s="31"/>
      <c r="C32" s="118"/>
      <c r="D32" s="118"/>
      <c r="E32" s="25"/>
      <c r="F32" s="489"/>
      <c r="G32" s="489" t="s">
        <v>425</v>
      </c>
      <c r="H32" s="498" t="s">
        <v>635</v>
      </c>
      <c r="I32" s="498" t="s">
        <v>635</v>
      </c>
      <c r="J32" s="498" t="s">
        <v>635</v>
      </c>
      <c r="K32" s="498" t="s">
        <v>635</v>
      </c>
      <c r="L32" s="498" t="s">
        <v>635</v>
      </c>
      <c r="M32" s="498" t="s">
        <v>635</v>
      </c>
      <c r="N32" s="498" t="s">
        <v>635</v>
      </c>
      <c r="O32" s="498" t="s">
        <v>635</v>
      </c>
      <c r="P32" s="498" t="s">
        <v>635</v>
      </c>
      <c r="Q32" s="498" t="s">
        <v>635</v>
      </c>
      <c r="R32" s="498" t="s">
        <v>635</v>
      </c>
      <c r="S32" s="498" t="s">
        <v>635</v>
      </c>
      <c r="T32" s="498" t="s">
        <v>635</v>
      </c>
      <c r="U32" s="498" t="s">
        <v>635</v>
      </c>
    </row>
    <row r="33" spans="1:21" ht="13.5">
      <c r="A33" s="31"/>
      <c r="B33" s="22"/>
      <c r="C33" s="22"/>
      <c r="D33" s="22"/>
      <c r="E33" s="22"/>
      <c r="F33" s="489"/>
      <c r="G33" s="489" t="s">
        <v>425</v>
      </c>
      <c r="H33" s="498" t="s">
        <v>635</v>
      </c>
      <c r="I33" s="498" t="s">
        <v>635</v>
      </c>
      <c r="J33" s="498" t="s">
        <v>635</v>
      </c>
      <c r="K33" s="498" t="s">
        <v>635</v>
      </c>
      <c r="L33" s="498" t="s">
        <v>635</v>
      </c>
      <c r="M33" s="498" t="s">
        <v>635</v>
      </c>
      <c r="N33" s="498" t="s">
        <v>635</v>
      </c>
      <c r="O33" s="498" t="s">
        <v>635</v>
      </c>
      <c r="P33" s="498" t="s">
        <v>635</v>
      </c>
      <c r="Q33" s="498" t="s">
        <v>635</v>
      </c>
      <c r="R33" s="498" t="s">
        <v>635</v>
      </c>
      <c r="S33" s="498" t="s">
        <v>635</v>
      </c>
      <c r="T33" s="498" t="s">
        <v>635</v>
      </c>
      <c r="U33" s="498" t="s">
        <v>635</v>
      </c>
    </row>
    <row r="34" spans="1:21" ht="13.5">
      <c r="A34" s="31"/>
      <c r="B34" s="832" t="s">
        <v>96</v>
      </c>
      <c r="C34" s="832"/>
      <c r="D34" s="833"/>
      <c r="E34" s="30"/>
      <c r="F34" s="489">
        <v>342</v>
      </c>
      <c r="G34" s="489">
        <v>344300</v>
      </c>
      <c r="H34" s="498">
        <v>336900</v>
      </c>
      <c r="I34" s="498">
        <v>17400</v>
      </c>
      <c r="J34" s="498">
        <v>15900</v>
      </c>
      <c r="K34" s="498">
        <v>17900</v>
      </c>
      <c r="L34" s="498">
        <v>21500</v>
      </c>
      <c r="M34" s="498">
        <v>20500</v>
      </c>
      <c r="N34" s="498">
        <v>19300</v>
      </c>
      <c r="O34" s="498">
        <v>21500</v>
      </c>
      <c r="P34" s="498">
        <v>23900</v>
      </c>
      <c r="Q34" s="498">
        <v>30800</v>
      </c>
      <c r="R34" s="498">
        <v>24400</v>
      </c>
      <c r="S34" s="498">
        <v>23900</v>
      </c>
      <c r="T34" s="498">
        <v>27400</v>
      </c>
      <c r="U34" s="498">
        <v>72300</v>
      </c>
    </row>
    <row r="35" spans="1:21" ht="13.5">
      <c r="A35" s="31"/>
      <c r="B35" s="30"/>
      <c r="C35" s="30"/>
      <c r="D35" s="30"/>
      <c r="E35" s="30"/>
      <c r="F35" s="489"/>
      <c r="G35" s="489" t="s">
        <v>425</v>
      </c>
      <c r="H35" s="498" t="s">
        <v>635</v>
      </c>
      <c r="I35" s="498" t="s">
        <v>635</v>
      </c>
      <c r="J35" s="498" t="s">
        <v>635</v>
      </c>
      <c r="K35" s="498" t="s">
        <v>635</v>
      </c>
      <c r="L35" s="498" t="s">
        <v>635</v>
      </c>
      <c r="M35" s="498" t="s">
        <v>635</v>
      </c>
      <c r="N35" s="498" t="s">
        <v>635</v>
      </c>
      <c r="O35" s="498" t="s">
        <v>635</v>
      </c>
      <c r="P35" s="498" t="s">
        <v>635</v>
      </c>
      <c r="Q35" s="498"/>
      <c r="R35" s="498" t="s">
        <v>635</v>
      </c>
      <c r="S35" s="498" t="s">
        <v>635</v>
      </c>
      <c r="T35" s="498" t="s">
        <v>635</v>
      </c>
      <c r="U35" s="498" t="s">
        <v>635</v>
      </c>
    </row>
    <row r="36" spans="1:21" ht="13.5" customHeight="1">
      <c r="A36" s="31"/>
      <c r="B36" s="820" t="s">
        <v>713</v>
      </c>
      <c r="C36" s="820"/>
      <c r="D36" s="820"/>
      <c r="E36" s="25"/>
      <c r="F36" s="489">
        <v>177</v>
      </c>
      <c r="G36" s="489">
        <v>168100</v>
      </c>
      <c r="H36" s="498">
        <v>163400</v>
      </c>
      <c r="I36" s="498">
        <v>2100</v>
      </c>
      <c r="J36" s="498">
        <v>11000</v>
      </c>
      <c r="K36" s="498">
        <v>14200</v>
      </c>
      <c r="L36" s="498">
        <v>16400</v>
      </c>
      <c r="M36" s="498">
        <v>15500</v>
      </c>
      <c r="N36" s="498">
        <v>16000</v>
      </c>
      <c r="O36" s="498">
        <v>18000</v>
      </c>
      <c r="P36" s="498">
        <v>18900</v>
      </c>
      <c r="Q36" s="498">
        <v>21100</v>
      </c>
      <c r="R36" s="498">
        <v>11100</v>
      </c>
      <c r="S36" s="498">
        <v>7600</v>
      </c>
      <c r="T36" s="498">
        <v>5800</v>
      </c>
      <c r="U36" s="498">
        <v>5600</v>
      </c>
    </row>
    <row r="37" spans="1:21" ht="13.5" customHeight="1">
      <c r="A37" s="31"/>
      <c r="B37" s="31"/>
      <c r="C37" s="820" t="s">
        <v>714</v>
      </c>
      <c r="D37" s="820"/>
      <c r="E37" s="25"/>
      <c r="F37" s="489">
        <v>128</v>
      </c>
      <c r="G37" s="489">
        <v>121700</v>
      </c>
      <c r="H37" s="498">
        <v>118600</v>
      </c>
      <c r="I37" s="498">
        <v>1300</v>
      </c>
      <c r="J37" s="498">
        <v>9100</v>
      </c>
      <c r="K37" s="498">
        <v>12900</v>
      </c>
      <c r="L37" s="498">
        <v>12900</v>
      </c>
      <c r="M37" s="498">
        <v>11900</v>
      </c>
      <c r="N37" s="498">
        <v>12800</v>
      </c>
      <c r="O37" s="498">
        <v>13800</v>
      </c>
      <c r="P37" s="498">
        <v>14800</v>
      </c>
      <c r="Q37" s="498">
        <v>15400</v>
      </c>
      <c r="R37" s="498">
        <v>6000</v>
      </c>
      <c r="S37" s="498">
        <v>4000</v>
      </c>
      <c r="T37" s="498">
        <v>2100</v>
      </c>
      <c r="U37" s="498">
        <v>1600</v>
      </c>
    </row>
    <row r="38" spans="1:21" ht="13.5" customHeight="1">
      <c r="A38" s="31"/>
      <c r="B38" s="31"/>
      <c r="C38" s="820" t="s">
        <v>715</v>
      </c>
      <c r="D38" s="820"/>
      <c r="E38" s="25"/>
      <c r="F38" s="489">
        <v>49</v>
      </c>
      <c r="G38" s="489">
        <v>46200</v>
      </c>
      <c r="H38" s="498">
        <v>44700</v>
      </c>
      <c r="I38" s="498">
        <v>800</v>
      </c>
      <c r="J38" s="498">
        <v>2000</v>
      </c>
      <c r="K38" s="498">
        <v>1300</v>
      </c>
      <c r="L38" s="498">
        <v>3500</v>
      </c>
      <c r="M38" s="498">
        <v>3700</v>
      </c>
      <c r="N38" s="498">
        <v>3100</v>
      </c>
      <c r="O38" s="498">
        <v>4100</v>
      </c>
      <c r="P38" s="498">
        <v>4100</v>
      </c>
      <c r="Q38" s="498">
        <v>5700</v>
      </c>
      <c r="R38" s="498">
        <v>5200</v>
      </c>
      <c r="S38" s="498">
        <v>3500</v>
      </c>
      <c r="T38" s="498">
        <v>3700</v>
      </c>
      <c r="U38" s="498">
        <v>4000</v>
      </c>
    </row>
    <row r="39" spans="1:21" ht="13.5">
      <c r="A39" s="31"/>
      <c r="B39" s="31"/>
      <c r="C39" s="25"/>
      <c r="D39" s="118" t="s">
        <v>716</v>
      </c>
      <c r="E39" s="25"/>
      <c r="F39" s="489">
        <v>46</v>
      </c>
      <c r="G39" s="489">
        <v>41900</v>
      </c>
      <c r="H39" s="498">
        <v>40800</v>
      </c>
      <c r="I39" s="498">
        <v>100</v>
      </c>
      <c r="J39" s="498">
        <v>500</v>
      </c>
      <c r="K39" s="498">
        <v>1100</v>
      </c>
      <c r="L39" s="498">
        <v>3300</v>
      </c>
      <c r="M39" s="498">
        <v>3500</v>
      </c>
      <c r="N39" s="498">
        <v>3000</v>
      </c>
      <c r="O39" s="498">
        <v>4000</v>
      </c>
      <c r="P39" s="498">
        <v>4100</v>
      </c>
      <c r="Q39" s="498">
        <v>5500</v>
      </c>
      <c r="R39" s="498">
        <v>5000</v>
      </c>
      <c r="S39" s="498">
        <v>3400</v>
      </c>
      <c r="T39" s="498">
        <v>3600</v>
      </c>
      <c r="U39" s="498">
        <v>3800</v>
      </c>
    </row>
    <row r="40" spans="1:21" ht="13.5">
      <c r="A40" s="31"/>
      <c r="B40" s="31"/>
      <c r="C40" s="25"/>
      <c r="D40" s="118" t="s">
        <v>708</v>
      </c>
      <c r="E40" s="25"/>
      <c r="F40" s="489">
        <v>2</v>
      </c>
      <c r="G40" s="489">
        <v>2500</v>
      </c>
      <c r="H40" s="498">
        <v>2400</v>
      </c>
      <c r="I40" s="498">
        <v>700</v>
      </c>
      <c r="J40" s="498">
        <v>1500</v>
      </c>
      <c r="K40" s="498">
        <v>100</v>
      </c>
      <c r="L40" s="498">
        <v>100</v>
      </c>
      <c r="M40" s="498" t="s">
        <v>215</v>
      </c>
      <c r="N40" s="498">
        <v>0</v>
      </c>
      <c r="O40" s="498" t="s">
        <v>215</v>
      </c>
      <c r="P40" s="498" t="s">
        <v>215</v>
      </c>
      <c r="Q40" s="498" t="s">
        <v>215</v>
      </c>
      <c r="R40" s="498" t="s">
        <v>215</v>
      </c>
      <c r="S40" s="498" t="s">
        <v>215</v>
      </c>
      <c r="T40" s="498" t="s">
        <v>215</v>
      </c>
      <c r="U40" s="498" t="s">
        <v>709</v>
      </c>
    </row>
    <row r="41" spans="1:21" ht="13.5">
      <c r="A41" s="31"/>
      <c r="B41" s="31"/>
      <c r="C41" s="25"/>
      <c r="D41" s="119" t="s">
        <v>710</v>
      </c>
      <c r="E41" s="25"/>
      <c r="F41" s="489">
        <v>1</v>
      </c>
      <c r="G41" s="489">
        <v>1900</v>
      </c>
      <c r="H41" s="498">
        <v>1500</v>
      </c>
      <c r="I41" s="498">
        <v>100</v>
      </c>
      <c r="J41" s="498">
        <v>0</v>
      </c>
      <c r="K41" s="498">
        <v>100</v>
      </c>
      <c r="L41" s="498">
        <v>100</v>
      </c>
      <c r="M41" s="498">
        <v>200</v>
      </c>
      <c r="N41" s="498">
        <v>100</v>
      </c>
      <c r="O41" s="498">
        <v>100</v>
      </c>
      <c r="P41" s="498">
        <v>100</v>
      </c>
      <c r="Q41" s="498">
        <v>200</v>
      </c>
      <c r="R41" s="498">
        <v>100</v>
      </c>
      <c r="S41" s="498">
        <v>200</v>
      </c>
      <c r="T41" s="498">
        <v>100</v>
      </c>
      <c r="U41" s="498">
        <v>200</v>
      </c>
    </row>
    <row r="42" spans="1:21" ht="13.5" customHeight="1">
      <c r="A42" s="31"/>
      <c r="B42" s="820" t="s">
        <v>276</v>
      </c>
      <c r="C42" s="820"/>
      <c r="D42" s="820"/>
      <c r="E42" s="25"/>
      <c r="F42" s="489">
        <v>165</v>
      </c>
      <c r="G42" s="489">
        <v>176200</v>
      </c>
      <c r="H42" s="498">
        <v>173500</v>
      </c>
      <c r="I42" s="498">
        <v>15300</v>
      </c>
      <c r="J42" s="498">
        <v>4900</v>
      </c>
      <c r="K42" s="498">
        <v>3700</v>
      </c>
      <c r="L42" s="498">
        <v>5100</v>
      </c>
      <c r="M42" s="498">
        <v>5000</v>
      </c>
      <c r="N42" s="498">
        <v>3300</v>
      </c>
      <c r="O42" s="498">
        <v>3600</v>
      </c>
      <c r="P42" s="498">
        <v>5000</v>
      </c>
      <c r="Q42" s="498">
        <v>9700</v>
      </c>
      <c r="R42" s="498">
        <v>13300</v>
      </c>
      <c r="S42" s="498">
        <v>16300</v>
      </c>
      <c r="T42" s="498">
        <v>21600</v>
      </c>
      <c r="U42" s="498">
        <v>66800</v>
      </c>
    </row>
    <row r="43" spans="1:21" ht="13.5" customHeight="1">
      <c r="A43" s="31"/>
      <c r="B43" s="31"/>
      <c r="C43" s="820" t="s">
        <v>711</v>
      </c>
      <c r="D43" s="820"/>
      <c r="E43" s="25"/>
      <c r="F43" s="489">
        <v>103</v>
      </c>
      <c r="G43" s="489">
        <v>106900</v>
      </c>
      <c r="H43" s="498">
        <v>105500</v>
      </c>
      <c r="I43" s="498">
        <v>100</v>
      </c>
      <c r="J43" s="498">
        <v>1600</v>
      </c>
      <c r="K43" s="498">
        <v>2800</v>
      </c>
      <c r="L43" s="498">
        <v>4400</v>
      </c>
      <c r="M43" s="498">
        <v>4300</v>
      </c>
      <c r="N43" s="498">
        <v>2800</v>
      </c>
      <c r="O43" s="498">
        <v>3300</v>
      </c>
      <c r="P43" s="498">
        <v>4400</v>
      </c>
      <c r="Q43" s="498">
        <v>8500</v>
      </c>
      <c r="R43" s="498">
        <v>11700</v>
      </c>
      <c r="S43" s="498">
        <v>14100</v>
      </c>
      <c r="T43" s="498">
        <v>17200</v>
      </c>
      <c r="U43" s="498">
        <v>30300</v>
      </c>
    </row>
    <row r="44" spans="1:21" ht="13.5" customHeight="1">
      <c r="A44" s="22"/>
      <c r="B44" s="22"/>
      <c r="C44" s="820" t="s">
        <v>712</v>
      </c>
      <c r="D44" s="820"/>
      <c r="E44" s="25"/>
      <c r="F44" s="491">
        <v>23</v>
      </c>
      <c r="G44" s="491">
        <v>20200</v>
      </c>
      <c r="H44" s="499">
        <v>17900</v>
      </c>
      <c r="I44" s="499">
        <v>15000</v>
      </c>
      <c r="J44" s="499">
        <v>2400</v>
      </c>
      <c r="K44" s="499">
        <v>200</v>
      </c>
      <c r="L44" s="499">
        <v>200</v>
      </c>
      <c r="M44" s="499">
        <v>100</v>
      </c>
      <c r="N44" s="499" t="s">
        <v>215</v>
      </c>
      <c r="O44" s="498">
        <v>0</v>
      </c>
      <c r="P44" s="499" t="s">
        <v>215</v>
      </c>
      <c r="Q44" s="499" t="s">
        <v>215</v>
      </c>
      <c r="R44" s="499" t="s">
        <v>215</v>
      </c>
      <c r="S44" s="499" t="s">
        <v>215</v>
      </c>
      <c r="T44" s="499" t="s">
        <v>215</v>
      </c>
      <c r="U44" s="499" t="s">
        <v>709</v>
      </c>
    </row>
    <row r="45" spans="1:21" ht="13.5" customHeight="1">
      <c r="A45" s="22"/>
      <c r="B45" s="22"/>
      <c r="C45" s="820" t="s">
        <v>277</v>
      </c>
      <c r="D45" s="820"/>
      <c r="E45" s="25"/>
      <c r="F45" s="491">
        <v>39</v>
      </c>
      <c r="G45" s="491">
        <v>48800</v>
      </c>
      <c r="H45" s="499">
        <v>49900</v>
      </c>
      <c r="I45" s="499">
        <v>200</v>
      </c>
      <c r="J45" s="499">
        <v>900</v>
      </c>
      <c r="K45" s="499">
        <v>700</v>
      </c>
      <c r="L45" s="499">
        <v>500</v>
      </c>
      <c r="M45" s="499">
        <v>600</v>
      </c>
      <c r="N45" s="499">
        <v>600</v>
      </c>
      <c r="O45" s="499">
        <v>300</v>
      </c>
      <c r="P45" s="499">
        <v>600</v>
      </c>
      <c r="Q45" s="499">
        <v>1200</v>
      </c>
      <c r="R45" s="499">
        <v>1500</v>
      </c>
      <c r="S45" s="499">
        <v>2200</v>
      </c>
      <c r="T45" s="499">
        <v>4400</v>
      </c>
      <c r="U45" s="499">
        <v>36300</v>
      </c>
    </row>
    <row r="46" spans="1:21" ht="13.5">
      <c r="A46" s="345"/>
      <c r="B46" s="345"/>
      <c r="C46" s="345"/>
      <c r="D46" s="345"/>
      <c r="E46" s="345"/>
      <c r="F46" s="395"/>
      <c r="G46" s="395"/>
      <c r="H46" s="395"/>
      <c r="I46" s="500"/>
      <c r="J46" s="395"/>
      <c r="K46" s="395"/>
      <c r="L46" s="395"/>
      <c r="M46" s="395"/>
      <c r="N46" s="395"/>
      <c r="O46" s="395"/>
      <c r="P46" s="395"/>
      <c r="Q46" s="395"/>
      <c r="R46" s="395"/>
      <c r="S46" s="395"/>
      <c r="T46" s="395"/>
      <c r="U46" s="395"/>
    </row>
    <row r="47" spans="1:21" ht="13.5">
      <c r="A47" t="s">
        <v>503</v>
      </c>
      <c r="B47" s="22"/>
      <c r="C47" s="22" t="s">
        <v>561</v>
      </c>
      <c r="D47" s="22"/>
      <c r="E47" s="22"/>
      <c r="F47" s="78"/>
      <c r="G47" s="78"/>
      <c r="H47" s="78"/>
      <c r="I47" s="126"/>
      <c r="J47" s="78"/>
      <c r="K47" s="78"/>
      <c r="L47" s="78"/>
      <c r="M47" s="78"/>
      <c r="N47" s="78"/>
      <c r="O47" s="78"/>
      <c r="P47" s="78"/>
      <c r="Q47" s="78"/>
      <c r="R47" s="78"/>
      <c r="S47" s="78"/>
      <c r="T47" s="78"/>
      <c r="U47" s="78"/>
    </row>
    <row r="48" spans="1:21" ht="13.5">
      <c r="A48" s="25" t="s">
        <v>257</v>
      </c>
      <c r="B48" s="31"/>
      <c r="C48" s="25"/>
      <c r="D48" s="25"/>
      <c r="E48" s="25"/>
      <c r="F48" s="22"/>
      <c r="G48" s="22"/>
      <c r="H48" s="22"/>
      <c r="I48" s="22"/>
      <c r="J48" s="22"/>
      <c r="K48" s="22"/>
      <c r="L48" s="22"/>
      <c r="M48" s="22"/>
      <c r="N48" s="22"/>
      <c r="O48" s="22"/>
      <c r="P48" s="22"/>
      <c r="Q48" s="22"/>
      <c r="R48" s="22"/>
      <c r="S48" s="22"/>
      <c r="T48" s="22"/>
      <c r="U48" s="22"/>
    </row>
  </sheetData>
  <sheetProtection/>
  <mergeCells count="28">
    <mergeCell ref="B6:D6"/>
    <mergeCell ref="B8:D8"/>
    <mergeCell ref="F3:F4"/>
    <mergeCell ref="G3:G4"/>
    <mergeCell ref="H3:U3"/>
    <mergeCell ref="A3:E4"/>
    <mergeCell ref="B28:D28"/>
    <mergeCell ref="C29:D29"/>
    <mergeCell ref="C9:D9"/>
    <mergeCell ref="C10:D10"/>
    <mergeCell ref="B14:D14"/>
    <mergeCell ref="C15:D15"/>
    <mergeCell ref="C16:D16"/>
    <mergeCell ref="C17:D17"/>
    <mergeCell ref="B20:D20"/>
    <mergeCell ref="B22:D22"/>
    <mergeCell ref="C23:D23"/>
    <mergeCell ref="C24:D24"/>
    <mergeCell ref="C37:D37"/>
    <mergeCell ref="C45:D45"/>
    <mergeCell ref="C38:D38"/>
    <mergeCell ref="B42:D42"/>
    <mergeCell ref="C43:D43"/>
    <mergeCell ref="C44:D44"/>
    <mergeCell ref="C30:D30"/>
    <mergeCell ref="C31:D31"/>
    <mergeCell ref="B34:D34"/>
    <mergeCell ref="B36:D36"/>
  </mergeCells>
  <printOptions/>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dimension ref="A1:AC128"/>
  <sheetViews>
    <sheetView zoomScalePageLayoutView="0" workbookViewId="0" topLeftCell="A1">
      <selection activeCell="A1" sqref="A1"/>
    </sheetView>
  </sheetViews>
  <sheetFormatPr defaultColWidth="9.00390625" defaultRowHeight="13.5"/>
  <cols>
    <col min="1" max="1" width="4.625" style="0" customWidth="1"/>
    <col min="2" max="2" width="4.50390625" style="0" customWidth="1"/>
    <col min="3" max="3" width="11.50390625" style="0" customWidth="1"/>
    <col min="4" max="5" width="10.625" style="0" customWidth="1"/>
    <col min="6" max="6" width="7.625" style="0" customWidth="1"/>
    <col min="7" max="7" width="11.75390625" style="0" customWidth="1"/>
    <col min="8" max="9" width="10.625" style="0" customWidth="1"/>
    <col min="10" max="10" width="7.625" style="0" customWidth="1"/>
    <col min="11" max="11" width="10.625" style="0" customWidth="1"/>
    <col min="12" max="12" width="7.625" style="0" customWidth="1"/>
    <col min="13" max="15" width="8.625" style="0" customWidth="1"/>
    <col min="16" max="16" width="7.625" style="0" customWidth="1"/>
    <col min="17" max="19" width="8.625" style="0" customWidth="1"/>
    <col min="20" max="20" width="7.625" style="0" customWidth="1"/>
    <col min="21" max="23" width="8.625" style="0" customWidth="1"/>
    <col min="24" max="24" width="7.625" style="0" customWidth="1"/>
    <col min="25" max="25" width="10.625" style="0" customWidth="1"/>
    <col min="26" max="26" width="7.625" style="0" customWidth="1"/>
    <col min="27" max="27" width="10.625" style="0" customWidth="1"/>
    <col min="28" max="28" width="7.625" style="0" customWidth="1"/>
    <col min="29" max="29" width="5.625" style="0" customWidth="1"/>
  </cols>
  <sheetData>
    <row r="1" spans="1:29" ht="13.5" customHeight="1">
      <c r="A1" s="71" t="s">
        <v>36</v>
      </c>
      <c r="B1" s="26"/>
      <c r="C1" s="92"/>
      <c r="D1" s="22"/>
      <c r="E1" s="22"/>
      <c r="F1" s="22"/>
      <c r="G1" s="22"/>
      <c r="H1" s="22"/>
      <c r="I1" s="22"/>
      <c r="J1" s="22"/>
      <c r="K1" s="22"/>
      <c r="L1" s="22"/>
      <c r="M1" s="22"/>
      <c r="N1" s="22"/>
      <c r="O1" s="22"/>
      <c r="P1" s="22"/>
      <c r="Q1" s="22"/>
      <c r="R1" s="22"/>
      <c r="S1" s="22"/>
      <c r="T1" s="22"/>
      <c r="U1" s="22"/>
      <c r="V1" s="22"/>
      <c r="W1" s="22"/>
      <c r="X1" s="22"/>
      <c r="Y1" s="22"/>
      <c r="Z1" s="22"/>
      <c r="AA1" s="25"/>
      <c r="AB1" s="22"/>
      <c r="AC1" s="22"/>
    </row>
    <row r="2" spans="1:29" ht="13.5" customHeight="1" thickBot="1">
      <c r="A2" s="92"/>
      <c r="B2" s="26"/>
      <c r="C2" s="92"/>
      <c r="D2" s="22"/>
      <c r="E2" s="22"/>
      <c r="F2" s="22"/>
      <c r="G2" s="22"/>
      <c r="H2" s="22"/>
      <c r="I2" s="22"/>
      <c r="J2" s="22"/>
      <c r="K2" s="22"/>
      <c r="L2" s="22"/>
      <c r="M2" s="22"/>
      <c r="N2" s="22"/>
      <c r="O2" s="22"/>
      <c r="P2" s="22"/>
      <c r="Q2" s="22"/>
      <c r="R2" s="22"/>
      <c r="S2" s="22"/>
      <c r="T2" s="22"/>
      <c r="U2" s="22"/>
      <c r="V2" s="22"/>
      <c r="W2" s="22"/>
      <c r="X2" s="22"/>
      <c r="Y2" s="22"/>
      <c r="Z2" s="22"/>
      <c r="AA2" s="25"/>
      <c r="AB2" s="22"/>
      <c r="AC2" s="26" t="s">
        <v>37</v>
      </c>
    </row>
    <row r="3" spans="1:29" ht="27" customHeight="1" thickTop="1">
      <c r="A3" s="752" t="s">
        <v>563</v>
      </c>
      <c r="B3" s="755"/>
      <c r="C3" s="845" t="s">
        <v>38</v>
      </c>
      <c r="D3" s="697"/>
      <c r="E3" s="697"/>
      <c r="F3" s="712"/>
      <c r="G3" s="845" t="s">
        <v>39</v>
      </c>
      <c r="H3" s="697"/>
      <c r="I3" s="697"/>
      <c r="J3" s="712"/>
      <c r="K3" s="845" t="s">
        <v>40</v>
      </c>
      <c r="L3" s="712"/>
      <c r="M3" s="845" t="s">
        <v>41</v>
      </c>
      <c r="N3" s="697"/>
      <c r="O3" s="697"/>
      <c r="P3" s="712"/>
      <c r="Q3" s="852" t="s">
        <v>42</v>
      </c>
      <c r="R3" s="853"/>
      <c r="S3" s="853"/>
      <c r="T3" s="854"/>
      <c r="U3" s="845" t="s">
        <v>43</v>
      </c>
      <c r="V3" s="697"/>
      <c r="W3" s="697"/>
      <c r="X3" s="712"/>
      <c r="Y3" s="845" t="s">
        <v>44</v>
      </c>
      <c r="Z3" s="712"/>
      <c r="AA3" s="845" t="s">
        <v>45</v>
      </c>
      <c r="AB3" s="712"/>
      <c r="AC3" s="846" t="s">
        <v>563</v>
      </c>
    </row>
    <row r="4" spans="1:29" ht="27" customHeight="1">
      <c r="A4" s="756"/>
      <c r="B4" s="757"/>
      <c r="C4" s="843" t="s">
        <v>278</v>
      </c>
      <c r="D4" s="844"/>
      <c r="E4" s="713"/>
      <c r="F4" s="849" t="s">
        <v>564</v>
      </c>
      <c r="G4" s="843" t="s">
        <v>278</v>
      </c>
      <c r="H4" s="844"/>
      <c r="I4" s="713"/>
      <c r="J4" s="849" t="s">
        <v>565</v>
      </c>
      <c r="K4" s="743" t="s">
        <v>279</v>
      </c>
      <c r="L4" s="849" t="s">
        <v>566</v>
      </c>
      <c r="M4" s="843" t="s">
        <v>280</v>
      </c>
      <c r="N4" s="844"/>
      <c r="O4" s="713"/>
      <c r="P4" s="849" t="s">
        <v>567</v>
      </c>
      <c r="Q4" s="843" t="s">
        <v>280</v>
      </c>
      <c r="R4" s="844"/>
      <c r="S4" s="713"/>
      <c r="T4" s="849" t="s">
        <v>568</v>
      </c>
      <c r="U4" s="843" t="s">
        <v>280</v>
      </c>
      <c r="V4" s="844"/>
      <c r="W4" s="713"/>
      <c r="X4" s="849" t="s">
        <v>569</v>
      </c>
      <c r="Y4" s="743" t="s">
        <v>281</v>
      </c>
      <c r="Z4" s="849" t="s">
        <v>570</v>
      </c>
      <c r="AA4" s="743" t="s">
        <v>282</v>
      </c>
      <c r="AB4" s="849" t="s">
        <v>571</v>
      </c>
      <c r="AC4" s="847"/>
    </row>
    <row r="5" spans="1:29" ht="13.5">
      <c r="A5" s="756"/>
      <c r="B5" s="757"/>
      <c r="C5" s="743" t="s">
        <v>9</v>
      </c>
      <c r="D5" s="743" t="s">
        <v>95</v>
      </c>
      <c r="E5" s="743" t="s">
        <v>96</v>
      </c>
      <c r="F5" s="850"/>
      <c r="G5" s="743" t="s">
        <v>9</v>
      </c>
      <c r="H5" s="743" t="s">
        <v>95</v>
      </c>
      <c r="I5" s="743" t="s">
        <v>96</v>
      </c>
      <c r="J5" s="850"/>
      <c r="K5" s="804"/>
      <c r="L5" s="850"/>
      <c r="M5" s="743" t="s">
        <v>9</v>
      </c>
      <c r="N5" s="743" t="s">
        <v>95</v>
      </c>
      <c r="O5" s="743" t="s">
        <v>96</v>
      </c>
      <c r="P5" s="850"/>
      <c r="Q5" s="743" t="s">
        <v>9</v>
      </c>
      <c r="R5" s="743" t="s">
        <v>95</v>
      </c>
      <c r="S5" s="743" t="s">
        <v>96</v>
      </c>
      <c r="T5" s="850"/>
      <c r="U5" s="743" t="s">
        <v>9</v>
      </c>
      <c r="V5" s="743" t="s">
        <v>283</v>
      </c>
      <c r="W5" s="743" t="s">
        <v>284</v>
      </c>
      <c r="X5" s="850"/>
      <c r="Y5" s="804"/>
      <c r="Z5" s="850"/>
      <c r="AA5" s="804"/>
      <c r="AB5" s="850"/>
      <c r="AC5" s="847"/>
    </row>
    <row r="6" spans="1:29" ht="13.5">
      <c r="A6" s="758"/>
      <c r="B6" s="759"/>
      <c r="C6" s="694"/>
      <c r="D6" s="694"/>
      <c r="E6" s="694"/>
      <c r="F6" s="851"/>
      <c r="G6" s="694"/>
      <c r="H6" s="694"/>
      <c r="I6" s="694"/>
      <c r="J6" s="851"/>
      <c r="K6" s="694"/>
      <c r="L6" s="851"/>
      <c r="M6" s="694"/>
      <c r="N6" s="694"/>
      <c r="O6" s="694"/>
      <c r="P6" s="851"/>
      <c r="Q6" s="694"/>
      <c r="R6" s="694"/>
      <c r="S6" s="694"/>
      <c r="T6" s="851"/>
      <c r="U6" s="694"/>
      <c r="V6" s="694"/>
      <c r="W6" s="694"/>
      <c r="X6" s="851"/>
      <c r="Y6" s="694"/>
      <c r="Z6" s="851"/>
      <c r="AA6" s="694"/>
      <c r="AB6" s="851"/>
      <c r="AC6" s="848"/>
    </row>
    <row r="7" spans="1:29" ht="13.5">
      <c r="A7" s="256"/>
      <c r="B7" s="257"/>
      <c r="C7" s="30"/>
      <c r="D7" s="30"/>
      <c r="E7" s="30"/>
      <c r="F7" s="127"/>
      <c r="G7" s="30"/>
      <c r="H7" s="30"/>
      <c r="I7" s="30"/>
      <c r="J7" s="501"/>
      <c r="K7" s="128"/>
      <c r="L7" s="127"/>
      <c r="M7" s="30"/>
      <c r="N7" s="30"/>
      <c r="O7" s="30"/>
      <c r="P7" s="129"/>
      <c r="Q7" s="30"/>
      <c r="R7" s="30"/>
      <c r="S7" s="30"/>
      <c r="T7" s="129"/>
      <c r="U7" s="30"/>
      <c r="V7" s="30"/>
      <c r="W7" s="30"/>
      <c r="X7" s="127"/>
      <c r="Y7" s="30"/>
      <c r="Z7" s="91"/>
      <c r="AA7" s="30"/>
      <c r="AB7" s="91"/>
      <c r="AC7" s="502"/>
    </row>
    <row r="8" spans="1:29" s="40" customFormat="1" ht="13.5">
      <c r="A8" s="48"/>
      <c r="B8" s="503"/>
      <c r="C8" s="662" t="s">
        <v>285</v>
      </c>
      <c r="D8" s="414"/>
      <c r="E8" s="414"/>
      <c r="F8" s="414"/>
      <c r="G8" s="414"/>
      <c r="H8" s="414"/>
      <c r="I8" s="414"/>
      <c r="J8" s="414"/>
      <c r="K8" s="80"/>
      <c r="L8" s="414"/>
      <c r="M8" s="414"/>
      <c r="N8" s="414"/>
      <c r="O8" s="414"/>
      <c r="P8" s="414"/>
      <c r="Q8" s="414"/>
      <c r="R8" s="414"/>
      <c r="S8" s="414"/>
      <c r="T8" s="80"/>
      <c r="U8" s="414"/>
      <c r="V8" s="414"/>
      <c r="W8" s="414"/>
      <c r="X8" s="414"/>
      <c r="Y8" s="414"/>
      <c r="Z8" s="414"/>
      <c r="AA8" s="414"/>
      <c r="AB8" s="414"/>
      <c r="AC8" s="504"/>
    </row>
    <row r="9" spans="1:29" ht="13.5">
      <c r="A9" s="22" t="s">
        <v>286</v>
      </c>
      <c r="B9" s="361">
        <v>60</v>
      </c>
      <c r="C9" s="139">
        <v>1431577</v>
      </c>
      <c r="D9" s="200">
        <v>735284</v>
      </c>
      <c r="E9" s="200">
        <v>696293</v>
      </c>
      <c r="F9" s="505">
        <v>11.9</v>
      </c>
      <c r="G9" s="139">
        <v>752283</v>
      </c>
      <c r="H9" s="200">
        <v>407769</v>
      </c>
      <c r="I9" s="200">
        <v>344514</v>
      </c>
      <c r="J9" s="505">
        <v>6.3</v>
      </c>
      <c r="K9" s="139">
        <v>679294</v>
      </c>
      <c r="L9" s="505">
        <v>5.6</v>
      </c>
      <c r="M9" s="139">
        <v>7899</v>
      </c>
      <c r="N9" s="200">
        <v>4332</v>
      </c>
      <c r="O9" s="200">
        <v>3567</v>
      </c>
      <c r="P9" s="505">
        <v>5.5</v>
      </c>
      <c r="Q9" s="139">
        <v>4910</v>
      </c>
      <c r="R9" s="200">
        <v>2705</v>
      </c>
      <c r="S9" s="200">
        <v>2205</v>
      </c>
      <c r="T9" s="505">
        <v>3.4</v>
      </c>
      <c r="U9" s="139">
        <v>69009</v>
      </c>
      <c r="V9" s="200">
        <v>33114</v>
      </c>
      <c r="W9" s="200">
        <v>35895</v>
      </c>
      <c r="X9" s="505">
        <v>46</v>
      </c>
      <c r="Y9" s="200">
        <v>735850</v>
      </c>
      <c r="Z9" s="505">
        <v>6.1</v>
      </c>
      <c r="AA9" s="200">
        <v>166640</v>
      </c>
      <c r="AB9" s="506">
        <v>1.39</v>
      </c>
      <c r="AC9" s="322" t="s">
        <v>291</v>
      </c>
    </row>
    <row r="10" spans="1:29" ht="13.5">
      <c r="A10" s="22"/>
      <c r="B10" s="361">
        <v>61</v>
      </c>
      <c r="C10" s="139">
        <v>1382946</v>
      </c>
      <c r="D10" s="200">
        <v>711301</v>
      </c>
      <c r="E10" s="200">
        <v>671645</v>
      </c>
      <c r="F10" s="505">
        <v>11.4</v>
      </c>
      <c r="G10" s="139">
        <v>750620</v>
      </c>
      <c r="H10" s="200">
        <v>406918</v>
      </c>
      <c r="I10" s="200">
        <v>343702</v>
      </c>
      <c r="J10" s="505">
        <v>6.2</v>
      </c>
      <c r="K10" s="139">
        <v>632326</v>
      </c>
      <c r="L10" s="505">
        <v>5.2</v>
      </c>
      <c r="M10" s="139">
        <v>7251</v>
      </c>
      <c r="N10" s="200">
        <v>4008</v>
      </c>
      <c r="O10" s="200">
        <v>3243</v>
      </c>
      <c r="P10" s="505">
        <v>5.2</v>
      </c>
      <c r="Q10" s="139">
        <v>4296</v>
      </c>
      <c r="R10" s="200">
        <v>2384</v>
      </c>
      <c r="S10" s="200">
        <v>1912</v>
      </c>
      <c r="T10" s="505">
        <v>3.1</v>
      </c>
      <c r="U10" s="139">
        <v>65678</v>
      </c>
      <c r="V10" s="200">
        <v>31050</v>
      </c>
      <c r="W10" s="200">
        <v>34628</v>
      </c>
      <c r="X10" s="505">
        <v>45.3</v>
      </c>
      <c r="Y10" s="200">
        <v>710962</v>
      </c>
      <c r="Z10" s="505">
        <v>5.9</v>
      </c>
      <c r="AA10" s="200">
        <v>166054</v>
      </c>
      <c r="AB10" s="506">
        <v>1.37</v>
      </c>
      <c r="AC10" s="322" t="s">
        <v>292</v>
      </c>
    </row>
    <row r="11" spans="1:29" ht="13.5">
      <c r="A11" s="22"/>
      <c r="B11" s="361">
        <v>62</v>
      </c>
      <c r="C11" s="139">
        <v>1346658</v>
      </c>
      <c r="D11" s="200">
        <v>692304</v>
      </c>
      <c r="E11" s="200">
        <v>654354</v>
      </c>
      <c r="F11" s="505">
        <v>11.1</v>
      </c>
      <c r="G11" s="139">
        <v>751172</v>
      </c>
      <c r="H11" s="200">
        <v>408094</v>
      </c>
      <c r="I11" s="200">
        <v>343078</v>
      </c>
      <c r="J11" s="505">
        <v>6.2</v>
      </c>
      <c r="K11" s="139">
        <v>595486</v>
      </c>
      <c r="L11" s="505">
        <v>4.9</v>
      </c>
      <c r="M11" s="139">
        <v>6711</v>
      </c>
      <c r="N11" s="200">
        <v>3734</v>
      </c>
      <c r="O11" s="200">
        <v>2977</v>
      </c>
      <c r="P11" s="505">
        <v>5</v>
      </c>
      <c r="Q11" s="139">
        <v>3933</v>
      </c>
      <c r="R11" s="200">
        <v>2206</v>
      </c>
      <c r="S11" s="200">
        <v>1727</v>
      </c>
      <c r="T11" s="505">
        <v>2.9</v>
      </c>
      <c r="U11" s="139">
        <v>63834</v>
      </c>
      <c r="V11" s="200">
        <v>29956</v>
      </c>
      <c r="W11" s="200">
        <v>33878</v>
      </c>
      <c r="X11" s="505">
        <v>45.3</v>
      </c>
      <c r="Y11" s="200">
        <v>696173</v>
      </c>
      <c r="Z11" s="505">
        <v>5.7</v>
      </c>
      <c r="AA11" s="200">
        <v>158227</v>
      </c>
      <c r="AB11" s="506">
        <v>1.3</v>
      </c>
      <c r="AC11" s="322" t="s">
        <v>293</v>
      </c>
    </row>
    <row r="12" spans="1:29" ht="13.5">
      <c r="A12" s="22"/>
      <c r="B12" s="361">
        <v>63</v>
      </c>
      <c r="C12" s="139">
        <v>1314006</v>
      </c>
      <c r="D12" s="200">
        <v>674883</v>
      </c>
      <c r="E12" s="200">
        <v>639123</v>
      </c>
      <c r="F12" s="505">
        <v>10.8</v>
      </c>
      <c r="G12" s="139">
        <v>793014</v>
      </c>
      <c r="H12" s="200">
        <v>428094</v>
      </c>
      <c r="I12" s="200">
        <v>364920</v>
      </c>
      <c r="J12" s="505">
        <v>6.5</v>
      </c>
      <c r="K12" s="139">
        <v>520992</v>
      </c>
      <c r="L12" s="505">
        <v>4.3</v>
      </c>
      <c r="M12" s="139">
        <v>6265</v>
      </c>
      <c r="N12" s="200">
        <v>3434</v>
      </c>
      <c r="O12" s="200">
        <v>2831</v>
      </c>
      <c r="P12" s="505">
        <v>4.8</v>
      </c>
      <c r="Q12" s="139">
        <v>3592</v>
      </c>
      <c r="R12" s="200">
        <v>1943</v>
      </c>
      <c r="S12" s="200">
        <v>1649</v>
      </c>
      <c r="T12" s="505">
        <v>2.7</v>
      </c>
      <c r="U12" s="139">
        <v>59636</v>
      </c>
      <c r="V12" s="200">
        <v>26804</v>
      </c>
      <c r="W12" s="200">
        <v>32832</v>
      </c>
      <c r="X12" s="505">
        <v>43.4</v>
      </c>
      <c r="Y12" s="200">
        <v>707716</v>
      </c>
      <c r="Z12" s="505">
        <v>5.8</v>
      </c>
      <c r="AA12" s="200">
        <v>153600</v>
      </c>
      <c r="AB12" s="506">
        <v>1.26</v>
      </c>
      <c r="AC12" s="322" t="s">
        <v>294</v>
      </c>
    </row>
    <row r="13" spans="1:29" ht="13.5">
      <c r="A13" s="26" t="s">
        <v>103</v>
      </c>
      <c r="B13" s="361" t="s">
        <v>46</v>
      </c>
      <c r="C13" s="139">
        <v>1246802</v>
      </c>
      <c r="D13" s="200">
        <v>640506</v>
      </c>
      <c r="E13" s="200">
        <v>606296</v>
      </c>
      <c r="F13" s="505">
        <v>10.2</v>
      </c>
      <c r="G13" s="139">
        <v>788594</v>
      </c>
      <c r="H13" s="200">
        <v>427114</v>
      </c>
      <c r="I13" s="200">
        <v>361480</v>
      </c>
      <c r="J13" s="505">
        <v>6.4</v>
      </c>
      <c r="K13" s="139">
        <v>458208</v>
      </c>
      <c r="L13" s="505">
        <v>3.7</v>
      </c>
      <c r="M13" s="139">
        <v>5724</v>
      </c>
      <c r="N13" s="200">
        <v>3118</v>
      </c>
      <c r="O13" s="200">
        <v>2606</v>
      </c>
      <c r="P13" s="505">
        <v>4.6</v>
      </c>
      <c r="Q13" s="139">
        <v>3214</v>
      </c>
      <c r="R13" s="200">
        <v>1737</v>
      </c>
      <c r="S13" s="200">
        <v>1477</v>
      </c>
      <c r="T13" s="505">
        <v>2.6</v>
      </c>
      <c r="U13" s="139">
        <v>55204</v>
      </c>
      <c r="V13" s="200">
        <v>24558</v>
      </c>
      <c r="W13" s="200">
        <v>30646</v>
      </c>
      <c r="X13" s="505">
        <v>42.4</v>
      </c>
      <c r="Y13" s="200">
        <v>708316</v>
      </c>
      <c r="Z13" s="505">
        <v>5.8</v>
      </c>
      <c r="AA13" s="200">
        <v>157811</v>
      </c>
      <c r="AB13" s="506">
        <v>1.29</v>
      </c>
      <c r="AC13" s="322" t="s">
        <v>295</v>
      </c>
    </row>
    <row r="14" spans="1:29" ht="13.5">
      <c r="A14" s="70"/>
      <c r="B14" s="507" t="s">
        <v>572</v>
      </c>
      <c r="C14" s="139">
        <v>1221585</v>
      </c>
      <c r="D14" s="200">
        <v>626971</v>
      </c>
      <c r="E14" s="200">
        <v>594614</v>
      </c>
      <c r="F14" s="505">
        <v>10</v>
      </c>
      <c r="G14" s="139">
        <v>820305</v>
      </c>
      <c r="H14" s="200">
        <v>443718</v>
      </c>
      <c r="I14" s="200">
        <v>376587</v>
      </c>
      <c r="J14" s="505">
        <v>6.7</v>
      </c>
      <c r="K14" s="139">
        <v>401280</v>
      </c>
      <c r="L14" s="505">
        <v>3.3</v>
      </c>
      <c r="M14" s="139">
        <v>5616</v>
      </c>
      <c r="N14" s="200">
        <v>3123</v>
      </c>
      <c r="O14" s="200">
        <v>2493</v>
      </c>
      <c r="P14" s="505">
        <v>4.6</v>
      </c>
      <c r="Q14" s="139">
        <v>3179</v>
      </c>
      <c r="R14" s="200">
        <v>1767</v>
      </c>
      <c r="S14" s="200">
        <v>1412</v>
      </c>
      <c r="T14" s="505">
        <v>2.6</v>
      </c>
      <c r="U14" s="139">
        <v>53892</v>
      </c>
      <c r="V14" s="200">
        <v>23383</v>
      </c>
      <c r="W14" s="200">
        <v>30509</v>
      </c>
      <c r="X14" s="505">
        <v>42.3</v>
      </c>
      <c r="Y14" s="200">
        <v>722138</v>
      </c>
      <c r="Z14" s="505">
        <v>5.9</v>
      </c>
      <c r="AA14" s="200">
        <v>157608</v>
      </c>
      <c r="AB14" s="506">
        <v>1.28</v>
      </c>
      <c r="AC14" s="322" t="s">
        <v>296</v>
      </c>
    </row>
    <row r="15" spans="1:29" ht="13.5">
      <c r="A15" s="22"/>
      <c r="B15" s="507" t="s">
        <v>573</v>
      </c>
      <c r="C15" s="139">
        <v>1223245</v>
      </c>
      <c r="D15" s="200">
        <v>628615</v>
      </c>
      <c r="E15" s="200">
        <v>594630</v>
      </c>
      <c r="F15" s="505">
        <v>9.9</v>
      </c>
      <c r="G15" s="139">
        <v>829797</v>
      </c>
      <c r="H15" s="200">
        <v>450344</v>
      </c>
      <c r="I15" s="200">
        <v>379453</v>
      </c>
      <c r="J15" s="505">
        <v>6.7</v>
      </c>
      <c r="K15" s="139">
        <v>393448</v>
      </c>
      <c r="L15" s="505">
        <v>3.2</v>
      </c>
      <c r="M15" s="139">
        <v>5418</v>
      </c>
      <c r="N15" s="200">
        <v>2915</v>
      </c>
      <c r="O15" s="200">
        <v>2503</v>
      </c>
      <c r="P15" s="505">
        <v>4.4</v>
      </c>
      <c r="Q15" s="139">
        <v>2978</v>
      </c>
      <c r="R15" s="200">
        <v>1591</v>
      </c>
      <c r="S15" s="200">
        <v>1387</v>
      </c>
      <c r="T15" s="505">
        <v>2.4</v>
      </c>
      <c r="U15" s="139">
        <v>50510</v>
      </c>
      <c r="V15" s="200">
        <v>22317</v>
      </c>
      <c r="W15" s="200">
        <v>28193</v>
      </c>
      <c r="X15" s="505">
        <v>39.7</v>
      </c>
      <c r="Y15" s="200">
        <v>742264</v>
      </c>
      <c r="Z15" s="505">
        <v>6</v>
      </c>
      <c r="AA15" s="200">
        <v>168969</v>
      </c>
      <c r="AB15" s="506">
        <v>1.37</v>
      </c>
      <c r="AC15" s="322" t="s">
        <v>298</v>
      </c>
    </row>
    <row r="16" spans="1:29" ht="13.5">
      <c r="A16" s="22"/>
      <c r="B16" s="507" t="s">
        <v>574</v>
      </c>
      <c r="C16" s="139">
        <v>1208989</v>
      </c>
      <c r="D16" s="200">
        <v>622136</v>
      </c>
      <c r="E16" s="200">
        <v>586853</v>
      </c>
      <c r="F16" s="505">
        <v>9.8</v>
      </c>
      <c r="G16" s="139">
        <v>856643</v>
      </c>
      <c r="H16" s="200">
        <v>465544</v>
      </c>
      <c r="I16" s="200">
        <v>391099</v>
      </c>
      <c r="J16" s="505">
        <v>6.9</v>
      </c>
      <c r="K16" s="139">
        <v>352346</v>
      </c>
      <c r="L16" s="505">
        <v>2.9</v>
      </c>
      <c r="M16" s="139">
        <v>5477</v>
      </c>
      <c r="N16" s="200">
        <v>3103</v>
      </c>
      <c r="O16" s="200">
        <v>2374</v>
      </c>
      <c r="P16" s="505">
        <v>4.5</v>
      </c>
      <c r="Q16" s="139">
        <v>2905</v>
      </c>
      <c r="R16" s="200">
        <v>1631</v>
      </c>
      <c r="S16" s="200">
        <v>1274</v>
      </c>
      <c r="T16" s="505">
        <v>2.4</v>
      </c>
      <c r="U16" s="139">
        <v>48896</v>
      </c>
      <c r="V16" s="200">
        <v>21689</v>
      </c>
      <c r="W16" s="200">
        <v>27207</v>
      </c>
      <c r="X16" s="505">
        <v>38.9</v>
      </c>
      <c r="Y16" s="200">
        <v>754441</v>
      </c>
      <c r="Z16" s="505">
        <v>6.1</v>
      </c>
      <c r="AA16" s="200">
        <v>179191</v>
      </c>
      <c r="AB16" s="506">
        <v>1.45</v>
      </c>
      <c r="AC16" s="322" t="s">
        <v>300</v>
      </c>
    </row>
    <row r="17" spans="1:29" ht="13.5">
      <c r="A17" s="22"/>
      <c r="B17" s="507" t="s">
        <v>575</v>
      </c>
      <c r="C17" s="139">
        <v>1188282</v>
      </c>
      <c r="D17" s="200">
        <v>610244</v>
      </c>
      <c r="E17" s="200">
        <v>578038</v>
      </c>
      <c r="F17" s="505">
        <v>9.6</v>
      </c>
      <c r="G17" s="139">
        <v>878532</v>
      </c>
      <c r="H17" s="200">
        <v>476462</v>
      </c>
      <c r="I17" s="200">
        <v>402070</v>
      </c>
      <c r="J17" s="505">
        <v>7.1</v>
      </c>
      <c r="K17" s="139">
        <v>309750</v>
      </c>
      <c r="L17" s="505">
        <v>2.5</v>
      </c>
      <c r="M17" s="139">
        <v>5169</v>
      </c>
      <c r="N17" s="200">
        <v>2847</v>
      </c>
      <c r="O17" s="200">
        <v>2322</v>
      </c>
      <c r="P17" s="505">
        <v>4.3</v>
      </c>
      <c r="Q17" s="139">
        <v>2765</v>
      </c>
      <c r="R17" s="200">
        <v>1513</v>
      </c>
      <c r="S17" s="200">
        <v>1252</v>
      </c>
      <c r="T17" s="505">
        <v>2.3</v>
      </c>
      <c r="U17" s="139">
        <v>45090</v>
      </c>
      <c r="V17" s="200">
        <v>20205</v>
      </c>
      <c r="W17" s="200">
        <v>24885</v>
      </c>
      <c r="X17" s="505">
        <v>36.6</v>
      </c>
      <c r="Y17" s="200">
        <v>792658</v>
      </c>
      <c r="Z17" s="505">
        <v>6.4</v>
      </c>
      <c r="AA17" s="200">
        <v>188297</v>
      </c>
      <c r="AB17" s="506">
        <v>1.52</v>
      </c>
      <c r="AC17" s="322" t="s">
        <v>302</v>
      </c>
    </row>
    <row r="18" spans="1:29" ht="13.5">
      <c r="A18" s="22"/>
      <c r="B18" s="507" t="s">
        <v>576</v>
      </c>
      <c r="C18" s="139">
        <v>1238328</v>
      </c>
      <c r="D18" s="200">
        <v>635915</v>
      </c>
      <c r="E18" s="200">
        <v>602413</v>
      </c>
      <c r="F18" s="505">
        <v>10</v>
      </c>
      <c r="G18" s="139">
        <v>875933</v>
      </c>
      <c r="H18" s="200">
        <v>476080</v>
      </c>
      <c r="I18" s="200">
        <v>399853</v>
      </c>
      <c r="J18" s="505">
        <v>7.1</v>
      </c>
      <c r="K18" s="139">
        <v>362395</v>
      </c>
      <c r="L18" s="505">
        <v>2.9</v>
      </c>
      <c r="M18" s="139">
        <v>5261</v>
      </c>
      <c r="N18" s="200">
        <v>2994</v>
      </c>
      <c r="O18" s="200">
        <v>2267</v>
      </c>
      <c r="P18" s="505">
        <v>4.2</v>
      </c>
      <c r="Q18" s="139">
        <v>2889</v>
      </c>
      <c r="R18" s="200">
        <v>1663</v>
      </c>
      <c r="S18" s="200">
        <v>1226</v>
      </c>
      <c r="T18" s="505">
        <v>2.3</v>
      </c>
      <c r="U18" s="139">
        <v>42962</v>
      </c>
      <c r="V18" s="200">
        <v>19754</v>
      </c>
      <c r="W18" s="200">
        <v>23208</v>
      </c>
      <c r="X18" s="505">
        <v>33.5</v>
      </c>
      <c r="Y18" s="200">
        <v>782738</v>
      </c>
      <c r="Z18" s="505">
        <v>6.3</v>
      </c>
      <c r="AA18" s="200">
        <v>195106</v>
      </c>
      <c r="AB18" s="506">
        <v>1.57</v>
      </c>
      <c r="AC18" s="322" t="s">
        <v>304</v>
      </c>
    </row>
    <row r="19" spans="1:29" ht="13.5">
      <c r="A19" s="25"/>
      <c r="B19" s="508" t="s">
        <v>47</v>
      </c>
      <c r="C19" s="139">
        <v>1187064</v>
      </c>
      <c r="D19" s="200">
        <v>608547</v>
      </c>
      <c r="E19" s="200">
        <v>578517</v>
      </c>
      <c r="F19" s="505">
        <v>9.6</v>
      </c>
      <c r="G19" s="139">
        <v>922139</v>
      </c>
      <c r="H19" s="200">
        <v>501276</v>
      </c>
      <c r="I19" s="200">
        <v>420863</v>
      </c>
      <c r="J19" s="505">
        <v>7.4</v>
      </c>
      <c r="K19" s="139">
        <v>264925</v>
      </c>
      <c r="L19" s="505">
        <v>2.1097752727186663</v>
      </c>
      <c r="M19" s="139">
        <v>5054</v>
      </c>
      <c r="N19" s="200">
        <v>2808</v>
      </c>
      <c r="O19" s="200">
        <v>2246</v>
      </c>
      <c r="P19" s="505">
        <v>4.3</v>
      </c>
      <c r="Q19" s="139">
        <v>2615</v>
      </c>
      <c r="R19" s="200">
        <v>1467</v>
      </c>
      <c r="S19" s="200">
        <v>1148</v>
      </c>
      <c r="T19" s="505">
        <v>2.2</v>
      </c>
      <c r="U19" s="139">
        <v>39403</v>
      </c>
      <c r="V19" s="200">
        <v>18262</v>
      </c>
      <c r="W19" s="200">
        <v>21141</v>
      </c>
      <c r="X19" s="505">
        <v>32.1</v>
      </c>
      <c r="Y19" s="200">
        <v>791888</v>
      </c>
      <c r="Z19" s="505">
        <v>6.4</v>
      </c>
      <c r="AA19" s="200">
        <v>199016</v>
      </c>
      <c r="AB19" s="506">
        <v>1.6</v>
      </c>
      <c r="AC19" s="327">
        <v>7</v>
      </c>
    </row>
    <row r="20" spans="1:29" ht="13.5">
      <c r="A20" s="22"/>
      <c r="B20" s="508" t="s">
        <v>305</v>
      </c>
      <c r="C20" s="139">
        <v>1206555</v>
      </c>
      <c r="D20" s="200">
        <v>619793</v>
      </c>
      <c r="E20" s="200">
        <v>586762</v>
      </c>
      <c r="F20" s="505">
        <v>9.7</v>
      </c>
      <c r="G20" s="139">
        <v>896211</v>
      </c>
      <c r="H20" s="200">
        <v>488605</v>
      </c>
      <c r="I20" s="200">
        <v>407606</v>
      </c>
      <c r="J20" s="505">
        <v>7.2</v>
      </c>
      <c r="K20" s="139">
        <v>310344</v>
      </c>
      <c r="L20" s="505">
        <v>2.5</v>
      </c>
      <c r="M20" s="139">
        <v>4546</v>
      </c>
      <c r="N20" s="200">
        <v>2532</v>
      </c>
      <c r="O20" s="200">
        <v>2014</v>
      </c>
      <c r="P20" s="505">
        <v>3.8</v>
      </c>
      <c r="Q20" s="139">
        <v>2438</v>
      </c>
      <c r="R20" s="200">
        <v>1358</v>
      </c>
      <c r="S20" s="200">
        <v>1080</v>
      </c>
      <c r="T20" s="505">
        <v>2</v>
      </c>
      <c r="U20" s="139">
        <v>39536</v>
      </c>
      <c r="V20" s="200">
        <v>18329</v>
      </c>
      <c r="W20" s="200">
        <v>21207</v>
      </c>
      <c r="X20" s="505">
        <v>31.7</v>
      </c>
      <c r="Y20" s="200">
        <v>795080</v>
      </c>
      <c r="Z20" s="505">
        <v>6.4</v>
      </c>
      <c r="AA20" s="200">
        <v>206955</v>
      </c>
      <c r="AB20" s="506">
        <v>1.66</v>
      </c>
      <c r="AC20" s="509" t="s">
        <v>48</v>
      </c>
    </row>
    <row r="21" spans="1:29" ht="13.5">
      <c r="A21" s="22"/>
      <c r="B21" s="508" t="s">
        <v>306</v>
      </c>
      <c r="C21" s="139">
        <f>SUM(D21:E21)</f>
        <v>1191665</v>
      </c>
      <c r="D21" s="200">
        <v>610905</v>
      </c>
      <c r="E21" s="200">
        <v>580760</v>
      </c>
      <c r="F21" s="505">
        <v>9.5</v>
      </c>
      <c r="G21" s="139">
        <f>SUM(H21:I21)</f>
        <v>913402</v>
      </c>
      <c r="H21" s="200">
        <v>497796</v>
      </c>
      <c r="I21" s="200">
        <v>415606</v>
      </c>
      <c r="J21" s="505">
        <v>7.3</v>
      </c>
      <c r="K21" s="139">
        <v>278263</v>
      </c>
      <c r="L21" s="505">
        <v>2.2</v>
      </c>
      <c r="M21" s="139">
        <f>SUM(N21:O21)</f>
        <v>4403</v>
      </c>
      <c r="N21" s="200">
        <v>2414</v>
      </c>
      <c r="O21" s="200">
        <v>1989</v>
      </c>
      <c r="P21" s="505">
        <v>3.7</v>
      </c>
      <c r="Q21" s="139">
        <v>2307</v>
      </c>
      <c r="R21" s="366" t="s">
        <v>6</v>
      </c>
      <c r="S21" s="366" t="s">
        <v>6</v>
      </c>
      <c r="T21" s="505">
        <v>1.9</v>
      </c>
      <c r="U21" s="139">
        <f>SUM(V21:W21)</f>
        <v>39546</v>
      </c>
      <c r="V21" s="200">
        <v>17453</v>
      </c>
      <c r="W21" s="200">
        <v>22093</v>
      </c>
      <c r="X21" s="505">
        <v>32.1</v>
      </c>
      <c r="Y21" s="200">
        <v>775651</v>
      </c>
      <c r="Z21" s="505">
        <v>6.2</v>
      </c>
      <c r="AA21" s="200">
        <v>222635</v>
      </c>
      <c r="AB21" s="506">
        <v>1.78</v>
      </c>
      <c r="AC21" s="327">
        <v>9</v>
      </c>
    </row>
    <row r="22" spans="1:29" ht="13.5">
      <c r="A22" s="22"/>
      <c r="B22" s="508" t="s">
        <v>307</v>
      </c>
      <c r="C22" s="139">
        <v>1203147</v>
      </c>
      <c r="D22" s="200">
        <v>617414</v>
      </c>
      <c r="E22" s="200">
        <v>585733</v>
      </c>
      <c r="F22" s="505">
        <v>9.6</v>
      </c>
      <c r="G22" s="139">
        <v>936484</v>
      </c>
      <c r="H22" s="200">
        <v>512128</v>
      </c>
      <c r="I22" s="200">
        <v>424356</v>
      </c>
      <c r="J22" s="505">
        <v>7.5</v>
      </c>
      <c r="K22" s="139">
        <v>266663</v>
      </c>
      <c r="L22" s="505">
        <v>2.1</v>
      </c>
      <c r="M22" s="139">
        <v>4380</v>
      </c>
      <c r="N22" s="200">
        <v>2364</v>
      </c>
      <c r="O22" s="200">
        <v>2016</v>
      </c>
      <c r="P22" s="505">
        <v>3.6</v>
      </c>
      <c r="Q22" s="139">
        <v>2353</v>
      </c>
      <c r="R22" s="366" t="s">
        <v>6</v>
      </c>
      <c r="S22" s="366" t="s">
        <v>6</v>
      </c>
      <c r="T22" s="505">
        <v>2</v>
      </c>
      <c r="U22" s="139">
        <v>38988</v>
      </c>
      <c r="V22" s="200">
        <v>16936</v>
      </c>
      <c r="W22" s="200">
        <v>22052</v>
      </c>
      <c r="X22" s="505">
        <v>31.4</v>
      </c>
      <c r="Y22" s="200">
        <v>784595</v>
      </c>
      <c r="Z22" s="505">
        <v>6.3</v>
      </c>
      <c r="AA22" s="200">
        <v>243183</v>
      </c>
      <c r="AB22" s="506">
        <v>1.94</v>
      </c>
      <c r="AC22" s="509" t="s">
        <v>884</v>
      </c>
    </row>
    <row r="23" spans="1:29" ht="13.5">
      <c r="A23" s="22"/>
      <c r="B23" s="508" t="s">
        <v>308</v>
      </c>
      <c r="C23" s="200">
        <v>1177669</v>
      </c>
      <c r="D23" s="200">
        <v>604769</v>
      </c>
      <c r="E23" s="200">
        <v>572900</v>
      </c>
      <c r="F23" s="505">
        <v>9.4</v>
      </c>
      <c r="G23" s="200">
        <v>982031</v>
      </c>
      <c r="H23" s="200">
        <v>534778</v>
      </c>
      <c r="I23" s="200">
        <v>447253</v>
      </c>
      <c r="J23" s="505">
        <v>7.8</v>
      </c>
      <c r="K23" s="200">
        <v>195638</v>
      </c>
      <c r="L23" s="505">
        <v>1.6</v>
      </c>
      <c r="M23" s="200">
        <v>4010</v>
      </c>
      <c r="N23" s="200">
        <v>2224</v>
      </c>
      <c r="O23" s="200">
        <v>1786</v>
      </c>
      <c r="P23" s="505">
        <v>3.4</v>
      </c>
      <c r="Q23" s="200">
        <v>2137</v>
      </c>
      <c r="R23" s="366" t="s">
        <v>885</v>
      </c>
      <c r="S23" s="366" t="s">
        <v>885</v>
      </c>
      <c r="T23" s="505">
        <v>1.8</v>
      </c>
      <c r="U23" s="200">
        <v>38452</v>
      </c>
      <c r="V23" s="200">
        <v>16711</v>
      </c>
      <c r="W23" s="200">
        <v>21741</v>
      </c>
      <c r="X23" s="505">
        <v>31.6</v>
      </c>
      <c r="Y23" s="200">
        <v>762028</v>
      </c>
      <c r="Z23" s="505">
        <v>6.1</v>
      </c>
      <c r="AA23" s="200">
        <v>250529</v>
      </c>
      <c r="AB23" s="506">
        <v>2</v>
      </c>
      <c r="AC23" s="509" t="s">
        <v>309</v>
      </c>
    </row>
    <row r="24" spans="1:29" ht="13.5">
      <c r="A24" s="22"/>
      <c r="B24" s="508" t="s">
        <v>886</v>
      </c>
      <c r="C24" s="200">
        <v>1190547</v>
      </c>
      <c r="D24" s="200">
        <v>612148</v>
      </c>
      <c r="E24" s="200">
        <v>578399</v>
      </c>
      <c r="F24" s="505">
        <v>9.5</v>
      </c>
      <c r="G24" s="200">
        <v>961653</v>
      </c>
      <c r="H24" s="200">
        <v>525903</v>
      </c>
      <c r="I24" s="200">
        <v>435750</v>
      </c>
      <c r="J24" s="505">
        <v>7.7</v>
      </c>
      <c r="K24" s="200">
        <v>228894</v>
      </c>
      <c r="L24" s="505">
        <v>1.8</v>
      </c>
      <c r="M24" s="200">
        <v>3830</v>
      </c>
      <c r="N24" s="200">
        <v>2107</v>
      </c>
      <c r="O24" s="200">
        <v>1723</v>
      </c>
      <c r="P24" s="505">
        <v>3.2</v>
      </c>
      <c r="Q24" s="200">
        <v>2106</v>
      </c>
      <c r="R24" s="366" t="s">
        <v>885</v>
      </c>
      <c r="S24" s="366" t="s">
        <v>885</v>
      </c>
      <c r="T24" s="505">
        <v>1.8</v>
      </c>
      <c r="U24" s="200">
        <v>38393</v>
      </c>
      <c r="V24" s="200">
        <v>16200</v>
      </c>
      <c r="W24" s="200">
        <v>22193</v>
      </c>
      <c r="X24" s="505">
        <v>31.2</v>
      </c>
      <c r="Y24" s="200">
        <v>798138</v>
      </c>
      <c r="Z24" s="505">
        <v>6.4</v>
      </c>
      <c r="AA24" s="200">
        <v>264246</v>
      </c>
      <c r="AB24" s="506">
        <v>2.1</v>
      </c>
      <c r="AC24" s="509" t="s">
        <v>886</v>
      </c>
    </row>
    <row r="25" spans="1:29" ht="13.5">
      <c r="A25" s="22"/>
      <c r="B25" s="508" t="s">
        <v>310</v>
      </c>
      <c r="C25" s="200">
        <v>1170662</v>
      </c>
      <c r="D25" s="200">
        <v>600918</v>
      </c>
      <c r="E25" s="200">
        <v>569744</v>
      </c>
      <c r="F25" s="505">
        <v>9.3</v>
      </c>
      <c r="G25" s="200">
        <v>970331</v>
      </c>
      <c r="H25" s="200">
        <v>528768</v>
      </c>
      <c r="I25" s="200">
        <v>441563</v>
      </c>
      <c r="J25" s="505">
        <v>7.7</v>
      </c>
      <c r="K25" s="200">
        <v>200331</v>
      </c>
      <c r="L25" s="505">
        <v>1.6</v>
      </c>
      <c r="M25" s="200">
        <v>3599</v>
      </c>
      <c r="N25" s="200">
        <v>1989</v>
      </c>
      <c r="O25" s="200">
        <v>1610</v>
      </c>
      <c r="P25" s="505">
        <v>3.1</v>
      </c>
      <c r="Q25" s="200">
        <v>1909</v>
      </c>
      <c r="R25" s="366" t="s">
        <v>885</v>
      </c>
      <c r="S25" s="366" t="s">
        <v>885</v>
      </c>
      <c r="T25" s="505">
        <v>1.6</v>
      </c>
      <c r="U25" s="200">
        <v>37467</v>
      </c>
      <c r="V25" s="200">
        <v>15704</v>
      </c>
      <c r="W25" s="200">
        <v>21763</v>
      </c>
      <c r="X25" s="505">
        <v>31</v>
      </c>
      <c r="Y25" s="200">
        <v>799999</v>
      </c>
      <c r="Z25" s="505">
        <v>6.4</v>
      </c>
      <c r="AA25" s="200">
        <v>285911</v>
      </c>
      <c r="AB25" s="506">
        <v>2.27</v>
      </c>
      <c r="AC25" s="509" t="s">
        <v>310</v>
      </c>
    </row>
    <row r="26" spans="1:29" ht="13.5">
      <c r="A26" s="48"/>
      <c r="B26" s="508" t="s">
        <v>887</v>
      </c>
      <c r="C26" s="200">
        <v>1153855</v>
      </c>
      <c r="D26" s="200">
        <v>592840</v>
      </c>
      <c r="E26" s="200">
        <v>561015</v>
      </c>
      <c r="F26" s="505">
        <v>9.2</v>
      </c>
      <c r="G26" s="200">
        <v>982379</v>
      </c>
      <c r="H26" s="200">
        <v>535305</v>
      </c>
      <c r="I26" s="200">
        <v>447074</v>
      </c>
      <c r="J26" s="505">
        <v>7.8</v>
      </c>
      <c r="K26" s="200">
        <v>171476</v>
      </c>
      <c r="L26" s="505">
        <v>1.4</v>
      </c>
      <c r="M26" s="200">
        <v>3497</v>
      </c>
      <c r="N26" s="200">
        <v>1903</v>
      </c>
      <c r="O26" s="200">
        <v>1594</v>
      </c>
      <c r="P26" s="505">
        <v>3</v>
      </c>
      <c r="Q26" s="200">
        <v>1937</v>
      </c>
      <c r="R26" s="366" t="s">
        <v>885</v>
      </c>
      <c r="S26" s="366" t="s">
        <v>885</v>
      </c>
      <c r="T26" s="505">
        <v>1.7</v>
      </c>
      <c r="U26" s="200">
        <v>36978</v>
      </c>
      <c r="V26" s="200">
        <v>15161</v>
      </c>
      <c r="W26" s="200">
        <v>21817</v>
      </c>
      <c r="X26" s="505">
        <v>31.1</v>
      </c>
      <c r="Y26" s="200">
        <v>757331</v>
      </c>
      <c r="Z26" s="505">
        <v>6</v>
      </c>
      <c r="AA26" s="200">
        <v>289836</v>
      </c>
      <c r="AB26" s="506">
        <v>2.3</v>
      </c>
      <c r="AC26" s="509" t="s">
        <v>887</v>
      </c>
    </row>
    <row r="27" spans="1:29" s="38" customFormat="1" ht="13.5">
      <c r="A27" s="48"/>
      <c r="B27" s="510" t="s">
        <v>311</v>
      </c>
      <c r="C27" s="511">
        <v>1123610</v>
      </c>
      <c r="D27" s="104">
        <v>576736</v>
      </c>
      <c r="E27" s="104">
        <v>546874</v>
      </c>
      <c r="F27" s="505">
        <v>8.9</v>
      </c>
      <c r="G27" s="104">
        <v>1014951</v>
      </c>
      <c r="H27" s="104">
        <v>551746</v>
      </c>
      <c r="I27" s="104">
        <v>463205</v>
      </c>
      <c r="J27" s="505">
        <v>8</v>
      </c>
      <c r="K27" s="104">
        <v>18659</v>
      </c>
      <c r="L27" s="505">
        <v>0.9</v>
      </c>
      <c r="M27" s="104">
        <v>3364</v>
      </c>
      <c r="N27" s="104">
        <v>1787</v>
      </c>
      <c r="O27" s="104">
        <v>1577</v>
      </c>
      <c r="P27" s="505">
        <v>3</v>
      </c>
      <c r="Q27" s="104">
        <v>1879</v>
      </c>
      <c r="R27" s="366" t="s">
        <v>885</v>
      </c>
      <c r="S27" s="366" t="s">
        <v>885</v>
      </c>
      <c r="T27" s="505">
        <v>1.7</v>
      </c>
      <c r="U27" s="104">
        <v>35330</v>
      </c>
      <c r="V27" s="104">
        <v>14644</v>
      </c>
      <c r="W27" s="104">
        <v>20686</v>
      </c>
      <c r="X27" s="505">
        <v>30.5</v>
      </c>
      <c r="Y27" s="104">
        <v>740191</v>
      </c>
      <c r="Z27" s="505">
        <v>5.9</v>
      </c>
      <c r="AA27" s="104">
        <v>283854</v>
      </c>
      <c r="AB27" s="506">
        <v>2.25</v>
      </c>
      <c r="AC27" s="512">
        <v>15</v>
      </c>
    </row>
    <row r="28" spans="1:29" s="38" customFormat="1" ht="13.5">
      <c r="A28" s="143"/>
      <c r="B28" s="510">
        <v>16</v>
      </c>
      <c r="C28" s="511">
        <v>1110721</v>
      </c>
      <c r="D28" s="104">
        <v>569559</v>
      </c>
      <c r="E28" s="104">
        <v>541162</v>
      </c>
      <c r="F28" s="505">
        <v>8.8</v>
      </c>
      <c r="G28" s="104">
        <v>1028602</v>
      </c>
      <c r="H28" s="104">
        <v>557097</v>
      </c>
      <c r="I28" s="104">
        <v>471505</v>
      </c>
      <c r="J28" s="505">
        <v>8.2</v>
      </c>
      <c r="K28" s="104">
        <f>C28-G28</f>
        <v>82119</v>
      </c>
      <c r="L28" s="505">
        <v>0.7</v>
      </c>
      <c r="M28" s="104">
        <v>3122</v>
      </c>
      <c r="N28" s="104">
        <v>1716</v>
      </c>
      <c r="O28" s="104">
        <v>1406</v>
      </c>
      <c r="P28" s="505">
        <v>2.8</v>
      </c>
      <c r="Q28" s="104">
        <v>1622</v>
      </c>
      <c r="R28" s="366" t="s">
        <v>885</v>
      </c>
      <c r="S28" s="366" t="s">
        <v>885</v>
      </c>
      <c r="T28" s="505">
        <v>1.5</v>
      </c>
      <c r="U28" s="104">
        <v>34365</v>
      </c>
      <c r="V28" s="104">
        <v>14288</v>
      </c>
      <c r="W28" s="104">
        <v>20077</v>
      </c>
      <c r="X28" s="505">
        <v>30</v>
      </c>
      <c r="Y28" s="104">
        <v>720417</v>
      </c>
      <c r="Z28" s="505">
        <v>5.7</v>
      </c>
      <c r="AA28" s="104">
        <v>270804</v>
      </c>
      <c r="AB28" s="506">
        <v>2.15</v>
      </c>
      <c r="AC28" s="512">
        <v>16</v>
      </c>
    </row>
    <row r="29" spans="1:29" s="38" customFormat="1" ht="13.5">
      <c r="A29" s="99"/>
      <c r="B29" s="510">
        <v>17</v>
      </c>
      <c r="C29" s="511">
        <v>1062530</v>
      </c>
      <c r="D29" s="104">
        <v>545032</v>
      </c>
      <c r="E29" s="104">
        <v>517498</v>
      </c>
      <c r="F29" s="505">
        <v>8.4</v>
      </c>
      <c r="G29" s="104">
        <v>1083796</v>
      </c>
      <c r="H29" s="104">
        <v>584970</v>
      </c>
      <c r="I29" s="104">
        <v>498826</v>
      </c>
      <c r="J29" s="505">
        <v>8.6</v>
      </c>
      <c r="K29" s="104">
        <f>C29-G29</f>
        <v>-21266</v>
      </c>
      <c r="L29" s="505">
        <v>-0.2</v>
      </c>
      <c r="M29" s="104">
        <v>2958</v>
      </c>
      <c r="N29" s="104">
        <v>1641</v>
      </c>
      <c r="O29" s="104">
        <v>1317</v>
      </c>
      <c r="P29" s="505">
        <v>2.8</v>
      </c>
      <c r="Q29" s="104">
        <v>1510</v>
      </c>
      <c r="R29" s="366" t="s">
        <v>885</v>
      </c>
      <c r="S29" s="366" t="s">
        <v>885</v>
      </c>
      <c r="T29" s="505">
        <v>1.4</v>
      </c>
      <c r="U29" s="104">
        <v>31818</v>
      </c>
      <c r="V29" s="104">
        <v>13502</v>
      </c>
      <c r="W29" s="104">
        <v>18316</v>
      </c>
      <c r="X29" s="505">
        <v>29.1</v>
      </c>
      <c r="Y29" s="104">
        <v>714265</v>
      </c>
      <c r="Z29" s="505">
        <v>5.7</v>
      </c>
      <c r="AA29" s="104">
        <v>261917</v>
      </c>
      <c r="AB29" s="506">
        <v>2.08</v>
      </c>
      <c r="AC29" s="512">
        <v>17</v>
      </c>
    </row>
    <row r="30" spans="1:29" s="38" customFormat="1" ht="13.5">
      <c r="A30" s="490"/>
      <c r="B30" s="510">
        <v>18</v>
      </c>
      <c r="C30" s="665">
        <v>1092674</v>
      </c>
      <c r="D30" s="489">
        <v>560439</v>
      </c>
      <c r="E30" s="489">
        <v>532235</v>
      </c>
      <c r="F30" s="505">
        <v>8.7</v>
      </c>
      <c r="G30" s="489">
        <v>1084450</v>
      </c>
      <c r="H30" s="489">
        <v>581370</v>
      </c>
      <c r="I30" s="489">
        <v>503080</v>
      </c>
      <c r="J30" s="505">
        <v>8.6</v>
      </c>
      <c r="K30" s="489">
        <f>C30-G30</f>
        <v>8224</v>
      </c>
      <c r="L30" s="505">
        <v>0.1</v>
      </c>
      <c r="M30" s="489">
        <v>2864</v>
      </c>
      <c r="N30" s="489">
        <v>1556</v>
      </c>
      <c r="O30" s="489">
        <v>1308</v>
      </c>
      <c r="P30" s="505">
        <v>2.6</v>
      </c>
      <c r="Q30" s="489">
        <v>1444</v>
      </c>
      <c r="R30" s="366" t="s">
        <v>885</v>
      </c>
      <c r="S30" s="366" t="s">
        <v>885</v>
      </c>
      <c r="T30" s="505">
        <v>1.3</v>
      </c>
      <c r="U30" s="489">
        <v>30911</v>
      </c>
      <c r="V30" s="489">
        <v>13424</v>
      </c>
      <c r="W30" s="489">
        <v>17487</v>
      </c>
      <c r="X30" s="505">
        <v>27.5</v>
      </c>
      <c r="Y30" s="489">
        <v>730971</v>
      </c>
      <c r="Z30" s="505">
        <v>5.8</v>
      </c>
      <c r="AA30" s="489">
        <v>257475</v>
      </c>
      <c r="AB30" s="506">
        <v>2.04</v>
      </c>
      <c r="AC30" s="666">
        <v>18</v>
      </c>
    </row>
    <row r="31" spans="1:29" s="38" customFormat="1" ht="13.5">
      <c r="A31" s="143"/>
      <c r="B31" s="513">
        <v>19</v>
      </c>
      <c r="C31" s="514">
        <v>1089818</v>
      </c>
      <c r="D31" s="105">
        <v>559847</v>
      </c>
      <c r="E31" s="105">
        <v>529971</v>
      </c>
      <c r="F31" s="239">
        <v>8.6</v>
      </c>
      <c r="G31" s="105">
        <v>1108334</v>
      </c>
      <c r="H31" s="105">
        <v>592784</v>
      </c>
      <c r="I31" s="105">
        <v>515550</v>
      </c>
      <c r="J31" s="239">
        <v>8.8</v>
      </c>
      <c r="K31" s="105">
        <f>C31-G31</f>
        <v>-18516</v>
      </c>
      <c r="L31" s="239">
        <v>-0.1</v>
      </c>
      <c r="M31" s="105">
        <v>2828</v>
      </c>
      <c r="N31" s="105">
        <v>1534</v>
      </c>
      <c r="O31" s="105">
        <v>1294</v>
      </c>
      <c r="P31" s="239">
        <v>2.6</v>
      </c>
      <c r="Q31" s="105">
        <v>1434</v>
      </c>
      <c r="R31" s="366" t="s">
        <v>885</v>
      </c>
      <c r="S31" s="366" t="s">
        <v>885</v>
      </c>
      <c r="T31" s="239">
        <v>1.3</v>
      </c>
      <c r="U31" s="105">
        <v>29313</v>
      </c>
      <c r="V31" s="105">
        <v>13107</v>
      </c>
      <c r="W31" s="105">
        <v>16206</v>
      </c>
      <c r="X31" s="239">
        <v>26.2</v>
      </c>
      <c r="Y31" s="105">
        <v>719822</v>
      </c>
      <c r="Z31" s="239">
        <v>5.7</v>
      </c>
      <c r="AA31" s="105">
        <v>254832</v>
      </c>
      <c r="AB31" s="515">
        <v>2.02</v>
      </c>
      <c r="AC31" s="516">
        <v>19</v>
      </c>
    </row>
    <row r="32" spans="1:29" s="38" customFormat="1" ht="13.5">
      <c r="A32" s="48"/>
      <c r="B32" s="503"/>
      <c r="C32" s="415" t="s">
        <v>312</v>
      </c>
      <c r="D32" s="415"/>
      <c r="E32" s="415"/>
      <c r="F32" s="663"/>
      <c r="G32" s="415"/>
      <c r="H32" s="415"/>
      <c r="I32" s="415"/>
      <c r="J32" s="663"/>
      <c r="K32" s="415"/>
      <c r="L32" s="663"/>
      <c r="M32" s="415"/>
      <c r="N32" s="415"/>
      <c r="O32" s="415"/>
      <c r="P32" s="663"/>
      <c r="Q32" s="415"/>
      <c r="R32" s="415"/>
      <c r="S32" s="415"/>
      <c r="T32" s="663"/>
      <c r="U32" s="415"/>
      <c r="V32" s="415"/>
      <c r="W32" s="415"/>
      <c r="X32" s="663"/>
      <c r="Y32" s="415"/>
      <c r="Z32" s="663"/>
      <c r="AA32" s="415"/>
      <c r="AB32" s="664"/>
      <c r="AC32" s="504"/>
    </row>
    <row r="33" spans="1:29" s="38" customFormat="1" ht="13.5">
      <c r="A33" s="22" t="s">
        <v>313</v>
      </c>
      <c r="B33" s="361">
        <v>11</v>
      </c>
      <c r="C33" s="139">
        <v>22735</v>
      </c>
      <c r="D33" s="200">
        <v>11617</v>
      </c>
      <c r="E33" s="200">
        <v>11118</v>
      </c>
      <c r="F33" s="505">
        <v>31.6</v>
      </c>
      <c r="G33" s="139">
        <v>17332</v>
      </c>
      <c r="H33" s="200">
        <v>8804</v>
      </c>
      <c r="I33" s="200">
        <v>8528</v>
      </c>
      <c r="J33" s="505">
        <v>24.1</v>
      </c>
      <c r="K33" s="139">
        <v>5403</v>
      </c>
      <c r="L33" s="505">
        <v>7.5</v>
      </c>
      <c r="M33" s="139">
        <v>3689</v>
      </c>
      <c r="N33" s="200">
        <v>1982</v>
      </c>
      <c r="O33" s="200">
        <v>1707</v>
      </c>
      <c r="P33" s="505">
        <v>162.3</v>
      </c>
      <c r="Q33" s="139">
        <v>1468</v>
      </c>
      <c r="R33" s="200">
        <v>799</v>
      </c>
      <c r="S33" s="200">
        <v>669</v>
      </c>
      <c r="T33" s="505">
        <v>64.6</v>
      </c>
      <c r="U33" s="139">
        <v>1672</v>
      </c>
      <c r="V33" s="366" t="s">
        <v>885</v>
      </c>
      <c r="W33" s="366" t="s">
        <v>885</v>
      </c>
      <c r="X33" s="505">
        <v>68.5</v>
      </c>
      <c r="Y33" s="200">
        <v>6404</v>
      </c>
      <c r="Z33" s="505">
        <v>9</v>
      </c>
      <c r="AA33" s="200">
        <v>882</v>
      </c>
      <c r="AB33" s="506">
        <v>1.23</v>
      </c>
      <c r="AC33" s="322" t="s">
        <v>318</v>
      </c>
    </row>
    <row r="34" spans="1:29" s="40" customFormat="1" ht="13.5">
      <c r="A34" s="22"/>
      <c r="B34" s="361">
        <v>12</v>
      </c>
      <c r="C34" s="139">
        <v>23551</v>
      </c>
      <c r="D34" s="200">
        <v>12160</v>
      </c>
      <c r="E34" s="200">
        <v>11391</v>
      </c>
      <c r="F34" s="505">
        <v>32.7</v>
      </c>
      <c r="G34" s="139">
        <v>18441</v>
      </c>
      <c r="H34" s="200">
        <v>9499</v>
      </c>
      <c r="I34" s="200">
        <v>8942</v>
      </c>
      <c r="J34" s="505">
        <v>25.6</v>
      </c>
      <c r="K34" s="139">
        <v>5110</v>
      </c>
      <c r="L34" s="505">
        <v>7.1</v>
      </c>
      <c r="M34" s="139">
        <v>3646</v>
      </c>
      <c r="N34" s="200">
        <v>2029</v>
      </c>
      <c r="O34" s="200">
        <v>1617</v>
      </c>
      <c r="P34" s="505">
        <v>154.8</v>
      </c>
      <c r="Q34" s="139">
        <v>1479</v>
      </c>
      <c r="R34" s="200">
        <v>832</v>
      </c>
      <c r="S34" s="200">
        <v>647</v>
      </c>
      <c r="T34" s="505">
        <v>62.8</v>
      </c>
      <c r="U34" s="139">
        <v>1714</v>
      </c>
      <c r="V34" s="366" t="s">
        <v>885</v>
      </c>
      <c r="W34" s="366" t="s">
        <v>885</v>
      </c>
      <c r="X34" s="505">
        <v>67.8</v>
      </c>
      <c r="Y34" s="200">
        <v>6518</v>
      </c>
      <c r="Z34" s="505">
        <v>9</v>
      </c>
      <c r="AA34" s="200">
        <v>878</v>
      </c>
      <c r="AB34" s="506">
        <v>1.22</v>
      </c>
      <c r="AC34" s="322" t="s">
        <v>319</v>
      </c>
    </row>
    <row r="35" spans="1:29" s="40" customFormat="1" ht="13.5">
      <c r="A35" s="22"/>
      <c r="B35" s="361">
        <v>13</v>
      </c>
      <c r="C35" s="139">
        <v>22173</v>
      </c>
      <c r="D35" s="200">
        <v>11228</v>
      </c>
      <c r="E35" s="200">
        <v>10945</v>
      </c>
      <c r="F35" s="505">
        <v>30.8</v>
      </c>
      <c r="G35" s="139">
        <v>17519</v>
      </c>
      <c r="H35" s="200">
        <v>8818</v>
      </c>
      <c r="I35" s="200">
        <v>8701</v>
      </c>
      <c r="J35" s="505">
        <v>24.3</v>
      </c>
      <c r="K35" s="139">
        <v>4654</v>
      </c>
      <c r="L35" s="505">
        <v>6.5</v>
      </c>
      <c r="M35" s="139">
        <v>3409</v>
      </c>
      <c r="N35" s="200">
        <v>1809</v>
      </c>
      <c r="O35" s="200">
        <v>1600</v>
      </c>
      <c r="P35" s="505">
        <v>153.7</v>
      </c>
      <c r="Q35" s="139">
        <v>1397</v>
      </c>
      <c r="R35" s="200">
        <v>769</v>
      </c>
      <c r="S35" s="200">
        <v>628</v>
      </c>
      <c r="T35" s="505">
        <v>63</v>
      </c>
      <c r="U35" s="139">
        <v>1498</v>
      </c>
      <c r="V35" s="366" t="s">
        <v>885</v>
      </c>
      <c r="W35" s="366" t="s">
        <v>885</v>
      </c>
      <c r="X35" s="505">
        <v>63.3</v>
      </c>
      <c r="Y35" s="200">
        <v>6469</v>
      </c>
      <c r="Z35" s="505">
        <v>9</v>
      </c>
      <c r="AA35" s="200">
        <v>864</v>
      </c>
      <c r="AB35" s="506">
        <v>1.2</v>
      </c>
      <c r="AC35" s="322" t="s">
        <v>320</v>
      </c>
    </row>
    <row r="36" spans="1:29" s="40" customFormat="1" ht="13.5">
      <c r="A36" s="22"/>
      <c r="B36" s="361">
        <v>14</v>
      </c>
      <c r="C36" s="139">
        <v>23698</v>
      </c>
      <c r="D36" s="200">
        <v>12110</v>
      </c>
      <c r="E36" s="200">
        <v>11588</v>
      </c>
      <c r="F36" s="505">
        <v>32.2</v>
      </c>
      <c r="G36" s="139">
        <v>16084</v>
      </c>
      <c r="H36" s="200">
        <v>8169</v>
      </c>
      <c r="I36" s="200">
        <v>7915</v>
      </c>
      <c r="J36" s="505">
        <v>22.3</v>
      </c>
      <c r="K36" s="139">
        <v>7614</v>
      </c>
      <c r="L36" s="505">
        <v>10.5</v>
      </c>
      <c r="M36" s="139">
        <v>3294</v>
      </c>
      <c r="N36" s="200">
        <v>1767</v>
      </c>
      <c r="O36" s="200">
        <v>1527</v>
      </c>
      <c r="P36" s="505">
        <v>139</v>
      </c>
      <c r="Q36" s="139">
        <v>1410</v>
      </c>
      <c r="R36" s="200">
        <v>759</v>
      </c>
      <c r="S36" s="200">
        <v>651</v>
      </c>
      <c r="T36" s="505">
        <v>59.5</v>
      </c>
      <c r="U36" s="139">
        <v>1627</v>
      </c>
      <c r="V36" s="366" t="s">
        <v>885</v>
      </c>
      <c r="W36" s="366" t="s">
        <v>885</v>
      </c>
      <c r="X36" s="505">
        <v>64.2</v>
      </c>
      <c r="Y36" s="200">
        <v>6632</v>
      </c>
      <c r="Z36" s="505">
        <v>9.2</v>
      </c>
      <c r="AA36" s="200">
        <v>881</v>
      </c>
      <c r="AB36" s="506">
        <v>1.22</v>
      </c>
      <c r="AC36" s="322" t="s">
        <v>321</v>
      </c>
    </row>
    <row r="37" spans="1:29" s="40" customFormat="1" ht="13.5">
      <c r="A37" s="25" t="s">
        <v>99</v>
      </c>
      <c r="B37" s="361" t="s">
        <v>888</v>
      </c>
      <c r="C37" s="139">
        <v>23542</v>
      </c>
      <c r="D37" s="200">
        <v>12012</v>
      </c>
      <c r="E37" s="200">
        <v>11530</v>
      </c>
      <c r="F37" s="505">
        <v>32.4</v>
      </c>
      <c r="G37" s="139">
        <v>16175</v>
      </c>
      <c r="H37" s="200">
        <v>8160</v>
      </c>
      <c r="I37" s="200">
        <v>8015</v>
      </c>
      <c r="J37" s="505">
        <v>22.3</v>
      </c>
      <c r="K37" s="139">
        <v>7367</v>
      </c>
      <c r="L37" s="505">
        <v>10.1</v>
      </c>
      <c r="M37" s="139">
        <v>3366</v>
      </c>
      <c r="N37" s="200">
        <v>1815</v>
      </c>
      <c r="O37" s="200">
        <v>1551</v>
      </c>
      <c r="P37" s="505">
        <v>143</v>
      </c>
      <c r="Q37" s="139">
        <v>1372</v>
      </c>
      <c r="R37" s="200">
        <v>758</v>
      </c>
      <c r="S37" s="200">
        <v>614</v>
      </c>
      <c r="T37" s="505">
        <v>58.3</v>
      </c>
      <c r="U37" s="139">
        <v>1442</v>
      </c>
      <c r="V37" s="366" t="s">
        <v>885</v>
      </c>
      <c r="W37" s="366" t="s">
        <v>885</v>
      </c>
      <c r="X37" s="505">
        <v>57.7</v>
      </c>
      <c r="Y37" s="200">
        <v>6312</v>
      </c>
      <c r="Z37" s="505">
        <v>8.7</v>
      </c>
      <c r="AA37" s="200">
        <v>787</v>
      </c>
      <c r="AB37" s="506">
        <v>1.08</v>
      </c>
      <c r="AC37" s="322" t="s">
        <v>322</v>
      </c>
    </row>
    <row r="38" spans="1:29" ht="13.5">
      <c r="A38" s="70"/>
      <c r="B38" s="507" t="s">
        <v>889</v>
      </c>
      <c r="C38" s="139">
        <v>22558</v>
      </c>
      <c r="D38" s="200">
        <v>11487</v>
      </c>
      <c r="E38" s="200">
        <v>11071</v>
      </c>
      <c r="F38" s="505">
        <v>31</v>
      </c>
      <c r="G38" s="139">
        <v>16456</v>
      </c>
      <c r="H38" s="200">
        <v>8335</v>
      </c>
      <c r="I38" s="200">
        <v>8121</v>
      </c>
      <c r="J38" s="505">
        <v>22.6</v>
      </c>
      <c r="K38" s="139">
        <v>6102</v>
      </c>
      <c r="L38" s="505">
        <v>8.4</v>
      </c>
      <c r="M38" s="139">
        <v>3261</v>
      </c>
      <c r="N38" s="200">
        <v>1751</v>
      </c>
      <c r="O38" s="200">
        <v>1510</v>
      </c>
      <c r="P38" s="505">
        <v>144.6</v>
      </c>
      <c r="Q38" s="139">
        <v>1376</v>
      </c>
      <c r="R38" s="200">
        <v>732</v>
      </c>
      <c r="S38" s="200">
        <v>644</v>
      </c>
      <c r="T38" s="505">
        <v>61</v>
      </c>
      <c r="U38" s="139">
        <v>1362</v>
      </c>
      <c r="V38" s="366" t="s">
        <v>885</v>
      </c>
      <c r="W38" s="366" t="s">
        <v>885</v>
      </c>
      <c r="X38" s="505">
        <v>56.9</v>
      </c>
      <c r="Y38" s="200">
        <v>6077</v>
      </c>
      <c r="Z38" s="505">
        <v>8.4</v>
      </c>
      <c r="AA38" s="200">
        <v>865</v>
      </c>
      <c r="AB38" s="506">
        <v>1.19</v>
      </c>
      <c r="AC38" s="322" t="s">
        <v>323</v>
      </c>
    </row>
    <row r="39" spans="1:29" ht="13.5">
      <c r="A39" s="22"/>
      <c r="B39" s="507" t="s">
        <v>890</v>
      </c>
      <c r="C39" s="139">
        <v>23372</v>
      </c>
      <c r="D39" s="200">
        <v>11996</v>
      </c>
      <c r="E39" s="200">
        <v>11376</v>
      </c>
      <c r="F39" s="505">
        <v>32</v>
      </c>
      <c r="G39" s="139">
        <v>16389</v>
      </c>
      <c r="H39" s="200">
        <v>8287</v>
      </c>
      <c r="I39" s="200">
        <v>8102</v>
      </c>
      <c r="J39" s="505">
        <v>22.5</v>
      </c>
      <c r="K39" s="139">
        <v>6983</v>
      </c>
      <c r="L39" s="505">
        <v>9.6</v>
      </c>
      <c r="M39" s="139">
        <v>3190</v>
      </c>
      <c r="N39" s="200">
        <v>1708</v>
      </c>
      <c r="O39" s="200">
        <v>1482</v>
      </c>
      <c r="P39" s="505">
        <v>136.5</v>
      </c>
      <c r="Q39" s="139">
        <v>1312</v>
      </c>
      <c r="R39" s="200">
        <v>720</v>
      </c>
      <c r="S39" s="200">
        <v>592</v>
      </c>
      <c r="T39" s="505">
        <v>56.1</v>
      </c>
      <c r="U39" s="139">
        <v>1449</v>
      </c>
      <c r="V39" s="366" t="s">
        <v>885</v>
      </c>
      <c r="W39" s="366" t="s">
        <v>885</v>
      </c>
      <c r="X39" s="505">
        <v>58.4</v>
      </c>
      <c r="Y39" s="200">
        <v>6163</v>
      </c>
      <c r="Z39" s="505">
        <v>8.5</v>
      </c>
      <c r="AA39" s="200">
        <v>784</v>
      </c>
      <c r="AB39" s="506">
        <v>1.08</v>
      </c>
      <c r="AC39" s="322" t="s">
        <v>324</v>
      </c>
    </row>
    <row r="40" spans="1:29" ht="13.5">
      <c r="A40" s="22"/>
      <c r="B40" s="507" t="s">
        <v>891</v>
      </c>
      <c r="C40" s="139">
        <v>23027</v>
      </c>
      <c r="D40" s="200">
        <v>11599</v>
      </c>
      <c r="E40" s="200">
        <v>11428</v>
      </c>
      <c r="F40" s="505">
        <v>31.4</v>
      </c>
      <c r="G40" s="139">
        <v>18019</v>
      </c>
      <c r="H40" s="200">
        <v>8961</v>
      </c>
      <c r="I40" s="200">
        <v>9058</v>
      </c>
      <c r="J40" s="505">
        <v>24.6</v>
      </c>
      <c r="K40" s="139">
        <v>5008</v>
      </c>
      <c r="L40" s="505">
        <v>6.8</v>
      </c>
      <c r="M40" s="139">
        <v>3568</v>
      </c>
      <c r="N40" s="200">
        <v>1931</v>
      </c>
      <c r="O40" s="200">
        <v>1637</v>
      </c>
      <c r="P40" s="505">
        <v>154.9</v>
      </c>
      <c r="Q40" s="139">
        <v>1380</v>
      </c>
      <c r="R40" s="200">
        <v>723</v>
      </c>
      <c r="S40" s="200">
        <v>657</v>
      </c>
      <c r="T40" s="505">
        <v>59.9</v>
      </c>
      <c r="U40" s="139">
        <v>1441</v>
      </c>
      <c r="V40" s="366" t="s">
        <v>885</v>
      </c>
      <c r="W40" s="366" t="s">
        <v>885</v>
      </c>
      <c r="X40" s="505">
        <v>58.9</v>
      </c>
      <c r="Y40" s="200">
        <v>6114</v>
      </c>
      <c r="Z40" s="505">
        <v>8.3</v>
      </c>
      <c r="AA40" s="200">
        <v>844</v>
      </c>
      <c r="AB40" s="506">
        <v>1.15</v>
      </c>
      <c r="AC40" s="322" t="s">
        <v>325</v>
      </c>
    </row>
    <row r="41" spans="1:29" ht="13.5">
      <c r="A41" s="22"/>
      <c r="B41" s="507" t="s">
        <v>892</v>
      </c>
      <c r="C41" s="139">
        <v>22276</v>
      </c>
      <c r="D41" s="200">
        <v>11413</v>
      </c>
      <c r="E41" s="200">
        <v>10863</v>
      </c>
      <c r="F41" s="505">
        <v>30.1</v>
      </c>
      <c r="G41" s="139">
        <v>17153</v>
      </c>
      <c r="H41" s="200">
        <v>8551</v>
      </c>
      <c r="I41" s="200">
        <v>8602</v>
      </c>
      <c r="J41" s="505">
        <v>23.2</v>
      </c>
      <c r="K41" s="139">
        <v>5123</v>
      </c>
      <c r="L41" s="505">
        <v>6.9</v>
      </c>
      <c r="M41" s="139">
        <v>3195</v>
      </c>
      <c r="N41" s="200">
        <v>1661</v>
      </c>
      <c r="O41" s="200">
        <v>1534</v>
      </c>
      <c r="P41" s="505">
        <v>143.4</v>
      </c>
      <c r="Q41" s="139">
        <v>1242</v>
      </c>
      <c r="R41" s="200">
        <v>652</v>
      </c>
      <c r="S41" s="200">
        <v>590</v>
      </c>
      <c r="T41" s="505">
        <v>55.8</v>
      </c>
      <c r="U41" s="139">
        <v>1381</v>
      </c>
      <c r="V41" s="366" t="s">
        <v>885</v>
      </c>
      <c r="W41" s="366" t="s">
        <v>885</v>
      </c>
      <c r="X41" s="505">
        <v>58.4</v>
      </c>
      <c r="Y41" s="200">
        <v>6289</v>
      </c>
      <c r="Z41" s="505">
        <v>8.5</v>
      </c>
      <c r="AA41" s="200">
        <v>802</v>
      </c>
      <c r="AB41" s="506">
        <v>1.08</v>
      </c>
      <c r="AC41" s="322" t="s">
        <v>326</v>
      </c>
    </row>
    <row r="42" spans="1:29" ht="13.5">
      <c r="A42" s="22"/>
      <c r="B42" s="507" t="s">
        <v>893</v>
      </c>
      <c r="C42" s="139">
        <v>23116</v>
      </c>
      <c r="D42" s="200">
        <v>11850</v>
      </c>
      <c r="E42" s="200">
        <v>11266</v>
      </c>
      <c r="F42" s="505">
        <v>31.2</v>
      </c>
      <c r="G42" s="139">
        <v>16885</v>
      </c>
      <c r="H42" s="200">
        <v>8567</v>
      </c>
      <c r="I42" s="200">
        <v>8318</v>
      </c>
      <c r="J42" s="505">
        <v>22.8</v>
      </c>
      <c r="K42" s="139">
        <v>6231</v>
      </c>
      <c r="L42" s="505">
        <v>8.4</v>
      </c>
      <c r="M42" s="139">
        <v>3249</v>
      </c>
      <c r="N42" s="200">
        <v>1771</v>
      </c>
      <c r="O42" s="200">
        <v>1478</v>
      </c>
      <c r="P42" s="505">
        <v>140.6</v>
      </c>
      <c r="Q42" s="139">
        <v>1260</v>
      </c>
      <c r="R42" s="200">
        <v>688</v>
      </c>
      <c r="S42" s="200">
        <v>572</v>
      </c>
      <c r="T42" s="505">
        <v>54.5</v>
      </c>
      <c r="U42" s="139">
        <v>1352</v>
      </c>
      <c r="V42" s="366" t="s">
        <v>885</v>
      </c>
      <c r="W42" s="366" t="s">
        <v>885</v>
      </c>
      <c r="X42" s="505">
        <v>55.3</v>
      </c>
      <c r="Y42" s="200">
        <v>6026</v>
      </c>
      <c r="Z42" s="505">
        <v>8.1</v>
      </c>
      <c r="AA42" s="200">
        <v>833</v>
      </c>
      <c r="AB42" s="506">
        <v>1.12</v>
      </c>
      <c r="AC42" s="322" t="s">
        <v>327</v>
      </c>
    </row>
    <row r="43" spans="1:29" ht="13.5">
      <c r="A43" s="22"/>
      <c r="B43" s="508" t="s">
        <v>894</v>
      </c>
      <c r="C43" s="139">
        <v>24264</v>
      </c>
      <c r="D43" s="200">
        <v>12380</v>
      </c>
      <c r="E43" s="200">
        <v>11884</v>
      </c>
      <c r="F43" s="505">
        <v>32.7</v>
      </c>
      <c r="G43" s="139">
        <v>16386</v>
      </c>
      <c r="H43" s="200">
        <v>8160</v>
      </c>
      <c r="I43" s="200">
        <v>8226</v>
      </c>
      <c r="J43" s="505">
        <v>22.1</v>
      </c>
      <c r="K43" s="139">
        <v>7878</v>
      </c>
      <c r="L43" s="505">
        <v>10.6</v>
      </c>
      <c r="M43" s="139">
        <v>3316</v>
      </c>
      <c r="N43" s="200">
        <v>1743</v>
      </c>
      <c r="O43" s="200">
        <v>1573</v>
      </c>
      <c r="P43" s="505">
        <v>136.7</v>
      </c>
      <c r="Q43" s="139">
        <v>1333</v>
      </c>
      <c r="R43" s="200">
        <v>700</v>
      </c>
      <c r="S43" s="200">
        <v>633</v>
      </c>
      <c r="T43" s="505">
        <v>54.9</v>
      </c>
      <c r="U43" s="139">
        <v>1350</v>
      </c>
      <c r="V43" s="366" t="s">
        <v>885</v>
      </c>
      <c r="W43" s="366" t="s">
        <v>885</v>
      </c>
      <c r="X43" s="505">
        <v>52.7</v>
      </c>
      <c r="Y43" s="200">
        <v>6311</v>
      </c>
      <c r="Z43" s="505">
        <v>8.5</v>
      </c>
      <c r="AA43" s="200">
        <v>877</v>
      </c>
      <c r="AB43" s="506">
        <v>1.18</v>
      </c>
      <c r="AC43" s="322" t="s">
        <v>314</v>
      </c>
    </row>
    <row r="44" spans="1:29" ht="13.5">
      <c r="A44" s="22"/>
      <c r="B44" s="508" t="s">
        <v>895</v>
      </c>
      <c r="C44" s="139">
        <v>23220</v>
      </c>
      <c r="D44" s="200">
        <v>12007</v>
      </c>
      <c r="E44" s="200">
        <v>11213</v>
      </c>
      <c r="F44" s="505">
        <v>31.2</v>
      </c>
      <c r="G44" s="139">
        <v>15710</v>
      </c>
      <c r="H44" s="200">
        <v>7850</v>
      </c>
      <c r="I44" s="200">
        <v>7860</v>
      </c>
      <c r="J44" s="505">
        <v>21.1</v>
      </c>
      <c r="K44" s="139">
        <v>7510</v>
      </c>
      <c r="L44" s="505">
        <v>10.1</v>
      </c>
      <c r="M44" s="139">
        <v>3047</v>
      </c>
      <c r="N44" s="200">
        <v>1626</v>
      </c>
      <c r="O44" s="200">
        <v>1421</v>
      </c>
      <c r="P44" s="505">
        <v>131.2</v>
      </c>
      <c r="Q44" s="139">
        <v>1253</v>
      </c>
      <c r="R44" s="200">
        <v>695</v>
      </c>
      <c r="S44" s="200">
        <v>558</v>
      </c>
      <c r="T44" s="505">
        <v>54</v>
      </c>
      <c r="U44" s="139">
        <v>1327</v>
      </c>
      <c r="V44" s="366" t="s">
        <v>885</v>
      </c>
      <c r="W44" s="366" t="s">
        <v>885</v>
      </c>
      <c r="X44" s="505">
        <v>54.1</v>
      </c>
      <c r="Y44" s="200">
        <v>5931</v>
      </c>
      <c r="Z44" s="505">
        <v>8</v>
      </c>
      <c r="AA44" s="200">
        <v>741</v>
      </c>
      <c r="AB44" s="506">
        <v>1</v>
      </c>
      <c r="AC44" s="322" t="s">
        <v>328</v>
      </c>
    </row>
    <row r="45" spans="1:29" ht="13.5">
      <c r="A45" s="22"/>
      <c r="B45" s="508" t="s">
        <v>896</v>
      </c>
      <c r="C45" s="139">
        <v>22219</v>
      </c>
      <c r="D45" s="200">
        <v>11350</v>
      </c>
      <c r="E45" s="200">
        <v>10869</v>
      </c>
      <c r="F45" s="505">
        <v>29.8</v>
      </c>
      <c r="G45" s="139">
        <v>15931</v>
      </c>
      <c r="H45" s="200">
        <v>8029</v>
      </c>
      <c r="I45" s="200">
        <v>7902</v>
      </c>
      <c r="J45" s="505">
        <v>21.4</v>
      </c>
      <c r="K45" s="139">
        <v>6288</v>
      </c>
      <c r="L45" s="505">
        <v>8.4</v>
      </c>
      <c r="M45" s="139">
        <v>3019</v>
      </c>
      <c r="N45" s="200">
        <v>1637</v>
      </c>
      <c r="O45" s="200">
        <v>1382</v>
      </c>
      <c r="P45" s="505">
        <v>135.9</v>
      </c>
      <c r="Q45" s="139">
        <v>1253</v>
      </c>
      <c r="R45" s="200">
        <v>694</v>
      </c>
      <c r="S45" s="200">
        <v>559</v>
      </c>
      <c r="T45" s="505">
        <v>56.4</v>
      </c>
      <c r="U45" s="139">
        <v>1186</v>
      </c>
      <c r="V45" s="366" t="s">
        <v>885</v>
      </c>
      <c r="W45" s="366" t="s">
        <v>885</v>
      </c>
      <c r="X45" s="505">
        <v>50.7</v>
      </c>
      <c r="Y45" s="200">
        <v>5718</v>
      </c>
      <c r="Z45" s="505">
        <v>7.7</v>
      </c>
      <c r="AA45" s="200">
        <v>680</v>
      </c>
      <c r="AB45" s="506">
        <v>0.91</v>
      </c>
      <c r="AC45" s="322" t="s">
        <v>329</v>
      </c>
    </row>
    <row r="46" spans="1:29" ht="13.5">
      <c r="A46" s="22"/>
      <c r="B46" s="361">
        <v>10</v>
      </c>
      <c r="C46" s="139">
        <v>24019</v>
      </c>
      <c r="D46" s="200">
        <v>12463</v>
      </c>
      <c r="E46" s="200">
        <v>11556</v>
      </c>
      <c r="F46" s="505">
        <v>32.1</v>
      </c>
      <c r="G46" s="139">
        <v>14854</v>
      </c>
      <c r="H46" s="200">
        <v>7455</v>
      </c>
      <c r="I46" s="200">
        <v>7399</v>
      </c>
      <c r="J46" s="505">
        <v>19.9</v>
      </c>
      <c r="K46" s="139">
        <v>9165</v>
      </c>
      <c r="L46" s="505">
        <v>12.3</v>
      </c>
      <c r="M46" s="139">
        <v>2814</v>
      </c>
      <c r="N46" s="200">
        <v>1560</v>
      </c>
      <c r="O46" s="200">
        <v>1254</v>
      </c>
      <c r="P46" s="505">
        <v>117.2</v>
      </c>
      <c r="Q46" s="139">
        <v>1163</v>
      </c>
      <c r="R46" s="200">
        <v>648</v>
      </c>
      <c r="S46" s="200">
        <v>515</v>
      </c>
      <c r="T46" s="505">
        <v>48.4</v>
      </c>
      <c r="U46" s="139">
        <v>1200</v>
      </c>
      <c r="V46" s="366" t="s">
        <v>885</v>
      </c>
      <c r="W46" s="366" t="s">
        <v>885</v>
      </c>
      <c r="X46" s="505">
        <v>47.6</v>
      </c>
      <c r="Y46" s="200">
        <v>6468</v>
      </c>
      <c r="Z46" s="505">
        <v>8.7</v>
      </c>
      <c r="AA46" s="200">
        <v>690</v>
      </c>
      <c r="AB46" s="506">
        <v>0.92</v>
      </c>
      <c r="AC46" s="322" t="s">
        <v>330</v>
      </c>
    </row>
    <row r="47" spans="1:29" ht="13.5">
      <c r="A47" s="22"/>
      <c r="B47" s="361">
        <v>11</v>
      </c>
      <c r="C47" s="139">
        <v>22292</v>
      </c>
      <c r="D47" s="200">
        <v>11258</v>
      </c>
      <c r="E47" s="200">
        <v>11034</v>
      </c>
      <c r="F47" s="505">
        <v>29.8</v>
      </c>
      <c r="G47" s="139">
        <v>15962</v>
      </c>
      <c r="H47" s="200">
        <v>8073</v>
      </c>
      <c r="I47" s="200">
        <v>7889</v>
      </c>
      <c r="J47" s="505">
        <v>21.3</v>
      </c>
      <c r="K47" s="139">
        <v>6330</v>
      </c>
      <c r="L47" s="505">
        <v>8.4</v>
      </c>
      <c r="M47" s="139">
        <v>2984</v>
      </c>
      <c r="N47" s="200">
        <v>1601</v>
      </c>
      <c r="O47" s="200">
        <v>1383</v>
      </c>
      <c r="P47" s="505">
        <v>133.9</v>
      </c>
      <c r="Q47" s="139">
        <v>1197</v>
      </c>
      <c r="R47" s="200">
        <v>679</v>
      </c>
      <c r="S47" s="200">
        <v>518</v>
      </c>
      <c r="T47" s="505">
        <v>53.7</v>
      </c>
      <c r="U47" s="139">
        <v>1158</v>
      </c>
      <c r="V47" s="366" t="s">
        <v>885</v>
      </c>
      <c r="W47" s="366" t="s">
        <v>885</v>
      </c>
      <c r="X47" s="505">
        <v>49.4</v>
      </c>
      <c r="Y47" s="200">
        <v>6258</v>
      </c>
      <c r="Z47" s="505">
        <v>8.4</v>
      </c>
      <c r="AA47" s="200">
        <v>585</v>
      </c>
      <c r="AB47" s="506">
        <v>0.78</v>
      </c>
      <c r="AC47" s="322" t="s">
        <v>318</v>
      </c>
    </row>
    <row r="48" spans="1:29" ht="13.5">
      <c r="A48" s="22"/>
      <c r="B48" s="361">
        <v>12</v>
      </c>
      <c r="C48" s="139">
        <v>23694</v>
      </c>
      <c r="D48" s="200">
        <v>12165</v>
      </c>
      <c r="E48" s="200">
        <v>11529</v>
      </c>
      <c r="F48" s="505">
        <v>31.5</v>
      </c>
      <c r="G48" s="139">
        <v>14926</v>
      </c>
      <c r="H48" s="200">
        <v>7568</v>
      </c>
      <c r="I48" s="200">
        <v>7358</v>
      </c>
      <c r="J48" s="505">
        <v>19.9</v>
      </c>
      <c r="K48" s="139">
        <v>8768</v>
      </c>
      <c r="L48" s="505">
        <v>11.7</v>
      </c>
      <c r="M48" s="139">
        <v>2644</v>
      </c>
      <c r="N48" s="200">
        <v>1455</v>
      </c>
      <c r="O48" s="200">
        <v>1189</v>
      </c>
      <c r="P48" s="505">
        <v>111.6</v>
      </c>
      <c r="Q48" s="139">
        <v>1127</v>
      </c>
      <c r="R48" s="200">
        <v>632</v>
      </c>
      <c r="S48" s="200">
        <v>495</v>
      </c>
      <c r="T48" s="505">
        <v>47.6</v>
      </c>
      <c r="U48" s="139">
        <v>1113</v>
      </c>
      <c r="V48" s="366" t="s">
        <v>885</v>
      </c>
      <c r="W48" s="366" t="s">
        <v>885</v>
      </c>
      <c r="X48" s="505">
        <v>44.9</v>
      </c>
      <c r="Y48" s="200">
        <v>7638</v>
      </c>
      <c r="Z48" s="505">
        <v>10.2</v>
      </c>
      <c r="AA48" s="200">
        <v>550</v>
      </c>
      <c r="AB48" s="506">
        <v>0.73</v>
      </c>
      <c r="AC48" s="322" t="s">
        <v>319</v>
      </c>
    </row>
    <row r="49" spans="1:29" ht="13.5">
      <c r="A49" s="22"/>
      <c r="B49" s="361">
        <v>13</v>
      </c>
      <c r="C49" s="139">
        <v>19489</v>
      </c>
      <c r="D49" s="200">
        <v>9934</v>
      </c>
      <c r="E49" s="200">
        <v>9555</v>
      </c>
      <c r="F49" s="505">
        <v>26.1</v>
      </c>
      <c r="G49" s="139">
        <v>16430</v>
      </c>
      <c r="H49" s="200">
        <v>8346</v>
      </c>
      <c r="I49" s="200">
        <v>8084</v>
      </c>
      <c r="J49" s="505">
        <v>22</v>
      </c>
      <c r="K49" s="139">
        <v>3059</v>
      </c>
      <c r="L49" s="505">
        <v>4.1</v>
      </c>
      <c r="M49" s="139">
        <v>2457</v>
      </c>
      <c r="N49" s="200">
        <v>1344</v>
      </c>
      <c r="O49" s="200">
        <v>1113</v>
      </c>
      <c r="P49" s="505">
        <v>126.1</v>
      </c>
      <c r="Q49" s="139">
        <v>988</v>
      </c>
      <c r="R49" s="200">
        <v>553</v>
      </c>
      <c r="S49" s="200">
        <v>435</v>
      </c>
      <c r="T49" s="505">
        <v>50.7</v>
      </c>
      <c r="U49" s="139">
        <v>889</v>
      </c>
      <c r="V49" s="366" t="s">
        <v>885</v>
      </c>
      <c r="W49" s="366" t="s">
        <v>885</v>
      </c>
      <c r="X49" s="505">
        <v>43.6</v>
      </c>
      <c r="Y49" s="200">
        <v>6178</v>
      </c>
      <c r="Z49" s="505">
        <v>8.3</v>
      </c>
      <c r="AA49" s="200">
        <v>549</v>
      </c>
      <c r="AB49" s="506">
        <v>0.74</v>
      </c>
      <c r="AC49" s="322" t="s">
        <v>320</v>
      </c>
    </row>
    <row r="50" spans="1:29" ht="13.5">
      <c r="A50" s="22"/>
      <c r="B50" s="361">
        <v>14</v>
      </c>
      <c r="C50" s="139">
        <v>19496</v>
      </c>
      <c r="D50" s="200">
        <v>9955</v>
      </c>
      <c r="E50" s="200">
        <v>9541</v>
      </c>
      <c r="F50" s="505">
        <v>26.7</v>
      </c>
      <c r="G50" s="139">
        <v>17060</v>
      </c>
      <c r="H50" s="200">
        <v>8664</v>
      </c>
      <c r="I50" s="200">
        <v>8396</v>
      </c>
      <c r="J50" s="505">
        <v>23.4</v>
      </c>
      <c r="K50" s="139">
        <v>2436</v>
      </c>
      <c r="L50" s="505">
        <v>3.3</v>
      </c>
      <c r="M50" s="139">
        <v>2409</v>
      </c>
      <c r="N50" s="200">
        <v>1317</v>
      </c>
      <c r="O50" s="200">
        <v>1092</v>
      </c>
      <c r="P50" s="505">
        <v>123.6</v>
      </c>
      <c r="Q50" s="139">
        <v>960</v>
      </c>
      <c r="R50" s="200">
        <v>532</v>
      </c>
      <c r="S50" s="200">
        <v>428</v>
      </c>
      <c r="T50" s="505">
        <v>49.2</v>
      </c>
      <c r="U50" s="139">
        <v>940</v>
      </c>
      <c r="V50" s="366" t="s">
        <v>885</v>
      </c>
      <c r="W50" s="366" t="s">
        <v>885</v>
      </c>
      <c r="X50" s="505">
        <v>46</v>
      </c>
      <c r="Y50" s="200">
        <v>5809</v>
      </c>
      <c r="Z50" s="505">
        <v>8</v>
      </c>
      <c r="AA50" s="200">
        <v>582</v>
      </c>
      <c r="AB50" s="506">
        <v>0.8</v>
      </c>
      <c r="AC50" s="322" t="s">
        <v>321</v>
      </c>
    </row>
    <row r="51" spans="1:29" ht="13.5">
      <c r="A51" s="22"/>
      <c r="B51" s="361">
        <v>15</v>
      </c>
      <c r="C51" s="139">
        <v>20161</v>
      </c>
      <c r="D51" s="200">
        <v>10348</v>
      </c>
      <c r="E51" s="200">
        <v>9813</v>
      </c>
      <c r="F51" s="505">
        <v>27.8</v>
      </c>
      <c r="G51" s="139">
        <v>14747</v>
      </c>
      <c r="H51" s="200">
        <v>7488</v>
      </c>
      <c r="I51" s="200">
        <v>7259</v>
      </c>
      <c r="J51" s="505">
        <v>20.3</v>
      </c>
      <c r="K51" s="139">
        <v>5414</v>
      </c>
      <c r="L51" s="505">
        <v>7.5</v>
      </c>
      <c r="M51" s="139">
        <v>2106</v>
      </c>
      <c r="N51" s="200">
        <v>1141</v>
      </c>
      <c r="O51" s="200">
        <v>965</v>
      </c>
      <c r="P51" s="505">
        <v>104.5</v>
      </c>
      <c r="Q51" s="139">
        <v>878</v>
      </c>
      <c r="R51" s="200">
        <v>483</v>
      </c>
      <c r="S51" s="200">
        <v>395</v>
      </c>
      <c r="T51" s="505">
        <v>43.5</v>
      </c>
      <c r="U51" s="139">
        <v>875</v>
      </c>
      <c r="V51" s="366" t="s">
        <v>885</v>
      </c>
      <c r="W51" s="366" t="s">
        <v>885</v>
      </c>
      <c r="X51" s="505">
        <v>41.6</v>
      </c>
      <c r="Y51" s="200">
        <v>7076</v>
      </c>
      <c r="Z51" s="505">
        <v>9.8</v>
      </c>
      <c r="AA51" s="200">
        <v>587</v>
      </c>
      <c r="AB51" s="506">
        <v>0.81</v>
      </c>
      <c r="AC51" s="322" t="s">
        <v>331</v>
      </c>
    </row>
    <row r="52" spans="1:29" ht="13.5">
      <c r="A52" s="22"/>
      <c r="B52" s="361">
        <v>16</v>
      </c>
      <c r="C52" s="139">
        <v>21967</v>
      </c>
      <c r="D52" s="200">
        <v>11150</v>
      </c>
      <c r="E52" s="200">
        <v>10817</v>
      </c>
      <c r="F52" s="505">
        <v>30.6</v>
      </c>
      <c r="G52" s="139">
        <v>14285</v>
      </c>
      <c r="H52" s="200">
        <v>7241</v>
      </c>
      <c r="I52" s="200">
        <v>7044</v>
      </c>
      <c r="J52" s="505">
        <v>19.9</v>
      </c>
      <c r="K52" s="139">
        <v>7682</v>
      </c>
      <c r="L52" s="505">
        <v>10.7</v>
      </c>
      <c r="M52" s="139">
        <v>2153</v>
      </c>
      <c r="N52" s="200">
        <v>1136</v>
      </c>
      <c r="O52" s="200">
        <v>1017</v>
      </c>
      <c r="P52" s="505">
        <v>98</v>
      </c>
      <c r="Q52" s="139">
        <v>901</v>
      </c>
      <c r="R52" s="200">
        <v>486</v>
      </c>
      <c r="S52" s="200">
        <v>415</v>
      </c>
      <c r="T52" s="505">
        <v>41</v>
      </c>
      <c r="U52" s="139">
        <v>868</v>
      </c>
      <c r="V52" s="366" t="s">
        <v>885</v>
      </c>
      <c r="W52" s="366" t="s">
        <v>885</v>
      </c>
      <c r="X52" s="505">
        <v>38</v>
      </c>
      <c r="Y52" s="200">
        <v>8370</v>
      </c>
      <c r="Z52" s="505">
        <v>11.7</v>
      </c>
      <c r="AA52" s="200">
        <v>603</v>
      </c>
      <c r="AB52" s="506">
        <v>0.84</v>
      </c>
      <c r="AC52" s="322" t="s">
        <v>332</v>
      </c>
    </row>
    <row r="53" spans="1:29" ht="13.5">
      <c r="A53" s="22"/>
      <c r="B53" s="361">
        <v>17</v>
      </c>
      <c r="C53" s="139">
        <v>22301</v>
      </c>
      <c r="D53" s="200">
        <v>11495</v>
      </c>
      <c r="E53" s="200">
        <v>10806</v>
      </c>
      <c r="F53" s="505">
        <v>31</v>
      </c>
      <c r="G53" s="139">
        <v>13901</v>
      </c>
      <c r="H53" s="200">
        <v>7058</v>
      </c>
      <c r="I53" s="200">
        <v>6843</v>
      </c>
      <c r="J53" s="505">
        <v>19.3</v>
      </c>
      <c r="K53" s="139">
        <v>8400</v>
      </c>
      <c r="L53" s="505">
        <v>11.7</v>
      </c>
      <c r="M53" s="139">
        <v>2101</v>
      </c>
      <c r="N53" s="200">
        <v>1143</v>
      </c>
      <c r="O53" s="200">
        <v>958</v>
      </c>
      <c r="P53" s="505">
        <v>94.2</v>
      </c>
      <c r="Q53" s="139">
        <v>840</v>
      </c>
      <c r="R53" s="200">
        <v>461</v>
      </c>
      <c r="S53" s="200">
        <v>379</v>
      </c>
      <c r="T53" s="505">
        <v>37.7</v>
      </c>
      <c r="U53" s="139">
        <v>865</v>
      </c>
      <c r="V53" s="426" t="s">
        <v>885</v>
      </c>
      <c r="W53" s="426" t="s">
        <v>885</v>
      </c>
      <c r="X53" s="505">
        <v>37.4</v>
      </c>
      <c r="Y53" s="200">
        <v>8356</v>
      </c>
      <c r="Z53" s="505">
        <v>11.6</v>
      </c>
      <c r="AA53" s="200">
        <v>532</v>
      </c>
      <c r="AB53" s="506">
        <v>0.74</v>
      </c>
      <c r="AC53" s="322" t="s">
        <v>333</v>
      </c>
    </row>
    <row r="54" spans="1:29" ht="13.5">
      <c r="A54" s="22"/>
      <c r="B54" s="361">
        <v>18</v>
      </c>
      <c r="C54" s="139">
        <v>21856</v>
      </c>
      <c r="D54" s="200">
        <v>11241</v>
      </c>
      <c r="E54" s="200">
        <v>10615</v>
      </c>
      <c r="F54" s="505">
        <v>30.3</v>
      </c>
      <c r="G54" s="139">
        <v>14254</v>
      </c>
      <c r="H54" s="200">
        <v>7283</v>
      </c>
      <c r="I54" s="200">
        <v>6971</v>
      </c>
      <c r="J54" s="505">
        <v>19.8</v>
      </c>
      <c r="K54" s="139">
        <v>7602</v>
      </c>
      <c r="L54" s="505">
        <v>10.5</v>
      </c>
      <c r="M54" s="139">
        <v>2125</v>
      </c>
      <c r="N54" s="200">
        <v>1140</v>
      </c>
      <c r="O54" s="200">
        <v>985</v>
      </c>
      <c r="P54" s="505">
        <v>97.2</v>
      </c>
      <c r="Q54" s="426" t="s">
        <v>885</v>
      </c>
      <c r="R54" s="426" t="s">
        <v>885</v>
      </c>
      <c r="S54" s="426" t="s">
        <v>885</v>
      </c>
      <c r="T54" s="517" t="s">
        <v>897</v>
      </c>
      <c r="U54" s="139">
        <v>854</v>
      </c>
      <c r="V54" s="426" t="s">
        <v>885</v>
      </c>
      <c r="W54" s="426" t="s">
        <v>885</v>
      </c>
      <c r="X54" s="505">
        <v>37.6</v>
      </c>
      <c r="Y54" s="200">
        <v>8512</v>
      </c>
      <c r="Z54" s="505">
        <v>11.8</v>
      </c>
      <c r="AA54" s="200">
        <v>616</v>
      </c>
      <c r="AB54" s="506">
        <v>0.85</v>
      </c>
      <c r="AC54" s="322" t="s">
        <v>334</v>
      </c>
    </row>
    <row r="55" spans="1:29" ht="13.5">
      <c r="A55" s="22"/>
      <c r="B55" s="361">
        <v>22</v>
      </c>
      <c r="C55" s="139">
        <v>32534</v>
      </c>
      <c r="D55" s="200">
        <v>16873</v>
      </c>
      <c r="E55" s="200">
        <v>15661</v>
      </c>
      <c r="F55" s="505">
        <v>36.4</v>
      </c>
      <c r="G55" s="139">
        <v>14768</v>
      </c>
      <c r="H55" s="200">
        <v>7603</v>
      </c>
      <c r="I55" s="200">
        <v>7165</v>
      </c>
      <c r="J55" s="505">
        <v>16.5</v>
      </c>
      <c r="K55" s="139">
        <v>17766</v>
      </c>
      <c r="L55" s="505">
        <v>19.9</v>
      </c>
      <c r="M55" s="139">
        <v>2471</v>
      </c>
      <c r="N55" s="200">
        <v>1373</v>
      </c>
      <c r="O55" s="200">
        <v>1098</v>
      </c>
      <c r="P55" s="505">
        <v>76</v>
      </c>
      <c r="Q55" s="139">
        <v>1114</v>
      </c>
      <c r="R55" s="200">
        <v>630</v>
      </c>
      <c r="S55" s="200">
        <v>484</v>
      </c>
      <c r="T55" s="505">
        <v>34.2</v>
      </c>
      <c r="U55" s="139">
        <v>1656</v>
      </c>
      <c r="V55" s="426" t="s">
        <v>885</v>
      </c>
      <c r="W55" s="426" t="s">
        <v>885</v>
      </c>
      <c r="X55" s="505">
        <v>48.4</v>
      </c>
      <c r="Y55" s="200">
        <v>12606</v>
      </c>
      <c r="Z55" s="505">
        <v>14.1</v>
      </c>
      <c r="AA55" s="200">
        <v>1177</v>
      </c>
      <c r="AB55" s="506">
        <v>1.32</v>
      </c>
      <c r="AC55" s="322" t="s">
        <v>335</v>
      </c>
    </row>
    <row r="56" spans="1:29" ht="13.5">
      <c r="A56" s="22"/>
      <c r="B56" s="361">
        <v>23</v>
      </c>
      <c r="C56" s="139">
        <v>30363</v>
      </c>
      <c r="D56" s="200">
        <v>15736</v>
      </c>
      <c r="E56" s="200">
        <v>14627</v>
      </c>
      <c r="F56" s="505">
        <v>33.7</v>
      </c>
      <c r="G56" s="139">
        <v>12119</v>
      </c>
      <c r="H56" s="200">
        <v>6150</v>
      </c>
      <c r="I56" s="200">
        <v>5969</v>
      </c>
      <c r="J56" s="505">
        <v>13.4</v>
      </c>
      <c r="K56" s="139">
        <v>18244</v>
      </c>
      <c r="L56" s="505">
        <v>20.2</v>
      </c>
      <c r="M56" s="139">
        <v>2053</v>
      </c>
      <c r="N56" s="200">
        <v>1100</v>
      </c>
      <c r="O56" s="200">
        <v>953</v>
      </c>
      <c r="P56" s="505">
        <v>67.6</v>
      </c>
      <c r="Q56" s="139">
        <v>892</v>
      </c>
      <c r="R56" s="200">
        <v>498</v>
      </c>
      <c r="S56" s="200">
        <v>394</v>
      </c>
      <c r="T56" s="505">
        <v>29.4</v>
      </c>
      <c r="U56" s="139">
        <v>1993</v>
      </c>
      <c r="V56" s="426" t="s">
        <v>885</v>
      </c>
      <c r="W56" s="426" t="s">
        <v>885</v>
      </c>
      <c r="X56" s="505">
        <v>61.6</v>
      </c>
      <c r="Y56" s="200">
        <v>11182</v>
      </c>
      <c r="Z56" s="505">
        <v>12.4</v>
      </c>
      <c r="AA56" s="200">
        <v>966</v>
      </c>
      <c r="AB56" s="506">
        <v>1.07</v>
      </c>
      <c r="AC56" s="322" t="s">
        <v>336</v>
      </c>
    </row>
    <row r="57" spans="1:29" ht="13.5">
      <c r="A57" s="22"/>
      <c r="B57" s="361">
        <v>24</v>
      </c>
      <c r="C57" s="139">
        <v>29571</v>
      </c>
      <c r="D57" s="200">
        <v>15146</v>
      </c>
      <c r="E57" s="200">
        <v>14425</v>
      </c>
      <c r="F57" s="505">
        <v>32.6</v>
      </c>
      <c r="G57" s="139">
        <v>11952</v>
      </c>
      <c r="H57" s="200">
        <v>6138</v>
      </c>
      <c r="I57" s="200">
        <v>5814</v>
      </c>
      <c r="J57" s="505">
        <v>13.2</v>
      </c>
      <c r="K57" s="139">
        <v>17619</v>
      </c>
      <c r="L57" s="505">
        <v>19.4</v>
      </c>
      <c r="M57" s="139">
        <v>1958</v>
      </c>
      <c r="N57" s="200">
        <v>1040</v>
      </c>
      <c r="O57" s="200">
        <v>918</v>
      </c>
      <c r="P57" s="505">
        <v>66.2</v>
      </c>
      <c r="Q57" s="139">
        <v>846</v>
      </c>
      <c r="R57" s="200">
        <v>460</v>
      </c>
      <c r="S57" s="200">
        <v>386</v>
      </c>
      <c r="T57" s="505">
        <v>28.6</v>
      </c>
      <c r="U57" s="139">
        <v>2419</v>
      </c>
      <c r="V57" s="426" t="s">
        <v>885</v>
      </c>
      <c r="W57" s="426" t="s">
        <v>885</v>
      </c>
      <c r="X57" s="505">
        <v>75.6</v>
      </c>
      <c r="Y57" s="200">
        <v>9638</v>
      </c>
      <c r="Z57" s="505">
        <v>10.6</v>
      </c>
      <c r="AA57" s="200">
        <v>946</v>
      </c>
      <c r="AB57" s="506">
        <v>1.04</v>
      </c>
      <c r="AC57" s="322" t="s">
        <v>337</v>
      </c>
    </row>
    <row r="58" spans="1:29" ht="13.5">
      <c r="A58" s="22"/>
      <c r="B58" s="361">
        <v>25</v>
      </c>
      <c r="C58" s="139">
        <v>25857</v>
      </c>
      <c r="D58" s="200">
        <v>13286</v>
      </c>
      <c r="E58" s="200">
        <v>12571</v>
      </c>
      <c r="F58" s="505">
        <v>28.3</v>
      </c>
      <c r="G58" s="139">
        <v>11704</v>
      </c>
      <c r="H58" s="200">
        <v>5863</v>
      </c>
      <c r="I58" s="200">
        <v>5841</v>
      </c>
      <c r="J58" s="505">
        <v>12.8</v>
      </c>
      <c r="K58" s="139">
        <v>14153</v>
      </c>
      <c r="L58" s="505">
        <v>15.5</v>
      </c>
      <c r="M58" s="139">
        <v>1651</v>
      </c>
      <c r="N58" s="200">
        <v>890</v>
      </c>
      <c r="O58" s="200">
        <v>761</v>
      </c>
      <c r="P58" s="505">
        <v>63.9</v>
      </c>
      <c r="Q58" s="366" t="s">
        <v>885</v>
      </c>
      <c r="R58" s="366" t="s">
        <v>885</v>
      </c>
      <c r="S58" s="366" t="s">
        <v>885</v>
      </c>
      <c r="T58" s="518" t="s">
        <v>897</v>
      </c>
      <c r="U58" s="139">
        <v>2593</v>
      </c>
      <c r="V58" s="200">
        <v>1141</v>
      </c>
      <c r="W58" s="200">
        <v>1452</v>
      </c>
      <c r="X58" s="505">
        <v>91.9</v>
      </c>
      <c r="Y58" s="200">
        <v>7487</v>
      </c>
      <c r="Z58" s="505">
        <v>8.2</v>
      </c>
      <c r="AA58" s="200">
        <v>886</v>
      </c>
      <c r="AB58" s="506">
        <v>0.97</v>
      </c>
      <c r="AC58" s="322">
        <v>25</v>
      </c>
    </row>
    <row r="59" spans="1:29" ht="13.5">
      <c r="A59" s="70"/>
      <c r="B59" s="361">
        <v>26</v>
      </c>
      <c r="C59" s="139">
        <v>22941</v>
      </c>
      <c r="D59" s="200">
        <v>11907</v>
      </c>
      <c r="E59" s="200">
        <v>11034</v>
      </c>
      <c r="F59" s="505">
        <v>25.2</v>
      </c>
      <c r="G59" s="139">
        <v>10073</v>
      </c>
      <c r="H59" s="200">
        <v>5086</v>
      </c>
      <c r="I59" s="200">
        <v>4987</v>
      </c>
      <c r="J59" s="505">
        <v>11</v>
      </c>
      <c r="K59" s="139">
        <v>12868</v>
      </c>
      <c r="L59" s="505">
        <v>14.1</v>
      </c>
      <c r="M59" s="139">
        <v>1303</v>
      </c>
      <c r="N59" s="200">
        <v>729</v>
      </c>
      <c r="O59" s="200">
        <v>574</v>
      </c>
      <c r="P59" s="505">
        <v>56.8</v>
      </c>
      <c r="Q59" s="139">
        <v>675</v>
      </c>
      <c r="R59" s="200">
        <v>384</v>
      </c>
      <c r="S59" s="200">
        <v>291</v>
      </c>
      <c r="T59" s="505">
        <v>29.4</v>
      </c>
      <c r="U59" s="139">
        <v>2623</v>
      </c>
      <c r="V59" s="200">
        <v>1015</v>
      </c>
      <c r="W59" s="200">
        <v>1608</v>
      </c>
      <c r="X59" s="505">
        <v>102.6</v>
      </c>
      <c r="Y59" s="200">
        <v>6900</v>
      </c>
      <c r="Z59" s="505">
        <v>7.6</v>
      </c>
      <c r="AA59" s="200">
        <v>774</v>
      </c>
      <c r="AB59" s="506">
        <v>0.85</v>
      </c>
      <c r="AC59" s="322" t="s">
        <v>340</v>
      </c>
    </row>
    <row r="60" spans="1:29" ht="13.5">
      <c r="A60" s="70"/>
      <c r="B60" s="361">
        <v>27</v>
      </c>
      <c r="C60" s="139">
        <v>20774</v>
      </c>
      <c r="D60" s="200">
        <v>10661</v>
      </c>
      <c r="E60" s="200">
        <v>10113</v>
      </c>
      <c r="F60" s="505">
        <v>22.7</v>
      </c>
      <c r="G60" s="139">
        <v>9597</v>
      </c>
      <c r="H60" s="200">
        <v>4887</v>
      </c>
      <c r="I60" s="200">
        <v>4710</v>
      </c>
      <c r="J60" s="505">
        <v>10.5</v>
      </c>
      <c r="K60" s="139">
        <v>11177</v>
      </c>
      <c r="L60" s="505">
        <v>12.2</v>
      </c>
      <c r="M60" s="139">
        <v>1073</v>
      </c>
      <c r="N60" s="200">
        <v>593</v>
      </c>
      <c r="O60" s="200">
        <v>480</v>
      </c>
      <c r="P60" s="505">
        <v>51.7</v>
      </c>
      <c r="Q60" s="139">
        <v>593</v>
      </c>
      <c r="R60" s="200">
        <v>333</v>
      </c>
      <c r="S60" s="200">
        <v>260</v>
      </c>
      <c r="T60" s="505">
        <v>28.5</v>
      </c>
      <c r="U60" s="139">
        <v>2484</v>
      </c>
      <c r="V60" s="200">
        <v>916</v>
      </c>
      <c r="W60" s="200">
        <v>1568</v>
      </c>
      <c r="X60" s="505">
        <v>106.8</v>
      </c>
      <c r="Y60" s="200">
        <v>6523</v>
      </c>
      <c r="Z60" s="505">
        <v>7.1</v>
      </c>
      <c r="AA60" s="200">
        <v>789</v>
      </c>
      <c r="AB60" s="506">
        <v>0.86</v>
      </c>
      <c r="AC60" s="322" t="s">
        <v>341</v>
      </c>
    </row>
    <row r="61" spans="1:29" ht="13.5">
      <c r="A61" s="70"/>
      <c r="B61" s="361">
        <v>28</v>
      </c>
      <c r="C61" s="347">
        <v>19725</v>
      </c>
      <c r="D61" s="200">
        <v>10172</v>
      </c>
      <c r="E61" s="200">
        <v>9553</v>
      </c>
      <c r="F61" s="505">
        <v>21.5</v>
      </c>
      <c r="G61" s="139">
        <v>9647</v>
      </c>
      <c r="H61" s="200">
        <v>4849</v>
      </c>
      <c r="I61" s="200">
        <v>4798</v>
      </c>
      <c r="J61" s="505">
        <v>10.5</v>
      </c>
      <c r="K61" s="139">
        <v>10078</v>
      </c>
      <c r="L61" s="505">
        <v>11</v>
      </c>
      <c r="M61" s="139">
        <v>992</v>
      </c>
      <c r="N61" s="200">
        <v>550</v>
      </c>
      <c r="O61" s="200">
        <v>442</v>
      </c>
      <c r="P61" s="505">
        <v>50.3</v>
      </c>
      <c r="Q61" s="139">
        <v>552</v>
      </c>
      <c r="R61" s="200">
        <v>314</v>
      </c>
      <c r="S61" s="200">
        <v>238</v>
      </c>
      <c r="T61" s="505">
        <v>28</v>
      </c>
      <c r="U61" s="139">
        <v>2301</v>
      </c>
      <c r="V61" s="200">
        <v>825</v>
      </c>
      <c r="W61" s="200">
        <v>1476</v>
      </c>
      <c r="X61" s="505">
        <v>104.5</v>
      </c>
      <c r="Y61" s="200">
        <v>6305</v>
      </c>
      <c r="Z61" s="505">
        <v>6.9</v>
      </c>
      <c r="AA61" s="200">
        <v>707</v>
      </c>
      <c r="AB61" s="506">
        <v>0.77</v>
      </c>
      <c r="AC61" s="322" t="s">
        <v>342</v>
      </c>
    </row>
    <row r="62" spans="1:29" ht="13.5">
      <c r="A62" s="70"/>
      <c r="B62" s="361">
        <v>29</v>
      </c>
      <c r="C62" s="139">
        <v>17859</v>
      </c>
      <c r="D62" s="200">
        <v>9150</v>
      </c>
      <c r="E62" s="200">
        <v>8709</v>
      </c>
      <c r="F62" s="505">
        <v>19.3</v>
      </c>
      <c r="G62" s="139">
        <v>8940</v>
      </c>
      <c r="H62" s="200">
        <v>4555</v>
      </c>
      <c r="I62" s="200">
        <v>4385</v>
      </c>
      <c r="J62" s="505">
        <v>9.7</v>
      </c>
      <c r="K62" s="139">
        <v>8919</v>
      </c>
      <c r="L62" s="505">
        <v>9.6</v>
      </c>
      <c r="M62" s="139">
        <v>839</v>
      </c>
      <c r="N62" s="200">
        <v>436</v>
      </c>
      <c r="O62" s="200">
        <v>403</v>
      </c>
      <c r="P62" s="505">
        <v>47</v>
      </c>
      <c r="Q62" s="139">
        <v>493</v>
      </c>
      <c r="R62" s="200">
        <v>254</v>
      </c>
      <c r="S62" s="200">
        <v>239</v>
      </c>
      <c r="T62" s="505">
        <v>27.6</v>
      </c>
      <c r="U62" s="139">
        <v>2154</v>
      </c>
      <c r="V62" s="200">
        <v>772</v>
      </c>
      <c r="W62" s="200">
        <v>1382</v>
      </c>
      <c r="X62" s="505">
        <v>107.6</v>
      </c>
      <c r="Y62" s="200">
        <v>6509</v>
      </c>
      <c r="Z62" s="130">
        <v>7</v>
      </c>
      <c r="AA62" s="200">
        <v>697</v>
      </c>
      <c r="AB62" s="506">
        <v>0.75</v>
      </c>
      <c r="AC62" s="322" t="s">
        <v>343</v>
      </c>
    </row>
    <row r="63" spans="1:29" ht="13.5">
      <c r="A63" s="345"/>
      <c r="B63" s="248"/>
      <c r="C63" s="413"/>
      <c r="D63" s="395"/>
      <c r="E63" s="395"/>
      <c r="F63" s="433"/>
      <c r="G63" s="394"/>
      <c r="H63" s="395"/>
      <c r="I63" s="395"/>
      <c r="J63" s="433"/>
      <c r="K63" s="394"/>
      <c r="L63" s="433"/>
      <c r="M63" s="394"/>
      <c r="N63" s="395"/>
      <c r="O63" s="395"/>
      <c r="P63" s="433"/>
      <c r="Q63" s="394"/>
      <c r="R63" s="395"/>
      <c r="S63" s="395"/>
      <c r="T63" s="433"/>
      <c r="U63" s="394"/>
      <c r="V63" s="395"/>
      <c r="W63" s="395"/>
      <c r="X63" s="433"/>
      <c r="Y63" s="395"/>
      <c r="Z63" s="433"/>
      <c r="AA63" s="395"/>
      <c r="AB63" s="519"/>
      <c r="AC63" s="180"/>
    </row>
    <row r="64" spans="1:29" ht="13.5">
      <c r="A64" t="s">
        <v>503</v>
      </c>
      <c r="B64" s="25" t="s">
        <v>577</v>
      </c>
      <c r="C64" s="124"/>
      <c r="D64" s="78"/>
      <c r="E64" s="78"/>
      <c r="F64" s="86"/>
      <c r="G64" s="124"/>
      <c r="H64" s="78"/>
      <c r="I64" s="78"/>
      <c r="J64" s="86"/>
      <c r="K64" s="124"/>
      <c r="L64" s="86"/>
      <c r="M64" s="124"/>
      <c r="N64" s="78"/>
      <c r="O64" s="78"/>
      <c r="P64" s="86"/>
      <c r="Q64" s="123"/>
      <c r="R64" s="36"/>
      <c r="S64" s="36"/>
      <c r="T64" s="36"/>
      <c r="U64" s="124"/>
      <c r="V64" s="78"/>
      <c r="W64" s="78"/>
      <c r="X64" s="86"/>
      <c r="Y64" s="78"/>
      <c r="Z64" s="86"/>
      <c r="AA64" s="78"/>
      <c r="AB64" s="131"/>
      <c r="AC64" s="30"/>
    </row>
    <row r="65" spans="1:29" ht="13.5">
      <c r="A65" s="25" t="s">
        <v>578</v>
      </c>
      <c r="B65" s="20"/>
      <c r="C65" s="124"/>
      <c r="D65" s="78"/>
      <c r="E65" s="78"/>
      <c r="F65" s="86"/>
      <c r="G65" s="124"/>
      <c r="H65" s="78"/>
      <c r="I65" s="78"/>
      <c r="J65" s="86"/>
      <c r="K65" s="124"/>
      <c r="L65" s="86"/>
      <c r="M65" s="124"/>
      <c r="N65" s="78"/>
      <c r="O65" s="78"/>
      <c r="P65" s="86"/>
      <c r="Q65" s="124"/>
      <c r="R65" s="78"/>
      <c r="S65" s="78"/>
      <c r="T65" s="86"/>
      <c r="U65" s="124"/>
      <c r="V65" s="78"/>
      <c r="W65" s="78"/>
      <c r="X65" s="86"/>
      <c r="Y65" s="78"/>
      <c r="Z65" s="86"/>
      <c r="AA65" s="78"/>
      <c r="AB65" s="131"/>
      <c r="AC65" s="30"/>
    </row>
    <row r="66" spans="1:29" ht="13.5">
      <c r="A66" s="99"/>
      <c r="B66" s="107"/>
      <c r="C66" s="132"/>
      <c r="D66" s="57"/>
      <c r="E66" s="57"/>
      <c r="F66" s="133"/>
      <c r="G66" s="132"/>
      <c r="H66" s="57"/>
      <c r="I66" s="57"/>
      <c r="J66" s="133"/>
      <c r="K66" s="132"/>
      <c r="L66" s="133"/>
      <c r="M66" s="132"/>
      <c r="N66" s="57"/>
      <c r="O66" s="57"/>
      <c r="P66" s="133"/>
      <c r="Q66" s="132"/>
      <c r="R66" s="57"/>
      <c r="S66" s="57"/>
      <c r="T66" s="133"/>
      <c r="U66" s="132"/>
      <c r="V66" s="57"/>
      <c r="W66" s="57"/>
      <c r="X66" s="133"/>
      <c r="Y66" s="57"/>
      <c r="Z66" s="133"/>
      <c r="AA66" s="57"/>
      <c r="AB66" s="134"/>
      <c r="AC66" s="54"/>
    </row>
    <row r="67" spans="1:29" ht="13.5">
      <c r="A67" s="99"/>
      <c r="B67" s="107"/>
      <c r="C67" s="132"/>
      <c r="D67" s="57"/>
      <c r="E67" s="57"/>
      <c r="F67" s="133"/>
      <c r="G67" s="132"/>
      <c r="H67" s="57"/>
      <c r="I67" s="57"/>
      <c r="J67" s="133"/>
      <c r="K67" s="132"/>
      <c r="L67" s="133"/>
      <c r="M67" s="132"/>
      <c r="N67" s="57"/>
      <c r="O67" s="57"/>
      <c r="P67" s="133"/>
      <c r="Q67" s="132"/>
      <c r="R67" s="57"/>
      <c r="S67" s="57"/>
      <c r="T67" s="133"/>
      <c r="U67" s="132"/>
      <c r="V67" s="57"/>
      <c r="W67" s="57"/>
      <c r="X67" s="133"/>
      <c r="Y67" s="57"/>
      <c r="Z67" s="133"/>
      <c r="AA67" s="57"/>
      <c r="AB67" s="134"/>
      <c r="AC67" s="54"/>
    </row>
    <row r="68" spans="1:29" ht="13.5">
      <c r="A68" s="99"/>
      <c r="B68" s="107"/>
      <c r="C68" s="132"/>
      <c r="D68" s="57"/>
      <c r="E68" s="57"/>
      <c r="F68" s="133"/>
      <c r="G68" s="132"/>
      <c r="H68" s="57"/>
      <c r="I68" s="57"/>
      <c r="J68" s="133"/>
      <c r="K68" s="132"/>
      <c r="L68" s="133"/>
      <c r="M68" s="132"/>
      <c r="N68" s="57"/>
      <c r="O68" s="57"/>
      <c r="P68" s="133"/>
      <c r="Q68" s="132"/>
      <c r="R68" s="57"/>
      <c r="S68" s="57"/>
      <c r="T68" s="133"/>
      <c r="U68" s="132"/>
      <c r="V68" s="57"/>
      <c r="W68" s="57"/>
      <c r="X68" s="133"/>
      <c r="Y68" s="57"/>
      <c r="Z68" s="133"/>
      <c r="AA68" s="57"/>
      <c r="AB68" s="134"/>
      <c r="AC68" s="54"/>
    </row>
    <row r="69" spans="1:29" ht="13.5">
      <c r="A69" s="99"/>
      <c r="B69" s="99"/>
      <c r="C69" s="132"/>
      <c r="D69" s="57"/>
      <c r="E69" s="57"/>
      <c r="F69" s="133"/>
      <c r="G69" s="132"/>
      <c r="H69" s="57"/>
      <c r="I69" s="57"/>
      <c r="J69" s="133"/>
      <c r="K69" s="132"/>
      <c r="L69" s="133"/>
      <c r="M69" s="132"/>
      <c r="N69" s="57"/>
      <c r="O69" s="57"/>
      <c r="P69" s="133"/>
      <c r="Q69" s="132"/>
      <c r="R69" s="57"/>
      <c r="S69" s="57"/>
      <c r="T69" s="133"/>
      <c r="U69" s="132"/>
      <c r="V69" s="57"/>
      <c r="W69" s="57"/>
      <c r="X69" s="133"/>
      <c r="Y69" s="57"/>
      <c r="Z69" s="133"/>
      <c r="AA69" s="57"/>
      <c r="AB69" s="134"/>
      <c r="AC69" s="99"/>
    </row>
    <row r="70" spans="1:29" ht="13.5">
      <c r="A70" s="99"/>
      <c r="B70" s="107"/>
      <c r="C70" s="132"/>
      <c r="D70" s="57"/>
      <c r="E70" s="57"/>
      <c r="F70" s="133"/>
      <c r="G70" s="132"/>
      <c r="H70" s="57"/>
      <c r="I70" s="57"/>
      <c r="J70" s="133"/>
      <c r="K70" s="132"/>
      <c r="L70" s="133"/>
      <c r="M70" s="132"/>
      <c r="N70" s="57"/>
      <c r="O70" s="57"/>
      <c r="P70" s="133"/>
      <c r="Q70" s="132"/>
      <c r="R70" s="57"/>
      <c r="S70" s="57"/>
      <c r="T70" s="133"/>
      <c r="U70" s="132"/>
      <c r="V70" s="57"/>
      <c r="W70" s="57"/>
      <c r="X70" s="133"/>
      <c r="Y70" s="57"/>
      <c r="Z70" s="133"/>
      <c r="AA70" s="57"/>
      <c r="AB70" s="134"/>
      <c r="AC70" s="54"/>
    </row>
    <row r="71" spans="1:29" ht="13.5">
      <c r="A71" s="99"/>
      <c r="B71" s="107"/>
      <c r="C71" s="132"/>
      <c r="D71" s="57"/>
      <c r="E71" s="57"/>
      <c r="F71" s="133"/>
      <c r="G71" s="132"/>
      <c r="H71" s="57"/>
      <c r="I71" s="57"/>
      <c r="J71" s="133"/>
      <c r="K71" s="132"/>
      <c r="L71" s="133"/>
      <c r="M71" s="132"/>
      <c r="N71" s="57"/>
      <c r="O71" s="57"/>
      <c r="P71" s="133"/>
      <c r="Q71" s="132"/>
      <c r="R71" s="57"/>
      <c r="S71" s="57"/>
      <c r="T71" s="133"/>
      <c r="U71" s="132"/>
      <c r="V71" s="57"/>
      <c r="W71" s="57"/>
      <c r="X71" s="133"/>
      <c r="Y71" s="57"/>
      <c r="Z71" s="133"/>
      <c r="AA71" s="57"/>
      <c r="AB71" s="134"/>
      <c r="AC71" s="54"/>
    </row>
    <row r="72" spans="1:29" ht="13.5">
      <c r="A72" s="99"/>
      <c r="B72" s="107"/>
      <c r="C72" s="132"/>
      <c r="D72" s="57"/>
      <c r="E72" s="57"/>
      <c r="F72" s="133"/>
      <c r="G72" s="132"/>
      <c r="H72" s="57"/>
      <c r="I72" s="57"/>
      <c r="J72" s="133"/>
      <c r="K72" s="132"/>
      <c r="L72" s="133"/>
      <c r="M72" s="132"/>
      <c r="N72" s="57"/>
      <c r="O72" s="57"/>
      <c r="P72" s="133"/>
      <c r="Q72" s="132"/>
      <c r="R72" s="57"/>
      <c r="S72" s="57"/>
      <c r="T72" s="133"/>
      <c r="U72" s="132"/>
      <c r="V72" s="57"/>
      <c r="W72" s="57"/>
      <c r="X72" s="133"/>
      <c r="Y72" s="57"/>
      <c r="Z72" s="133"/>
      <c r="AA72" s="57"/>
      <c r="AB72" s="134"/>
      <c r="AC72" s="54"/>
    </row>
    <row r="73" spans="1:29" ht="13.5">
      <c r="A73" s="99"/>
      <c r="B73" s="107"/>
      <c r="C73" s="132"/>
      <c r="D73" s="57"/>
      <c r="E73" s="57"/>
      <c r="F73" s="133"/>
      <c r="G73" s="132"/>
      <c r="H73" s="57"/>
      <c r="I73" s="57"/>
      <c r="J73" s="133"/>
      <c r="K73" s="132"/>
      <c r="L73" s="133"/>
      <c r="M73" s="132"/>
      <c r="N73" s="57"/>
      <c r="O73" s="57"/>
      <c r="P73" s="133"/>
      <c r="Q73" s="132"/>
      <c r="R73" s="57"/>
      <c r="S73" s="57"/>
      <c r="T73" s="133"/>
      <c r="U73" s="132"/>
      <c r="V73" s="57"/>
      <c r="W73" s="57"/>
      <c r="X73" s="133"/>
      <c r="Y73" s="57"/>
      <c r="Z73" s="133"/>
      <c r="AA73" s="57"/>
      <c r="AB73" s="134"/>
      <c r="AC73" s="54"/>
    </row>
    <row r="74" spans="1:29" ht="13.5">
      <c r="A74" s="99"/>
      <c r="B74" s="107"/>
      <c r="C74" s="132"/>
      <c r="D74" s="57"/>
      <c r="E74" s="57"/>
      <c r="F74" s="133"/>
      <c r="G74" s="132"/>
      <c r="H74" s="57"/>
      <c r="I74" s="57"/>
      <c r="J74" s="133"/>
      <c r="K74" s="132"/>
      <c r="L74" s="133"/>
      <c r="M74" s="132"/>
      <c r="N74" s="57"/>
      <c r="O74" s="57"/>
      <c r="P74" s="133"/>
      <c r="Q74" s="132"/>
      <c r="R74" s="57"/>
      <c r="S74" s="57"/>
      <c r="T74" s="133"/>
      <c r="U74" s="132"/>
      <c r="V74" s="135"/>
      <c r="W74" s="135"/>
      <c r="X74" s="133"/>
      <c r="Y74" s="57"/>
      <c r="Z74" s="133"/>
      <c r="AA74" s="57"/>
      <c r="AB74" s="134"/>
      <c r="AC74" s="54"/>
    </row>
    <row r="75" spans="1:29" ht="13.5">
      <c r="A75" s="99"/>
      <c r="B75" s="99"/>
      <c r="C75" s="132"/>
      <c r="D75" s="57"/>
      <c r="E75" s="57"/>
      <c r="F75" s="133"/>
      <c r="G75" s="132"/>
      <c r="H75" s="57"/>
      <c r="I75" s="57"/>
      <c r="J75" s="133"/>
      <c r="K75" s="132"/>
      <c r="L75" s="133"/>
      <c r="M75" s="132"/>
      <c r="N75" s="57"/>
      <c r="O75" s="57"/>
      <c r="P75" s="133"/>
      <c r="Q75" s="132"/>
      <c r="R75" s="57"/>
      <c r="S75" s="57"/>
      <c r="T75" s="133"/>
      <c r="U75" s="132"/>
      <c r="V75" s="57"/>
      <c r="W75" s="57"/>
      <c r="X75" s="133"/>
      <c r="Y75" s="57"/>
      <c r="Z75" s="133"/>
      <c r="AA75" s="57"/>
      <c r="AB75" s="134"/>
      <c r="AC75" s="99"/>
    </row>
    <row r="76" spans="1:29" ht="13.5">
      <c r="A76" s="99"/>
      <c r="B76" s="107"/>
      <c r="C76" s="132"/>
      <c r="D76" s="57"/>
      <c r="E76" s="57"/>
      <c r="F76" s="133"/>
      <c r="G76" s="132"/>
      <c r="H76" s="57"/>
      <c r="I76" s="57"/>
      <c r="J76" s="133"/>
      <c r="K76" s="132"/>
      <c r="L76" s="133"/>
      <c r="M76" s="132"/>
      <c r="N76" s="57"/>
      <c r="O76" s="57"/>
      <c r="P76" s="133"/>
      <c r="Q76" s="132"/>
      <c r="R76" s="57"/>
      <c r="S76" s="57"/>
      <c r="T76" s="133"/>
      <c r="U76" s="132"/>
      <c r="V76" s="135"/>
      <c r="W76" s="135"/>
      <c r="X76" s="133"/>
      <c r="Y76" s="57"/>
      <c r="Z76" s="133"/>
      <c r="AA76" s="57"/>
      <c r="AB76" s="134"/>
      <c r="AC76" s="54"/>
    </row>
    <row r="77" spans="1:29" ht="13.5">
      <c r="A77" s="99"/>
      <c r="B77" s="107"/>
      <c r="C77" s="132"/>
      <c r="D77" s="57"/>
      <c r="E77" s="57"/>
      <c r="F77" s="133"/>
      <c r="G77" s="132"/>
      <c r="H77" s="57"/>
      <c r="I77" s="57"/>
      <c r="J77" s="133"/>
      <c r="K77" s="132"/>
      <c r="L77" s="133"/>
      <c r="M77" s="132"/>
      <c r="N77" s="57"/>
      <c r="O77" s="57"/>
      <c r="P77" s="133"/>
      <c r="Q77" s="132"/>
      <c r="R77" s="57"/>
      <c r="S77" s="57"/>
      <c r="T77" s="133"/>
      <c r="U77" s="132"/>
      <c r="V77" s="135"/>
      <c r="W77" s="135"/>
      <c r="X77" s="133"/>
      <c r="Y77" s="57"/>
      <c r="Z77" s="133"/>
      <c r="AA77" s="57"/>
      <c r="AB77" s="134"/>
      <c r="AC77" s="54"/>
    </row>
    <row r="78" spans="1:29" ht="13.5">
      <c r="A78" s="99"/>
      <c r="B78" s="107"/>
      <c r="C78" s="132"/>
      <c r="D78" s="57"/>
      <c r="E78" s="57"/>
      <c r="F78" s="133"/>
      <c r="G78" s="132"/>
      <c r="H78" s="57"/>
      <c r="I78" s="57"/>
      <c r="J78" s="133"/>
      <c r="K78" s="132"/>
      <c r="L78" s="133"/>
      <c r="M78" s="132"/>
      <c r="N78" s="57"/>
      <c r="O78" s="57"/>
      <c r="P78" s="133"/>
      <c r="Q78" s="132"/>
      <c r="R78" s="57"/>
      <c r="S78" s="57"/>
      <c r="T78" s="133"/>
      <c r="U78" s="132"/>
      <c r="V78" s="135"/>
      <c r="W78" s="135"/>
      <c r="X78" s="133"/>
      <c r="Y78" s="57"/>
      <c r="Z78" s="133"/>
      <c r="AA78" s="57"/>
      <c r="AB78" s="134"/>
      <c r="AC78" s="54"/>
    </row>
    <row r="79" spans="1:29" ht="13.5">
      <c r="A79" s="99"/>
      <c r="B79" s="107"/>
      <c r="C79" s="132"/>
      <c r="D79" s="57"/>
      <c r="E79" s="57"/>
      <c r="F79" s="133"/>
      <c r="G79" s="132"/>
      <c r="H79" s="57"/>
      <c r="I79" s="57"/>
      <c r="J79" s="133"/>
      <c r="K79" s="132"/>
      <c r="L79" s="133"/>
      <c r="M79" s="132"/>
      <c r="N79" s="57"/>
      <c r="O79" s="57"/>
      <c r="P79" s="133"/>
      <c r="Q79" s="132"/>
      <c r="R79" s="57"/>
      <c r="S79" s="57"/>
      <c r="T79" s="133"/>
      <c r="U79" s="132"/>
      <c r="V79" s="135"/>
      <c r="W79" s="135"/>
      <c r="X79" s="133"/>
      <c r="Y79" s="57"/>
      <c r="Z79" s="133"/>
      <c r="AA79" s="57"/>
      <c r="AB79" s="134"/>
      <c r="AC79" s="54"/>
    </row>
    <row r="80" spans="1:29" ht="13.5">
      <c r="A80" s="99"/>
      <c r="B80" s="107"/>
      <c r="C80" s="132"/>
      <c r="D80" s="57"/>
      <c r="E80" s="57"/>
      <c r="F80" s="133"/>
      <c r="G80" s="132"/>
      <c r="H80" s="57"/>
      <c r="I80" s="57"/>
      <c r="J80" s="133"/>
      <c r="K80" s="132"/>
      <c r="L80" s="133"/>
      <c r="M80" s="132"/>
      <c r="N80" s="57"/>
      <c r="O80" s="57"/>
      <c r="P80" s="133"/>
      <c r="Q80" s="132"/>
      <c r="R80" s="57"/>
      <c r="S80" s="57"/>
      <c r="T80" s="133"/>
      <c r="U80" s="132"/>
      <c r="V80" s="135"/>
      <c r="W80" s="135"/>
      <c r="X80" s="133"/>
      <c r="Y80" s="57"/>
      <c r="Z80" s="133"/>
      <c r="AA80" s="57"/>
      <c r="AB80" s="134"/>
      <c r="AC80" s="54"/>
    </row>
    <row r="81" spans="1:29" ht="13.5">
      <c r="A81" s="99"/>
      <c r="B81" s="99"/>
      <c r="C81" s="132"/>
      <c r="D81" s="57"/>
      <c r="E81" s="57"/>
      <c r="F81" s="133"/>
      <c r="G81" s="132"/>
      <c r="H81" s="57"/>
      <c r="I81" s="57"/>
      <c r="J81" s="133"/>
      <c r="K81" s="132"/>
      <c r="L81" s="133"/>
      <c r="M81" s="132"/>
      <c r="N81" s="57"/>
      <c r="O81" s="57"/>
      <c r="P81" s="133"/>
      <c r="Q81" s="132"/>
      <c r="R81" s="57"/>
      <c r="S81" s="57"/>
      <c r="T81" s="133"/>
      <c r="U81" s="132"/>
      <c r="V81" s="57"/>
      <c r="W81" s="57"/>
      <c r="X81" s="133"/>
      <c r="Y81" s="57"/>
      <c r="Z81" s="133"/>
      <c r="AA81" s="57"/>
      <c r="AB81" s="134"/>
      <c r="AC81" s="99"/>
    </row>
    <row r="82" spans="1:29" ht="13.5">
      <c r="A82" s="99"/>
      <c r="B82" s="107"/>
      <c r="C82" s="132"/>
      <c r="D82" s="57"/>
      <c r="E82" s="57"/>
      <c r="F82" s="133"/>
      <c r="G82" s="132"/>
      <c r="H82" s="57"/>
      <c r="I82" s="57"/>
      <c r="J82" s="133"/>
      <c r="K82" s="132"/>
      <c r="L82" s="133"/>
      <c r="M82" s="132"/>
      <c r="N82" s="57"/>
      <c r="O82" s="57"/>
      <c r="P82" s="133"/>
      <c r="Q82" s="132"/>
      <c r="R82" s="57"/>
      <c r="S82" s="57"/>
      <c r="T82" s="133"/>
      <c r="U82" s="132"/>
      <c r="V82" s="135"/>
      <c r="W82" s="135"/>
      <c r="X82" s="133"/>
      <c r="Y82" s="57"/>
      <c r="Z82" s="133"/>
      <c r="AA82" s="57"/>
      <c r="AB82" s="134"/>
      <c r="AC82" s="54"/>
    </row>
    <row r="83" spans="1:29" ht="13.5">
      <c r="A83" s="99"/>
      <c r="B83" s="107"/>
      <c r="C83" s="132"/>
      <c r="D83" s="57"/>
      <c r="E83" s="57"/>
      <c r="F83" s="133"/>
      <c r="G83" s="132"/>
      <c r="H83" s="57"/>
      <c r="I83" s="57"/>
      <c r="J83" s="133"/>
      <c r="K83" s="132"/>
      <c r="L83" s="133"/>
      <c r="M83" s="132"/>
      <c r="N83" s="57"/>
      <c r="O83" s="57"/>
      <c r="P83" s="133"/>
      <c r="Q83" s="132"/>
      <c r="R83" s="57"/>
      <c r="S83" s="57"/>
      <c r="T83" s="133"/>
      <c r="U83" s="132"/>
      <c r="V83" s="135"/>
      <c r="W83" s="135"/>
      <c r="X83" s="133"/>
      <c r="Y83" s="57"/>
      <c r="Z83" s="133"/>
      <c r="AA83" s="57"/>
      <c r="AB83" s="134"/>
      <c r="AC83" s="54"/>
    </row>
    <row r="84" spans="1:29" ht="13.5">
      <c r="A84" s="99"/>
      <c r="B84" s="107"/>
      <c r="C84" s="132"/>
      <c r="D84" s="57"/>
      <c r="E84" s="57"/>
      <c r="F84" s="133"/>
      <c r="G84" s="132"/>
      <c r="H84" s="57"/>
      <c r="I84" s="57"/>
      <c r="J84" s="133"/>
      <c r="K84" s="132"/>
      <c r="L84" s="133"/>
      <c r="M84" s="132"/>
      <c r="N84" s="57"/>
      <c r="O84" s="57"/>
      <c r="P84" s="133"/>
      <c r="Q84" s="132"/>
      <c r="R84" s="57"/>
      <c r="S84" s="57"/>
      <c r="T84" s="133"/>
      <c r="U84" s="132"/>
      <c r="V84" s="135"/>
      <c r="W84" s="135"/>
      <c r="X84" s="133"/>
      <c r="Y84" s="57"/>
      <c r="Z84" s="133"/>
      <c r="AA84" s="57"/>
      <c r="AB84" s="134"/>
      <c r="AC84" s="54"/>
    </row>
    <row r="85" spans="1:29" ht="13.5">
      <c r="A85" s="99"/>
      <c r="B85" s="107"/>
      <c r="C85" s="132"/>
      <c r="D85" s="57"/>
      <c r="E85" s="57"/>
      <c r="F85" s="133"/>
      <c r="G85" s="132"/>
      <c r="H85" s="57"/>
      <c r="I85" s="57"/>
      <c r="J85" s="133"/>
      <c r="K85" s="132"/>
      <c r="L85" s="133"/>
      <c r="M85" s="132"/>
      <c r="N85" s="57"/>
      <c r="O85" s="57"/>
      <c r="P85" s="133"/>
      <c r="Q85" s="132"/>
      <c r="R85" s="57"/>
      <c r="S85" s="57"/>
      <c r="T85" s="133"/>
      <c r="U85" s="132"/>
      <c r="V85" s="57"/>
      <c r="W85" s="57"/>
      <c r="X85" s="133"/>
      <c r="Y85" s="57"/>
      <c r="Z85" s="133"/>
      <c r="AA85" s="57"/>
      <c r="AB85" s="134"/>
      <c r="AC85" s="54"/>
    </row>
    <row r="86" spans="1:29" ht="13.5">
      <c r="A86" s="99"/>
      <c r="B86" s="107"/>
      <c r="C86" s="132"/>
      <c r="D86" s="57"/>
      <c r="E86" s="57"/>
      <c r="F86" s="133"/>
      <c r="G86" s="132"/>
      <c r="H86" s="57"/>
      <c r="I86" s="57"/>
      <c r="J86" s="133"/>
      <c r="K86" s="132"/>
      <c r="L86" s="133"/>
      <c r="M86" s="132"/>
      <c r="N86" s="57"/>
      <c r="O86" s="57"/>
      <c r="P86" s="133"/>
      <c r="Q86" s="132"/>
      <c r="R86" s="57"/>
      <c r="S86" s="57"/>
      <c r="T86" s="133"/>
      <c r="U86" s="132"/>
      <c r="V86" s="57"/>
      <c r="W86" s="57"/>
      <c r="X86" s="133"/>
      <c r="Y86" s="57"/>
      <c r="Z86" s="133"/>
      <c r="AA86" s="57"/>
      <c r="AB86" s="134"/>
      <c r="AC86" s="54"/>
    </row>
    <row r="87" spans="1:29" ht="13.5">
      <c r="A87" s="99"/>
      <c r="B87" s="99"/>
      <c r="C87" s="132"/>
      <c r="D87" s="57"/>
      <c r="E87" s="57"/>
      <c r="F87" s="133"/>
      <c r="G87" s="132"/>
      <c r="H87" s="57"/>
      <c r="I87" s="57"/>
      <c r="J87" s="133"/>
      <c r="K87" s="132"/>
      <c r="L87" s="133"/>
      <c r="M87" s="132"/>
      <c r="N87" s="57"/>
      <c r="O87" s="57"/>
      <c r="P87" s="133"/>
      <c r="Q87" s="132"/>
      <c r="R87" s="57"/>
      <c r="S87" s="57"/>
      <c r="T87" s="133"/>
      <c r="U87" s="132"/>
      <c r="V87" s="57"/>
      <c r="W87" s="57"/>
      <c r="X87" s="133"/>
      <c r="Y87" s="57"/>
      <c r="Z87" s="133"/>
      <c r="AA87" s="57"/>
      <c r="AB87" s="134"/>
      <c r="AC87" s="99"/>
    </row>
    <row r="88" spans="1:29" ht="13.5">
      <c r="A88" s="99"/>
      <c r="B88" s="107"/>
      <c r="C88" s="132"/>
      <c r="D88" s="57"/>
      <c r="E88" s="57"/>
      <c r="F88" s="133"/>
      <c r="G88" s="132"/>
      <c r="H88" s="57"/>
      <c r="I88" s="57"/>
      <c r="J88" s="133"/>
      <c r="K88" s="132"/>
      <c r="L88" s="133"/>
      <c r="M88" s="132"/>
      <c r="N88" s="57"/>
      <c r="O88" s="57"/>
      <c r="P88" s="133"/>
      <c r="Q88" s="132"/>
      <c r="R88" s="57"/>
      <c r="S88" s="57"/>
      <c r="T88" s="133"/>
      <c r="U88" s="132"/>
      <c r="V88" s="57"/>
      <c r="W88" s="57"/>
      <c r="X88" s="133"/>
      <c r="Y88" s="57"/>
      <c r="Z88" s="133"/>
      <c r="AA88" s="57"/>
      <c r="AB88" s="134"/>
      <c r="AC88" s="54"/>
    </row>
    <row r="89" spans="1:29" ht="13.5">
      <c r="A89" s="99"/>
      <c r="B89" s="107"/>
      <c r="C89" s="132"/>
      <c r="D89" s="57"/>
      <c r="E89" s="57"/>
      <c r="F89" s="133"/>
      <c r="G89" s="132"/>
      <c r="H89" s="57"/>
      <c r="I89" s="57"/>
      <c r="J89" s="133"/>
      <c r="K89" s="132"/>
      <c r="L89" s="133"/>
      <c r="M89" s="132"/>
      <c r="N89" s="57"/>
      <c r="O89" s="57"/>
      <c r="P89" s="133"/>
      <c r="Q89" s="132"/>
      <c r="R89" s="57"/>
      <c r="S89" s="57"/>
      <c r="T89" s="133"/>
      <c r="U89" s="132"/>
      <c r="V89" s="57"/>
      <c r="W89" s="57"/>
      <c r="X89" s="133"/>
      <c r="Y89" s="57"/>
      <c r="Z89" s="133"/>
      <c r="AA89" s="57"/>
      <c r="AB89" s="134"/>
      <c r="AC89" s="54"/>
    </row>
    <row r="90" spans="1:29" ht="13.5">
      <c r="A90" s="99"/>
      <c r="B90" s="107"/>
      <c r="C90" s="132"/>
      <c r="D90" s="57"/>
      <c r="E90" s="57"/>
      <c r="F90" s="133"/>
      <c r="G90" s="132"/>
      <c r="H90" s="57"/>
      <c r="I90" s="57"/>
      <c r="J90" s="133"/>
      <c r="K90" s="132"/>
      <c r="L90" s="133"/>
      <c r="M90" s="132"/>
      <c r="N90" s="57"/>
      <c r="O90" s="57"/>
      <c r="P90" s="133"/>
      <c r="Q90" s="132"/>
      <c r="R90" s="57"/>
      <c r="S90" s="57"/>
      <c r="T90" s="133"/>
      <c r="U90" s="132"/>
      <c r="V90" s="57"/>
      <c r="W90" s="57"/>
      <c r="X90" s="133"/>
      <c r="Y90" s="57"/>
      <c r="Z90" s="133"/>
      <c r="AA90" s="57"/>
      <c r="AB90" s="134"/>
      <c r="AC90" s="54"/>
    </row>
    <row r="91" spans="1:29" ht="13.5">
      <c r="A91" s="99"/>
      <c r="B91" s="107"/>
      <c r="C91" s="132"/>
      <c r="D91" s="57"/>
      <c r="E91" s="57"/>
      <c r="F91" s="133"/>
      <c r="G91" s="132"/>
      <c r="H91" s="57"/>
      <c r="I91" s="57"/>
      <c r="J91" s="133"/>
      <c r="K91" s="132"/>
      <c r="L91" s="133"/>
      <c r="M91" s="132"/>
      <c r="N91" s="57"/>
      <c r="O91" s="57"/>
      <c r="P91" s="133"/>
      <c r="Q91" s="132"/>
      <c r="R91" s="57"/>
      <c r="S91" s="57"/>
      <c r="T91" s="133"/>
      <c r="U91" s="132"/>
      <c r="V91" s="57"/>
      <c r="W91" s="57"/>
      <c r="X91" s="133"/>
      <c r="Y91" s="57"/>
      <c r="Z91" s="133"/>
      <c r="AA91" s="57"/>
      <c r="AB91" s="134"/>
      <c r="AC91" s="54"/>
    </row>
    <row r="92" spans="1:29" ht="13.5">
      <c r="A92" s="99"/>
      <c r="B92" s="107"/>
      <c r="C92" s="132"/>
      <c r="D92" s="57"/>
      <c r="E92" s="57"/>
      <c r="F92" s="133"/>
      <c r="G92" s="132"/>
      <c r="H92" s="57"/>
      <c r="I92" s="57"/>
      <c r="J92" s="133"/>
      <c r="K92" s="132"/>
      <c r="L92" s="133"/>
      <c r="M92" s="132"/>
      <c r="N92" s="57"/>
      <c r="O92" s="57"/>
      <c r="P92" s="133"/>
      <c r="Q92" s="132"/>
      <c r="R92" s="57"/>
      <c r="S92" s="57"/>
      <c r="T92" s="133"/>
      <c r="U92" s="132"/>
      <c r="V92" s="57"/>
      <c r="W92" s="57"/>
      <c r="X92" s="133"/>
      <c r="Y92" s="57"/>
      <c r="Z92" s="133"/>
      <c r="AA92" s="57"/>
      <c r="AB92" s="134"/>
      <c r="AC92" s="54"/>
    </row>
    <row r="93" spans="1:29" ht="13.5">
      <c r="A93" s="99"/>
      <c r="B93" s="99"/>
      <c r="C93" s="132"/>
      <c r="D93" s="57"/>
      <c r="E93" s="57"/>
      <c r="F93" s="133"/>
      <c r="G93" s="132"/>
      <c r="H93" s="57"/>
      <c r="I93" s="57"/>
      <c r="J93" s="133"/>
      <c r="K93" s="132"/>
      <c r="L93" s="133"/>
      <c r="M93" s="132"/>
      <c r="N93" s="57"/>
      <c r="O93" s="57"/>
      <c r="P93" s="133"/>
      <c r="Q93" s="132"/>
      <c r="R93" s="57"/>
      <c r="S93" s="57"/>
      <c r="T93" s="133"/>
      <c r="U93" s="132"/>
      <c r="V93" s="57"/>
      <c r="W93" s="57"/>
      <c r="X93" s="133"/>
      <c r="Y93" s="57"/>
      <c r="Z93" s="133"/>
      <c r="AA93" s="57"/>
      <c r="AB93" s="134"/>
      <c r="AC93" s="99"/>
    </row>
    <row r="94" spans="1:29" ht="13.5">
      <c r="A94" s="99"/>
      <c r="B94" s="107"/>
      <c r="C94" s="132"/>
      <c r="D94" s="57"/>
      <c r="E94" s="57"/>
      <c r="F94" s="133"/>
      <c r="G94" s="132"/>
      <c r="H94" s="57"/>
      <c r="I94" s="57"/>
      <c r="J94" s="133"/>
      <c r="K94" s="132"/>
      <c r="L94" s="133"/>
      <c r="M94" s="132"/>
      <c r="N94" s="57"/>
      <c r="O94" s="57"/>
      <c r="P94" s="133"/>
      <c r="Q94" s="132"/>
      <c r="R94" s="57"/>
      <c r="S94" s="57"/>
      <c r="T94" s="133"/>
      <c r="U94" s="132"/>
      <c r="V94" s="57"/>
      <c r="W94" s="57"/>
      <c r="X94" s="133"/>
      <c r="Y94" s="57"/>
      <c r="Z94" s="133"/>
      <c r="AA94" s="57"/>
      <c r="AB94" s="134"/>
      <c r="AC94" s="54"/>
    </row>
    <row r="95" spans="1:29" ht="13.5">
      <c r="A95" s="99"/>
      <c r="B95" s="107"/>
      <c r="C95" s="132"/>
      <c r="D95" s="57"/>
      <c r="E95" s="57"/>
      <c r="F95" s="133"/>
      <c r="G95" s="132"/>
      <c r="H95" s="57"/>
      <c r="I95" s="57"/>
      <c r="J95" s="133"/>
      <c r="K95" s="132"/>
      <c r="L95" s="133"/>
      <c r="M95" s="132"/>
      <c r="N95" s="57"/>
      <c r="O95" s="57"/>
      <c r="P95" s="133"/>
      <c r="Q95" s="132"/>
      <c r="R95" s="57"/>
      <c r="S95" s="57"/>
      <c r="T95" s="133"/>
      <c r="U95" s="132"/>
      <c r="V95" s="57"/>
      <c r="W95" s="57"/>
      <c r="X95" s="133"/>
      <c r="Y95" s="57"/>
      <c r="Z95" s="133"/>
      <c r="AA95" s="57"/>
      <c r="AB95" s="134"/>
      <c r="AC95" s="54"/>
    </row>
    <row r="96" spans="1:29" ht="13.5">
      <c r="A96" s="99"/>
      <c r="B96" s="107"/>
      <c r="C96" s="132"/>
      <c r="D96" s="57"/>
      <c r="E96" s="57"/>
      <c r="F96" s="133"/>
      <c r="G96" s="132"/>
      <c r="H96" s="57"/>
      <c r="I96" s="57"/>
      <c r="J96" s="133"/>
      <c r="K96" s="132"/>
      <c r="L96" s="133"/>
      <c r="M96" s="132"/>
      <c r="N96" s="57"/>
      <c r="O96" s="57"/>
      <c r="P96" s="133"/>
      <c r="Q96" s="132"/>
      <c r="R96" s="57"/>
      <c r="S96" s="57"/>
      <c r="T96" s="133"/>
      <c r="U96" s="132"/>
      <c r="V96" s="57"/>
      <c r="W96" s="57"/>
      <c r="X96" s="133"/>
      <c r="Y96" s="57"/>
      <c r="Z96" s="133"/>
      <c r="AA96" s="57"/>
      <c r="AB96" s="134"/>
      <c r="AC96" s="54"/>
    </row>
    <row r="97" spans="1:29" ht="13.5">
      <c r="A97" s="99"/>
      <c r="B97" s="107"/>
      <c r="C97" s="132"/>
      <c r="D97" s="57"/>
      <c r="E97" s="57"/>
      <c r="F97" s="133"/>
      <c r="G97" s="132"/>
      <c r="H97" s="57"/>
      <c r="I97" s="57"/>
      <c r="J97" s="133"/>
      <c r="K97" s="132"/>
      <c r="L97" s="133"/>
      <c r="M97" s="132"/>
      <c r="N97" s="57"/>
      <c r="O97" s="57"/>
      <c r="P97" s="133"/>
      <c r="Q97" s="132"/>
      <c r="R97" s="57"/>
      <c r="S97" s="57"/>
      <c r="T97" s="133"/>
      <c r="U97" s="132"/>
      <c r="V97" s="57"/>
      <c r="W97" s="57"/>
      <c r="X97" s="133"/>
      <c r="Y97" s="57"/>
      <c r="Z97" s="133"/>
      <c r="AA97" s="57"/>
      <c r="AB97" s="134"/>
      <c r="AC97" s="54"/>
    </row>
    <row r="98" spans="1:29" ht="13.5">
      <c r="A98" s="99"/>
      <c r="B98" s="107"/>
      <c r="C98" s="132"/>
      <c r="D98" s="57"/>
      <c r="E98" s="57"/>
      <c r="F98" s="133"/>
      <c r="G98" s="132"/>
      <c r="H98" s="57"/>
      <c r="I98" s="57"/>
      <c r="J98" s="133"/>
      <c r="K98" s="132"/>
      <c r="L98" s="133"/>
      <c r="M98" s="132"/>
      <c r="N98" s="57"/>
      <c r="O98" s="57"/>
      <c r="P98" s="133"/>
      <c r="Q98" s="132"/>
      <c r="R98" s="57"/>
      <c r="S98" s="57"/>
      <c r="T98" s="133"/>
      <c r="U98" s="132"/>
      <c r="V98" s="57"/>
      <c r="W98" s="57"/>
      <c r="X98" s="133"/>
      <c r="Y98" s="57"/>
      <c r="Z98" s="133"/>
      <c r="AA98" s="57"/>
      <c r="AB98" s="134"/>
      <c r="AC98" s="54"/>
    </row>
    <row r="99" spans="1:29" ht="13.5">
      <c r="A99" s="99"/>
      <c r="B99" s="99"/>
      <c r="C99" s="132"/>
      <c r="D99" s="57"/>
      <c r="E99" s="57"/>
      <c r="F99" s="133"/>
      <c r="G99" s="132"/>
      <c r="H99" s="57"/>
      <c r="I99" s="57"/>
      <c r="J99" s="133"/>
      <c r="K99" s="132"/>
      <c r="L99" s="133"/>
      <c r="M99" s="132"/>
      <c r="N99" s="57"/>
      <c r="O99" s="57"/>
      <c r="P99" s="133"/>
      <c r="Q99" s="132"/>
      <c r="R99" s="57"/>
      <c r="S99" s="57"/>
      <c r="T99" s="133"/>
      <c r="U99" s="132"/>
      <c r="V99" s="57"/>
      <c r="W99" s="57"/>
      <c r="X99" s="133"/>
      <c r="Y99" s="57"/>
      <c r="Z99" s="133"/>
      <c r="AA99" s="57"/>
      <c r="AB99" s="134"/>
      <c r="AC99" s="99"/>
    </row>
    <row r="100" spans="1:29" ht="13.5">
      <c r="A100" s="99"/>
      <c r="B100" s="107"/>
      <c r="C100" s="132"/>
      <c r="D100" s="57"/>
      <c r="E100" s="57"/>
      <c r="F100" s="133"/>
      <c r="G100" s="132"/>
      <c r="H100" s="57"/>
      <c r="I100" s="57"/>
      <c r="J100" s="133"/>
      <c r="K100" s="132"/>
      <c r="L100" s="133"/>
      <c r="M100" s="132"/>
      <c r="N100" s="57"/>
      <c r="O100" s="57"/>
      <c r="P100" s="133"/>
      <c r="Q100" s="132"/>
      <c r="R100" s="57"/>
      <c r="S100" s="57"/>
      <c r="T100" s="133"/>
      <c r="U100" s="132"/>
      <c r="V100" s="57"/>
      <c r="W100" s="57"/>
      <c r="X100" s="133"/>
      <c r="Y100" s="57"/>
      <c r="Z100" s="133"/>
      <c r="AA100" s="57"/>
      <c r="AB100" s="134"/>
      <c r="AC100" s="54"/>
    </row>
    <row r="101" spans="1:29" ht="13.5">
      <c r="A101" s="99"/>
      <c r="B101" s="107"/>
      <c r="C101" s="132"/>
      <c r="D101" s="57"/>
      <c r="E101" s="57"/>
      <c r="F101" s="133"/>
      <c r="G101" s="132"/>
      <c r="H101" s="57"/>
      <c r="I101" s="57"/>
      <c r="J101" s="133"/>
      <c r="K101" s="132"/>
      <c r="L101" s="133"/>
      <c r="M101" s="132"/>
      <c r="N101" s="57"/>
      <c r="O101" s="57"/>
      <c r="P101" s="133"/>
      <c r="Q101" s="132"/>
      <c r="R101" s="57"/>
      <c r="S101" s="57"/>
      <c r="T101" s="133"/>
      <c r="U101" s="132"/>
      <c r="V101" s="57"/>
      <c r="W101" s="57"/>
      <c r="X101" s="133"/>
      <c r="Y101" s="57"/>
      <c r="Z101" s="133"/>
      <c r="AA101" s="57"/>
      <c r="AB101" s="134"/>
      <c r="AC101" s="54"/>
    </row>
    <row r="102" spans="1:29" ht="13.5">
      <c r="A102" s="99"/>
      <c r="B102" s="107"/>
      <c r="C102" s="132"/>
      <c r="D102" s="57"/>
      <c r="E102" s="57"/>
      <c r="F102" s="133"/>
      <c r="G102" s="132"/>
      <c r="H102" s="57"/>
      <c r="I102" s="57"/>
      <c r="J102" s="133"/>
      <c r="K102" s="132"/>
      <c r="L102" s="133"/>
      <c r="M102" s="132"/>
      <c r="N102" s="57"/>
      <c r="O102" s="57"/>
      <c r="P102" s="133"/>
      <c r="Q102" s="132"/>
      <c r="R102" s="57"/>
      <c r="S102" s="57"/>
      <c r="T102" s="133"/>
      <c r="U102" s="132"/>
      <c r="V102" s="57"/>
      <c r="W102" s="57"/>
      <c r="X102" s="133"/>
      <c r="Y102" s="57"/>
      <c r="Z102" s="133"/>
      <c r="AA102" s="57"/>
      <c r="AB102" s="134"/>
      <c r="AC102" s="54"/>
    </row>
    <row r="103" spans="1:29" ht="13.5">
      <c r="A103" s="99"/>
      <c r="B103" s="107"/>
      <c r="C103" s="132"/>
      <c r="D103" s="57"/>
      <c r="E103" s="57"/>
      <c r="F103" s="133"/>
      <c r="G103" s="132"/>
      <c r="H103" s="57"/>
      <c r="I103" s="57"/>
      <c r="J103" s="133"/>
      <c r="K103" s="132"/>
      <c r="L103" s="133"/>
      <c r="M103" s="132"/>
      <c r="N103" s="57"/>
      <c r="O103" s="57"/>
      <c r="P103" s="133"/>
      <c r="Q103" s="132"/>
      <c r="R103" s="57"/>
      <c r="S103" s="57"/>
      <c r="T103" s="133"/>
      <c r="U103" s="132"/>
      <c r="V103" s="57"/>
      <c r="W103" s="57"/>
      <c r="X103" s="133"/>
      <c r="Y103" s="57"/>
      <c r="Z103" s="133"/>
      <c r="AA103" s="57"/>
      <c r="AB103" s="134"/>
      <c r="AC103" s="54"/>
    </row>
    <row r="104" spans="1:29" ht="13.5">
      <c r="A104" s="99"/>
      <c r="B104" s="107"/>
      <c r="C104" s="132"/>
      <c r="D104" s="57"/>
      <c r="E104" s="57"/>
      <c r="F104" s="133"/>
      <c r="G104" s="132"/>
      <c r="H104" s="57"/>
      <c r="I104" s="57"/>
      <c r="J104" s="133"/>
      <c r="K104" s="132"/>
      <c r="L104" s="133"/>
      <c r="M104" s="132"/>
      <c r="N104" s="57"/>
      <c r="O104" s="57"/>
      <c r="P104" s="133"/>
      <c r="Q104" s="132"/>
      <c r="R104" s="57"/>
      <c r="S104" s="57"/>
      <c r="T104" s="133"/>
      <c r="U104" s="132"/>
      <c r="V104" s="57"/>
      <c r="W104" s="57"/>
      <c r="X104" s="133"/>
      <c r="Y104" s="57"/>
      <c r="Z104" s="133"/>
      <c r="AA104" s="57"/>
      <c r="AB104" s="134"/>
      <c r="AC104" s="54"/>
    </row>
    <row r="105" spans="1:29" ht="13.5">
      <c r="A105" s="99"/>
      <c r="B105" s="99"/>
      <c r="C105" s="132"/>
      <c r="D105" s="57"/>
      <c r="E105" s="57"/>
      <c r="F105" s="133"/>
      <c r="G105" s="132"/>
      <c r="H105" s="57"/>
      <c r="I105" s="57"/>
      <c r="J105" s="133"/>
      <c r="K105" s="132"/>
      <c r="L105" s="133"/>
      <c r="M105" s="132"/>
      <c r="N105" s="57"/>
      <c r="O105" s="57"/>
      <c r="P105" s="133"/>
      <c r="Q105" s="132"/>
      <c r="R105" s="57"/>
      <c r="S105" s="57"/>
      <c r="T105" s="133"/>
      <c r="U105" s="132"/>
      <c r="V105" s="57"/>
      <c r="W105" s="57"/>
      <c r="X105" s="133"/>
      <c r="Y105" s="57"/>
      <c r="Z105" s="133"/>
      <c r="AA105" s="57"/>
      <c r="AB105" s="134"/>
      <c r="AC105" s="99"/>
    </row>
    <row r="106" spans="1:29" ht="13.5">
      <c r="A106" s="99"/>
      <c r="B106" s="107"/>
      <c r="C106" s="132"/>
      <c r="D106" s="57"/>
      <c r="E106" s="57"/>
      <c r="F106" s="133"/>
      <c r="G106" s="132"/>
      <c r="H106" s="57"/>
      <c r="I106" s="57"/>
      <c r="J106" s="133"/>
      <c r="K106" s="132"/>
      <c r="L106" s="133"/>
      <c r="M106" s="132"/>
      <c r="N106" s="57"/>
      <c r="O106" s="57"/>
      <c r="P106" s="133"/>
      <c r="Q106" s="132"/>
      <c r="R106" s="57"/>
      <c r="S106" s="57"/>
      <c r="T106" s="133"/>
      <c r="U106" s="132"/>
      <c r="V106" s="57"/>
      <c r="W106" s="57"/>
      <c r="X106" s="133"/>
      <c r="Y106" s="57"/>
      <c r="Z106" s="133"/>
      <c r="AA106" s="57"/>
      <c r="AB106" s="134"/>
      <c r="AC106" s="54"/>
    </row>
    <row r="107" spans="1:29" ht="13.5">
      <c r="A107" s="99"/>
      <c r="B107" s="107"/>
      <c r="C107" s="132"/>
      <c r="D107" s="57"/>
      <c r="E107" s="57"/>
      <c r="F107" s="133"/>
      <c r="G107" s="132"/>
      <c r="H107" s="57"/>
      <c r="I107" s="57"/>
      <c r="J107" s="133"/>
      <c r="K107" s="132"/>
      <c r="L107" s="133"/>
      <c r="M107" s="132"/>
      <c r="N107" s="57"/>
      <c r="O107" s="57"/>
      <c r="P107" s="133"/>
      <c r="Q107" s="132"/>
      <c r="R107" s="57"/>
      <c r="S107" s="57"/>
      <c r="T107" s="133"/>
      <c r="U107" s="132"/>
      <c r="V107" s="57"/>
      <c r="W107" s="57"/>
      <c r="X107" s="133"/>
      <c r="Y107" s="57"/>
      <c r="Z107" s="133"/>
      <c r="AA107" s="57"/>
      <c r="AB107" s="134"/>
      <c r="AC107" s="54"/>
    </row>
    <row r="108" spans="1:29" ht="13.5">
      <c r="A108" s="99"/>
      <c r="B108" s="107"/>
      <c r="C108" s="132"/>
      <c r="D108" s="57"/>
      <c r="E108" s="57"/>
      <c r="F108" s="133"/>
      <c r="G108" s="132"/>
      <c r="H108" s="57"/>
      <c r="I108" s="57"/>
      <c r="J108" s="133"/>
      <c r="K108" s="132"/>
      <c r="L108" s="133"/>
      <c r="M108" s="132"/>
      <c r="N108" s="57"/>
      <c r="O108" s="57"/>
      <c r="P108" s="133"/>
      <c r="Q108" s="132"/>
      <c r="R108" s="57"/>
      <c r="S108" s="57"/>
      <c r="T108" s="133"/>
      <c r="U108" s="132"/>
      <c r="V108" s="57"/>
      <c r="W108" s="57"/>
      <c r="X108" s="133"/>
      <c r="Y108" s="57"/>
      <c r="Z108" s="133"/>
      <c r="AA108" s="57"/>
      <c r="AB108" s="134"/>
      <c r="AC108" s="54"/>
    </row>
    <row r="109" spans="1:29" ht="13.5">
      <c r="A109" s="99"/>
      <c r="B109" s="107"/>
      <c r="C109" s="132"/>
      <c r="D109" s="57"/>
      <c r="E109" s="57"/>
      <c r="F109" s="133"/>
      <c r="G109" s="132"/>
      <c r="H109" s="57"/>
      <c r="I109" s="57"/>
      <c r="J109" s="133"/>
      <c r="K109" s="132"/>
      <c r="L109" s="133"/>
      <c r="M109" s="132"/>
      <c r="N109" s="57"/>
      <c r="O109" s="57"/>
      <c r="P109" s="133"/>
      <c r="Q109" s="132"/>
      <c r="R109" s="57"/>
      <c r="S109" s="57"/>
      <c r="T109" s="133"/>
      <c r="U109" s="132"/>
      <c r="V109" s="57"/>
      <c r="W109" s="57"/>
      <c r="X109" s="133"/>
      <c r="Y109" s="57"/>
      <c r="Z109" s="133"/>
      <c r="AA109" s="57"/>
      <c r="AB109" s="134"/>
      <c r="AC109" s="54"/>
    </row>
    <row r="110" spans="1:29" ht="13.5">
      <c r="A110" s="98"/>
      <c r="B110" s="54"/>
      <c r="C110" s="132"/>
      <c r="D110" s="57"/>
      <c r="E110" s="57"/>
      <c r="F110" s="133"/>
      <c r="G110" s="132"/>
      <c r="H110" s="57"/>
      <c r="I110" s="57"/>
      <c r="J110" s="133"/>
      <c r="K110" s="132"/>
      <c r="L110" s="133"/>
      <c r="M110" s="132"/>
      <c r="N110" s="57"/>
      <c r="O110" s="57"/>
      <c r="P110" s="133"/>
      <c r="Q110" s="132"/>
      <c r="R110" s="57"/>
      <c r="S110" s="57"/>
      <c r="T110" s="133"/>
      <c r="U110" s="132"/>
      <c r="V110" s="57"/>
      <c r="W110" s="57"/>
      <c r="X110" s="133"/>
      <c r="Y110" s="57"/>
      <c r="Z110" s="133"/>
      <c r="AA110" s="57"/>
      <c r="AB110" s="134"/>
      <c r="AC110" s="54"/>
    </row>
    <row r="111" spans="1:29" ht="13.5">
      <c r="A111" s="99"/>
      <c r="B111" s="99"/>
      <c r="C111" s="132"/>
      <c r="D111" s="57"/>
      <c r="E111" s="57"/>
      <c r="F111" s="133"/>
      <c r="G111" s="132"/>
      <c r="H111" s="57"/>
      <c r="I111" s="57"/>
      <c r="J111" s="133"/>
      <c r="K111" s="132"/>
      <c r="L111" s="133"/>
      <c r="M111" s="132"/>
      <c r="N111" s="57"/>
      <c r="O111" s="57"/>
      <c r="P111" s="133"/>
      <c r="Q111" s="132"/>
      <c r="R111" s="57"/>
      <c r="S111" s="57"/>
      <c r="T111" s="133"/>
      <c r="U111" s="132"/>
      <c r="V111" s="57"/>
      <c r="W111" s="57"/>
      <c r="X111" s="133"/>
      <c r="Y111" s="57"/>
      <c r="Z111" s="133"/>
      <c r="AA111" s="57"/>
      <c r="AB111" s="134"/>
      <c r="AC111" s="99"/>
    </row>
    <row r="112" spans="1:29" ht="13.5">
      <c r="A112" s="99"/>
      <c r="B112" s="107"/>
      <c r="C112" s="132"/>
      <c r="D112" s="57"/>
      <c r="E112" s="57"/>
      <c r="F112" s="133"/>
      <c r="G112" s="132"/>
      <c r="H112" s="57"/>
      <c r="I112" s="57"/>
      <c r="J112" s="133"/>
      <c r="K112" s="132"/>
      <c r="L112" s="133"/>
      <c r="M112" s="132"/>
      <c r="N112" s="57"/>
      <c r="O112" s="57"/>
      <c r="P112" s="133"/>
      <c r="Q112" s="132"/>
      <c r="R112" s="57"/>
      <c r="S112" s="57"/>
      <c r="T112" s="133"/>
      <c r="U112" s="132"/>
      <c r="V112" s="57"/>
      <c r="W112" s="57"/>
      <c r="X112" s="133"/>
      <c r="Y112" s="57"/>
      <c r="Z112" s="133"/>
      <c r="AA112" s="57"/>
      <c r="AB112" s="134"/>
      <c r="AC112" s="54"/>
    </row>
    <row r="113" spans="1:29" ht="13.5">
      <c r="A113" s="99"/>
      <c r="B113" s="107"/>
      <c r="C113" s="132"/>
      <c r="D113" s="57"/>
      <c r="E113" s="57"/>
      <c r="F113" s="133"/>
      <c r="G113" s="132"/>
      <c r="H113" s="57"/>
      <c r="I113" s="57"/>
      <c r="J113" s="133"/>
      <c r="K113" s="132"/>
      <c r="L113" s="133"/>
      <c r="M113" s="132"/>
      <c r="N113" s="57"/>
      <c r="O113" s="57"/>
      <c r="P113" s="133"/>
      <c r="Q113" s="132"/>
      <c r="R113" s="57"/>
      <c r="S113" s="57"/>
      <c r="T113" s="133"/>
      <c r="U113" s="132"/>
      <c r="V113" s="57"/>
      <c r="W113" s="57"/>
      <c r="X113" s="133"/>
      <c r="Y113" s="57"/>
      <c r="Z113" s="133"/>
      <c r="AA113" s="57"/>
      <c r="AB113" s="134"/>
      <c r="AC113" s="54"/>
    </row>
    <row r="114" spans="1:29" ht="13.5">
      <c r="A114" s="99"/>
      <c r="B114" s="107"/>
      <c r="C114" s="132"/>
      <c r="D114" s="57"/>
      <c r="E114" s="57"/>
      <c r="F114" s="133"/>
      <c r="G114" s="132"/>
      <c r="H114" s="57"/>
      <c r="I114" s="57"/>
      <c r="J114" s="133"/>
      <c r="K114" s="132"/>
      <c r="L114" s="133"/>
      <c r="M114" s="132"/>
      <c r="N114" s="57"/>
      <c r="O114" s="57"/>
      <c r="P114" s="133"/>
      <c r="Q114" s="132"/>
      <c r="R114" s="57"/>
      <c r="S114" s="57"/>
      <c r="T114" s="133"/>
      <c r="U114" s="132"/>
      <c r="V114" s="57"/>
      <c r="W114" s="57"/>
      <c r="X114" s="133"/>
      <c r="Y114" s="57"/>
      <c r="Z114" s="133"/>
      <c r="AA114" s="57"/>
      <c r="AB114" s="134"/>
      <c r="AC114" s="54"/>
    </row>
    <row r="115" spans="1:29" ht="13.5">
      <c r="A115" s="99"/>
      <c r="B115" s="107"/>
      <c r="C115" s="132"/>
      <c r="D115" s="57"/>
      <c r="E115" s="57"/>
      <c r="F115" s="133"/>
      <c r="G115" s="132"/>
      <c r="H115" s="57"/>
      <c r="I115" s="57"/>
      <c r="J115" s="133"/>
      <c r="K115" s="132"/>
      <c r="L115" s="133"/>
      <c r="M115" s="132"/>
      <c r="N115" s="57"/>
      <c r="O115" s="57"/>
      <c r="P115" s="133"/>
      <c r="Q115" s="132"/>
      <c r="R115" s="57"/>
      <c r="S115" s="57"/>
      <c r="T115" s="133"/>
      <c r="U115" s="132"/>
      <c r="V115" s="57"/>
      <c r="W115" s="57"/>
      <c r="X115" s="133"/>
      <c r="Y115" s="57"/>
      <c r="Z115" s="133"/>
      <c r="AA115" s="57"/>
      <c r="AB115" s="134"/>
      <c r="AC115" s="54"/>
    </row>
    <row r="116" spans="1:29" ht="13.5">
      <c r="A116" s="99"/>
      <c r="B116" s="107"/>
      <c r="C116" s="136"/>
      <c r="D116" s="57"/>
      <c r="E116" s="57"/>
      <c r="F116" s="133"/>
      <c r="G116" s="136"/>
      <c r="H116" s="57"/>
      <c r="I116" s="57"/>
      <c r="J116" s="133"/>
      <c r="K116" s="136"/>
      <c r="L116" s="133"/>
      <c r="M116" s="136"/>
      <c r="N116" s="57"/>
      <c r="O116" s="57"/>
      <c r="P116" s="133"/>
      <c r="Q116" s="136"/>
      <c r="R116" s="57"/>
      <c r="S116" s="57"/>
      <c r="T116" s="133"/>
      <c r="U116" s="136"/>
      <c r="V116" s="57"/>
      <c r="W116" s="57"/>
      <c r="X116" s="133"/>
      <c r="Y116" s="57"/>
      <c r="Z116" s="133"/>
      <c r="AA116" s="57"/>
      <c r="AB116" s="134"/>
      <c r="AC116" s="54"/>
    </row>
    <row r="117" spans="1:29" ht="13.5">
      <c r="A117" s="98"/>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ht="13.5">
      <c r="A118" s="98"/>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ht="13.5">
      <c r="A119" s="99"/>
      <c r="B119" s="107"/>
      <c r="C119" s="132"/>
      <c r="D119" s="57"/>
      <c r="E119" s="57"/>
      <c r="F119" s="133"/>
      <c r="G119" s="132"/>
      <c r="H119" s="57"/>
      <c r="I119" s="57"/>
      <c r="J119" s="133"/>
      <c r="K119" s="132"/>
      <c r="L119" s="133"/>
      <c r="M119" s="132"/>
      <c r="N119" s="57"/>
      <c r="O119" s="57"/>
      <c r="P119" s="133"/>
      <c r="Q119" s="132"/>
      <c r="R119" s="57"/>
      <c r="S119" s="57"/>
      <c r="T119" s="133"/>
      <c r="U119" s="132"/>
      <c r="V119" s="57"/>
      <c r="W119" s="57"/>
      <c r="X119" s="133"/>
      <c r="Y119" s="57"/>
      <c r="Z119" s="133"/>
      <c r="AA119" s="57"/>
      <c r="AB119" s="134"/>
      <c r="AC119" s="54"/>
    </row>
    <row r="120" spans="1:29" ht="13.5">
      <c r="A120" s="98"/>
      <c r="B120" s="54"/>
      <c r="C120" s="132"/>
      <c r="D120" s="57"/>
      <c r="E120" s="57"/>
      <c r="F120" s="133"/>
      <c r="G120" s="132"/>
      <c r="H120" s="57"/>
      <c r="I120" s="57"/>
      <c r="J120" s="133"/>
      <c r="K120" s="132"/>
      <c r="L120" s="133"/>
      <c r="M120" s="132"/>
      <c r="N120" s="57"/>
      <c r="O120" s="57"/>
      <c r="P120" s="133"/>
      <c r="Q120" s="132"/>
      <c r="R120" s="57"/>
      <c r="S120" s="57"/>
      <c r="T120" s="133"/>
      <c r="U120" s="132"/>
      <c r="V120" s="57"/>
      <c r="W120" s="57"/>
      <c r="X120" s="133"/>
      <c r="Y120" s="57"/>
      <c r="Z120" s="133"/>
      <c r="AA120" s="57"/>
      <c r="AB120" s="134"/>
      <c r="AC120" s="54"/>
    </row>
    <row r="121" spans="1:29" ht="13.5">
      <c r="A121" s="99"/>
      <c r="B121" s="99"/>
      <c r="C121" s="132"/>
      <c r="D121" s="57"/>
      <c r="E121" s="57"/>
      <c r="F121" s="133"/>
      <c r="G121" s="132"/>
      <c r="H121" s="57"/>
      <c r="I121" s="57"/>
      <c r="J121" s="133"/>
      <c r="K121" s="132"/>
      <c r="L121" s="133"/>
      <c r="M121" s="132"/>
      <c r="N121" s="57"/>
      <c r="O121" s="57"/>
      <c r="P121" s="133"/>
      <c r="Q121" s="132"/>
      <c r="R121" s="57"/>
      <c r="S121" s="57"/>
      <c r="T121" s="133"/>
      <c r="U121" s="132"/>
      <c r="V121" s="57"/>
      <c r="W121" s="57"/>
      <c r="X121" s="133"/>
      <c r="Y121" s="57"/>
      <c r="Z121" s="133"/>
      <c r="AA121" s="57"/>
      <c r="AB121" s="134"/>
      <c r="AC121" s="99"/>
    </row>
    <row r="122" spans="1:29" ht="13.5">
      <c r="A122" s="99"/>
      <c r="B122" s="107"/>
      <c r="C122" s="132"/>
      <c r="D122" s="57"/>
      <c r="E122" s="57"/>
      <c r="F122" s="133"/>
      <c r="G122" s="132"/>
      <c r="H122" s="57"/>
      <c r="I122" s="57"/>
      <c r="J122" s="133"/>
      <c r="K122" s="132"/>
      <c r="L122" s="133"/>
      <c r="M122" s="132"/>
      <c r="N122" s="57"/>
      <c r="O122" s="57"/>
      <c r="P122" s="133"/>
      <c r="Q122" s="132"/>
      <c r="R122" s="57"/>
      <c r="S122" s="57"/>
      <c r="T122" s="133"/>
      <c r="U122" s="132"/>
      <c r="V122" s="57"/>
      <c r="W122" s="57"/>
      <c r="X122" s="133"/>
      <c r="Y122" s="57"/>
      <c r="Z122" s="133"/>
      <c r="AA122" s="57"/>
      <c r="AB122" s="134"/>
      <c r="AC122" s="54"/>
    </row>
    <row r="123" spans="1:29" ht="13.5">
      <c r="A123" s="99"/>
      <c r="B123" s="107"/>
      <c r="C123" s="132"/>
      <c r="D123" s="57"/>
      <c r="E123" s="57"/>
      <c r="F123" s="133"/>
      <c r="G123" s="132"/>
      <c r="H123" s="57"/>
      <c r="I123" s="57"/>
      <c r="J123" s="133"/>
      <c r="K123" s="132"/>
      <c r="L123" s="133"/>
      <c r="M123" s="132"/>
      <c r="N123" s="57"/>
      <c r="O123" s="57"/>
      <c r="P123" s="133"/>
      <c r="Q123" s="132"/>
      <c r="R123" s="57"/>
      <c r="S123" s="57"/>
      <c r="T123" s="133"/>
      <c r="U123" s="132"/>
      <c r="V123" s="57"/>
      <c r="W123" s="57"/>
      <c r="X123" s="133"/>
      <c r="Y123" s="57"/>
      <c r="Z123" s="133"/>
      <c r="AA123" s="57"/>
      <c r="AB123" s="134"/>
      <c r="AC123" s="54"/>
    </row>
    <row r="124" spans="1:29" ht="13.5">
      <c r="A124" s="99"/>
      <c r="B124" s="107"/>
      <c r="C124" s="132"/>
      <c r="D124" s="57"/>
      <c r="E124" s="57"/>
      <c r="F124" s="133"/>
      <c r="G124" s="132"/>
      <c r="H124" s="57"/>
      <c r="I124" s="57"/>
      <c r="J124" s="133"/>
      <c r="K124" s="132"/>
      <c r="L124" s="133"/>
      <c r="M124" s="132"/>
      <c r="N124" s="57"/>
      <c r="O124" s="57"/>
      <c r="P124" s="133"/>
      <c r="Q124" s="132"/>
      <c r="R124" s="57"/>
      <c r="S124" s="57"/>
      <c r="T124" s="133"/>
      <c r="U124" s="132"/>
      <c r="V124" s="57"/>
      <c r="W124" s="57"/>
      <c r="X124" s="133"/>
      <c r="Y124" s="57"/>
      <c r="Z124" s="133"/>
      <c r="AA124" s="57"/>
      <c r="AB124" s="134"/>
      <c r="AC124" s="54"/>
    </row>
    <row r="125" spans="1:29" ht="13.5">
      <c r="A125" s="99"/>
      <c r="B125" s="107"/>
      <c r="C125" s="132"/>
      <c r="D125" s="57"/>
      <c r="E125" s="57"/>
      <c r="F125" s="133"/>
      <c r="G125" s="132"/>
      <c r="H125" s="57"/>
      <c r="I125" s="57"/>
      <c r="J125" s="133"/>
      <c r="K125" s="132"/>
      <c r="L125" s="133"/>
      <c r="M125" s="132"/>
      <c r="N125" s="57"/>
      <c r="O125" s="57"/>
      <c r="P125" s="133"/>
      <c r="Q125" s="132"/>
      <c r="R125" s="57"/>
      <c r="S125" s="57"/>
      <c r="T125" s="133"/>
      <c r="U125" s="132"/>
      <c r="V125" s="57"/>
      <c r="W125" s="57"/>
      <c r="X125" s="133"/>
      <c r="Y125" s="57"/>
      <c r="Z125" s="133"/>
      <c r="AA125" s="57"/>
      <c r="AB125" s="134"/>
      <c r="AC125" s="54"/>
    </row>
    <row r="126" spans="1:29" ht="13.5">
      <c r="A126" s="99"/>
      <c r="B126" s="107"/>
      <c r="C126" s="136"/>
      <c r="D126" s="57"/>
      <c r="E126" s="57"/>
      <c r="F126" s="133"/>
      <c r="G126" s="136"/>
      <c r="H126" s="57"/>
      <c r="I126" s="57"/>
      <c r="J126" s="133"/>
      <c r="K126" s="136"/>
      <c r="L126" s="133"/>
      <c r="M126" s="136"/>
      <c r="N126" s="57"/>
      <c r="O126" s="57"/>
      <c r="P126" s="133"/>
      <c r="Q126" s="136"/>
      <c r="R126" s="57"/>
      <c r="S126" s="57"/>
      <c r="T126" s="133"/>
      <c r="U126" s="136"/>
      <c r="V126" s="57"/>
      <c r="W126" s="57"/>
      <c r="X126" s="133"/>
      <c r="Y126" s="57"/>
      <c r="Z126" s="133"/>
      <c r="AA126" s="57"/>
      <c r="AB126" s="134"/>
      <c r="AC126" s="54"/>
    </row>
    <row r="127" spans="1:29" ht="13.5">
      <c r="A127" s="98"/>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ht="13.5">
      <c r="A128" s="98"/>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sheetData>
  <sheetProtection/>
  <mergeCells count="41">
    <mergeCell ref="I5:I6"/>
    <mergeCell ref="M5:M6"/>
    <mergeCell ref="S5:S6"/>
    <mergeCell ref="U5:U6"/>
    <mergeCell ref="N5:N6"/>
    <mergeCell ref="O5:O6"/>
    <mergeCell ref="Q5:Q6"/>
    <mergeCell ref="R5:R6"/>
    <mergeCell ref="T4:T6"/>
    <mergeCell ref="Z4:Z6"/>
    <mergeCell ref="AA4:AA6"/>
    <mergeCell ref="AB4:AB6"/>
    <mergeCell ref="M3:P3"/>
    <mergeCell ref="Q3:T3"/>
    <mergeCell ref="U3:X3"/>
    <mergeCell ref="V5:V6"/>
    <mergeCell ref="W5:W6"/>
    <mergeCell ref="AC3:AC6"/>
    <mergeCell ref="F4:F6"/>
    <mergeCell ref="J4:J6"/>
    <mergeCell ref="K4:K6"/>
    <mergeCell ref="L4:L6"/>
    <mergeCell ref="P4:P6"/>
    <mergeCell ref="Y3:Z3"/>
    <mergeCell ref="AA3:AB3"/>
    <mergeCell ref="X4:X6"/>
    <mergeCell ref="Y4:Y6"/>
    <mergeCell ref="C3:F3"/>
    <mergeCell ref="G3:J3"/>
    <mergeCell ref="K3:L3"/>
    <mergeCell ref="A3:B6"/>
    <mergeCell ref="C4:E4"/>
    <mergeCell ref="C5:C6"/>
    <mergeCell ref="D5:D6"/>
    <mergeCell ref="E5:E6"/>
    <mergeCell ref="G5:G6"/>
    <mergeCell ref="H5:H6"/>
    <mergeCell ref="G4:I4"/>
    <mergeCell ref="M4:O4"/>
    <mergeCell ref="Q4:S4"/>
    <mergeCell ref="U4:W4"/>
  </mergeCells>
  <printOptions/>
  <pageMargins left="0.7874015748031497" right="0.7874015748031497" top="0.984251968503937" bottom="0.984251968503937" header="0.5118110236220472" footer="0.5118110236220472"/>
  <pageSetup horizontalDpi="600" verticalDpi="600" orientation="landscape" paperSize="9" scale="51" r:id="rId1"/>
</worksheet>
</file>

<file path=xl/worksheets/sheet19.xml><?xml version="1.0" encoding="utf-8"?>
<worksheet xmlns="http://schemas.openxmlformats.org/spreadsheetml/2006/main" xmlns:r="http://schemas.openxmlformats.org/officeDocument/2006/relationships">
  <dimension ref="A1:AC122"/>
  <sheetViews>
    <sheetView zoomScalePageLayoutView="0" workbookViewId="0" topLeftCell="A1">
      <selection activeCell="A1" sqref="A1"/>
    </sheetView>
  </sheetViews>
  <sheetFormatPr defaultColWidth="9.00390625" defaultRowHeight="13.5"/>
  <cols>
    <col min="1" max="2" width="4.625" style="0" customWidth="1"/>
    <col min="3" max="5" width="10.625" style="0" customWidth="1"/>
    <col min="6" max="6" width="7.625" style="0" customWidth="1"/>
    <col min="7" max="9" width="10.625" style="0" customWidth="1"/>
    <col min="10" max="10" width="7.625" style="0" customWidth="1"/>
    <col min="11" max="11" width="10.625" style="0" customWidth="1"/>
    <col min="12" max="12" width="7.625" style="0" customWidth="1"/>
    <col min="13" max="15" width="8.625" style="0" customWidth="1"/>
    <col min="16" max="16" width="7.625" style="0" customWidth="1"/>
    <col min="17" max="19" width="8.625" style="0" customWidth="1"/>
    <col min="20" max="20" width="7.625" style="0" customWidth="1"/>
    <col min="21" max="23" width="8.625" style="0" customWidth="1"/>
    <col min="24" max="24" width="7.625" style="0" customWidth="1"/>
    <col min="25" max="25" width="10.625" style="0" customWidth="1"/>
    <col min="26" max="26" width="7.625" style="678" customWidth="1"/>
    <col min="27" max="27" width="10.625" style="0" customWidth="1"/>
    <col min="28" max="28" width="7.625" style="0" customWidth="1"/>
    <col min="29" max="29" width="5.625" style="0" customWidth="1"/>
  </cols>
  <sheetData>
    <row r="1" spans="1:29" ht="13.5" customHeight="1">
      <c r="A1" s="71" t="s">
        <v>338</v>
      </c>
      <c r="B1" s="26"/>
      <c r="C1" s="92"/>
      <c r="D1" s="22"/>
      <c r="E1" s="22"/>
      <c r="F1" s="22"/>
      <c r="G1" s="22"/>
      <c r="H1" s="22"/>
      <c r="I1" s="22"/>
      <c r="J1" s="22"/>
      <c r="K1" s="22"/>
      <c r="L1" s="22"/>
      <c r="M1" s="22"/>
      <c r="N1" s="22"/>
      <c r="O1" s="22"/>
      <c r="P1" s="22"/>
      <c r="Q1" s="22"/>
      <c r="R1" s="22"/>
      <c r="S1" s="22"/>
      <c r="T1" s="22"/>
      <c r="U1" s="22"/>
      <c r="V1" s="22"/>
      <c r="W1" s="22"/>
      <c r="X1" s="22"/>
      <c r="Y1" s="22"/>
      <c r="Z1" s="680"/>
      <c r="AA1" s="25"/>
      <c r="AB1" s="22"/>
      <c r="AC1" s="22"/>
    </row>
    <row r="2" spans="1:29" ht="13.5" customHeight="1" thickBot="1">
      <c r="A2" s="92"/>
      <c r="B2" s="26"/>
      <c r="C2" s="92"/>
      <c r="D2" s="22"/>
      <c r="E2" s="22"/>
      <c r="F2" s="22"/>
      <c r="G2" s="22"/>
      <c r="H2" s="22"/>
      <c r="I2" s="22"/>
      <c r="J2" s="22"/>
      <c r="K2" s="22"/>
      <c r="L2" s="22"/>
      <c r="M2" s="22"/>
      <c r="N2" s="22"/>
      <c r="O2" s="22"/>
      <c r="P2" s="22"/>
      <c r="Q2" s="22"/>
      <c r="R2" s="22"/>
      <c r="S2" s="22"/>
      <c r="T2" s="22"/>
      <c r="U2" s="22"/>
      <c r="V2" s="22"/>
      <c r="W2" s="22"/>
      <c r="X2" s="22"/>
      <c r="Y2" s="22"/>
      <c r="Z2" s="680"/>
      <c r="AA2" s="25"/>
      <c r="AB2" s="22"/>
      <c r="AC2" s="26" t="s">
        <v>37</v>
      </c>
    </row>
    <row r="3" spans="1:29" ht="27" customHeight="1" thickTop="1">
      <c r="A3" s="752" t="s">
        <v>563</v>
      </c>
      <c r="B3" s="722"/>
      <c r="C3" s="845" t="s">
        <v>38</v>
      </c>
      <c r="D3" s="855"/>
      <c r="E3" s="855"/>
      <c r="F3" s="736"/>
      <c r="G3" s="845" t="s">
        <v>39</v>
      </c>
      <c r="H3" s="855"/>
      <c r="I3" s="855"/>
      <c r="J3" s="736"/>
      <c r="K3" s="845" t="s">
        <v>40</v>
      </c>
      <c r="L3" s="736"/>
      <c r="M3" s="845" t="s">
        <v>41</v>
      </c>
      <c r="N3" s="855"/>
      <c r="O3" s="855"/>
      <c r="P3" s="736"/>
      <c r="Q3" s="852" t="s">
        <v>42</v>
      </c>
      <c r="R3" s="855"/>
      <c r="S3" s="855"/>
      <c r="T3" s="736"/>
      <c r="U3" s="845" t="s">
        <v>43</v>
      </c>
      <c r="V3" s="855"/>
      <c r="W3" s="855"/>
      <c r="X3" s="736"/>
      <c r="Y3" s="845" t="s">
        <v>44</v>
      </c>
      <c r="Z3" s="736"/>
      <c r="AA3" s="845" t="s">
        <v>45</v>
      </c>
      <c r="AB3" s="736"/>
      <c r="AC3" s="846" t="s">
        <v>563</v>
      </c>
    </row>
    <row r="4" spans="1:29" ht="27" customHeight="1">
      <c r="A4" s="833"/>
      <c r="B4" s="803"/>
      <c r="C4" s="843" t="s">
        <v>278</v>
      </c>
      <c r="D4" s="856"/>
      <c r="E4" s="857"/>
      <c r="F4" s="849" t="s">
        <v>564</v>
      </c>
      <c r="G4" s="843" t="s">
        <v>278</v>
      </c>
      <c r="H4" s="856"/>
      <c r="I4" s="857"/>
      <c r="J4" s="849" t="s">
        <v>565</v>
      </c>
      <c r="K4" s="743" t="s">
        <v>279</v>
      </c>
      <c r="L4" s="849" t="s">
        <v>566</v>
      </c>
      <c r="M4" s="843" t="s">
        <v>280</v>
      </c>
      <c r="N4" s="856"/>
      <c r="O4" s="857"/>
      <c r="P4" s="849" t="s">
        <v>567</v>
      </c>
      <c r="Q4" s="843" t="s">
        <v>280</v>
      </c>
      <c r="R4" s="856"/>
      <c r="S4" s="857"/>
      <c r="T4" s="849" t="s">
        <v>568</v>
      </c>
      <c r="U4" s="843" t="s">
        <v>280</v>
      </c>
      <c r="V4" s="856"/>
      <c r="W4" s="857"/>
      <c r="X4" s="696" t="s">
        <v>569</v>
      </c>
      <c r="Y4" s="721" t="s">
        <v>281</v>
      </c>
      <c r="Z4" s="858" t="s">
        <v>570</v>
      </c>
      <c r="AA4" s="721" t="s">
        <v>282</v>
      </c>
      <c r="AB4" s="696" t="s">
        <v>571</v>
      </c>
      <c r="AC4" s="859"/>
    </row>
    <row r="5" spans="1:29" ht="13.5">
      <c r="A5" s="833"/>
      <c r="B5" s="803"/>
      <c r="C5" s="743" t="s">
        <v>9</v>
      </c>
      <c r="D5" s="743" t="s">
        <v>95</v>
      </c>
      <c r="E5" s="743" t="s">
        <v>96</v>
      </c>
      <c r="F5" s="861"/>
      <c r="G5" s="743" t="s">
        <v>9</v>
      </c>
      <c r="H5" s="743" t="s">
        <v>95</v>
      </c>
      <c r="I5" s="743" t="s">
        <v>96</v>
      </c>
      <c r="J5" s="861"/>
      <c r="K5" s="766"/>
      <c r="L5" s="861"/>
      <c r="M5" s="743" t="s">
        <v>9</v>
      </c>
      <c r="N5" s="743" t="s">
        <v>95</v>
      </c>
      <c r="O5" s="743" t="s">
        <v>96</v>
      </c>
      <c r="P5" s="806"/>
      <c r="Q5" s="743" t="s">
        <v>9</v>
      </c>
      <c r="R5" s="743" t="s">
        <v>95</v>
      </c>
      <c r="S5" s="743" t="s">
        <v>96</v>
      </c>
      <c r="T5" s="806"/>
      <c r="U5" s="721" t="s">
        <v>9</v>
      </c>
      <c r="V5" s="721" t="s">
        <v>283</v>
      </c>
      <c r="W5" s="721" t="s">
        <v>284</v>
      </c>
      <c r="X5" s="862"/>
      <c r="Y5" s="721"/>
      <c r="Z5" s="858"/>
      <c r="AA5" s="721"/>
      <c r="AB5" s="696"/>
      <c r="AC5" s="859"/>
    </row>
    <row r="6" spans="1:29" ht="13.5">
      <c r="A6" s="840"/>
      <c r="B6" s="805"/>
      <c r="C6" s="694"/>
      <c r="D6" s="694"/>
      <c r="E6" s="694"/>
      <c r="F6" s="831"/>
      <c r="G6" s="694"/>
      <c r="H6" s="694"/>
      <c r="I6" s="694"/>
      <c r="J6" s="831"/>
      <c r="K6" s="744"/>
      <c r="L6" s="831"/>
      <c r="M6" s="694"/>
      <c r="N6" s="694"/>
      <c r="O6" s="694"/>
      <c r="P6" s="807"/>
      <c r="Q6" s="694"/>
      <c r="R6" s="694"/>
      <c r="S6" s="694"/>
      <c r="T6" s="807"/>
      <c r="U6" s="721"/>
      <c r="V6" s="721"/>
      <c r="W6" s="721"/>
      <c r="X6" s="862"/>
      <c r="Y6" s="721"/>
      <c r="Z6" s="858"/>
      <c r="AA6" s="721"/>
      <c r="AB6" s="696"/>
      <c r="AC6" s="860"/>
    </row>
    <row r="7" spans="1:29" ht="13.5">
      <c r="A7" s="256"/>
      <c r="B7" s="257"/>
      <c r="C7" s="30"/>
      <c r="D7" s="30"/>
      <c r="E7" s="30"/>
      <c r="F7" s="137"/>
      <c r="G7" s="30"/>
      <c r="H7" s="30"/>
      <c r="I7" s="30"/>
      <c r="J7" s="137"/>
      <c r="K7" s="22"/>
      <c r="L7" s="137"/>
      <c r="M7" s="30"/>
      <c r="N7" s="30"/>
      <c r="O7" s="30"/>
      <c r="P7" s="138"/>
      <c r="Q7" s="30"/>
      <c r="R7" s="30"/>
      <c r="S7" s="30"/>
      <c r="T7" s="138"/>
      <c r="U7" s="30"/>
      <c r="V7" s="30"/>
      <c r="W7" s="30"/>
      <c r="X7" s="137"/>
      <c r="Y7" s="30"/>
      <c r="Z7" s="681"/>
      <c r="AA7" s="30"/>
      <c r="AB7" s="91"/>
      <c r="AC7" s="520"/>
    </row>
    <row r="8" spans="1:29" ht="13.5">
      <c r="A8" s="22" t="s">
        <v>339</v>
      </c>
      <c r="B8" s="361">
        <v>30</v>
      </c>
      <c r="C8" s="139">
        <v>17162</v>
      </c>
      <c r="D8" s="200">
        <v>8914</v>
      </c>
      <c r="E8" s="200">
        <v>8248</v>
      </c>
      <c r="F8" s="505">
        <v>18.5</v>
      </c>
      <c r="G8" s="139">
        <v>8397</v>
      </c>
      <c r="H8" s="200">
        <v>4375</v>
      </c>
      <c r="I8" s="200">
        <v>4022</v>
      </c>
      <c r="J8" s="505">
        <v>9</v>
      </c>
      <c r="K8" s="139">
        <v>8765</v>
      </c>
      <c r="L8" s="505">
        <v>9.4</v>
      </c>
      <c r="M8" s="139">
        <v>707</v>
      </c>
      <c r="N8" s="200">
        <v>388</v>
      </c>
      <c r="O8" s="200">
        <v>319</v>
      </c>
      <c r="P8" s="505">
        <v>41.2</v>
      </c>
      <c r="Q8" s="139">
        <v>425</v>
      </c>
      <c r="R8" s="200">
        <v>239</v>
      </c>
      <c r="S8" s="200">
        <v>186</v>
      </c>
      <c r="T8" s="505">
        <v>24.8</v>
      </c>
      <c r="U8" s="139">
        <v>2089</v>
      </c>
      <c r="V8" s="200">
        <v>704</v>
      </c>
      <c r="W8" s="200">
        <v>1385</v>
      </c>
      <c r="X8" s="505">
        <v>108.5</v>
      </c>
      <c r="Y8" s="200">
        <v>6559</v>
      </c>
      <c r="Z8" s="505">
        <v>7.1</v>
      </c>
      <c r="AA8" s="200">
        <v>676</v>
      </c>
      <c r="AB8" s="506">
        <v>0.73</v>
      </c>
      <c r="AC8" s="322" t="s">
        <v>344</v>
      </c>
    </row>
    <row r="9" spans="1:29" ht="13.5">
      <c r="A9" s="22"/>
      <c r="B9" s="361">
        <v>31</v>
      </c>
      <c r="C9" s="139">
        <v>16628</v>
      </c>
      <c r="D9" s="200">
        <v>8480</v>
      </c>
      <c r="E9" s="200">
        <v>8148</v>
      </c>
      <c r="F9" s="505">
        <v>18</v>
      </c>
      <c r="G9" s="139">
        <v>9051</v>
      </c>
      <c r="H9" s="200">
        <v>4619</v>
      </c>
      <c r="I9" s="200">
        <v>4432</v>
      </c>
      <c r="J9" s="505">
        <v>9.8</v>
      </c>
      <c r="K9" s="139">
        <v>7577</v>
      </c>
      <c r="L9" s="505">
        <v>8.2</v>
      </c>
      <c r="M9" s="139">
        <v>700</v>
      </c>
      <c r="N9" s="200">
        <v>384</v>
      </c>
      <c r="O9" s="200">
        <v>316</v>
      </c>
      <c r="P9" s="505">
        <v>42.1</v>
      </c>
      <c r="Q9" s="139">
        <v>423</v>
      </c>
      <c r="R9" s="200">
        <v>235</v>
      </c>
      <c r="S9" s="200">
        <v>188</v>
      </c>
      <c r="T9" s="505">
        <v>25.4</v>
      </c>
      <c r="U9" s="139">
        <v>1956</v>
      </c>
      <c r="V9" s="200">
        <v>687</v>
      </c>
      <c r="W9" s="200">
        <v>1269</v>
      </c>
      <c r="X9" s="505">
        <v>105.3</v>
      </c>
      <c r="Y9" s="200">
        <v>6615</v>
      </c>
      <c r="Z9" s="505">
        <v>7.2</v>
      </c>
      <c r="AA9" s="200">
        <v>621</v>
      </c>
      <c r="AB9" s="506">
        <v>0.67</v>
      </c>
      <c r="AC9" s="322" t="s">
        <v>345</v>
      </c>
    </row>
    <row r="10" spans="1:29" ht="13.5">
      <c r="A10" s="22"/>
      <c r="B10" s="361">
        <v>32</v>
      </c>
      <c r="C10" s="139">
        <v>14867</v>
      </c>
      <c r="D10" s="200">
        <v>7675</v>
      </c>
      <c r="E10" s="200">
        <v>7192</v>
      </c>
      <c r="F10" s="505">
        <v>16.2</v>
      </c>
      <c r="G10" s="139">
        <v>8908</v>
      </c>
      <c r="H10" s="200">
        <v>4587</v>
      </c>
      <c r="I10" s="200">
        <v>4321</v>
      </c>
      <c r="J10" s="505">
        <v>9.7</v>
      </c>
      <c r="K10" s="139">
        <v>5959</v>
      </c>
      <c r="L10" s="505">
        <v>6.5</v>
      </c>
      <c r="M10" s="139">
        <v>630</v>
      </c>
      <c r="N10" s="200">
        <v>371</v>
      </c>
      <c r="O10" s="200">
        <v>259</v>
      </c>
      <c r="P10" s="505">
        <v>42.4</v>
      </c>
      <c r="Q10" s="139">
        <v>360</v>
      </c>
      <c r="R10" s="200">
        <v>215</v>
      </c>
      <c r="S10" s="200">
        <v>145</v>
      </c>
      <c r="T10" s="505">
        <v>24.2</v>
      </c>
      <c r="U10" s="139">
        <v>2070</v>
      </c>
      <c r="V10" s="200">
        <v>688</v>
      </c>
      <c r="W10" s="200">
        <v>1382</v>
      </c>
      <c r="X10" s="505">
        <v>122.2</v>
      </c>
      <c r="Y10" s="200">
        <v>6692</v>
      </c>
      <c r="Z10" s="505">
        <v>7.3</v>
      </c>
      <c r="AA10" s="200">
        <v>637</v>
      </c>
      <c r="AB10" s="506">
        <v>0.7</v>
      </c>
      <c r="AC10" s="322" t="s">
        <v>346</v>
      </c>
    </row>
    <row r="11" spans="1:29" ht="13.5">
      <c r="A11" s="22"/>
      <c r="B11" s="361">
        <v>33</v>
      </c>
      <c r="C11" s="139">
        <v>15243</v>
      </c>
      <c r="D11" s="200">
        <v>7787</v>
      </c>
      <c r="E11" s="200">
        <v>7456</v>
      </c>
      <c r="F11" s="505">
        <v>16.8</v>
      </c>
      <c r="G11" s="139">
        <v>8006</v>
      </c>
      <c r="H11" s="200">
        <v>4171</v>
      </c>
      <c r="I11" s="200">
        <v>3835</v>
      </c>
      <c r="J11" s="505">
        <v>8.8</v>
      </c>
      <c r="K11" s="139">
        <v>7237</v>
      </c>
      <c r="L11" s="505">
        <v>8</v>
      </c>
      <c r="M11" s="139">
        <v>551</v>
      </c>
      <c r="N11" s="200">
        <v>318</v>
      </c>
      <c r="O11" s="200">
        <v>233</v>
      </c>
      <c r="P11" s="505">
        <v>36.1</v>
      </c>
      <c r="Q11" s="139">
        <v>326</v>
      </c>
      <c r="R11" s="200">
        <v>190</v>
      </c>
      <c r="S11" s="200">
        <v>136</v>
      </c>
      <c r="T11" s="505">
        <v>21.4</v>
      </c>
      <c r="U11" s="139">
        <v>2186</v>
      </c>
      <c r="V11" s="200">
        <v>773</v>
      </c>
      <c r="W11" s="200">
        <v>1413</v>
      </c>
      <c r="X11" s="505">
        <v>125.4</v>
      </c>
      <c r="Y11" s="200">
        <v>7157</v>
      </c>
      <c r="Z11" s="505">
        <v>7.9</v>
      </c>
      <c r="AA11" s="200">
        <v>675</v>
      </c>
      <c r="AB11" s="506">
        <v>0.74</v>
      </c>
      <c r="AC11" s="322" t="s">
        <v>347</v>
      </c>
    </row>
    <row r="12" spans="1:29" ht="13.5">
      <c r="A12" s="22"/>
      <c r="B12" s="361">
        <v>34</v>
      </c>
      <c r="C12" s="139">
        <v>14881</v>
      </c>
      <c r="D12" s="200">
        <v>7686</v>
      </c>
      <c r="E12" s="200">
        <v>7195</v>
      </c>
      <c r="F12" s="505">
        <v>16.6</v>
      </c>
      <c r="G12" s="139">
        <v>8004</v>
      </c>
      <c r="H12" s="200">
        <v>4165</v>
      </c>
      <c r="I12" s="200">
        <v>3839</v>
      </c>
      <c r="J12" s="505">
        <v>8.9</v>
      </c>
      <c r="K12" s="139">
        <v>6877</v>
      </c>
      <c r="L12" s="505">
        <v>7.6</v>
      </c>
      <c r="M12" s="139">
        <v>546</v>
      </c>
      <c r="N12" s="200">
        <v>301</v>
      </c>
      <c r="O12" s="200">
        <v>245</v>
      </c>
      <c r="P12" s="505">
        <v>36.7</v>
      </c>
      <c r="Q12" s="139">
        <v>348</v>
      </c>
      <c r="R12" s="200">
        <v>193</v>
      </c>
      <c r="S12" s="200">
        <v>155</v>
      </c>
      <c r="T12" s="505">
        <v>23.4</v>
      </c>
      <c r="U12" s="139">
        <v>1850</v>
      </c>
      <c r="V12" s="366">
        <v>678</v>
      </c>
      <c r="W12" s="366">
        <v>1172</v>
      </c>
      <c r="X12" s="505">
        <v>118.5</v>
      </c>
      <c r="Y12" s="200">
        <v>7043</v>
      </c>
      <c r="Z12" s="505">
        <v>7.8</v>
      </c>
      <c r="AA12" s="200">
        <v>591</v>
      </c>
      <c r="AB12" s="506">
        <v>0.66</v>
      </c>
      <c r="AC12" s="322" t="s">
        <v>348</v>
      </c>
    </row>
    <row r="13" spans="1:29" ht="13.5">
      <c r="A13" s="22"/>
      <c r="B13" s="361">
        <v>35</v>
      </c>
      <c r="C13" s="139">
        <v>14113</v>
      </c>
      <c r="D13" s="200">
        <v>7160</v>
      </c>
      <c r="E13" s="200">
        <v>6953</v>
      </c>
      <c r="F13" s="505">
        <v>15.9</v>
      </c>
      <c r="G13" s="139">
        <v>8434</v>
      </c>
      <c r="H13" s="200">
        <v>4483</v>
      </c>
      <c r="I13" s="200">
        <v>3951</v>
      </c>
      <c r="J13" s="505">
        <v>9.5</v>
      </c>
      <c r="K13" s="139">
        <v>5679</v>
      </c>
      <c r="L13" s="505">
        <v>6.4</v>
      </c>
      <c r="M13" s="139">
        <v>495</v>
      </c>
      <c r="N13" s="200">
        <v>285</v>
      </c>
      <c r="O13" s="200">
        <v>210</v>
      </c>
      <c r="P13" s="505">
        <v>35.1</v>
      </c>
      <c r="Q13" s="139">
        <v>277</v>
      </c>
      <c r="R13" s="200">
        <v>152</v>
      </c>
      <c r="S13" s="200">
        <v>125</v>
      </c>
      <c r="T13" s="505">
        <v>19.6</v>
      </c>
      <c r="U13" s="139">
        <v>1827</v>
      </c>
      <c r="V13" s="366">
        <v>669</v>
      </c>
      <c r="W13" s="366">
        <v>1158</v>
      </c>
      <c r="X13" s="505">
        <v>114.6</v>
      </c>
      <c r="Y13" s="200">
        <v>6888</v>
      </c>
      <c r="Z13" s="505">
        <v>7.7</v>
      </c>
      <c r="AA13" s="200">
        <v>563</v>
      </c>
      <c r="AB13" s="506">
        <v>0.63</v>
      </c>
      <c r="AC13" s="322" t="s">
        <v>349</v>
      </c>
    </row>
    <row r="14" spans="1:29" ht="13.5">
      <c r="A14" s="22"/>
      <c r="B14" s="361">
        <v>36</v>
      </c>
      <c r="C14" s="139">
        <v>13198</v>
      </c>
      <c r="D14" s="200">
        <v>6780</v>
      </c>
      <c r="E14" s="200">
        <v>6418</v>
      </c>
      <c r="F14" s="505">
        <v>15</v>
      </c>
      <c r="G14" s="139">
        <v>8271</v>
      </c>
      <c r="H14" s="200">
        <v>4324</v>
      </c>
      <c r="I14" s="200">
        <v>3947</v>
      </c>
      <c r="J14" s="505">
        <v>9.4</v>
      </c>
      <c r="K14" s="139">
        <v>4927</v>
      </c>
      <c r="L14" s="505">
        <v>5.6</v>
      </c>
      <c r="M14" s="139">
        <v>412</v>
      </c>
      <c r="N14" s="200">
        <v>223</v>
      </c>
      <c r="O14" s="200">
        <v>189</v>
      </c>
      <c r="P14" s="505">
        <v>31.2</v>
      </c>
      <c r="Q14" s="139">
        <v>238</v>
      </c>
      <c r="R14" s="200">
        <v>140</v>
      </c>
      <c r="S14" s="200">
        <v>98</v>
      </c>
      <c r="T14" s="505">
        <v>18</v>
      </c>
      <c r="U14" s="139">
        <v>1844</v>
      </c>
      <c r="V14" s="366">
        <v>694</v>
      </c>
      <c r="W14" s="366">
        <v>1150</v>
      </c>
      <c r="X14" s="505">
        <v>123.1</v>
      </c>
      <c r="Y14" s="200">
        <v>6541</v>
      </c>
      <c r="Z14" s="505">
        <v>7.4</v>
      </c>
      <c r="AA14" s="200">
        <v>592</v>
      </c>
      <c r="AB14" s="506">
        <v>0.67</v>
      </c>
      <c r="AC14" s="322" t="s">
        <v>350</v>
      </c>
    </row>
    <row r="15" spans="1:29" ht="13.5">
      <c r="A15" s="22"/>
      <c r="B15" s="361">
        <v>37</v>
      </c>
      <c r="C15" s="139">
        <v>12661</v>
      </c>
      <c r="D15" s="200">
        <v>6486</v>
      </c>
      <c r="E15" s="200">
        <v>6175</v>
      </c>
      <c r="F15" s="505">
        <v>14.6</v>
      </c>
      <c r="G15" s="139">
        <v>8249</v>
      </c>
      <c r="H15" s="200">
        <v>4292</v>
      </c>
      <c r="I15" s="200">
        <v>3957</v>
      </c>
      <c r="J15" s="505">
        <v>9.5</v>
      </c>
      <c r="K15" s="139">
        <v>4412</v>
      </c>
      <c r="L15" s="505">
        <v>5.1</v>
      </c>
      <c r="M15" s="139">
        <v>391</v>
      </c>
      <c r="N15" s="200">
        <v>206</v>
      </c>
      <c r="O15" s="200">
        <v>185</v>
      </c>
      <c r="P15" s="505">
        <v>30.9</v>
      </c>
      <c r="Q15" s="139">
        <v>225</v>
      </c>
      <c r="R15" s="200">
        <v>127</v>
      </c>
      <c r="S15" s="200">
        <v>98</v>
      </c>
      <c r="T15" s="505">
        <v>17.8</v>
      </c>
      <c r="U15" s="139">
        <v>1751</v>
      </c>
      <c r="V15" s="366">
        <v>663</v>
      </c>
      <c r="W15" s="366">
        <v>1088</v>
      </c>
      <c r="X15" s="505">
        <v>121.9</v>
      </c>
      <c r="Y15" s="200">
        <v>6452</v>
      </c>
      <c r="Z15" s="505">
        <v>7.4</v>
      </c>
      <c r="AA15" s="200">
        <v>551</v>
      </c>
      <c r="AB15" s="506">
        <v>0.63</v>
      </c>
      <c r="AC15" s="322" t="s">
        <v>351</v>
      </c>
    </row>
    <row r="16" spans="1:29" ht="13.5">
      <c r="A16" s="22"/>
      <c r="B16" s="361">
        <v>38</v>
      </c>
      <c r="C16" s="139">
        <v>12309</v>
      </c>
      <c r="D16" s="200">
        <v>6270</v>
      </c>
      <c r="E16" s="200">
        <v>6039</v>
      </c>
      <c r="F16" s="505">
        <v>14.4</v>
      </c>
      <c r="G16" s="139">
        <v>8316</v>
      </c>
      <c r="H16" s="200">
        <v>4302</v>
      </c>
      <c r="I16" s="200">
        <v>4014</v>
      </c>
      <c r="J16" s="505">
        <v>9.7</v>
      </c>
      <c r="K16" s="139">
        <v>3993</v>
      </c>
      <c r="L16" s="505">
        <v>4.7</v>
      </c>
      <c r="M16" s="139">
        <v>352</v>
      </c>
      <c r="N16" s="200">
        <v>196</v>
      </c>
      <c r="O16" s="200">
        <v>156</v>
      </c>
      <c r="P16" s="505">
        <v>28.6</v>
      </c>
      <c r="Q16" s="139">
        <v>231</v>
      </c>
      <c r="R16" s="200">
        <v>128</v>
      </c>
      <c r="S16" s="200">
        <v>103</v>
      </c>
      <c r="T16" s="505">
        <v>18.8</v>
      </c>
      <c r="U16" s="139">
        <v>1667</v>
      </c>
      <c r="V16" s="366">
        <v>632</v>
      </c>
      <c r="W16" s="366">
        <v>1035</v>
      </c>
      <c r="X16" s="505">
        <v>119.3</v>
      </c>
      <c r="Y16" s="200">
        <v>6171</v>
      </c>
      <c r="Z16" s="505">
        <v>7.2</v>
      </c>
      <c r="AA16" s="200">
        <v>461</v>
      </c>
      <c r="AB16" s="506">
        <v>0.54</v>
      </c>
      <c r="AC16" s="322" t="s">
        <v>352</v>
      </c>
    </row>
    <row r="17" spans="1:29" ht="13.5">
      <c r="A17" s="22"/>
      <c r="B17" s="361">
        <v>39</v>
      </c>
      <c r="C17" s="139">
        <v>12136</v>
      </c>
      <c r="D17" s="200">
        <v>6213</v>
      </c>
      <c r="E17" s="200">
        <v>5923</v>
      </c>
      <c r="F17" s="505">
        <v>14.4</v>
      </c>
      <c r="G17" s="139">
        <v>7793</v>
      </c>
      <c r="H17" s="200">
        <v>4071</v>
      </c>
      <c r="I17" s="200">
        <v>3722</v>
      </c>
      <c r="J17" s="505">
        <v>9.3</v>
      </c>
      <c r="K17" s="139">
        <v>4343</v>
      </c>
      <c r="L17" s="505">
        <v>5.2</v>
      </c>
      <c r="M17" s="139">
        <v>262</v>
      </c>
      <c r="N17" s="200">
        <v>141</v>
      </c>
      <c r="O17" s="200">
        <v>121</v>
      </c>
      <c r="P17" s="505">
        <v>21.6</v>
      </c>
      <c r="Q17" s="139">
        <v>170</v>
      </c>
      <c r="R17" s="200">
        <v>93</v>
      </c>
      <c r="S17" s="200">
        <v>77</v>
      </c>
      <c r="T17" s="505">
        <v>14</v>
      </c>
      <c r="U17" s="139">
        <v>1506</v>
      </c>
      <c r="V17" s="366">
        <v>587</v>
      </c>
      <c r="W17" s="366">
        <v>919</v>
      </c>
      <c r="X17" s="505">
        <v>110.7</v>
      </c>
      <c r="Y17" s="200">
        <v>5846</v>
      </c>
      <c r="Z17" s="505">
        <v>6.9</v>
      </c>
      <c r="AA17" s="200">
        <v>448</v>
      </c>
      <c r="AB17" s="506">
        <v>0.53</v>
      </c>
      <c r="AC17" s="322" t="s">
        <v>353</v>
      </c>
    </row>
    <row r="18" spans="1:29" ht="13.5">
      <c r="A18" s="22"/>
      <c r="B18" s="361">
        <v>40</v>
      </c>
      <c r="C18" s="139">
        <v>11796</v>
      </c>
      <c r="D18" s="200">
        <v>5996</v>
      </c>
      <c r="E18" s="200">
        <v>5800</v>
      </c>
      <c r="F18" s="505">
        <v>14.4</v>
      </c>
      <c r="G18" s="139">
        <v>8176</v>
      </c>
      <c r="H18" s="200">
        <v>4356</v>
      </c>
      <c r="I18" s="200">
        <v>3820</v>
      </c>
      <c r="J18" s="505">
        <v>10</v>
      </c>
      <c r="K18" s="139">
        <v>3620</v>
      </c>
      <c r="L18" s="505">
        <v>4.4</v>
      </c>
      <c r="M18" s="139">
        <v>269</v>
      </c>
      <c r="N18" s="200">
        <v>146</v>
      </c>
      <c r="O18" s="200">
        <v>123</v>
      </c>
      <c r="P18" s="505">
        <v>22.8</v>
      </c>
      <c r="Q18" s="139">
        <v>171</v>
      </c>
      <c r="R18" s="200">
        <v>94</v>
      </c>
      <c r="S18" s="200">
        <v>77</v>
      </c>
      <c r="T18" s="505">
        <v>14.5</v>
      </c>
      <c r="U18" s="139">
        <v>1334</v>
      </c>
      <c r="V18" s="366">
        <v>560</v>
      </c>
      <c r="W18" s="366">
        <v>774</v>
      </c>
      <c r="X18" s="505">
        <v>101.6</v>
      </c>
      <c r="Y18" s="200">
        <v>5514</v>
      </c>
      <c r="Z18" s="505">
        <v>6.7</v>
      </c>
      <c r="AA18" s="200">
        <v>432</v>
      </c>
      <c r="AB18" s="506">
        <v>0.53</v>
      </c>
      <c r="AC18" s="322" t="s">
        <v>287</v>
      </c>
    </row>
    <row r="19" spans="1:29" ht="13.5">
      <c r="A19" s="22"/>
      <c r="B19" s="361">
        <v>41</v>
      </c>
      <c r="C19" s="139">
        <v>8630</v>
      </c>
      <c r="D19" s="200">
        <v>4525</v>
      </c>
      <c r="E19" s="200">
        <v>4105</v>
      </c>
      <c r="F19" s="505">
        <v>10.7</v>
      </c>
      <c r="G19" s="139">
        <v>7499</v>
      </c>
      <c r="H19" s="200">
        <v>4026</v>
      </c>
      <c r="I19" s="200">
        <v>3473</v>
      </c>
      <c r="J19" s="505">
        <v>9.3</v>
      </c>
      <c r="K19" s="139">
        <v>1131</v>
      </c>
      <c r="L19" s="505">
        <v>1.4</v>
      </c>
      <c r="M19" s="139">
        <v>178</v>
      </c>
      <c r="N19" s="200">
        <v>88</v>
      </c>
      <c r="O19" s="200">
        <v>90</v>
      </c>
      <c r="P19" s="505">
        <v>20.6</v>
      </c>
      <c r="Q19" s="139">
        <v>120</v>
      </c>
      <c r="R19" s="200">
        <v>60</v>
      </c>
      <c r="S19" s="200">
        <v>60</v>
      </c>
      <c r="T19" s="505">
        <v>13.9</v>
      </c>
      <c r="U19" s="139">
        <v>1189</v>
      </c>
      <c r="V19" s="366">
        <v>461</v>
      </c>
      <c r="W19" s="366">
        <v>728</v>
      </c>
      <c r="X19" s="505">
        <v>121.1</v>
      </c>
      <c r="Y19" s="200">
        <v>5525</v>
      </c>
      <c r="Z19" s="505">
        <v>6.8</v>
      </c>
      <c r="AA19" s="200">
        <v>431</v>
      </c>
      <c r="AB19" s="506">
        <v>0.53</v>
      </c>
      <c r="AC19" s="322" t="s">
        <v>354</v>
      </c>
    </row>
    <row r="20" spans="1:29" ht="13.5">
      <c r="A20" s="22"/>
      <c r="B20" s="361">
        <v>42</v>
      </c>
      <c r="C20" s="139">
        <v>12075</v>
      </c>
      <c r="D20" s="200">
        <v>6205</v>
      </c>
      <c r="E20" s="200">
        <v>5870</v>
      </c>
      <c r="F20" s="505">
        <v>15.1</v>
      </c>
      <c r="G20" s="139">
        <v>7380</v>
      </c>
      <c r="H20" s="200">
        <v>3919</v>
      </c>
      <c r="I20" s="200">
        <v>3461</v>
      </c>
      <c r="J20" s="505">
        <v>9.2</v>
      </c>
      <c r="K20" s="139">
        <v>4695</v>
      </c>
      <c r="L20" s="505">
        <v>5.9</v>
      </c>
      <c r="M20" s="139">
        <v>207</v>
      </c>
      <c r="N20" s="200">
        <v>117</v>
      </c>
      <c r="O20" s="200">
        <v>90</v>
      </c>
      <c r="P20" s="505">
        <v>17.1</v>
      </c>
      <c r="Q20" s="139">
        <v>143</v>
      </c>
      <c r="R20" s="200">
        <v>85</v>
      </c>
      <c r="S20" s="200">
        <v>58</v>
      </c>
      <c r="T20" s="505">
        <v>11.8</v>
      </c>
      <c r="U20" s="139">
        <v>1099</v>
      </c>
      <c r="V20" s="366">
        <v>486</v>
      </c>
      <c r="W20" s="366">
        <v>613</v>
      </c>
      <c r="X20" s="505">
        <v>83.4</v>
      </c>
      <c r="Y20" s="200">
        <v>5457</v>
      </c>
      <c r="Z20" s="505">
        <v>6.8</v>
      </c>
      <c r="AA20" s="200">
        <v>416</v>
      </c>
      <c r="AB20" s="506">
        <v>0.52</v>
      </c>
      <c r="AC20" s="322" t="s">
        <v>355</v>
      </c>
    </row>
    <row r="21" spans="1:29" ht="13.5">
      <c r="A21" s="22"/>
      <c r="B21" s="361">
        <v>43</v>
      </c>
      <c r="C21" s="139">
        <v>10993</v>
      </c>
      <c r="D21" s="200">
        <v>5688</v>
      </c>
      <c r="E21" s="200">
        <v>5305</v>
      </c>
      <c r="F21" s="505">
        <v>13.9</v>
      </c>
      <c r="G21" s="139">
        <v>7660</v>
      </c>
      <c r="H21" s="200">
        <v>4034</v>
      </c>
      <c r="I21" s="200">
        <v>3626</v>
      </c>
      <c r="J21" s="505">
        <v>9.7</v>
      </c>
      <c r="K21" s="139">
        <v>3333</v>
      </c>
      <c r="L21" s="505">
        <v>4.2</v>
      </c>
      <c r="M21" s="139">
        <v>175</v>
      </c>
      <c r="N21" s="200">
        <v>109</v>
      </c>
      <c r="O21" s="200">
        <v>66</v>
      </c>
      <c r="P21" s="505">
        <v>15.9</v>
      </c>
      <c r="Q21" s="139">
        <v>112</v>
      </c>
      <c r="R21" s="200">
        <v>74</v>
      </c>
      <c r="S21" s="200">
        <v>38</v>
      </c>
      <c r="T21" s="505">
        <v>10.2</v>
      </c>
      <c r="U21" s="139">
        <v>998</v>
      </c>
      <c r="V21" s="200">
        <v>450</v>
      </c>
      <c r="W21" s="200">
        <v>548</v>
      </c>
      <c r="X21" s="505">
        <v>83.2</v>
      </c>
      <c r="Y21" s="200">
        <v>5139</v>
      </c>
      <c r="Z21" s="505">
        <v>6.5</v>
      </c>
      <c r="AA21" s="200">
        <v>503</v>
      </c>
      <c r="AB21" s="506">
        <v>0.64</v>
      </c>
      <c r="AC21" s="322" t="s">
        <v>356</v>
      </c>
    </row>
    <row r="22" spans="1:29" ht="13.5">
      <c r="A22" s="22"/>
      <c r="B22" s="361">
        <v>44</v>
      </c>
      <c r="C22" s="139">
        <v>10704</v>
      </c>
      <c r="D22" s="200">
        <v>5666</v>
      </c>
      <c r="E22" s="200">
        <v>5038</v>
      </c>
      <c r="F22" s="505">
        <v>13.7</v>
      </c>
      <c r="G22" s="139">
        <v>7584</v>
      </c>
      <c r="H22" s="200">
        <v>4032</v>
      </c>
      <c r="I22" s="200">
        <v>3552</v>
      </c>
      <c r="J22" s="505">
        <v>9.7</v>
      </c>
      <c r="K22" s="139">
        <v>3120</v>
      </c>
      <c r="L22" s="505">
        <v>4</v>
      </c>
      <c r="M22" s="139">
        <v>171</v>
      </c>
      <c r="N22" s="200">
        <v>107</v>
      </c>
      <c r="O22" s="200">
        <v>64</v>
      </c>
      <c r="P22" s="505">
        <v>16</v>
      </c>
      <c r="Q22" s="139">
        <v>96</v>
      </c>
      <c r="R22" s="200">
        <v>66</v>
      </c>
      <c r="S22" s="200">
        <v>30</v>
      </c>
      <c r="T22" s="505">
        <v>9</v>
      </c>
      <c r="U22" s="139">
        <v>965</v>
      </c>
      <c r="V22" s="200">
        <v>465</v>
      </c>
      <c r="W22" s="200">
        <v>500</v>
      </c>
      <c r="X22" s="505">
        <v>82.7</v>
      </c>
      <c r="Y22" s="200">
        <v>5210</v>
      </c>
      <c r="Z22" s="505">
        <v>6.7</v>
      </c>
      <c r="AA22" s="200">
        <v>485</v>
      </c>
      <c r="AB22" s="506">
        <v>0.62</v>
      </c>
      <c r="AC22" s="322" t="s">
        <v>357</v>
      </c>
    </row>
    <row r="23" spans="1:29" ht="13.5">
      <c r="A23" s="22"/>
      <c r="B23" s="361">
        <v>45</v>
      </c>
      <c r="C23" s="139">
        <v>10539</v>
      </c>
      <c r="D23" s="200">
        <v>5486</v>
      </c>
      <c r="E23" s="200">
        <v>5053</v>
      </c>
      <c r="F23" s="505">
        <v>13.7</v>
      </c>
      <c r="G23" s="139">
        <v>7789</v>
      </c>
      <c r="H23" s="200">
        <v>4197</v>
      </c>
      <c r="I23" s="200">
        <v>3592</v>
      </c>
      <c r="J23" s="505">
        <v>10.1</v>
      </c>
      <c r="K23" s="139">
        <v>2750</v>
      </c>
      <c r="L23" s="505">
        <v>3.6</v>
      </c>
      <c r="M23" s="139">
        <v>149</v>
      </c>
      <c r="N23" s="200">
        <v>95</v>
      </c>
      <c r="O23" s="200">
        <v>54</v>
      </c>
      <c r="P23" s="505">
        <v>14.1</v>
      </c>
      <c r="Q23" s="139">
        <v>97</v>
      </c>
      <c r="R23" s="200">
        <v>60</v>
      </c>
      <c r="S23" s="200">
        <v>37</v>
      </c>
      <c r="T23" s="505">
        <v>9.2</v>
      </c>
      <c r="U23" s="139">
        <v>907</v>
      </c>
      <c r="V23" s="200">
        <v>444</v>
      </c>
      <c r="W23" s="200">
        <v>463</v>
      </c>
      <c r="X23" s="505">
        <v>79.2</v>
      </c>
      <c r="Y23" s="200">
        <v>5334</v>
      </c>
      <c r="Z23" s="505">
        <v>6.9</v>
      </c>
      <c r="AA23" s="200">
        <v>460</v>
      </c>
      <c r="AB23" s="506">
        <v>0.6</v>
      </c>
      <c r="AC23" s="322" t="s">
        <v>288</v>
      </c>
    </row>
    <row r="24" spans="1:29" ht="13.5">
      <c r="A24" s="22"/>
      <c r="B24" s="361">
        <v>46</v>
      </c>
      <c r="C24" s="139">
        <v>10767</v>
      </c>
      <c r="D24" s="200">
        <v>5598</v>
      </c>
      <c r="E24" s="200">
        <v>5169</v>
      </c>
      <c r="F24" s="505">
        <v>14.1</v>
      </c>
      <c r="G24" s="139">
        <v>7340</v>
      </c>
      <c r="H24" s="200">
        <v>3933</v>
      </c>
      <c r="I24" s="200">
        <v>3407</v>
      </c>
      <c r="J24" s="505">
        <v>9.6</v>
      </c>
      <c r="K24" s="139">
        <v>3427</v>
      </c>
      <c r="L24" s="505">
        <v>4.5</v>
      </c>
      <c r="M24" s="139">
        <v>151</v>
      </c>
      <c r="N24" s="200">
        <v>89</v>
      </c>
      <c r="O24" s="200">
        <v>62</v>
      </c>
      <c r="P24" s="505">
        <v>14</v>
      </c>
      <c r="Q24" s="139">
        <v>94</v>
      </c>
      <c r="R24" s="200">
        <v>57</v>
      </c>
      <c r="S24" s="200">
        <v>37</v>
      </c>
      <c r="T24" s="505">
        <v>8.7</v>
      </c>
      <c r="U24" s="139">
        <v>839</v>
      </c>
      <c r="V24" s="200">
        <v>426</v>
      </c>
      <c r="W24" s="200">
        <v>413</v>
      </c>
      <c r="X24" s="505">
        <v>72.3</v>
      </c>
      <c r="Y24" s="200">
        <v>5713</v>
      </c>
      <c r="Z24" s="505">
        <v>7.5</v>
      </c>
      <c r="AA24" s="200">
        <v>477</v>
      </c>
      <c r="AB24" s="506">
        <v>0.62</v>
      </c>
      <c r="AC24" s="322" t="s">
        <v>358</v>
      </c>
    </row>
    <row r="25" spans="1:29" ht="13.5">
      <c r="A25" s="22"/>
      <c r="B25" s="361">
        <v>47</v>
      </c>
      <c r="C25" s="139">
        <v>10938</v>
      </c>
      <c r="D25" s="200">
        <v>5514</v>
      </c>
      <c r="E25" s="200">
        <v>5424</v>
      </c>
      <c r="F25" s="505">
        <v>14.4</v>
      </c>
      <c r="G25" s="139">
        <v>7233</v>
      </c>
      <c r="H25" s="200">
        <v>3771</v>
      </c>
      <c r="I25" s="200">
        <v>3462</v>
      </c>
      <c r="J25" s="505">
        <v>9.5</v>
      </c>
      <c r="K25" s="139">
        <v>3705</v>
      </c>
      <c r="L25" s="505">
        <v>4.9</v>
      </c>
      <c r="M25" s="139">
        <v>116</v>
      </c>
      <c r="N25" s="200">
        <v>56</v>
      </c>
      <c r="O25" s="200">
        <v>60</v>
      </c>
      <c r="P25" s="505">
        <v>10.6</v>
      </c>
      <c r="Q25" s="139">
        <v>75</v>
      </c>
      <c r="R25" s="200">
        <v>37</v>
      </c>
      <c r="S25" s="200">
        <v>38</v>
      </c>
      <c r="T25" s="505">
        <v>6.9</v>
      </c>
      <c r="U25" s="139">
        <v>808</v>
      </c>
      <c r="V25" s="200">
        <v>431</v>
      </c>
      <c r="W25" s="200">
        <v>377</v>
      </c>
      <c r="X25" s="505">
        <v>68.8</v>
      </c>
      <c r="Y25" s="200">
        <v>5751</v>
      </c>
      <c r="Z25" s="505">
        <v>7.5</v>
      </c>
      <c r="AA25" s="200">
        <v>522</v>
      </c>
      <c r="AB25" s="506">
        <v>0.69</v>
      </c>
      <c r="AC25" s="322" t="s">
        <v>359</v>
      </c>
    </row>
    <row r="26" spans="1:29" ht="13.5">
      <c r="A26" s="22"/>
      <c r="B26" s="361">
        <v>48</v>
      </c>
      <c r="C26" s="139">
        <v>11618</v>
      </c>
      <c r="D26" s="200">
        <v>6064</v>
      </c>
      <c r="E26" s="200">
        <v>5554</v>
      </c>
      <c r="F26" s="505">
        <v>15.2</v>
      </c>
      <c r="G26" s="139">
        <v>7214</v>
      </c>
      <c r="H26" s="200">
        <v>3847</v>
      </c>
      <c r="I26" s="200">
        <v>3367</v>
      </c>
      <c r="J26" s="505">
        <v>9.5</v>
      </c>
      <c r="K26" s="139">
        <v>4404</v>
      </c>
      <c r="L26" s="505">
        <v>5.8</v>
      </c>
      <c r="M26" s="139">
        <v>133</v>
      </c>
      <c r="N26" s="200">
        <v>83</v>
      </c>
      <c r="O26" s="200">
        <v>50</v>
      </c>
      <c r="P26" s="505">
        <v>11.4</v>
      </c>
      <c r="Q26" s="139">
        <v>87</v>
      </c>
      <c r="R26" s="200">
        <v>56</v>
      </c>
      <c r="S26" s="200">
        <v>31</v>
      </c>
      <c r="T26" s="505">
        <v>7.5</v>
      </c>
      <c r="U26" s="139">
        <v>743</v>
      </c>
      <c r="V26" s="200">
        <v>390</v>
      </c>
      <c r="W26" s="200">
        <v>353</v>
      </c>
      <c r="X26" s="505">
        <v>60.1</v>
      </c>
      <c r="Y26" s="200">
        <v>5502</v>
      </c>
      <c r="Z26" s="505">
        <v>7.2</v>
      </c>
      <c r="AA26" s="200">
        <v>460</v>
      </c>
      <c r="AB26" s="506">
        <v>0.6</v>
      </c>
      <c r="AC26" s="322" t="s">
        <v>360</v>
      </c>
    </row>
    <row r="27" spans="1:29" ht="13.5">
      <c r="A27" s="22"/>
      <c r="B27" s="361">
        <v>49</v>
      </c>
      <c r="C27" s="139">
        <v>11409</v>
      </c>
      <c r="D27" s="200">
        <v>5919</v>
      </c>
      <c r="E27" s="200">
        <v>5490</v>
      </c>
      <c r="F27" s="505">
        <v>15</v>
      </c>
      <c r="G27" s="139">
        <v>7189</v>
      </c>
      <c r="H27" s="200">
        <v>3837</v>
      </c>
      <c r="I27" s="200">
        <v>3352</v>
      </c>
      <c r="J27" s="505">
        <v>9.4</v>
      </c>
      <c r="K27" s="139">
        <v>4220</v>
      </c>
      <c r="L27" s="505">
        <v>5.5</v>
      </c>
      <c r="M27" s="139">
        <v>121</v>
      </c>
      <c r="N27" s="200">
        <v>73</v>
      </c>
      <c r="O27" s="200">
        <v>48</v>
      </c>
      <c r="P27" s="505">
        <v>10.6</v>
      </c>
      <c r="Q27" s="139">
        <v>82</v>
      </c>
      <c r="R27" s="200">
        <v>54</v>
      </c>
      <c r="S27" s="200">
        <v>28</v>
      </c>
      <c r="T27" s="505">
        <v>7.2</v>
      </c>
      <c r="U27" s="139">
        <v>684</v>
      </c>
      <c r="V27" s="200">
        <v>383</v>
      </c>
      <c r="W27" s="200">
        <v>301</v>
      </c>
      <c r="X27" s="505">
        <v>56.6</v>
      </c>
      <c r="Y27" s="200">
        <v>5334</v>
      </c>
      <c r="Z27" s="505">
        <v>7</v>
      </c>
      <c r="AA27" s="200">
        <v>469</v>
      </c>
      <c r="AB27" s="506">
        <v>0.61</v>
      </c>
      <c r="AC27" s="322" t="s">
        <v>361</v>
      </c>
    </row>
    <row r="28" spans="1:29" ht="13.5">
      <c r="A28" s="22"/>
      <c r="B28" s="361">
        <v>50</v>
      </c>
      <c r="C28" s="139">
        <v>10939</v>
      </c>
      <c r="D28" s="200">
        <v>5557</v>
      </c>
      <c r="E28" s="200">
        <v>5382</v>
      </c>
      <c r="F28" s="505">
        <v>14.3</v>
      </c>
      <c r="G28" s="139">
        <v>7197</v>
      </c>
      <c r="H28" s="200">
        <v>3835</v>
      </c>
      <c r="I28" s="200">
        <v>3362</v>
      </c>
      <c r="J28" s="505">
        <v>9.4</v>
      </c>
      <c r="K28" s="139">
        <v>3742</v>
      </c>
      <c r="L28" s="505">
        <v>4.9</v>
      </c>
      <c r="M28" s="139">
        <v>105</v>
      </c>
      <c r="N28" s="200">
        <v>69</v>
      </c>
      <c r="O28" s="200">
        <v>36</v>
      </c>
      <c r="P28" s="505">
        <v>9.6</v>
      </c>
      <c r="Q28" s="139">
        <v>74</v>
      </c>
      <c r="R28" s="200">
        <v>51</v>
      </c>
      <c r="S28" s="200">
        <v>23</v>
      </c>
      <c r="T28" s="505">
        <v>6.8</v>
      </c>
      <c r="U28" s="139">
        <v>621</v>
      </c>
      <c r="V28" s="200">
        <v>329</v>
      </c>
      <c r="W28" s="200">
        <v>292</v>
      </c>
      <c r="X28" s="505">
        <v>53.7</v>
      </c>
      <c r="Y28" s="200">
        <v>4980</v>
      </c>
      <c r="Z28" s="505">
        <v>6.5</v>
      </c>
      <c r="AA28" s="200">
        <v>499</v>
      </c>
      <c r="AB28" s="506">
        <v>0.65</v>
      </c>
      <c r="AC28" s="322" t="s">
        <v>289</v>
      </c>
    </row>
    <row r="29" spans="1:29" ht="13.5">
      <c r="A29" s="22"/>
      <c r="B29" s="361">
        <v>51</v>
      </c>
      <c r="C29" s="139">
        <v>10511</v>
      </c>
      <c r="D29" s="200">
        <v>5463</v>
      </c>
      <c r="E29" s="200">
        <v>5048</v>
      </c>
      <c r="F29" s="505">
        <v>13.7</v>
      </c>
      <c r="G29" s="139">
        <v>7179</v>
      </c>
      <c r="H29" s="200">
        <v>3870</v>
      </c>
      <c r="I29" s="200">
        <v>3309</v>
      </c>
      <c r="J29" s="505">
        <v>9.3</v>
      </c>
      <c r="K29" s="139">
        <v>3332</v>
      </c>
      <c r="L29" s="505">
        <v>4.3</v>
      </c>
      <c r="M29" s="139">
        <v>103</v>
      </c>
      <c r="N29" s="200">
        <v>64</v>
      </c>
      <c r="O29" s="200">
        <v>39</v>
      </c>
      <c r="P29" s="505">
        <v>9.8</v>
      </c>
      <c r="Q29" s="139">
        <v>69</v>
      </c>
      <c r="R29" s="200">
        <v>45</v>
      </c>
      <c r="S29" s="200">
        <v>24</v>
      </c>
      <c r="T29" s="505">
        <v>6.6</v>
      </c>
      <c r="U29" s="139">
        <v>591</v>
      </c>
      <c r="V29" s="200">
        <v>306</v>
      </c>
      <c r="W29" s="200">
        <v>285</v>
      </c>
      <c r="X29" s="505">
        <v>53.2</v>
      </c>
      <c r="Y29" s="200">
        <v>4763</v>
      </c>
      <c r="Z29" s="505">
        <v>6.2</v>
      </c>
      <c r="AA29" s="200">
        <v>515</v>
      </c>
      <c r="AB29" s="506">
        <v>0.67</v>
      </c>
      <c r="AC29" s="322" t="s">
        <v>362</v>
      </c>
    </row>
    <row r="30" spans="1:29" ht="13.5">
      <c r="A30" s="22"/>
      <c r="B30" s="361">
        <v>52</v>
      </c>
      <c r="C30" s="139">
        <v>10381</v>
      </c>
      <c r="D30" s="200">
        <v>5414</v>
      </c>
      <c r="E30" s="200">
        <v>4967</v>
      </c>
      <c r="F30" s="505">
        <v>13.4</v>
      </c>
      <c r="G30" s="139">
        <v>6978</v>
      </c>
      <c r="H30" s="200">
        <v>3780</v>
      </c>
      <c r="I30" s="200">
        <v>3198</v>
      </c>
      <c r="J30" s="505">
        <v>9</v>
      </c>
      <c r="K30" s="139">
        <v>3403</v>
      </c>
      <c r="L30" s="505">
        <v>4.4</v>
      </c>
      <c r="M30" s="139">
        <v>92</v>
      </c>
      <c r="N30" s="200">
        <v>49</v>
      </c>
      <c r="O30" s="200">
        <v>43</v>
      </c>
      <c r="P30" s="505">
        <v>8.9</v>
      </c>
      <c r="Q30" s="139">
        <v>63</v>
      </c>
      <c r="R30" s="200">
        <v>32</v>
      </c>
      <c r="S30" s="200">
        <v>31</v>
      </c>
      <c r="T30" s="505">
        <v>6.1</v>
      </c>
      <c r="U30" s="139">
        <v>556</v>
      </c>
      <c r="V30" s="200">
        <v>263</v>
      </c>
      <c r="W30" s="200">
        <v>293</v>
      </c>
      <c r="X30" s="505">
        <v>50.8</v>
      </c>
      <c r="Y30" s="200">
        <v>4610</v>
      </c>
      <c r="Z30" s="505">
        <v>6</v>
      </c>
      <c r="AA30" s="200">
        <v>520</v>
      </c>
      <c r="AB30" s="506">
        <v>0.67</v>
      </c>
      <c r="AC30" s="322" t="s">
        <v>363</v>
      </c>
    </row>
    <row r="31" spans="1:29" ht="13.5">
      <c r="A31" s="22"/>
      <c r="B31" s="361">
        <v>53</v>
      </c>
      <c r="C31" s="139">
        <v>10247</v>
      </c>
      <c r="D31" s="200">
        <v>5401</v>
      </c>
      <c r="E31" s="200">
        <v>4846</v>
      </c>
      <c r="F31" s="505">
        <v>13.2</v>
      </c>
      <c r="G31" s="139">
        <v>6820</v>
      </c>
      <c r="H31" s="200">
        <v>3704</v>
      </c>
      <c r="I31" s="200">
        <v>3116</v>
      </c>
      <c r="J31" s="505">
        <v>8.8</v>
      </c>
      <c r="K31" s="139">
        <v>3427</v>
      </c>
      <c r="L31" s="505">
        <v>4.4</v>
      </c>
      <c r="M31" s="139">
        <v>84</v>
      </c>
      <c r="N31" s="200">
        <v>53</v>
      </c>
      <c r="O31" s="200">
        <v>31</v>
      </c>
      <c r="P31" s="505">
        <v>8.2</v>
      </c>
      <c r="Q31" s="139">
        <v>54</v>
      </c>
      <c r="R31" s="200">
        <v>33</v>
      </c>
      <c r="S31" s="200">
        <v>21</v>
      </c>
      <c r="T31" s="505">
        <v>5.3</v>
      </c>
      <c r="U31" s="139">
        <v>519</v>
      </c>
      <c r="V31" s="200">
        <v>276</v>
      </c>
      <c r="W31" s="200">
        <v>243</v>
      </c>
      <c r="X31" s="505">
        <v>48.2</v>
      </c>
      <c r="Y31" s="200">
        <v>4459</v>
      </c>
      <c r="Z31" s="505">
        <v>5.7</v>
      </c>
      <c r="AA31" s="200">
        <v>580</v>
      </c>
      <c r="AB31" s="506">
        <v>0.75</v>
      </c>
      <c r="AC31" s="322" t="s">
        <v>364</v>
      </c>
    </row>
    <row r="32" spans="1:29" ht="13.5">
      <c r="A32" s="22"/>
      <c r="B32" s="361">
        <v>54</v>
      </c>
      <c r="C32" s="139">
        <v>10136</v>
      </c>
      <c r="D32" s="200">
        <v>5245</v>
      </c>
      <c r="E32" s="200">
        <v>4891</v>
      </c>
      <c r="F32" s="505">
        <v>13</v>
      </c>
      <c r="G32" s="139">
        <v>6747</v>
      </c>
      <c r="H32" s="200">
        <v>3608</v>
      </c>
      <c r="I32" s="200">
        <v>3139</v>
      </c>
      <c r="J32" s="505">
        <v>8.7</v>
      </c>
      <c r="K32" s="139">
        <v>3389</v>
      </c>
      <c r="L32" s="505">
        <v>4.3</v>
      </c>
      <c r="M32" s="139">
        <v>69</v>
      </c>
      <c r="N32" s="200">
        <v>44</v>
      </c>
      <c r="O32" s="200">
        <v>25</v>
      </c>
      <c r="P32" s="505">
        <v>6.8</v>
      </c>
      <c r="Q32" s="139">
        <v>50</v>
      </c>
      <c r="R32" s="200">
        <v>32</v>
      </c>
      <c r="S32" s="200">
        <v>18</v>
      </c>
      <c r="T32" s="505">
        <v>4.9</v>
      </c>
      <c r="U32" s="139">
        <v>488</v>
      </c>
      <c r="V32" s="200">
        <v>237</v>
      </c>
      <c r="W32" s="200">
        <v>251</v>
      </c>
      <c r="X32" s="505">
        <v>45.9</v>
      </c>
      <c r="Y32" s="200">
        <v>4377</v>
      </c>
      <c r="Z32" s="505">
        <v>5.6</v>
      </c>
      <c r="AA32" s="200">
        <v>574</v>
      </c>
      <c r="AB32" s="506">
        <v>0.74</v>
      </c>
      <c r="AC32" s="322" t="s">
        <v>365</v>
      </c>
    </row>
    <row r="33" spans="1:29" ht="13.5">
      <c r="A33" s="22"/>
      <c r="B33" s="361">
        <v>55</v>
      </c>
      <c r="C33" s="139">
        <v>9959</v>
      </c>
      <c r="D33" s="200">
        <v>5039</v>
      </c>
      <c r="E33" s="200">
        <v>4920</v>
      </c>
      <c r="F33" s="505">
        <v>12.7</v>
      </c>
      <c r="G33" s="139">
        <v>7105</v>
      </c>
      <c r="H33" s="200">
        <v>3801</v>
      </c>
      <c r="I33" s="200">
        <v>3304</v>
      </c>
      <c r="J33" s="505">
        <v>9.1</v>
      </c>
      <c r="K33" s="139">
        <v>2854</v>
      </c>
      <c r="L33" s="505">
        <v>3.6</v>
      </c>
      <c r="M33" s="139">
        <v>95</v>
      </c>
      <c r="N33" s="200">
        <v>55</v>
      </c>
      <c r="O33" s="200">
        <v>40</v>
      </c>
      <c r="P33" s="505">
        <v>9.5</v>
      </c>
      <c r="Q33" s="139">
        <v>71</v>
      </c>
      <c r="R33" s="200">
        <v>41</v>
      </c>
      <c r="S33" s="200">
        <v>30</v>
      </c>
      <c r="T33" s="505">
        <v>7.1</v>
      </c>
      <c r="U33" s="139">
        <v>470</v>
      </c>
      <c r="V33" s="200">
        <v>263</v>
      </c>
      <c r="W33" s="200">
        <v>207</v>
      </c>
      <c r="X33" s="505">
        <v>45.1</v>
      </c>
      <c r="Y33" s="200">
        <v>4243</v>
      </c>
      <c r="Z33" s="505">
        <v>5.4</v>
      </c>
      <c r="AA33" s="200">
        <v>579</v>
      </c>
      <c r="AB33" s="506">
        <v>0.74</v>
      </c>
      <c r="AC33" s="322" t="s">
        <v>290</v>
      </c>
    </row>
    <row r="34" spans="1:29" ht="13.5">
      <c r="A34" s="22"/>
      <c r="B34" s="361">
        <v>56</v>
      </c>
      <c r="C34" s="139">
        <v>9720</v>
      </c>
      <c r="D34" s="200">
        <v>4966</v>
      </c>
      <c r="E34" s="200">
        <v>4754</v>
      </c>
      <c r="F34" s="505">
        <v>12.4</v>
      </c>
      <c r="G34" s="139">
        <v>6745</v>
      </c>
      <c r="H34" s="200">
        <v>3605</v>
      </c>
      <c r="I34" s="200">
        <v>3140</v>
      </c>
      <c r="J34" s="505">
        <v>8.6</v>
      </c>
      <c r="K34" s="139">
        <v>2975</v>
      </c>
      <c r="L34" s="505">
        <v>3.8</v>
      </c>
      <c r="M34" s="139">
        <v>71</v>
      </c>
      <c r="N34" s="200">
        <v>39</v>
      </c>
      <c r="O34" s="200">
        <v>32</v>
      </c>
      <c r="P34" s="505">
        <v>7.3</v>
      </c>
      <c r="Q34" s="139">
        <v>47</v>
      </c>
      <c r="R34" s="200">
        <v>28</v>
      </c>
      <c r="S34" s="200">
        <v>19</v>
      </c>
      <c r="T34" s="505">
        <v>4.8</v>
      </c>
      <c r="U34" s="139">
        <v>465</v>
      </c>
      <c r="V34" s="200">
        <v>248</v>
      </c>
      <c r="W34" s="200">
        <v>217</v>
      </c>
      <c r="X34" s="505">
        <v>45.7</v>
      </c>
      <c r="Y34" s="200">
        <v>4235</v>
      </c>
      <c r="Z34" s="505">
        <v>5.4</v>
      </c>
      <c r="AA34" s="200">
        <v>650</v>
      </c>
      <c r="AB34" s="506">
        <v>0.83</v>
      </c>
      <c r="AC34" s="322" t="s">
        <v>366</v>
      </c>
    </row>
    <row r="35" spans="1:29" ht="13.5">
      <c r="A35" s="22"/>
      <c r="B35" s="361">
        <v>57</v>
      </c>
      <c r="C35" s="139">
        <v>9366</v>
      </c>
      <c r="D35" s="200">
        <v>4836</v>
      </c>
      <c r="E35" s="200">
        <v>4530</v>
      </c>
      <c r="F35" s="505">
        <v>11.9</v>
      </c>
      <c r="G35" s="139">
        <v>6671</v>
      </c>
      <c r="H35" s="200">
        <v>3551</v>
      </c>
      <c r="I35" s="200">
        <v>3120</v>
      </c>
      <c r="J35" s="505">
        <v>8.5</v>
      </c>
      <c r="K35" s="139">
        <v>2695</v>
      </c>
      <c r="L35" s="505">
        <v>3.4</v>
      </c>
      <c r="M35" s="139">
        <v>57</v>
      </c>
      <c r="N35" s="200">
        <v>29</v>
      </c>
      <c r="O35" s="200">
        <v>28</v>
      </c>
      <c r="P35" s="505">
        <v>6.1</v>
      </c>
      <c r="Q35" s="139">
        <v>38</v>
      </c>
      <c r="R35" s="200">
        <v>23</v>
      </c>
      <c r="S35" s="200">
        <v>15</v>
      </c>
      <c r="T35" s="505">
        <v>4.1</v>
      </c>
      <c r="U35" s="139">
        <v>473</v>
      </c>
      <c r="V35" s="200">
        <v>235</v>
      </c>
      <c r="W35" s="200">
        <v>238</v>
      </c>
      <c r="X35" s="505">
        <v>48.1</v>
      </c>
      <c r="Y35" s="200">
        <v>4205</v>
      </c>
      <c r="Z35" s="505">
        <v>5.3</v>
      </c>
      <c r="AA35" s="200">
        <v>651</v>
      </c>
      <c r="AB35" s="506">
        <v>0.83</v>
      </c>
      <c r="AC35" s="322" t="s">
        <v>367</v>
      </c>
    </row>
    <row r="36" spans="1:29" ht="13.5">
      <c r="A36" s="22"/>
      <c r="B36" s="361">
        <v>58</v>
      </c>
      <c r="C36" s="139">
        <v>9536</v>
      </c>
      <c r="D36" s="200">
        <v>4905</v>
      </c>
      <c r="E36" s="200">
        <v>4631</v>
      </c>
      <c r="F36" s="505">
        <v>12.1</v>
      </c>
      <c r="G36" s="139">
        <v>7040</v>
      </c>
      <c r="H36" s="200">
        <v>3799</v>
      </c>
      <c r="I36" s="200">
        <v>3241</v>
      </c>
      <c r="J36" s="505">
        <v>9</v>
      </c>
      <c r="K36" s="139">
        <v>2496</v>
      </c>
      <c r="L36" s="505">
        <v>3.2</v>
      </c>
      <c r="M36" s="139">
        <v>60</v>
      </c>
      <c r="N36" s="200">
        <v>33</v>
      </c>
      <c r="O36" s="200">
        <v>27</v>
      </c>
      <c r="P36" s="505">
        <v>6.3</v>
      </c>
      <c r="Q36" s="139">
        <v>36</v>
      </c>
      <c r="R36" s="200">
        <v>25</v>
      </c>
      <c r="S36" s="200">
        <v>11</v>
      </c>
      <c r="T36" s="505">
        <v>3.8</v>
      </c>
      <c r="U36" s="139">
        <v>443</v>
      </c>
      <c r="V36" s="200">
        <v>229</v>
      </c>
      <c r="W36" s="200">
        <v>214</v>
      </c>
      <c r="X36" s="505">
        <v>44.4</v>
      </c>
      <c r="Y36" s="200">
        <v>4253</v>
      </c>
      <c r="Z36" s="505">
        <v>5.4</v>
      </c>
      <c r="AA36" s="200">
        <v>770</v>
      </c>
      <c r="AB36" s="506">
        <v>0.98</v>
      </c>
      <c r="AC36" s="322" t="s">
        <v>368</v>
      </c>
    </row>
    <row r="37" spans="1:29" ht="13.5">
      <c r="A37" s="22"/>
      <c r="B37" s="361">
        <v>59</v>
      </c>
      <c r="C37" s="139">
        <v>9278</v>
      </c>
      <c r="D37" s="200">
        <v>4732</v>
      </c>
      <c r="E37" s="200">
        <v>4546</v>
      </c>
      <c r="F37" s="505">
        <v>11.8</v>
      </c>
      <c r="G37" s="139">
        <v>6663</v>
      </c>
      <c r="H37" s="200">
        <v>3615</v>
      </c>
      <c r="I37" s="200">
        <v>3048</v>
      </c>
      <c r="J37" s="505">
        <v>8.5</v>
      </c>
      <c r="K37" s="139">
        <v>2615</v>
      </c>
      <c r="L37" s="505">
        <v>3.3</v>
      </c>
      <c r="M37" s="139">
        <v>61</v>
      </c>
      <c r="N37" s="200">
        <v>41</v>
      </c>
      <c r="O37" s="200">
        <v>20</v>
      </c>
      <c r="P37" s="505">
        <v>6.6</v>
      </c>
      <c r="Q37" s="139">
        <v>33</v>
      </c>
      <c r="R37" s="200">
        <v>23</v>
      </c>
      <c r="S37" s="200">
        <v>10</v>
      </c>
      <c r="T37" s="505">
        <v>3.6</v>
      </c>
      <c r="U37" s="139">
        <v>417</v>
      </c>
      <c r="V37" s="200">
        <v>200</v>
      </c>
      <c r="W37" s="200">
        <v>217</v>
      </c>
      <c r="X37" s="505">
        <v>43</v>
      </c>
      <c r="Y37" s="200">
        <v>4127</v>
      </c>
      <c r="Z37" s="505">
        <v>5.2</v>
      </c>
      <c r="AA37" s="200">
        <v>789</v>
      </c>
      <c r="AB37" s="506">
        <v>1</v>
      </c>
      <c r="AC37" s="322" t="s">
        <v>369</v>
      </c>
    </row>
    <row r="38" spans="1:29" ht="13.5">
      <c r="A38" s="22"/>
      <c r="B38" s="361">
        <v>60</v>
      </c>
      <c r="C38" s="139">
        <v>9051</v>
      </c>
      <c r="D38" s="200">
        <v>4609</v>
      </c>
      <c r="E38" s="200">
        <v>4442</v>
      </c>
      <c r="F38" s="505">
        <v>11.3</v>
      </c>
      <c r="G38" s="139">
        <v>6633</v>
      </c>
      <c r="H38" s="200">
        <v>3519</v>
      </c>
      <c r="I38" s="200">
        <v>3114</v>
      </c>
      <c r="J38" s="505">
        <v>8.3</v>
      </c>
      <c r="K38" s="139">
        <v>2418</v>
      </c>
      <c r="L38" s="505">
        <v>3</v>
      </c>
      <c r="M38" s="139">
        <v>47</v>
      </c>
      <c r="N38" s="200">
        <v>21</v>
      </c>
      <c r="O38" s="200">
        <v>26</v>
      </c>
      <c r="P38" s="505">
        <v>5.2</v>
      </c>
      <c r="Q38" s="139">
        <v>26</v>
      </c>
      <c r="R38" s="200">
        <v>12</v>
      </c>
      <c r="S38" s="200">
        <v>14</v>
      </c>
      <c r="T38" s="505">
        <v>2.9</v>
      </c>
      <c r="U38" s="139">
        <v>424</v>
      </c>
      <c r="V38" s="200">
        <v>204</v>
      </c>
      <c r="W38" s="200">
        <v>220</v>
      </c>
      <c r="X38" s="505">
        <v>44.7</v>
      </c>
      <c r="Y38" s="200">
        <v>4089</v>
      </c>
      <c r="Z38" s="505">
        <v>5.1</v>
      </c>
      <c r="AA38" s="200">
        <v>742</v>
      </c>
      <c r="AB38" s="506">
        <v>0.93</v>
      </c>
      <c r="AC38" s="322" t="s">
        <v>291</v>
      </c>
    </row>
    <row r="39" spans="1:29" ht="13.5">
      <c r="A39" s="22"/>
      <c r="B39" s="361">
        <v>61</v>
      </c>
      <c r="C39" s="139">
        <v>8828</v>
      </c>
      <c r="D39" s="200">
        <v>4561</v>
      </c>
      <c r="E39" s="200">
        <v>4267</v>
      </c>
      <c r="F39" s="505">
        <v>11.1</v>
      </c>
      <c r="G39" s="139">
        <v>6696</v>
      </c>
      <c r="H39" s="200">
        <v>3609</v>
      </c>
      <c r="I39" s="200">
        <v>3087</v>
      </c>
      <c r="J39" s="505">
        <v>8.5</v>
      </c>
      <c r="K39" s="139">
        <v>2132</v>
      </c>
      <c r="L39" s="505">
        <v>2.7</v>
      </c>
      <c r="M39" s="139">
        <v>60</v>
      </c>
      <c r="N39" s="200">
        <v>34</v>
      </c>
      <c r="O39" s="200">
        <v>26</v>
      </c>
      <c r="P39" s="505">
        <v>6.8</v>
      </c>
      <c r="Q39" s="139">
        <v>30</v>
      </c>
      <c r="R39" s="200">
        <v>20</v>
      </c>
      <c r="S39" s="200">
        <v>10</v>
      </c>
      <c r="T39" s="505">
        <v>3.4</v>
      </c>
      <c r="U39" s="139">
        <v>386</v>
      </c>
      <c r="V39" s="200">
        <v>177</v>
      </c>
      <c r="W39" s="200">
        <v>209</v>
      </c>
      <c r="X39" s="505">
        <v>41.9</v>
      </c>
      <c r="Y39" s="200">
        <v>3859</v>
      </c>
      <c r="Z39" s="505">
        <v>4.9</v>
      </c>
      <c r="AA39" s="200">
        <v>688</v>
      </c>
      <c r="AB39" s="506">
        <v>0.87</v>
      </c>
      <c r="AC39" s="322" t="s">
        <v>292</v>
      </c>
    </row>
    <row r="40" spans="1:29" ht="13.5">
      <c r="A40" s="22"/>
      <c r="B40" s="361">
        <v>62</v>
      </c>
      <c r="C40" s="139">
        <v>8523</v>
      </c>
      <c r="D40" s="200">
        <v>4383</v>
      </c>
      <c r="E40" s="200">
        <v>4140</v>
      </c>
      <c r="F40" s="505">
        <v>10.8</v>
      </c>
      <c r="G40" s="139">
        <v>6553</v>
      </c>
      <c r="H40" s="200">
        <v>3558</v>
      </c>
      <c r="I40" s="200">
        <v>2995</v>
      </c>
      <c r="J40" s="505">
        <v>8.3</v>
      </c>
      <c r="K40" s="139">
        <v>1970</v>
      </c>
      <c r="L40" s="505">
        <v>2.5</v>
      </c>
      <c r="M40" s="139">
        <v>51</v>
      </c>
      <c r="N40" s="200">
        <v>29</v>
      </c>
      <c r="O40" s="200">
        <v>22</v>
      </c>
      <c r="P40" s="505">
        <v>6</v>
      </c>
      <c r="Q40" s="139">
        <v>36</v>
      </c>
      <c r="R40" s="200">
        <v>21</v>
      </c>
      <c r="S40" s="200">
        <v>15</v>
      </c>
      <c r="T40" s="505">
        <v>4.2</v>
      </c>
      <c r="U40" s="139">
        <v>317</v>
      </c>
      <c r="V40" s="200">
        <v>146</v>
      </c>
      <c r="W40" s="200">
        <v>171</v>
      </c>
      <c r="X40" s="505">
        <v>35.9</v>
      </c>
      <c r="Y40" s="200">
        <v>3653</v>
      </c>
      <c r="Z40" s="505">
        <v>4.6</v>
      </c>
      <c r="AA40" s="200">
        <v>732</v>
      </c>
      <c r="AB40" s="506">
        <v>0.92</v>
      </c>
      <c r="AC40" s="322" t="s">
        <v>293</v>
      </c>
    </row>
    <row r="41" spans="1:29" ht="13.5">
      <c r="A41" s="22"/>
      <c r="B41" s="361">
        <v>63</v>
      </c>
      <c r="C41" s="139">
        <v>8156</v>
      </c>
      <c r="D41" s="200">
        <v>4150</v>
      </c>
      <c r="E41" s="200">
        <v>4006</v>
      </c>
      <c r="F41" s="505">
        <v>10.3</v>
      </c>
      <c r="G41" s="139">
        <v>6862</v>
      </c>
      <c r="H41" s="200">
        <v>3628</v>
      </c>
      <c r="I41" s="200">
        <v>3234</v>
      </c>
      <c r="J41" s="505">
        <v>8.7</v>
      </c>
      <c r="K41" s="139">
        <v>1294</v>
      </c>
      <c r="L41" s="505">
        <v>1.6</v>
      </c>
      <c r="M41" s="139">
        <v>39</v>
      </c>
      <c r="N41" s="200">
        <v>21</v>
      </c>
      <c r="O41" s="200">
        <v>18</v>
      </c>
      <c r="P41" s="505">
        <v>4.8</v>
      </c>
      <c r="Q41" s="139">
        <v>19</v>
      </c>
      <c r="R41" s="200">
        <v>11</v>
      </c>
      <c r="S41" s="200">
        <v>8</v>
      </c>
      <c r="T41" s="505">
        <v>2.3</v>
      </c>
      <c r="U41" s="139">
        <v>333</v>
      </c>
      <c r="V41" s="200">
        <v>130</v>
      </c>
      <c r="W41" s="200">
        <v>203</v>
      </c>
      <c r="X41" s="505">
        <v>39.2</v>
      </c>
      <c r="Y41" s="200">
        <v>3562</v>
      </c>
      <c r="Z41" s="505">
        <v>4.5</v>
      </c>
      <c r="AA41" s="200">
        <v>684</v>
      </c>
      <c r="AB41" s="506">
        <v>0.87</v>
      </c>
      <c r="AC41" s="322" t="s">
        <v>294</v>
      </c>
    </row>
    <row r="42" spans="1:29" ht="13.5">
      <c r="A42" s="25" t="s">
        <v>103</v>
      </c>
      <c r="B42" s="361" t="s">
        <v>50</v>
      </c>
      <c r="C42" s="139">
        <v>7759</v>
      </c>
      <c r="D42" s="200">
        <v>4006</v>
      </c>
      <c r="E42" s="200">
        <v>3753</v>
      </c>
      <c r="F42" s="505">
        <v>9.9</v>
      </c>
      <c r="G42" s="139">
        <v>6907</v>
      </c>
      <c r="H42" s="200">
        <v>3773</v>
      </c>
      <c r="I42" s="200">
        <v>3134</v>
      </c>
      <c r="J42" s="505">
        <v>8.8</v>
      </c>
      <c r="K42" s="139">
        <v>852</v>
      </c>
      <c r="L42" s="505">
        <v>1.1</v>
      </c>
      <c r="M42" s="139">
        <v>30</v>
      </c>
      <c r="N42" s="200">
        <v>16</v>
      </c>
      <c r="O42" s="200">
        <v>14</v>
      </c>
      <c r="P42" s="505">
        <v>3.9</v>
      </c>
      <c r="Q42" s="139">
        <v>18</v>
      </c>
      <c r="R42" s="200">
        <v>11</v>
      </c>
      <c r="S42" s="200">
        <v>7</v>
      </c>
      <c r="T42" s="505">
        <v>2.3</v>
      </c>
      <c r="U42" s="139">
        <v>301</v>
      </c>
      <c r="V42" s="200">
        <v>149</v>
      </c>
      <c r="W42" s="200">
        <v>152</v>
      </c>
      <c r="X42" s="505">
        <v>37.3</v>
      </c>
      <c r="Y42" s="200">
        <v>3438</v>
      </c>
      <c r="Z42" s="505">
        <v>4.4</v>
      </c>
      <c r="AA42" s="200">
        <v>661</v>
      </c>
      <c r="AB42" s="506">
        <v>0.84</v>
      </c>
      <c r="AC42" s="322" t="s">
        <v>295</v>
      </c>
    </row>
    <row r="43" spans="1:29" ht="13.5">
      <c r="A43" s="22"/>
      <c r="B43" s="507" t="s">
        <v>51</v>
      </c>
      <c r="C43" s="139">
        <v>7510</v>
      </c>
      <c r="D43" s="200">
        <v>3859</v>
      </c>
      <c r="E43" s="200">
        <v>3651</v>
      </c>
      <c r="F43" s="505">
        <v>9.6</v>
      </c>
      <c r="G43" s="139">
        <v>7078</v>
      </c>
      <c r="H43" s="200">
        <v>3823</v>
      </c>
      <c r="I43" s="200">
        <v>3255</v>
      </c>
      <c r="J43" s="505">
        <v>9.1</v>
      </c>
      <c r="K43" s="139">
        <v>432</v>
      </c>
      <c r="L43" s="505">
        <v>0.6</v>
      </c>
      <c r="M43" s="139">
        <v>50</v>
      </c>
      <c r="N43" s="200">
        <v>28</v>
      </c>
      <c r="O43" s="200">
        <v>22</v>
      </c>
      <c r="P43" s="505">
        <v>6.7</v>
      </c>
      <c r="Q43" s="139">
        <v>25</v>
      </c>
      <c r="R43" s="200">
        <v>17</v>
      </c>
      <c r="S43" s="200">
        <v>8</v>
      </c>
      <c r="T43" s="505">
        <v>3.3</v>
      </c>
      <c r="U43" s="139">
        <v>291</v>
      </c>
      <c r="V43" s="200">
        <v>131</v>
      </c>
      <c r="W43" s="200">
        <v>160</v>
      </c>
      <c r="X43" s="505">
        <v>37.3</v>
      </c>
      <c r="Y43" s="200">
        <v>3513</v>
      </c>
      <c r="Z43" s="505">
        <v>4.5</v>
      </c>
      <c r="AA43" s="200">
        <v>645</v>
      </c>
      <c r="AB43" s="506">
        <v>0.83</v>
      </c>
      <c r="AC43" s="322" t="s">
        <v>370</v>
      </c>
    </row>
    <row r="44" spans="1:29" ht="13.5">
      <c r="A44" s="70"/>
      <c r="B44" s="507" t="s">
        <v>297</v>
      </c>
      <c r="C44" s="139">
        <v>7390</v>
      </c>
      <c r="D44" s="200">
        <v>3789</v>
      </c>
      <c r="E44" s="200">
        <v>3601</v>
      </c>
      <c r="F44" s="505">
        <v>9.5</v>
      </c>
      <c r="G44" s="139">
        <v>7045</v>
      </c>
      <c r="H44" s="200">
        <v>3842</v>
      </c>
      <c r="I44" s="200">
        <v>3203</v>
      </c>
      <c r="J44" s="505">
        <v>9.1</v>
      </c>
      <c r="K44" s="139">
        <v>345</v>
      </c>
      <c r="L44" s="505">
        <v>0.4</v>
      </c>
      <c r="M44" s="139">
        <v>30</v>
      </c>
      <c r="N44" s="200">
        <v>18</v>
      </c>
      <c r="O44" s="200">
        <v>12</v>
      </c>
      <c r="P44" s="505">
        <v>4.1</v>
      </c>
      <c r="Q44" s="139">
        <v>16</v>
      </c>
      <c r="R44" s="200">
        <v>8</v>
      </c>
      <c r="S44" s="200">
        <v>8</v>
      </c>
      <c r="T44" s="505">
        <v>2.2</v>
      </c>
      <c r="U44" s="139">
        <v>282</v>
      </c>
      <c r="V44" s="200">
        <v>111</v>
      </c>
      <c r="W44" s="200">
        <v>171</v>
      </c>
      <c r="X44" s="505">
        <v>36.8</v>
      </c>
      <c r="Y44" s="200">
        <v>3587</v>
      </c>
      <c r="Z44" s="505">
        <v>4.6</v>
      </c>
      <c r="AA44" s="200">
        <v>702</v>
      </c>
      <c r="AB44" s="506">
        <v>0.9</v>
      </c>
      <c r="AC44" s="322" t="s">
        <v>371</v>
      </c>
    </row>
    <row r="45" spans="1:29" ht="13.5">
      <c r="A45" s="22"/>
      <c r="B45" s="507" t="s">
        <v>299</v>
      </c>
      <c r="C45" s="139">
        <v>7081</v>
      </c>
      <c r="D45" s="200">
        <v>3629</v>
      </c>
      <c r="E45" s="200">
        <v>3452</v>
      </c>
      <c r="F45" s="505">
        <v>9.2</v>
      </c>
      <c r="G45" s="139">
        <v>7280</v>
      </c>
      <c r="H45" s="200">
        <v>3979</v>
      </c>
      <c r="I45" s="200">
        <v>3301</v>
      </c>
      <c r="J45" s="505">
        <v>9.4</v>
      </c>
      <c r="K45" s="139">
        <v>-199</v>
      </c>
      <c r="L45" s="505">
        <v>-0.3</v>
      </c>
      <c r="M45" s="139">
        <v>31</v>
      </c>
      <c r="N45" s="200">
        <v>22</v>
      </c>
      <c r="O45" s="200">
        <v>9</v>
      </c>
      <c r="P45" s="505">
        <v>4.4</v>
      </c>
      <c r="Q45" s="139">
        <v>12</v>
      </c>
      <c r="R45" s="200">
        <v>7</v>
      </c>
      <c r="S45" s="200">
        <v>5</v>
      </c>
      <c r="T45" s="505">
        <v>1.7</v>
      </c>
      <c r="U45" s="139">
        <v>287</v>
      </c>
      <c r="V45" s="200">
        <v>116</v>
      </c>
      <c r="W45" s="200">
        <v>171</v>
      </c>
      <c r="X45" s="505">
        <v>39</v>
      </c>
      <c r="Y45" s="200">
        <v>3515</v>
      </c>
      <c r="Z45" s="505">
        <v>4.5</v>
      </c>
      <c r="AA45" s="200">
        <v>730</v>
      </c>
      <c r="AB45" s="506">
        <v>0.94</v>
      </c>
      <c r="AC45" s="322" t="s">
        <v>372</v>
      </c>
    </row>
    <row r="46" spans="1:29" ht="13.5">
      <c r="A46" s="22"/>
      <c r="B46" s="507" t="s">
        <v>301</v>
      </c>
      <c r="C46" s="139">
        <v>6959</v>
      </c>
      <c r="D46" s="200">
        <v>3502</v>
      </c>
      <c r="E46" s="200">
        <v>3457</v>
      </c>
      <c r="F46" s="505">
        <v>9</v>
      </c>
      <c r="G46" s="139">
        <v>7280</v>
      </c>
      <c r="H46" s="200">
        <v>3953</v>
      </c>
      <c r="I46" s="200">
        <v>3327</v>
      </c>
      <c r="J46" s="505">
        <v>9.5</v>
      </c>
      <c r="K46" s="139">
        <v>-321</v>
      </c>
      <c r="L46" s="505">
        <v>-0.4</v>
      </c>
      <c r="M46" s="139">
        <v>25</v>
      </c>
      <c r="N46" s="200">
        <v>15</v>
      </c>
      <c r="O46" s="200">
        <v>10</v>
      </c>
      <c r="P46" s="505">
        <v>3.6</v>
      </c>
      <c r="Q46" s="139">
        <v>10</v>
      </c>
      <c r="R46" s="200">
        <v>6</v>
      </c>
      <c r="S46" s="200">
        <v>4</v>
      </c>
      <c r="T46" s="505">
        <v>1.4</v>
      </c>
      <c r="U46" s="139">
        <v>254</v>
      </c>
      <c r="V46" s="200">
        <v>97</v>
      </c>
      <c r="W46" s="200">
        <v>157</v>
      </c>
      <c r="X46" s="505">
        <v>35.2</v>
      </c>
      <c r="Y46" s="200">
        <v>3637</v>
      </c>
      <c r="Z46" s="505">
        <v>4.7</v>
      </c>
      <c r="AA46" s="200">
        <v>769</v>
      </c>
      <c r="AB46" s="506">
        <v>1</v>
      </c>
      <c r="AC46" s="322" t="s">
        <v>373</v>
      </c>
    </row>
    <row r="47" spans="1:29" ht="13.5">
      <c r="A47" s="22"/>
      <c r="B47" s="507" t="s">
        <v>303</v>
      </c>
      <c r="C47" s="139">
        <v>7068</v>
      </c>
      <c r="D47" s="200">
        <v>3565</v>
      </c>
      <c r="E47" s="200">
        <v>3503</v>
      </c>
      <c r="F47" s="505">
        <v>9.2</v>
      </c>
      <c r="G47" s="139">
        <v>7337</v>
      </c>
      <c r="H47" s="200">
        <v>3907</v>
      </c>
      <c r="I47" s="200">
        <v>3430</v>
      </c>
      <c r="J47" s="505">
        <v>9.5</v>
      </c>
      <c r="K47" s="139">
        <v>-269</v>
      </c>
      <c r="L47" s="505">
        <v>-0.3</v>
      </c>
      <c r="M47" s="139">
        <v>35</v>
      </c>
      <c r="N47" s="200">
        <v>16</v>
      </c>
      <c r="O47" s="200">
        <v>19</v>
      </c>
      <c r="P47" s="505">
        <v>5</v>
      </c>
      <c r="Q47" s="139">
        <v>14</v>
      </c>
      <c r="R47" s="200">
        <v>6</v>
      </c>
      <c r="S47" s="200">
        <v>8</v>
      </c>
      <c r="T47" s="505">
        <v>2</v>
      </c>
      <c r="U47" s="139">
        <v>216</v>
      </c>
      <c r="V47" s="200">
        <v>100</v>
      </c>
      <c r="W47" s="200">
        <v>116</v>
      </c>
      <c r="X47" s="505">
        <v>29.7</v>
      </c>
      <c r="Y47" s="200">
        <v>3540</v>
      </c>
      <c r="Z47" s="505">
        <v>4.6</v>
      </c>
      <c r="AA47" s="200">
        <v>809</v>
      </c>
      <c r="AB47" s="506">
        <v>1.05</v>
      </c>
      <c r="AC47" s="322" t="s">
        <v>374</v>
      </c>
    </row>
    <row r="48" spans="1:29" ht="13.5">
      <c r="A48" s="22"/>
      <c r="B48" s="507" t="s">
        <v>52</v>
      </c>
      <c r="C48" s="139">
        <v>6764</v>
      </c>
      <c r="D48" s="200">
        <v>3455</v>
      </c>
      <c r="E48" s="200">
        <v>3309</v>
      </c>
      <c r="F48" s="505">
        <v>8.8</v>
      </c>
      <c r="G48" s="139">
        <v>7687</v>
      </c>
      <c r="H48" s="200">
        <v>4124</v>
      </c>
      <c r="I48" s="200">
        <v>3563</v>
      </c>
      <c r="J48" s="505">
        <v>10</v>
      </c>
      <c r="K48" s="139">
        <v>-923</v>
      </c>
      <c r="L48" s="521">
        <v>-1.2</v>
      </c>
      <c r="M48" s="139">
        <v>32</v>
      </c>
      <c r="N48" s="200">
        <v>13</v>
      </c>
      <c r="O48" s="200">
        <v>19</v>
      </c>
      <c r="P48" s="505">
        <v>4.7</v>
      </c>
      <c r="Q48" s="139">
        <v>16</v>
      </c>
      <c r="R48" s="200">
        <v>8</v>
      </c>
      <c r="S48" s="200">
        <v>8</v>
      </c>
      <c r="T48" s="505">
        <v>2.4</v>
      </c>
      <c r="U48" s="139">
        <v>196</v>
      </c>
      <c r="V48" s="200">
        <v>92</v>
      </c>
      <c r="W48" s="200">
        <v>104</v>
      </c>
      <c r="X48" s="505">
        <v>28.2</v>
      </c>
      <c r="Y48" s="200">
        <v>3699</v>
      </c>
      <c r="Z48" s="505">
        <v>4.8</v>
      </c>
      <c r="AA48" s="200">
        <v>818</v>
      </c>
      <c r="AB48" s="506">
        <v>1.06</v>
      </c>
      <c r="AC48" s="322" t="s">
        <v>181</v>
      </c>
    </row>
    <row r="49" spans="1:29" ht="13.5">
      <c r="A49" s="22"/>
      <c r="B49" s="507" t="s">
        <v>53</v>
      </c>
      <c r="C49" s="139">
        <v>6828</v>
      </c>
      <c r="D49" s="200">
        <v>3544</v>
      </c>
      <c r="E49" s="200">
        <v>3284</v>
      </c>
      <c r="F49" s="505">
        <v>8.9</v>
      </c>
      <c r="G49" s="139">
        <v>7501</v>
      </c>
      <c r="H49" s="200">
        <v>3915</v>
      </c>
      <c r="I49" s="200">
        <v>3586</v>
      </c>
      <c r="J49" s="505">
        <v>9.8</v>
      </c>
      <c r="K49" s="139">
        <v>-673</v>
      </c>
      <c r="L49" s="521">
        <v>-0.9</v>
      </c>
      <c r="M49" s="139">
        <v>34</v>
      </c>
      <c r="N49" s="200">
        <v>18</v>
      </c>
      <c r="O49" s="200">
        <v>16</v>
      </c>
      <c r="P49" s="505">
        <v>5</v>
      </c>
      <c r="Q49" s="139">
        <v>16</v>
      </c>
      <c r="R49" s="200">
        <v>12</v>
      </c>
      <c r="S49" s="200">
        <v>4</v>
      </c>
      <c r="T49" s="505">
        <v>2.3</v>
      </c>
      <c r="U49" s="139">
        <v>217</v>
      </c>
      <c r="V49" s="200">
        <v>103</v>
      </c>
      <c r="W49" s="200">
        <v>114</v>
      </c>
      <c r="X49" s="505">
        <v>30.8</v>
      </c>
      <c r="Y49" s="200">
        <v>3520</v>
      </c>
      <c r="Z49" s="505">
        <v>4.6</v>
      </c>
      <c r="AA49" s="200">
        <v>836</v>
      </c>
      <c r="AB49" s="506">
        <v>1.09</v>
      </c>
      <c r="AC49" s="322" t="s">
        <v>315</v>
      </c>
    </row>
    <row r="50" spans="1:29" ht="13.5">
      <c r="A50" s="22"/>
      <c r="B50" s="507" t="s">
        <v>316</v>
      </c>
      <c r="C50" s="139">
        <f>SUM(D50:E50)</f>
        <v>6518</v>
      </c>
      <c r="D50" s="200">
        <v>3360</v>
      </c>
      <c r="E50" s="200">
        <v>3158</v>
      </c>
      <c r="F50" s="505">
        <v>8.5</v>
      </c>
      <c r="G50" s="139">
        <f>SUM(H50:I50)</f>
        <v>7554</v>
      </c>
      <c r="H50" s="200">
        <v>4063</v>
      </c>
      <c r="I50" s="200">
        <v>3491</v>
      </c>
      <c r="J50" s="505">
        <v>9.9</v>
      </c>
      <c r="K50" s="139">
        <v>-1036</v>
      </c>
      <c r="L50" s="521">
        <v>-1.4</v>
      </c>
      <c r="M50" s="139">
        <f>SUM(N50:O50)</f>
        <v>23</v>
      </c>
      <c r="N50" s="200">
        <v>9</v>
      </c>
      <c r="O50" s="200">
        <v>14</v>
      </c>
      <c r="P50" s="505">
        <v>3.5</v>
      </c>
      <c r="Q50" s="139">
        <f>SUM(R50:S50)</f>
        <v>10</v>
      </c>
      <c r="R50" s="200">
        <v>3</v>
      </c>
      <c r="S50" s="200">
        <v>7</v>
      </c>
      <c r="T50" s="505">
        <v>1.5</v>
      </c>
      <c r="U50" s="139">
        <f>SUM(V50:W50)</f>
        <v>187</v>
      </c>
      <c r="V50" s="200">
        <v>70</v>
      </c>
      <c r="W50" s="200">
        <v>117</v>
      </c>
      <c r="X50" s="505">
        <v>27.9</v>
      </c>
      <c r="Y50" s="200">
        <v>3562</v>
      </c>
      <c r="Z50" s="505">
        <v>4.7</v>
      </c>
      <c r="AA50" s="200">
        <v>930</v>
      </c>
      <c r="AB50" s="506">
        <v>1.22</v>
      </c>
      <c r="AC50" s="322" t="s">
        <v>317</v>
      </c>
    </row>
    <row r="51" spans="1:29" ht="13.5">
      <c r="A51" s="22"/>
      <c r="B51" s="507" t="s">
        <v>579</v>
      </c>
      <c r="C51" s="139">
        <v>6491</v>
      </c>
      <c r="D51" s="200">
        <v>3242</v>
      </c>
      <c r="E51" s="200">
        <v>3249</v>
      </c>
      <c r="F51" s="505">
        <v>8.5</v>
      </c>
      <c r="G51" s="139">
        <v>7384</v>
      </c>
      <c r="H51" s="200">
        <v>3962</v>
      </c>
      <c r="I51" s="200">
        <v>3422</v>
      </c>
      <c r="J51" s="505">
        <v>9.7</v>
      </c>
      <c r="K51" s="139">
        <v>-893</v>
      </c>
      <c r="L51" s="521">
        <v>-1.2</v>
      </c>
      <c r="M51" s="139">
        <v>27</v>
      </c>
      <c r="N51" s="200">
        <v>12</v>
      </c>
      <c r="O51" s="200">
        <v>15</v>
      </c>
      <c r="P51" s="505">
        <v>4.2</v>
      </c>
      <c r="Q51" s="139">
        <v>14</v>
      </c>
      <c r="R51" s="200">
        <v>5</v>
      </c>
      <c r="S51" s="200">
        <v>9</v>
      </c>
      <c r="T51" s="505">
        <v>2.2</v>
      </c>
      <c r="U51" s="139">
        <v>210</v>
      </c>
      <c r="V51" s="200">
        <v>80</v>
      </c>
      <c r="W51" s="200">
        <v>130</v>
      </c>
      <c r="X51" s="505">
        <v>31.3</v>
      </c>
      <c r="Y51" s="200">
        <v>3562</v>
      </c>
      <c r="Z51" s="505">
        <v>4.7</v>
      </c>
      <c r="AA51" s="200">
        <v>965</v>
      </c>
      <c r="AB51" s="506">
        <v>1.27</v>
      </c>
      <c r="AC51" s="322" t="s">
        <v>375</v>
      </c>
    </row>
    <row r="52" spans="1:29" ht="13.5">
      <c r="A52" s="22"/>
      <c r="B52" s="507" t="s">
        <v>580</v>
      </c>
      <c r="C52" s="139">
        <v>6394</v>
      </c>
      <c r="D52" s="200">
        <v>3276</v>
      </c>
      <c r="E52" s="200">
        <v>3118</v>
      </c>
      <c r="F52" s="505">
        <v>8.4</v>
      </c>
      <c r="G52" s="139">
        <v>8204</v>
      </c>
      <c r="H52" s="200">
        <v>4348</v>
      </c>
      <c r="I52" s="200">
        <v>3856</v>
      </c>
      <c r="J52" s="505">
        <v>10.8</v>
      </c>
      <c r="K52" s="139">
        <v>-1810</v>
      </c>
      <c r="L52" s="521">
        <v>-2.4</v>
      </c>
      <c r="M52" s="139">
        <v>26</v>
      </c>
      <c r="N52" s="200">
        <v>13</v>
      </c>
      <c r="O52" s="200">
        <v>13</v>
      </c>
      <c r="P52" s="505">
        <v>4.1</v>
      </c>
      <c r="Q52" s="139">
        <v>16</v>
      </c>
      <c r="R52" s="200">
        <v>8</v>
      </c>
      <c r="S52" s="200">
        <v>8</v>
      </c>
      <c r="T52" s="505">
        <v>2.5</v>
      </c>
      <c r="U52" s="139">
        <v>218</v>
      </c>
      <c r="V52" s="200">
        <v>87</v>
      </c>
      <c r="W52" s="200">
        <v>131</v>
      </c>
      <c r="X52" s="505">
        <v>33</v>
      </c>
      <c r="Y52" s="200">
        <v>3570</v>
      </c>
      <c r="Z52" s="505">
        <v>4.7</v>
      </c>
      <c r="AA52" s="200">
        <v>1050</v>
      </c>
      <c r="AB52" s="506">
        <v>1.38</v>
      </c>
      <c r="AC52" s="322" t="s">
        <v>376</v>
      </c>
    </row>
    <row r="53" spans="1:29" ht="13.5">
      <c r="A53" s="22"/>
      <c r="B53" s="522">
        <v>12</v>
      </c>
      <c r="C53" s="142">
        <v>6522</v>
      </c>
      <c r="D53" s="213">
        <v>3349</v>
      </c>
      <c r="E53" s="213">
        <v>3173</v>
      </c>
      <c r="F53" s="505">
        <v>8.6</v>
      </c>
      <c r="G53" s="142">
        <v>7700</v>
      </c>
      <c r="H53" s="213">
        <v>4213</v>
      </c>
      <c r="I53" s="213">
        <v>3487</v>
      </c>
      <c r="J53" s="505">
        <v>10.2</v>
      </c>
      <c r="K53" s="142">
        <v>-1178</v>
      </c>
      <c r="L53" s="521">
        <v>-1.6</v>
      </c>
      <c r="M53" s="142">
        <v>16</v>
      </c>
      <c r="N53" s="213">
        <v>10</v>
      </c>
      <c r="O53" s="213">
        <v>6</v>
      </c>
      <c r="P53" s="505">
        <v>2.5</v>
      </c>
      <c r="Q53" s="142">
        <v>7</v>
      </c>
      <c r="R53" s="213">
        <v>4</v>
      </c>
      <c r="S53" s="213">
        <v>3</v>
      </c>
      <c r="T53" s="505">
        <v>1.1</v>
      </c>
      <c r="U53" s="142">
        <v>201</v>
      </c>
      <c r="V53" s="213">
        <v>73</v>
      </c>
      <c r="W53" s="213">
        <v>128</v>
      </c>
      <c r="X53" s="505">
        <v>29.9</v>
      </c>
      <c r="Y53" s="213">
        <v>3772</v>
      </c>
      <c r="Z53" s="505">
        <v>5</v>
      </c>
      <c r="AA53" s="213">
        <v>1095</v>
      </c>
      <c r="AB53" s="506">
        <v>1.45</v>
      </c>
      <c r="AC53" s="523">
        <v>12</v>
      </c>
    </row>
    <row r="54" spans="1:29" ht="13.5">
      <c r="A54" s="22"/>
      <c r="B54" s="522">
        <v>13</v>
      </c>
      <c r="C54" s="142">
        <v>6640</v>
      </c>
      <c r="D54" s="213">
        <v>3417</v>
      </c>
      <c r="E54" s="213">
        <v>3223</v>
      </c>
      <c r="F54" s="505">
        <v>8.8</v>
      </c>
      <c r="G54" s="142">
        <v>7666</v>
      </c>
      <c r="H54" s="213">
        <v>4111</v>
      </c>
      <c r="I54" s="213">
        <v>3555</v>
      </c>
      <c r="J54" s="505">
        <v>10.1</v>
      </c>
      <c r="K54" s="142">
        <v>-1026</v>
      </c>
      <c r="L54" s="521">
        <v>-1.4</v>
      </c>
      <c r="M54" s="142">
        <v>23</v>
      </c>
      <c r="N54" s="213">
        <v>13</v>
      </c>
      <c r="O54" s="213">
        <v>10</v>
      </c>
      <c r="P54" s="505">
        <v>3.5</v>
      </c>
      <c r="Q54" s="142">
        <v>15</v>
      </c>
      <c r="R54" s="213">
        <v>10</v>
      </c>
      <c r="S54" s="213">
        <v>5</v>
      </c>
      <c r="T54" s="505">
        <v>2.3</v>
      </c>
      <c r="U54" s="142">
        <v>209</v>
      </c>
      <c r="V54" s="213">
        <v>81</v>
      </c>
      <c r="W54" s="213">
        <v>128</v>
      </c>
      <c r="X54" s="505">
        <v>30.5</v>
      </c>
      <c r="Y54" s="213">
        <v>3803</v>
      </c>
      <c r="Z54" s="505">
        <v>5</v>
      </c>
      <c r="AA54" s="213">
        <v>1146</v>
      </c>
      <c r="AB54" s="506">
        <v>1.52</v>
      </c>
      <c r="AC54" s="523">
        <v>13</v>
      </c>
    </row>
    <row r="55" spans="1:29" ht="13.5">
      <c r="A55" s="99"/>
      <c r="B55" s="522">
        <v>14</v>
      </c>
      <c r="C55" s="142">
        <v>6318</v>
      </c>
      <c r="D55" s="213">
        <v>3224</v>
      </c>
      <c r="E55" s="213">
        <v>3094</v>
      </c>
      <c r="F55" s="505">
        <v>8.4</v>
      </c>
      <c r="G55" s="142">
        <v>7837</v>
      </c>
      <c r="H55" s="213">
        <v>4184</v>
      </c>
      <c r="I55" s="213">
        <v>3653</v>
      </c>
      <c r="J55" s="505">
        <v>10.4</v>
      </c>
      <c r="K55" s="142">
        <v>-1519</v>
      </c>
      <c r="L55" s="521">
        <v>-2</v>
      </c>
      <c r="M55" s="142">
        <v>20</v>
      </c>
      <c r="N55" s="213">
        <v>11</v>
      </c>
      <c r="O55" s="213">
        <v>9</v>
      </c>
      <c r="P55" s="505">
        <v>3.2</v>
      </c>
      <c r="Q55" s="142">
        <v>10</v>
      </c>
      <c r="R55" s="213">
        <v>6</v>
      </c>
      <c r="S55" s="213">
        <v>4</v>
      </c>
      <c r="T55" s="505">
        <v>1.6</v>
      </c>
      <c r="U55" s="142">
        <v>185</v>
      </c>
      <c r="V55" s="213">
        <v>69</v>
      </c>
      <c r="W55" s="213">
        <v>116</v>
      </c>
      <c r="X55" s="505">
        <v>28.4</v>
      </c>
      <c r="Y55" s="213">
        <v>3614</v>
      </c>
      <c r="Z55" s="505">
        <v>4.8</v>
      </c>
      <c r="AA55" s="213">
        <v>1235</v>
      </c>
      <c r="AB55" s="506">
        <v>1.64</v>
      </c>
      <c r="AC55" s="523">
        <v>14</v>
      </c>
    </row>
    <row r="56" spans="1:29" ht="13.5">
      <c r="A56" s="99"/>
      <c r="B56" s="524">
        <v>15</v>
      </c>
      <c r="C56" s="240">
        <v>6092</v>
      </c>
      <c r="D56" s="240">
        <v>3184</v>
      </c>
      <c r="E56" s="240">
        <v>2908</v>
      </c>
      <c r="F56" s="505">
        <v>8.1</v>
      </c>
      <c r="G56" s="240">
        <v>8050</v>
      </c>
      <c r="H56" s="240">
        <v>4375</v>
      </c>
      <c r="I56" s="240">
        <v>3675</v>
      </c>
      <c r="J56" s="505">
        <v>10.7</v>
      </c>
      <c r="K56" s="525" t="s">
        <v>54</v>
      </c>
      <c r="L56" s="517" t="s">
        <v>55</v>
      </c>
      <c r="M56" s="240">
        <v>21</v>
      </c>
      <c r="N56" s="240">
        <v>15</v>
      </c>
      <c r="O56" s="240">
        <v>6</v>
      </c>
      <c r="P56" s="505">
        <v>3.4</v>
      </c>
      <c r="Q56" s="240">
        <v>9</v>
      </c>
      <c r="R56" s="240">
        <v>8</v>
      </c>
      <c r="S56" s="240">
        <v>1</v>
      </c>
      <c r="T56" s="505">
        <v>1.5</v>
      </c>
      <c r="U56" s="240">
        <v>178</v>
      </c>
      <c r="V56" s="240">
        <v>64</v>
      </c>
      <c r="W56" s="240">
        <v>114</v>
      </c>
      <c r="X56" s="505">
        <v>28.4</v>
      </c>
      <c r="Y56" s="240">
        <v>3569</v>
      </c>
      <c r="Z56" s="505">
        <v>4.8</v>
      </c>
      <c r="AA56" s="240">
        <v>1278</v>
      </c>
      <c r="AB56" s="506">
        <v>1.71</v>
      </c>
      <c r="AC56" s="526">
        <v>15</v>
      </c>
    </row>
    <row r="57" spans="1:29" ht="13.5">
      <c r="A57" s="143"/>
      <c r="B57" s="527">
        <v>16</v>
      </c>
      <c r="C57" s="104">
        <v>6104</v>
      </c>
      <c r="D57" s="104">
        <v>3087</v>
      </c>
      <c r="E57" s="104">
        <v>3017</v>
      </c>
      <c r="F57" s="528">
        <v>8.2</v>
      </c>
      <c r="G57" s="104">
        <v>8212</v>
      </c>
      <c r="H57" s="104">
        <v>4365</v>
      </c>
      <c r="I57" s="104">
        <v>3847</v>
      </c>
      <c r="J57" s="528">
        <v>11</v>
      </c>
      <c r="K57" s="104">
        <f>C57-G57</f>
        <v>-2108</v>
      </c>
      <c r="L57" s="528">
        <v>-2.8</v>
      </c>
      <c r="M57" s="104">
        <v>18</v>
      </c>
      <c r="N57" s="104">
        <v>8</v>
      </c>
      <c r="O57" s="104">
        <v>10</v>
      </c>
      <c r="P57" s="528">
        <v>2.9</v>
      </c>
      <c r="Q57" s="104">
        <v>10</v>
      </c>
      <c r="R57" s="104">
        <v>5</v>
      </c>
      <c r="S57" s="104">
        <v>5</v>
      </c>
      <c r="T57" s="528">
        <v>1.6</v>
      </c>
      <c r="U57" s="104">
        <v>191</v>
      </c>
      <c r="V57" s="104">
        <v>68</v>
      </c>
      <c r="W57" s="104">
        <v>123</v>
      </c>
      <c r="X57" s="528">
        <v>30.3</v>
      </c>
      <c r="Y57" s="240">
        <v>3441</v>
      </c>
      <c r="Z57" s="682">
        <v>4.6</v>
      </c>
      <c r="AA57" s="240">
        <v>1235</v>
      </c>
      <c r="AB57" s="529">
        <v>1.66</v>
      </c>
      <c r="AC57" s="512">
        <v>16</v>
      </c>
    </row>
    <row r="58" spans="1:29" ht="13.5">
      <c r="A58" s="99"/>
      <c r="B58" s="527">
        <v>17</v>
      </c>
      <c r="C58" s="104">
        <v>5697</v>
      </c>
      <c r="D58" s="104">
        <v>2869</v>
      </c>
      <c r="E58" s="104">
        <v>2828</v>
      </c>
      <c r="F58" s="528">
        <v>7.7</v>
      </c>
      <c r="G58" s="104">
        <v>8557</v>
      </c>
      <c r="H58" s="104">
        <v>4539</v>
      </c>
      <c r="I58" s="104">
        <v>4018</v>
      </c>
      <c r="J58" s="528">
        <v>11.6</v>
      </c>
      <c r="K58" s="104">
        <f>C58-G58</f>
        <v>-2860</v>
      </c>
      <c r="L58" s="528">
        <v>-3.9</v>
      </c>
      <c r="M58" s="104">
        <v>18</v>
      </c>
      <c r="N58" s="104">
        <v>13</v>
      </c>
      <c r="O58" s="104">
        <v>5</v>
      </c>
      <c r="P58" s="528">
        <v>3.2</v>
      </c>
      <c r="Q58" s="104">
        <v>7</v>
      </c>
      <c r="R58" s="366" t="s">
        <v>6</v>
      </c>
      <c r="S58" s="366" t="s">
        <v>6</v>
      </c>
      <c r="T58" s="528">
        <v>1.2</v>
      </c>
      <c r="U58" s="104">
        <v>170</v>
      </c>
      <c r="V58" s="104">
        <v>61</v>
      </c>
      <c r="W58" s="104">
        <v>109</v>
      </c>
      <c r="X58" s="528">
        <v>29</v>
      </c>
      <c r="Y58" s="240">
        <v>3345</v>
      </c>
      <c r="Z58" s="682">
        <v>4.5</v>
      </c>
      <c r="AA58" s="240">
        <v>1124</v>
      </c>
      <c r="AB58" s="529">
        <v>1.52</v>
      </c>
      <c r="AC58" s="512">
        <v>17</v>
      </c>
    </row>
    <row r="59" spans="1:29" ht="13.5">
      <c r="A59" s="490"/>
      <c r="B59" s="667">
        <v>18</v>
      </c>
      <c r="C59" s="489">
        <v>6011</v>
      </c>
      <c r="D59" s="489">
        <v>3090</v>
      </c>
      <c r="E59" s="489">
        <v>2921</v>
      </c>
      <c r="F59" s="668">
        <v>8.2</v>
      </c>
      <c r="G59" s="489">
        <v>8453</v>
      </c>
      <c r="H59" s="489">
        <v>4357</v>
      </c>
      <c r="I59" s="489">
        <v>4096</v>
      </c>
      <c r="J59" s="668">
        <v>11.5</v>
      </c>
      <c r="K59" s="489">
        <f>C59-G59</f>
        <v>-2442</v>
      </c>
      <c r="L59" s="668">
        <v>-3.3</v>
      </c>
      <c r="M59" s="489">
        <v>16</v>
      </c>
      <c r="N59" s="489">
        <v>11</v>
      </c>
      <c r="O59" s="489">
        <v>5</v>
      </c>
      <c r="P59" s="668">
        <v>2.7</v>
      </c>
      <c r="Q59" s="489">
        <v>8</v>
      </c>
      <c r="R59" s="366" t="s">
        <v>6</v>
      </c>
      <c r="S59" s="366" t="s">
        <v>6</v>
      </c>
      <c r="T59" s="668">
        <v>1.3</v>
      </c>
      <c r="U59" s="489">
        <v>160</v>
      </c>
      <c r="V59" s="489">
        <v>56</v>
      </c>
      <c r="W59" s="489">
        <v>104</v>
      </c>
      <c r="X59" s="668">
        <v>25.9</v>
      </c>
      <c r="Y59" s="491">
        <v>3305</v>
      </c>
      <c r="Z59" s="683">
        <v>4.5</v>
      </c>
      <c r="AA59" s="491">
        <v>1199</v>
      </c>
      <c r="AB59" s="669">
        <v>1.64</v>
      </c>
      <c r="AC59" s="666">
        <v>18</v>
      </c>
    </row>
    <row r="60" spans="1:29" ht="13.5">
      <c r="A60" s="143"/>
      <c r="B60" s="530">
        <v>19</v>
      </c>
      <c r="C60" s="105">
        <v>5914</v>
      </c>
      <c r="D60" s="105">
        <v>3051</v>
      </c>
      <c r="E60" s="105">
        <v>2863</v>
      </c>
      <c r="F60" s="531">
        <v>8.1</v>
      </c>
      <c r="G60" s="105">
        <v>8660</v>
      </c>
      <c r="H60" s="105">
        <v>4521</v>
      </c>
      <c r="I60" s="105">
        <v>4139</v>
      </c>
      <c r="J60" s="531">
        <v>11.9</v>
      </c>
      <c r="K60" s="105">
        <f>C60-G60</f>
        <v>-2746</v>
      </c>
      <c r="L60" s="531">
        <v>-3.8</v>
      </c>
      <c r="M60" s="105">
        <v>13</v>
      </c>
      <c r="N60" s="105">
        <v>8</v>
      </c>
      <c r="O60" s="105">
        <v>5</v>
      </c>
      <c r="P60" s="531">
        <v>2.2</v>
      </c>
      <c r="Q60" s="105">
        <v>6</v>
      </c>
      <c r="R60" s="366" t="s">
        <v>6</v>
      </c>
      <c r="S60" s="366" t="s">
        <v>6</v>
      </c>
      <c r="T60" s="531">
        <v>1</v>
      </c>
      <c r="U60" s="105">
        <v>155</v>
      </c>
      <c r="V60" s="105">
        <v>67</v>
      </c>
      <c r="W60" s="105">
        <v>88</v>
      </c>
      <c r="X60" s="531">
        <v>25.5</v>
      </c>
      <c r="Y60" s="241">
        <v>3203</v>
      </c>
      <c r="Z60" s="684">
        <v>4.4</v>
      </c>
      <c r="AA60" s="241">
        <v>1119</v>
      </c>
      <c r="AB60" s="532">
        <v>1.54</v>
      </c>
      <c r="AC60" s="516">
        <v>19</v>
      </c>
    </row>
    <row r="61" spans="1:29" ht="13.5">
      <c r="A61" s="533"/>
      <c r="B61" s="534"/>
      <c r="C61" s="535"/>
      <c r="D61" s="536"/>
      <c r="E61" s="536"/>
      <c r="F61" s="537"/>
      <c r="G61" s="538"/>
      <c r="H61" s="536"/>
      <c r="I61" s="536"/>
      <c r="J61" s="537"/>
      <c r="K61" s="539"/>
      <c r="L61" s="540"/>
      <c r="M61" s="538"/>
      <c r="N61" s="536"/>
      <c r="O61" s="536"/>
      <c r="P61" s="537"/>
      <c r="Q61" s="538"/>
      <c r="R61" s="536"/>
      <c r="S61" s="536"/>
      <c r="T61" s="537"/>
      <c r="U61" s="538"/>
      <c r="V61" s="536"/>
      <c r="W61" s="536"/>
      <c r="X61" s="537"/>
      <c r="Y61" s="536"/>
      <c r="Z61" s="685"/>
      <c r="AA61" s="536"/>
      <c r="AB61" s="541"/>
      <c r="AC61" s="542"/>
    </row>
    <row r="62" spans="1:29" s="38" customFormat="1" ht="13.5">
      <c r="A62" s="99"/>
      <c r="B62" s="107"/>
      <c r="C62" s="132"/>
      <c r="D62" s="57"/>
      <c r="E62" s="57"/>
      <c r="F62" s="133"/>
      <c r="G62" s="132"/>
      <c r="H62" s="57"/>
      <c r="I62" s="57"/>
      <c r="J62" s="133"/>
      <c r="K62" s="132"/>
      <c r="L62" s="133"/>
      <c r="M62" s="132"/>
      <c r="N62" s="57"/>
      <c r="O62" s="57"/>
      <c r="P62" s="133"/>
      <c r="Q62" s="132"/>
      <c r="R62" s="57"/>
      <c r="S62" s="57"/>
      <c r="T62" s="133"/>
      <c r="U62" s="132"/>
      <c r="V62" s="57"/>
      <c r="W62" s="57"/>
      <c r="X62" s="133"/>
      <c r="Y62" s="57"/>
      <c r="Z62" s="686"/>
      <c r="AA62" s="57"/>
      <c r="AB62" s="134"/>
      <c r="AC62" s="54"/>
    </row>
    <row r="63" spans="1:29" s="38" customFormat="1" ht="13.5">
      <c r="A63" s="99"/>
      <c r="B63" s="99"/>
      <c r="C63" s="132"/>
      <c r="D63" s="57"/>
      <c r="E63" s="57"/>
      <c r="F63" s="133"/>
      <c r="G63" s="132"/>
      <c r="H63" s="57"/>
      <c r="I63" s="57"/>
      <c r="J63" s="133"/>
      <c r="K63" s="132"/>
      <c r="L63" s="133"/>
      <c r="M63" s="132"/>
      <c r="N63" s="57"/>
      <c r="O63" s="57"/>
      <c r="P63" s="133"/>
      <c r="Q63" s="132"/>
      <c r="R63" s="57"/>
      <c r="S63" s="57"/>
      <c r="T63" s="133"/>
      <c r="U63" s="132"/>
      <c r="V63" s="57"/>
      <c r="W63" s="57"/>
      <c r="X63" s="133"/>
      <c r="Y63" s="57"/>
      <c r="Z63" s="686"/>
      <c r="AA63" s="57"/>
      <c r="AB63" s="134"/>
      <c r="AC63" s="99"/>
    </row>
    <row r="64" spans="1:29" s="38" customFormat="1" ht="13.5">
      <c r="A64" s="99"/>
      <c r="B64" s="107"/>
      <c r="C64" s="132"/>
      <c r="D64" s="57"/>
      <c r="E64" s="57"/>
      <c r="F64" s="133"/>
      <c r="G64" s="132"/>
      <c r="H64" s="57"/>
      <c r="I64" s="57"/>
      <c r="J64" s="133"/>
      <c r="K64" s="132"/>
      <c r="L64" s="133"/>
      <c r="M64" s="132"/>
      <c r="N64" s="57"/>
      <c r="O64" s="57"/>
      <c r="P64" s="133"/>
      <c r="Q64" s="132"/>
      <c r="R64" s="57"/>
      <c r="S64" s="57"/>
      <c r="T64" s="133"/>
      <c r="U64" s="132"/>
      <c r="V64" s="57"/>
      <c r="W64" s="57"/>
      <c r="X64" s="133"/>
      <c r="Y64" s="57"/>
      <c r="Z64" s="686"/>
      <c r="AA64" s="57"/>
      <c r="AB64" s="134"/>
      <c r="AC64" s="54"/>
    </row>
    <row r="65" spans="1:29" s="38" customFormat="1" ht="13.5">
      <c r="A65" s="99"/>
      <c r="B65" s="107"/>
      <c r="C65" s="132"/>
      <c r="D65" s="57"/>
      <c r="E65" s="57"/>
      <c r="F65" s="133"/>
      <c r="G65" s="132"/>
      <c r="H65" s="57"/>
      <c r="I65" s="57"/>
      <c r="J65" s="133"/>
      <c r="K65" s="132"/>
      <c r="L65" s="133"/>
      <c r="M65" s="132"/>
      <c r="N65" s="57"/>
      <c r="O65" s="57"/>
      <c r="P65" s="133"/>
      <c r="Q65" s="132"/>
      <c r="R65" s="57"/>
      <c r="S65" s="57"/>
      <c r="T65" s="133"/>
      <c r="U65" s="132"/>
      <c r="V65" s="57"/>
      <c r="W65" s="57"/>
      <c r="X65" s="133"/>
      <c r="Y65" s="57"/>
      <c r="Z65" s="686"/>
      <c r="AA65" s="57"/>
      <c r="AB65" s="134"/>
      <c r="AC65" s="54"/>
    </row>
    <row r="66" spans="1:29" s="38" customFormat="1" ht="13.5">
      <c r="A66" s="99"/>
      <c r="B66" s="107"/>
      <c r="C66" s="132"/>
      <c r="D66" s="57"/>
      <c r="E66" s="57"/>
      <c r="F66" s="133"/>
      <c r="G66" s="132"/>
      <c r="H66" s="57"/>
      <c r="I66" s="57"/>
      <c r="J66" s="133"/>
      <c r="K66" s="132"/>
      <c r="L66" s="133"/>
      <c r="M66" s="132"/>
      <c r="N66" s="57"/>
      <c r="O66" s="57"/>
      <c r="P66" s="133"/>
      <c r="Q66" s="132"/>
      <c r="R66" s="57"/>
      <c r="S66" s="57"/>
      <c r="T66" s="133"/>
      <c r="U66" s="132"/>
      <c r="V66" s="57"/>
      <c r="W66" s="57"/>
      <c r="X66" s="133"/>
      <c r="Y66" s="57"/>
      <c r="Z66" s="686"/>
      <c r="AA66" s="57"/>
      <c r="AB66" s="134"/>
      <c r="AC66" s="54"/>
    </row>
    <row r="67" spans="1:29" s="38" customFormat="1" ht="13.5">
      <c r="A67" s="99"/>
      <c r="B67" s="107"/>
      <c r="C67" s="132"/>
      <c r="D67" s="57"/>
      <c r="E67" s="57"/>
      <c r="F67" s="133"/>
      <c r="G67" s="132"/>
      <c r="H67" s="57"/>
      <c r="I67" s="57"/>
      <c r="J67" s="133"/>
      <c r="K67" s="132"/>
      <c r="L67" s="133"/>
      <c r="M67" s="132"/>
      <c r="N67" s="57"/>
      <c r="O67" s="57"/>
      <c r="P67" s="133"/>
      <c r="Q67" s="132"/>
      <c r="R67" s="57"/>
      <c r="S67" s="57"/>
      <c r="T67" s="133"/>
      <c r="U67" s="132"/>
      <c r="V67" s="57"/>
      <c r="W67" s="57"/>
      <c r="X67" s="133"/>
      <c r="Y67" s="57"/>
      <c r="Z67" s="686"/>
      <c r="AA67" s="57"/>
      <c r="AB67" s="134"/>
      <c r="AC67" s="54"/>
    </row>
    <row r="68" spans="1:29" s="38" customFormat="1" ht="13.5">
      <c r="A68" s="99"/>
      <c r="B68" s="107"/>
      <c r="C68" s="132"/>
      <c r="D68" s="57"/>
      <c r="E68" s="57"/>
      <c r="F68" s="133"/>
      <c r="G68" s="132"/>
      <c r="H68" s="57"/>
      <c r="I68" s="57"/>
      <c r="J68" s="133"/>
      <c r="K68" s="132"/>
      <c r="L68" s="133"/>
      <c r="M68" s="132"/>
      <c r="N68" s="57"/>
      <c r="O68" s="57"/>
      <c r="P68" s="133"/>
      <c r="Q68" s="132"/>
      <c r="R68" s="57"/>
      <c r="S68" s="57"/>
      <c r="T68" s="133"/>
      <c r="U68" s="132"/>
      <c r="V68" s="135"/>
      <c r="W68" s="135"/>
      <c r="X68" s="133"/>
      <c r="Y68" s="57"/>
      <c r="Z68" s="686"/>
      <c r="AA68" s="57"/>
      <c r="AB68" s="134"/>
      <c r="AC68" s="54"/>
    </row>
    <row r="69" spans="1:29" s="38" customFormat="1" ht="13.5">
      <c r="A69" s="99"/>
      <c r="B69" s="99"/>
      <c r="C69" s="132"/>
      <c r="D69" s="57"/>
      <c r="E69" s="57"/>
      <c r="F69" s="133"/>
      <c r="G69" s="132"/>
      <c r="H69" s="57"/>
      <c r="I69" s="57"/>
      <c r="J69" s="133"/>
      <c r="K69" s="132"/>
      <c r="L69" s="133"/>
      <c r="M69" s="132"/>
      <c r="N69" s="57"/>
      <c r="O69" s="57"/>
      <c r="P69" s="133"/>
      <c r="Q69" s="132"/>
      <c r="R69" s="57"/>
      <c r="S69" s="57"/>
      <c r="T69" s="133"/>
      <c r="U69" s="132"/>
      <c r="V69" s="57"/>
      <c r="W69" s="57"/>
      <c r="X69" s="133"/>
      <c r="Y69" s="57"/>
      <c r="Z69" s="686"/>
      <c r="AA69" s="57"/>
      <c r="AB69" s="134"/>
      <c r="AC69" s="99"/>
    </row>
    <row r="70" spans="1:29" s="40" customFormat="1" ht="13.5">
      <c r="A70" s="99"/>
      <c r="B70" s="107"/>
      <c r="C70" s="132"/>
      <c r="D70" s="57"/>
      <c r="E70" s="57"/>
      <c r="F70" s="133"/>
      <c r="G70" s="132"/>
      <c r="H70" s="57"/>
      <c r="I70" s="57"/>
      <c r="J70" s="133"/>
      <c r="K70" s="132"/>
      <c r="L70" s="133"/>
      <c r="M70" s="132"/>
      <c r="N70" s="57"/>
      <c r="O70" s="57"/>
      <c r="P70" s="133"/>
      <c r="Q70" s="132"/>
      <c r="R70" s="57"/>
      <c r="S70" s="57"/>
      <c r="T70" s="133"/>
      <c r="U70" s="132"/>
      <c r="V70" s="135"/>
      <c r="W70" s="135"/>
      <c r="X70" s="133"/>
      <c r="Y70" s="57"/>
      <c r="Z70" s="686"/>
      <c r="AA70" s="57"/>
      <c r="AB70" s="134"/>
      <c r="AC70" s="54"/>
    </row>
    <row r="71" spans="1:29" s="40" customFormat="1" ht="13.5">
      <c r="A71" s="99"/>
      <c r="B71" s="107"/>
      <c r="C71" s="132"/>
      <c r="D71" s="57"/>
      <c r="E71" s="57"/>
      <c r="F71" s="133"/>
      <c r="G71" s="132"/>
      <c r="H71" s="57"/>
      <c r="I71" s="57"/>
      <c r="J71" s="133"/>
      <c r="K71" s="132"/>
      <c r="L71" s="133"/>
      <c r="M71" s="132"/>
      <c r="N71" s="57"/>
      <c r="O71" s="57"/>
      <c r="P71" s="133"/>
      <c r="Q71" s="132"/>
      <c r="R71" s="57"/>
      <c r="S71" s="57"/>
      <c r="T71" s="133"/>
      <c r="U71" s="132"/>
      <c r="V71" s="135"/>
      <c r="W71" s="135"/>
      <c r="X71" s="133"/>
      <c r="Y71" s="57"/>
      <c r="Z71" s="686"/>
      <c r="AA71" s="57"/>
      <c r="AB71" s="134"/>
      <c r="AC71" s="54"/>
    </row>
    <row r="72" spans="1:29" ht="13.5">
      <c r="A72" s="99"/>
      <c r="B72" s="107"/>
      <c r="C72" s="132"/>
      <c r="D72" s="57"/>
      <c r="E72" s="57"/>
      <c r="F72" s="133"/>
      <c r="G72" s="132"/>
      <c r="H72" s="57"/>
      <c r="I72" s="57"/>
      <c r="J72" s="133"/>
      <c r="K72" s="132"/>
      <c r="L72" s="133"/>
      <c r="M72" s="132"/>
      <c r="N72" s="57"/>
      <c r="O72" s="57"/>
      <c r="P72" s="133"/>
      <c r="Q72" s="132"/>
      <c r="R72" s="57"/>
      <c r="S72" s="57"/>
      <c r="T72" s="133"/>
      <c r="U72" s="132"/>
      <c r="V72" s="135"/>
      <c r="W72" s="135"/>
      <c r="X72" s="133"/>
      <c r="Y72" s="57"/>
      <c r="Z72" s="686"/>
      <c r="AA72" s="57"/>
      <c r="AB72" s="134"/>
      <c r="AC72" s="54"/>
    </row>
    <row r="73" spans="1:29" ht="13.5">
      <c r="A73" s="99"/>
      <c r="B73" s="107"/>
      <c r="C73" s="132"/>
      <c r="D73" s="57"/>
      <c r="E73" s="57"/>
      <c r="F73" s="133"/>
      <c r="G73" s="132"/>
      <c r="H73" s="57"/>
      <c r="I73" s="57"/>
      <c r="J73" s="133"/>
      <c r="K73" s="132"/>
      <c r="L73" s="133"/>
      <c r="M73" s="132"/>
      <c r="N73" s="57"/>
      <c r="O73" s="57"/>
      <c r="P73" s="133"/>
      <c r="Q73" s="132"/>
      <c r="R73" s="57"/>
      <c r="S73" s="57"/>
      <c r="T73" s="133"/>
      <c r="U73" s="132"/>
      <c r="V73" s="135"/>
      <c r="W73" s="135"/>
      <c r="X73" s="133"/>
      <c r="Y73" s="57"/>
      <c r="Z73" s="686"/>
      <c r="AA73" s="57"/>
      <c r="AB73" s="134"/>
      <c r="AC73" s="54"/>
    </row>
    <row r="74" spans="1:29" ht="13.5">
      <c r="A74" s="99"/>
      <c r="B74" s="107"/>
      <c r="C74" s="132"/>
      <c r="D74" s="57"/>
      <c r="E74" s="57"/>
      <c r="F74" s="133"/>
      <c r="G74" s="132"/>
      <c r="H74" s="57"/>
      <c r="I74" s="57"/>
      <c r="J74" s="133"/>
      <c r="K74" s="132"/>
      <c r="L74" s="133"/>
      <c r="M74" s="132"/>
      <c r="N74" s="57"/>
      <c r="O74" s="57"/>
      <c r="P74" s="133"/>
      <c r="Q74" s="132"/>
      <c r="R74" s="57"/>
      <c r="S74" s="57"/>
      <c r="T74" s="133"/>
      <c r="U74" s="132"/>
      <c r="V74" s="135"/>
      <c r="W74" s="135"/>
      <c r="X74" s="133"/>
      <c r="Y74" s="57"/>
      <c r="Z74" s="686"/>
      <c r="AA74" s="57"/>
      <c r="AB74" s="134"/>
      <c r="AC74" s="54"/>
    </row>
    <row r="75" spans="1:29" ht="13.5">
      <c r="A75" s="99"/>
      <c r="B75" s="99"/>
      <c r="C75" s="132"/>
      <c r="D75" s="57"/>
      <c r="E75" s="57"/>
      <c r="F75" s="133"/>
      <c r="G75" s="132"/>
      <c r="H75" s="57"/>
      <c r="I75" s="57"/>
      <c r="J75" s="133"/>
      <c r="K75" s="132"/>
      <c r="L75" s="133"/>
      <c r="M75" s="132"/>
      <c r="N75" s="57"/>
      <c r="O75" s="57"/>
      <c r="P75" s="133"/>
      <c r="Q75" s="132"/>
      <c r="R75" s="57"/>
      <c r="S75" s="57"/>
      <c r="T75" s="133"/>
      <c r="U75" s="132"/>
      <c r="V75" s="57"/>
      <c r="W75" s="57"/>
      <c r="X75" s="133"/>
      <c r="Y75" s="57"/>
      <c r="Z75" s="686"/>
      <c r="AA75" s="57"/>
      <c r="AB75" s="134"/>
      <c r="AC75" s="99"/>
    </row>
    <row r="76" spans="1:29" ht="13.5">
      <c r="A76" s="99"/>
      <c r="B76" s="107"/>
      <c r="C76" s="132"/>
      <c r="D76" s="57"/>
      <c r="E76" s="57"/>
      <c r="F76" s="133"/>
      <c r="G76" s="132"/>
      <c r="H76" s="57"/>
      <c r="I76" s="57"/>
      <c r="J76" s="133"/>
      <c r="K76" s="132"/>
      <c r="L76" s="133"/>
      <c r="M76" s="132"/>
      <c r="N76" s="57"/>
      <c r="O76" s="57"/>
      <c r="P76" s="133"/>
      <c r="Q76" s="132"/>
      <c r="R76" s="57"/>
      <c r="S76" s="57"/>
      <c r="T76" s="133"/>
      <c r="U76" s="132"/>
      <c r="V76" s="135"/>
      <c r="W76" s="135"/>
      <c r="X76" s="133"/>
      <c r="Y76" s="57"/>
      <c r="Z76" s="686"/>
      <c r="AA76" s="57"/>
      <c r="AB76" s="134"/>
      <c r="AC76" s="54"/>
    </row>
    <row r="77" spans="1:29" ht="13.5">
      <c r="A77" s="99"/>
      <c r="B77" s="107"/>
      <c r="C77" s="132"/>
      <c r="D77" s="57"/>
      <c r="E77" s="57"/>
      <c r="F77" s="133"/>
      <c r="G77" s="132"/>
      <c r="H77" s="57"/>
      <c r="I77" s="57"/>
      <c r="J77" s="133"/>
      <c r="K77" s="132"/>
      <c r="L77" s="133"/>
      <c r="M77" s="132"/>
      <c r="N77" s="57"/>
      <c r="O77" s="57"/>
      <c r="P77" s="133"/>
      <c r="Q77" s="132"/>
      <c r="R77" s="57"/>
      <c r="S77" s="57"/>
      <c r="T77" s="133"/>
      <c r="U77" s="132"/>
      <c r="V77" s="135"/>
      <c r="W77" s="135"/>
      <c r="X77" s="133"/>
      <c r="Y77" s="57"/>
      <c r="Z77" s="686"/>
      <c r="AA77" s="57"/>
      <c r="AB77" s="134"/>
      <c r="AC77" s="54"/>
    </row>
    <row r="78" spans="1:29" ht="13.5">
      <c r="A78" s="99"/>
      <c r="B78" s="107"/>
      <c r="C78" s="132"/>
      <c r="D78" s="57"/>
      <c r="E78" s="57"/>
      <c r="F78" s="133"/>
      <c r="G78" s="132"/>
      <c r="H78" s="57"/>
      <c r="I78" s="57"/>
      <c r="J78" s="133"/>
      <c r="K78" s="132"/>
      <c r="L78" s="133"/>
      <c r="M78" s="132"/>
      <c r="N78" s="57"/>
      <c r="O78" s="57"/>
      <c r="P78" s="133"/>
      <c r="Q78" s="132"/>
      <c r="R78" s="57"/>
      <c r="S78" s="57"/>
      <c r="T78" s="133"/>
      <c r="U78" s="132"/>
      <c r="V78" s="135"/>
      <c r="W78" s="135"/>
      <c r="X78" s="133"/>
      <c r="Y78" s="57"/>
      <c r="Z78" s="686"/>
      <c r="AA78" s="57"/>
      <c r="AB78" s="134"/>
      <c r="AC78" s="54"/>
    </row>
    <row r="79" spans="1:29" ht="13.5">
      <c r="A79" s="99"/>
      <c r="B79" s="107"/>
      <c r="C79" s="132"/>
      <c r="D79" s="57"/>
      <c r="E79" s="57"/>
      <c r="F79" s="133"/>
      <c r="G79" s="132"/>
      <c r="H79" s="57"/>
      <c r="I79" s="57"/>
      <c r="J79" s="133"/>
      <c r="K79" s="132"/>
      <c r="L79" s="133"/>
      <c r="M79" s="132"/>
      <c r="N79" s="57"/>
      <c r="O79" s="57"/>
      <c r="P79" s="133"/>
      <c r="Q79" s="132"/>
      <c r="R79" s="57"/>
      <c r="S79" s="57"/>
      <c r="T79" s="133"/>
      <c r="U79" s="132"/>
      <c r="V79" s="57"/>
      <c r="W79" s="57"/>
      <c r="X79" s="133"/>
      <c r="Y79" s="57"/>
      <c r="Z79" s="686"/>
      <c r="AA79" s="57"/>
      <c r="AB79" s="134"/>
      <c r="AC79" s="54"/>
    </row>
    <row r="80" spans="1:29" ht="13.5">
      <c r="A80" s="99"/>
      <c r="B80" s="107"/>
      <c r="C80" s="132"/>
      <c r="D80" s="57"/>
      <c r="E80" s="57"/>
      <c r="F80" s="133"/>
      <c r="G80" s="132"/>
      <c r="H80" s="57"/>
      <c r="I80" s="57"/>
      <c r="J80" s="133"/>
      <c r="K80" s="132"/>
      <c r="L80" s="133"/>
      <c r="M80" s="132"/>
      <c r="N80" s="57"/>
      <c r="O80" s="57"/>
      <c r="P80" s="133"/>
      <c r="Q80" s="132"/>
      <c r="R80" s="57"/>
      <c r="S80" s="57"/>
      <c r="T80" s="133"/>
      <c r="U80" s="132"/>
      <c r="V80" s="57"/>
      <c r="W80" s="57"/>
      <c r="X80" s="133"/>
      <c r="Y80" s="57"/>
      <c r="Z80" s="686"/>
      <c r="AA80" s="57"/>
      <c r="AB80" s="134"/>
      <c r="AC80" s="54"/>
    </row>
    <row r="81" spans="1:29" ht="13.5">
      <c r="A81" s="99"/>
      <c r="B81" s="99"/>
      <c r="C81" s="132"/>
      <c r="D81" s="57"/>
      <c r="E81" s="57"/>
      <c r="F81" s="133"/>
      <c r="G81" s="132"/>
      <c r="H81" s="57"/>
      <c r="I81" s="57"/>
      <c r="J81" s="133"/>
      <c r="K81" s="132"/>
      <c r="L81" s="133"/>
      <c r="M81" s="132"/>
      <c r="N81" s="57"/>
      <c r="O81" s="57"/>
      <c r="P81" s="133"/>
      <c r="Q81" s="132"/>
      <c r="R81" s="57"/>
      <c r="S81" s="57"/>
      <c r="T81" s="133"/>
      <c r="U81" s="132"/>
      <c r="V81" s="57"/>
      <c r="W81" s="57"/>
      <c r="X81" s="133"/>
      <c r="Y81" s="57"/>
      <c r="Z81" s="686"/>
      <c r="AA81" s="57"/>
      <c r="AB81" s="134"/>
      <c r="AC81" s="99"/>
    </row>
    <row r="82" spans="1:29" ht="13.5">
      <c r="A82" s="99"/>
      <c r="B82" s="107"/>
      <c r="C82" s="132"/>
      <c r="D82" s="57"/>
      <c r="E82" s="57"/>
      <c r="F82" s="133"/>
      <c r="G82" s="132"/>
      <c r="H82" s="57"/>
      <c r="I82" s="57"/>
      <c r="J82" s="133"/>
      <c r="K82" s="132"/>
      <c r="L82" s="133"/>
      <c r="M82" s="132"/>
      <c r="N82" s="57"/>
      <c r="O82" s="57"/>
      <c r="P82" s="133"/>
      <c r="Q82" s="132"/>
      <c r="R82" s="57"/>
      <c r="S82" s="57"/>
      <c r="T82" s="133"/>
      <c r="U82" s="132"/>
      <c r="V82" s="57"/>
      <c r="W82" s="57"/>
      <c r="X82" s="133"/>
      <c r="Y82" s="57"/>
      <c r="Z82" s="686"/>
      <c r="AA82" s="57"/>
      <c r="AB82" s="134"/>
      <c r="AC82" s="54"/>
    </row>
    <row r="83" spans="1:29" ht="13.5">
      <c r="A83" s="99"/>
      <c r="B83" s="107"/>
      <c r="C83" s="132"/>
      <c r="D83" s="57"/>
      <c r="E83" s="57"/>
      <c r="F83" s="133"/>
      <c r="G83" s="132"/>
      <c r="H83" s="57"/>
      <c r="I83" s="57"/>
      <c r="J83" s="133"/>
      <c r="K83" s="132"/>
      <c r="L83" s="133"/>
      <c r="M83" s="132"/>
      <c r="N83" s="57"/>
      <c r="O83" s="57"/>
      <c r="P83" s="133"/>
      <c r="Q83" s="132"/>
      <c r="R83" s="57"/>
      <c r="S83" s="57"/>
      <c r="T83" s="133"/>
      <c r="U83" s="132"/>
      <c r="V83" s="57"/>
      <c r="W83" s="57"/>
      <c r="X83" s="133"/>
      <c r="Y83" s="57"/>
      <c r="Z83" s="686"/>
      <c r="AA83" s="57"/>
      <c r="AB83" s="134"/>
      <c r="AC83" s="54"/>
    </row>
    <row r="84" spans="1:29" ht="13.5">
      <c r="A84" s="99"/>
      <c r="B84" s="107"/>
      <c r="C84" s="132"/>
      <c r="D84" s="57"/>
      <c r="E84" s="57"/>
      <c r="F84" s="133"/>
      <c r="G84" s="132"/>
      <c r="H84" s="57"/>
      <c r="I84" s="57"/>
      <c r="J84" s="133"/>
      <c r="K84" s="132"/>
      <c r="L84" s="133"/>
      <c r="M84" s="132"/>
      <c r="N84" s="57"/>
      <c r="O84" s="57"/>
      <c r="P84" s="133"/>
      <c r="Q84" s="132"/>
      <c r="R84" s="57"/>
      <c r="S84" s="57"/>
      <c r="T84" s="133"/>
      <c r="U84" s="132"/>
      <c r="V84" s="57"/>
      <c r="W84" s="57"/>
      <c r="X84" s="133"/>
      <c r="Y84" s="57"/>
      <c r="Z84" s="686"/>
      <c r="AA84" s="57"/>
      <c r="AB84" s="134"/>
      <c r="AC84" s="54"/>
    </row>
    <row r="85" spans="1:29" ht="13.5">
      <c r="A85" s="99"/>
      <c r="B85" s="107"/>
      <c r="C85" s="132"/>
      <c r="D85" s="57"/>
      <c r="E85" s="57"/>
      <c r="F85" s="133"/>
      <c r="G85" s="132"/>
      <c r="H85" s="57"/>
      <c r="I85" s="57"/>
      <c r="J85" s="133"/>
      <c r="K85" s="132"/>
      <c r="L85" s="133"/>
      <c r="M85" s="132"/>
      <c r="N85" s="57"/>
      <c r="O85" s="57"/>
      <c r="P85" s="133"/>
      <c r="Q85" s="132"/>
      <c r="R85" s="57"/>
      <c r="S85" s="57"/>
      <c r="T85" s="133"/>
      <c r="U85" s="132"/>
      <c r="V85" s="57"/>
      <c r="W85" s="57"/>
      <c r="X85" s="133"/>
      <c r="Y85" s="57"/>
      <c r="Z85" s="686"/>
      <c r="AA85" s="57"/>
      <c r="AB85" s="134"/>
      <c r="AC85" s="54"/>
    </row>
    <row r="86" spans="1:29" ht="13.5">
      <c r="A86" s="99"/>
      <c r="B86" s="107"/>
      <c r="C86" s="132"/>
      <c r="D86" s="57"/>
      <c r="E86" s="57"/>
      <c r="F86" s="133"/>
      <c r="G86" s="132"/>
      <c r="H86" s="57"/>
      <c r="I86" s="57"/>
      <c r="J86" s="133"/>
      <c r="K86" s="132"/>
      <c r="L86" s="133"/>
      <c r="M86" s="132"/>
      <c r="N86" s="57"/>
      <c r="O86" s="57"/>
      <c r="P86" s="133"/>
      <c r="Q86" s="132"/>
      <c r="R86" s="57"/>
      <c r="S86" s="57"/>
      <c r="T86" s="133"/>
      <c r="U86" s="132"/>
      <c r="V86" s="57"/>
      <c r="W86" s="57"/>
      <c r="X86" s="133"/>
      <c r="Y86" s="57"/>
      <c r="Z86" s="686"/>
      <c r="AA86" s="57"/>
      <c r="AB86" s="134"/>
      <c r="AC86" s="54"/>
    </row>
    <row r="87" spans="1:29" ht="13.5">
      <c r="A87" s="99"/>
      <c r="B87" s="99"/>
      <c r="C87" s="132"/>
      <c r="D87" s="57"/>
      <c r="E87" s="57"/>
      <c r="F87" s="133"/>
      <c r="G87" s="132"/>
      <c r="H87" s="57"/>
      <c r="I87" s="57"/>
      <c r="J87" s="133"/>
      <c r="K87" s="132"/>
      <c r="L87" s="133"/>
      <c r="M87" s="132"/>
      <c r="N87" s="57"/>
      <c r="O87" s="57"/>
      <c r="P87" s="133"/>
      <c r="Q87" s="132"/>
      <c r="R87" s="57"/>
      <c r="S87" s="57"/>
      <c r="T87" s="133"/>
      <c r="U87" s="132"/>
      <c r="V87" s="57"/>
      <c r="W87" s="57"/>
      <c r="X87" s="133"/>
      <c r="Y87" s="57"/>
      <c r="Z87" s="686"/>
      <c r="AA87" s="57"/>
      <c r="AB87" s="134"/>
      <c r="AC87" s="99"/>
    </row>
    <row r="88" spans="1:29" ht="13.5">
      <c r="A88" s="99"/>
      <c r="B88" s="107"/>
      <c r="C88" s="132"/>
      <c r="D88" s="57"/>
      <c r="E88" s="57"/>
      <c r="F88" s="133"/>
      <c r="G88" s="132"/>
      <c r="H88" s="57"/>
      <c r="I88" s="57"/>
      <c r="J88" s="133"/>
      <c r="K88" s="132"/>
      <c r="L88" s="133"/>
      <c r="M88" s="132"/>
      <c r="N88" s="57"/>
      <c r="O88" s="57"/>
      <c r="P88" s="133"/>
      <c r="Q88" s="132"/>
      <c r="R88" s="57"/>
      <c r="S88" s="57"/>
      <c r="T88" s="133"/>
      <c r="U88" s="132"/>
      <c r="V88" s="57"/>
      <c r="W88" s="57"/>
      <c r="X88" s="133"/>
      <c r="Y88" s="57"/>
      <c r="Z88" s="686"/>
      <c r="AA88" s="57"/>
      <c r="AB88" s="134"/>
      <c r="AC88" s="54"/>
    </row>
    <row r="89" spans="1:29" ht="13.5">
      <c r="A89" s="99"/>
      <c r="B89" s="107"/>
      <c r="C89" s="132"/>
      <c r="D89" s="57"/>
      <c r="E89" s="57"/>
      <c r="F89" s="133"/>
      <c r="G89" s="132"/>
      <c r="H89" s="57"/>
      <c r="I89" s="57"/>
      <c r="J89" s="133"/>
      <c r="K89" s="132"/>
      <c r="L89" s="133"/>
      <c r="M89" s="132"/>
      <c r="N89" s="57"/>
      <c r="O89" s="57"/>
      <c r="P89" s="133"/>
      <c r="Q89" s="132"/>
      <c r="R89" s="57"/>
      <c r="S89" s="57"/>
      <c r="T89" s="133"/>
      <c r="U89" s="132"/>
      <c r="V89" s="57"/>
      <c r="W89" s="57"/>
      <c r="X89" s="133"/>
      <c r="Y89" s="57"/>
      <c r="Z89" s="686"/>
      <c r="AA89" s="57"/>
      <c r="AB89" s="134"/>
      <c r="AC89" s="54"/>
    </row>
    <row r="90" spans="1:29" ht="13.5">
      <c r="A90" s="99"/>
      <c r="B90" s="107"/>
      <c r="C90" s="132"/>
      <c r="D90" s="57"/>
      <c r="E90" s="57"/>
      <c r="F90" s="133"/>
      <c r="G90" s="132"/>
      <c r="H90" s="57"/>
      <c r="I90" s="57"/>
      <c r="J90" s="133"/>
      <c r="K90" s="132"/>
      <c r="L90" s="133"/>
      <c r="M90" s="132"/>
      <c r="N90" s="57"/>
      <c r="O90" s="57"/>
      <c r="P90" s="133"/>
      <c r="Q90" s="132"/>
      <c r="R90" s="57"/>
      <c r="S90" s="57"/>
      <c r="T90" s="133"/>
      <c r="U90" s="132"/>
      <c r="V90" s="57"/>
      <c r="W90" s="57"/>
      <c r="X90" s="133"/>
      <c r="Y90" s="57"/>
      <c r="Z90" s="686"/>
      <c r="AA90" s="57"/>
      <c r="AB90" s="134"/>
      <c r="AC90" s="54"/>
    </row>
    <row r="91" spans="1:29" ht="13.5">
      <c r="A91" s="99"/>
      <c r="B91" s="107"/>
      <c r="C91" s="132"/>
      <c r="D91" s="57"/>
      <c r="E91" s="57"/>
      <c r="F91" s="133"/>
      <c r="G91" s="132"/>
      <c r="H91" s="57"/>
      <c r="I91" s="57"/>
      <c r="J91" s="133"/>
      <c r="K91" s="132"/>
      <c r="L91" s="133"/>
      <c r="M91" s="132"/>
      <c r="N91" s="57"/>
      <c r="O91" s="57"/>
      <c r="P91" s="133"/>
      <c r="Q91" s="132"/>
      <c r="R91" s="57"/>
      <c r="S91" s="57"/>
      <c r="T91" s="133"/>
      <c r="U91" s="132"/>
      <c r="V91" s="57"/>
      <c r="W91" s="57"/>
      <c r="X91" s="133"/>
      <c r="Y91" s="57"/>
      <c r="Z91" s="686"/>
      <c r="AA91" s="57"/>
      <c r="AB91" s="134"/>
      <c r="AC91" s="54"/>
    </row>
    <row r="92" spans="1:29" ht="13.5">
      <c r="A92" s="99"/>
      <c r="B92" s="107"/>
      <c r="C92" s="132"/>
      <c r="D92" s="57"/>
      <c r="E92" s="57"/>
      <c r="F92" s="133"/>
      <c r="G92" s="132"/>
      <c r="H92" s="57"/>
      <c r="I92" s="57"/>
      <c r="J92" s="133"/>
      <c r="K92" s="132"/>
      <c r="L92" s="133"/>
      <c r="M92" s="132"/>
      <c r="N92" s="57"/>
      <c r="O92" s="57"/>
      <c r="P92" s="133"/>
      <c r="Q92" s="132"/>
      <c r="R92" s="57"/>
      <c r="S92" s="57"/>
      <c r="T92" s="133"/>
      <c r="U92" s="132"/>
      <c r="V92" s="57"/>
      <c r="W92" s="57"/>
      <c r="X92" s="133"/>
      <c r="Y92" s="57"/>
      <c r="Z92" s="686"/>
      <c r="AA92" s="57"/>
      <c r="AB92" s="134"/>
      <c r="AC92" s="54"/>
    </row>
    <row r="93" spans="1:29" ht="13.5">
      <c r="A93" s="99"/>
      <c r="B93" s="99"/>
      <c r="C93" s="132"/>
      <c r="D93" s="57"/>
      <c r="E93" s="57"/>
      <c r="F93" s="133"/>
      <c r="G93" s="132"/>
      <c r="H93" s="57"/>
      <c r="I93" s="57"/>
      <c r="J93" s="133"/>
      <c r="K93" s="132"/>
      <c r="L93" s="133"/>
      <c r="M93" s="132"/>
      <c r="N93" s="57"/>
      <c r="O93" s="57"/>
      <c r="P93" s="133"/>
      <c r="Q93" s="132"/>
      <c r="R93" s="57"/>
      <c r="S93" s="57"/>
      <c r="T93" s="133"/>
      <c r="U93" s="132"/>
      <c r="V93" s="57"/>
      <c r="W93" s="57"/>
      <c r="X93" s="133"/>
      <c r="Y93" s="57"/>
      <c r="Z93" s="686"/>
      <c r="AA93" s="57"/>
      <c r="AB93" s="134"/>
      <c r="AC93" s="99"/>
    </row>
    <row r="94" spans="1:29" ht="13.5">
      <c r="A94" s="99"/>
      <c r="B94" s="107"/>
      <c r="C94" s="132"/>
      <c r="D94" s="57"/>
      <c r="E94" s="57"/>
      <c r="F94" s="133"/>
      <c r="G94" s="132"/>
      <c r="H94" s="57"/>
      <c r="I94" s="57"/>
      <c r="J94" s="133"/>
      <c r="K94" s="132"/>
      <c r="L94" s="133"/>
      <c r="M94" s="132"/>
      <c r="N94" s="57"/>
      <c r="O94" s="57"/>
      <c r="P94" s="133"/>
      <c r="Q94" s="132"/>
      <c r="R94" s="57"/>
      <c r="S94" s="57"/>
      <c r="T94" s="133"/>
      <c r="U94" s="132"/>
      <c r="V94" s="57"/>
      <c r="W94" s="57"/>
      <c r="X94" s="133"/>
      <c r="Y94" s="57"/>
      <c r="Z94" s="686"/>
      <c r="AA94" s="57"/>
      <c r="AB94" s="134"/>
      <c r="AC94" s="54"/>
    </row>
    <row r="95" spans="1:29" ht="13.5">
      <c r="A95" s="99"/>
      <c r="B95" s="107"/>
      <c r="C95" s="132"/>
      <c r="D95" s="57"/>
      <c r="E95" s="57"/>
      <c r="F95" s="133"/>
      <c r="G95" s="132"/>
      <c r="H95" s="57"/>
      <c r="I95" s="57"/>
      <c r="J95" s="133"/>
      <c r="K95" s="132"/>
      <c r="L95" s="133"/>
      <c r="M95" s="132"/>
      <c r="N95" s="57"/>
      <c r="O95" s="57"/>
      <c r="P95" s="133"/>
      <c r="Q95" s="132"/>
      <c r="R95" s="57"/>
      <c r="S95" s="57"/>
      <c r="T95" s="133"/>
      <c r="U95" s="132"/>
      <c r="V95" s="57"/>
      <c r="W95" s="57"/>
      <c r="X95" s="133"/>
      <c r="Y95" s="57"/>
      <c r="Z95" s="686"/>
      <c r="AA95" s="57"/>
      <c r="AB95" s="134"/>
      <c r="AC95" s="54"/>
    </row>
    <row r="96" spans="1:29" ht="13.5">
      <c r="A96" s="99"/>
      <c r="B96" s="107"/>
      <c r="C96" s="132"/>
      <c r="D96" s="57"/>
      <c r="E96" s="57"/>
      <c r="F96" s="133"/>
      <c r="G96" s="132"/>
      <c r="H96" s="57"/>
      <c r="I96" s="57"/>
      <c r="J96" s="133"/>
      <c r="K96" s="132"/>
      <c r="L96" s="133"/>
      <c r="M96" s="132"/>
      <c r="N96" s="57"/>
      <c r="O96" s="57"/>
      <c r="P96" s="133"/>
      <c r="Q96" s="132"/>
      <c r="R96" s="57"/>
      <c r="S96" s="57"/>
      <c r="T96" s="133"/>
      <c r="U96" s="132"/>
      <c r="V96" s="57"/>
      <c r="W96" s="57"/>
      <c r="X96" s="133"/>
      <c r="Y96" s="57"/>
      <c r="Z96" s="686"/>
      <c r="AA96" s="57"/>
      <c r="AB96" s="134"/>
      <c r="AC96" s="54"/>
    </row>
    <row r="97" spans="1:29" ht="13.5">
      <c r="A97" s="99"/>
      <c r="B97" s="107"/>
      <c r="C97" s="132"/>
      <c r="D97" s="57"/>
      <c r="E97" s="57"/>
      <c r="F97" s="133"/>
      <c r="G97" s="132"/>
      <c r="H97" s="57"/>
      <c r="I97" s="57"/>
      <c r="J97" s="133"/>
      <c r="K97" s="132"/>
      <c r="L97" s="133"/>
      <c r="M97" s="132"/>
      <c r="N97" s="57"/>
      <c r="O97" s="57"/>
      <c r="P97" s="133"/>
      <c r="Q97" s="132"/>
      <c r="R97" s="57"/>
      <c r="S97" s="57"/>
      <c r="T97" s="133"/>
      <c r="U97" s="132"/>
      <c r="V97" s="57"/>
      <c r="W97" s="57"/>
      <c r="X97" s="133"/>
      <c r="Y97" s="57"/>
      <c r="Z97" s="686"/>
      <c r="AA97" s="57"/>
      <c r="AB97" s="134"/>
      <c r="AC97" s="54"/>
    </row>
    <row r="98" spans="1:29" ht="13.5">
      <c r="A98" s="99"/>
      <c r="B98" s="107"/>
      <c r="C98" s="132"/>
      <c r="D98" s="57"/>
      <c r="E98" s="57"/>
      <c r="F98" s="133"/>
      <c r="G98" s="132"/>
      <c r="H98" s="57"/>
      <c r="I98" s="57"/>
      <c r="J98" s="133"/>
      <c r="K98" s="132"/>
      <c r="L98" s="133"/>
      <c r="M98" s="132"/>
      <c r="N98" s="57"/>
      <c r="O98" s="57"/>
      <c r="P98" s="133"/>
      <c r="Q98" s="132"/>
      <c r="R98" s="57"/>
      <c r="S98" s="57"/>
      <c r="T98" s="133"/>
      <c r="U98" s="132"/>
      <c r="V98" s="57"/>
      <c r="W98" s="57"/>
      <c r="X98" s="133"/>
      <c r="Y98" s="57"/>
      <c r="Z98" s="686"/>
      <c r="AA98" s="57"/>
      <c r="AB98" s="134"/>
      <c r="AC98" s="54"/>
    </row>
    <row r="99" spans="1:29" ht="13.5">
      <c r="A99" s="99"/>
      <c r="B99" s="99"/>
      <c r="C99" s="132"/>
      <c r="D99" s="57"/>
      <c r="E99" s="57"/>
      <c r="F99" s="133"/>
      <c r="G99" s="132"/>
      <c r="H99" s="57"/>
      <c r="I99" s="57"/>
      <c r="J99" s="133"/>
      <c r="K99" s="132"/>
      <c r="L99" s="133"/>
      <c r="M99" s="132"/>
      <c r="N99" s="57"/>
      <c r="O99" s="57"/>
      <c r="P99" s="133"/>
      <c r="Q99" s="132"/>
      <c r="R99" s="57"/>
      <c r="S99" s="57"/>
      <c r="T99" s="133"/>
      <c r="U99" s="132"/>
      <c r="V99" s="57"/>
      <c r="W99" s="57"/>
      <c r="X99" s="133"/>
      <c r="Y99" s="57"/>
      <c r="Z99" s="686"/>
      <c r="AA99" s="57"/>
      <c r="AB99" s="134"/>
      <c r="AC99" s="99"/>
    </row>
    <row r="100" spans="1:29" ht="13.5">
      <c r="A100" s="99"/>
      <c r="B100" s="107"/>
      <c r="C100" s="132"/>
      <c r="D100" s="57"/>
      <c r="E100" s="57"/>
      <c r="F100" s="133"/>
      <c r="G100" s="132"/>
      <c r="H100" s="57"/>
      <c r="I100" s="57"/>
      <c r="J100" s="133"/>
      <c r="K100" s="132"/>
      <c r="L100" s="133"/>
      <c r="M100" s="132"/>
      <c r="N100" s="57"/>
      <c r="O100" s="57"/>
      <c r="P100" s="133"/>
      <c r="Q100" s="132"/>
      <c r="R100" s="57"/>
      <c r="S100" s="57"/>
      <c r="T100" s="133"/>
      <c r="U100" s="132"/>
      <c r="V100" s="57"/>
      <c r="W100" s="57"/>
      <c r="X100" s="133"/>
      <c r="Y100" s="57"/>
      <c r="Z100" s="686"/>
      <c r="AA100" s="57"/>
      <c r="AB100" s="134"/>
      <c r="AC100" s="54"/>
    </row>
    <row r="101" spans="1:29" ht="13.5">
      <c r="A101" s="99"/>
      <c r="B101" s="107"/>
      <c r="C101" s="132"/>
      <c r="D101" s="57"/>
      <c r="E101" s="57"/>
      <c r="F101" s="133"/>
      <c r="G101" s="132"/>
      <c r="H101" s="57"/>
      <c r="I101" s="57"/>
      <c r="J101" s="133"/>
      <c r="K101" s="132"/>
      <c r="L101" s="133"/>
      <c r="M101" s="132"/>
      <c r="N101" s="57"/>
      <c r="O101" s="57"/>
      <c r="P101" s="133"/>
      <c r="Q101" s="132"/>
      <c r="R101" s="57"/>
      <c r="S101" s="57"/>
      <c r="T101" s="133"/>
      <c r="U101" s="132"/>
      <c r="V101" s="57"/>
      <c r="W101" s="57"/>
      <c r="X101" s="133"/>
      <c r="Y101" s="57"/>
      <c r="Z101" s="686"/>
      <c r="AA101" s="57"/>
      <c r="AB101" s="134"/>
      <c r="AC101" s="54"/>
    </row>
    <row r="102" spans="1:29" ht="13.5">
      <c r="A102" s="99"/>
      <c r="B102" s="107"/>
      <c r="C102" s="132"/>
      <c r="D102" s="57"/>
      <c r="E102" s="57"/>
      <c r="F102" s="133"/>
      <c r="G102" s="132"/>
      <c r="H102" s="57"/>
      <c r="I102" s="57"/>
      <c r="J102" s="133"/>
      <c r="K102" s="132"/>
      <c r="L102" s="133"/>
      <c r="M102" s="132"/>
      <c r="N102" s="57"/>
      <c r="O102" s="57"/>
      <c r="P102" s="133"/>
      <c r="Q102" s="132"/>
      <c r="R102" s="57"/>
      <c r="S102" s="57"/>
      <c r="T102" s="133"/>
      <c r="U102" s="132"/>
      <c r="V102" s="57"/>
      <c r="W102" s="57"/>
      <c r="X102" s="133"/>
      <c r="Y102" s="57"/>
      <c r="Z102" s="686"/>
      <c r="AA102" s="57"/>
      <c r="AB102" s="134"/>
      <c r="AC102" s="54"/>
    </row>
    <row r="103" spans="1:29" ht="13.5">
      <c r="A103" s="99"/>
      <c r="B103" s="107"/>
      <c r="C103" s="132"/>
      <c r="D103" s="57"/>
      <c r="E103" s="57"/>
      <c r="F103" s="133"/>
      <c r="G103" s="132"/>
      <c r="H103" s="57"/>
      <c r="I103" s="57"/>
      <c r="J103" s="133"/>
      <c r="K103" s="132"/>
      <c r="L103" s="133"/>
      <c r="M103" s="132"/>
      <c r="N103" s="57"/>
      <c r="O103" s="57"/>
      <c r="P103" s="133"/>
      <c r="Q103" s="132"/>
      <c r="R103" s="57"/>
      <c r="S103" s="57"/>
      <c r="T103" s="133"/>
      <c r="U103" s="132"/>
      <c r="V103" s="57"/>
      <c r="W103" s="57"/>
      <c r="X103" s="133"/>
      <c r="Y103" s="57"/>
      <c r="Z103" s="686"/>
      <c r="AA103" s="57"/>
      <c r="AB103" s="134"/>
      <c r="AC103" s="54"/>
    </row>
    <row r="104" spans="1:29" ht="13.5">
      <c r="A104" s="98"/>
      <c r="B104" s="54"/>
      <c r="C104" s="132"/>
      <c r="D104" s="57"/>
      <c r="E104" s="57"/>
      <c r="F104" s="133"/>
      <c r="G104" s="132"/>
      <c r="H104" s="57"/>
      <c r="I104" s="57"/>
      <c r="J104" s="133"/>
      <c r="K104" s="132"/>
      <c r="L104" s="133"/>
      <c r="M104" s="132"/>
      <c r="N104" s="57"/>
      <c r="O104" s="57"/>
      <c r="P104" s="133"/>
      <c r="Q104" s="132"/>
      <c r="R104" s="57"/>
      <c r="S104" s="57"/>
      <c r="T104" s="133"/>
      <c r="U104" s="132"/>
      <c r="V104" s="57"/>
      <c r="W104" s="57"/>
      <c r="X104" s="133"/>
      <c r="Y104" s="57"/>
      <c r="Z104" s="686"/>
      <c r="AA104" s="57"/>
      <c r="AB104" s="134"/>
      <c r="AC104" s="54"/>
    </row>
    <row r="105" spans="1:29" ht="13.5">
      <c r="A105" s="99"/>
      <c r="B105" s="99"/>
      <c r="C105" s="132"/>
      <c r="D105" s="57"/>
      <c r="E105" s="57"/>
      <c r="F105" s="133"/>
      <c r="G105" s="132"/>
      <c r="H105" s="57"/>
      <c r="I105" s="57"/>
      <c r="J105" s="133"/>
      <c r="K105" s="132"/>
      <c r="L105" s="133"/>
      <c r="M105" s="132"/>
      <c r="N105" s="57"/>
      <c r="O105" s="57"/>
      <c r="P105" s="133"/>
      <c r="Q105" s="132"/>
      <c r="R105" s="57"/>
      <c r="S105" s="57"/>
      <c r="T105" s="133"/>
      <c r="U105" s="132"/>
      <c r="V105" s="57"/>
      <c r="W105" s="57"/>
      <c r="X105" s="133"/>
      <c r="Y105" s="57"/>
      <c r="Z105" s="686"/>
      <c r="AA105" s="57"/>
      <c r="AB105" s="134"/>
      <c r="AC105" s="99"/>
    </row>
    <row r="106" spans="1:29" ht="13.5">
      <c r="A106" s="99"/>
      <c r="B106" s="107"/>
      <c r="C106" s="132"/>
      <c r="D106" s="57"/>
      <c r="E106" s="57"/>
      <c r="F106" s="133"/>
      <c r="G106" s="132"/>
      <c r="H106" s="57"/>
      <c r="I106" s="57"/>
      <c r="J106" s="133"/>
      <c r="K106" s="132"/>
      <c r="L106" s="133"/>
      <c r="M106" s="132"/>
      <c r="N106" s="57"/>
      <c r="O106" s="57"/>
      <c r="P106" s="133"/>
      <c r="Q106" s="132"/>
      <c r="R106" s="57"/>
      <c r="S106" s="57"/>
      <c r="T106" s="133"/>
      <c r="U106" s="132"/>
      <c r="V106" s="57"/>
      <c r="W106" s="57"/>
      <c r="X106" s="133"/>
      <c r="Y106" s="57"/>
      <c r="Z106" s="686"/>
      <c r="AA106" s="57"/>
      <c r="AB106" s="134"/>
      <c r="AC106" s="54"/>
    </row>
    <row r="107" spans="1:29" ht="13.5">
      <c r="A107" s="99"/>
      <c r="B107" s="107"/>
      <c r="C107" s="132"/>
      <c r="D107" s="57"/>
      <c r="E107" s="57"/>
      <c r="F107" s="133"/>
      <c r="G107" s="132"/>
      <c r="H107" s="57"/>
      <c r="I107" s="57"/>
      <c r="J107" s="133"/>
      <c r="K107" s="132"/>
      <c r="L107" s="133"/>
      <c r="M107" s="132"/>
      <c r="N107" s="57"/>
      <c r="O107" s="57"/>
      <c r="P107" s="133"/>
      <c r="Q107" s="132"/>
      <c r="R107" s="57"/>
      <c r="S107" s="57"/>
      <c r="T107" s="133"/>
      <c r="U107" s="132"/>
      <c r="V107" s="57"/>
      <c r="W107" s="57"/>
      <c r="X107" s="133"/>
      <c r="Y107" s="57"/>
      <c r="Z107" s="686"/>
      <c r="AA107" s="57"/>
      <c r="AB107" s="134"/>
      <c r="AC107" s="54"/>
    </row>
    <row r="108" spans="1:29" ht="13.5">
      <c r="A108" s="99"/>
      <c r="B108" s="107"/>
      <c r="C108" s="132"/>
      <c r="D108" s="57"/>
      <c r="E108" s="57"/>
      <c r="F108" s="133"/>
      <c r="G108" s="132"/>
      <c r="H108" s="57"/>
      <c r="I108" s="57"/>
      <c r="J108" s="133"/>
      <c r="K108" s="132"/>
      <c r="L108" s="133"/>
      <c r="M108" s="132"/>
      <c r="N108" s="57"/>
      <c r="O108" s="57"/>
      <c r="P108" s="133"/>
      <c r="Q108" s="132"/>
      <c r="R108" s="57"/>
      <c r="S108" s="57"/>
      <c r="T108" s="133"/>
      <c r="U108" s="132"/>
      <c r="V108" s="57"/>
      <c r="W108" s="57"/>
      <c r="X108" s="133"/>
      <c r="Y108" s="57"/>
      <c r="Z108" s="686"/>
      <c r="AA108" s="57"/>
      <c r="AB108" s="134"/>
      <c r="AC108" s="54"/>
    </row>
    <row r="109" spans="1:29" ht="13.5">
      <c r="A109" s="99"/>
      <c r="B109" s="107"/>
      <c r="C109" s="132"/>
      <c r="D109" s="57"/>
      <c r="E109" s="57"/>
      <c r="F109" s="133"/>
      <c r="G109" s="132"/>
      <c r="H109" s="57"/>
      <c r="I109" s="57"/>
      <c r="J109" s="133"/>
      <c r="K109" s="132"/>
      <c r="L109" s="133"/>
      <c r="M109" s="132"/>
      <c r="N109" s="57"/>
      <c r="O109" s="57"/>
      <c r="P109" s="133"/>
      <c r="Q109" s="132"/>
      <c r="R109" s="57"/>
      <c r="S109" s="57"/>
      <c r="T109" s="133"/>
      <c r="U109" s="132"/>
      <c r="V109" s="57"/>
      <c r="W109" s="57"/>
      <c r="X109" s="133"/>
      <c r="Y109" s="57"/>
      <c r="Z109" s="686"/>
      <c r="AA109" s="57"/>
      <c r="AB109" s="134"/>
      <c r="AC109" s="54"/>
    </row>
    <row r="110" spans="1:29" ht="13.5">
      <c r="A110" s="99"/>
      <c r="B110" s="107"/>
      <c r="C110" s="136"/>
      <c r="D110" s="57"/>
      <c r="E110" s="57"/>
      <c r="F110" s="133"/>
      <c r="G110" s="136"/>
      <c r="H110" s="57"/>
      <c r="I110" s="57"/>
      <c r="J110" s="133"/>
      <c r="K110" s="136"/>
      <c r="L110" s="133"/>
      <c r="M110" s="136"/>
      <c r="N110" s="57"/>
      <c r="O110" s="57"/>
      <c r="P110" s="133"/>
      <c r="Q110" s="136"/>
      <c r="R110" s="57"/>
      <c r="S110" s="57"/>
      <c r="T110" s="133"/>
      <c r="U110" s="136"/>
      <c r="V110" s="57"/>
      <c r="W110" s="57"/>
      <c r="X110" s="133"/>
      <c r="Y110" s="57"/>
      <c r="Z110" s="686"/>
      <c r="AA110" s="57"/>
      <c r="AB110" s="134"/>
      <c r="AC110" s="54"/>
    </row>
    <row r="111" spans="1:29" ht="13.5">
      <c r="A111" s="98"/>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682"/>
      <c r="AA111" s="99"/>
      <c r="AB111" s="99"/>
      <c r="AC111" s="99"/>
    </row>
    <row r="112" spans="1:29" ht="13.5">
      <c r="A112" s="98"/>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682"/>
      <c r="AA112" s="99"/>
      <c r="AB112" s="99"/>
      <c r="AC112" s="99"/>
    </row>
    <row r="113" spans="1:29" ht="13.5">
      <c r="A113" s="99"/>
      <c r="B113" s="107"/>
      <c r="C113" s="132"/>
      <c r="D113" s="57"/>
      <c r="E113" s="57"/>
      <c r="F113" s="133"/>
      <c r="G113" s="132"/>
      <c r="H113" s="57"/>
      <c r="I113" s="57"/>
      <c r="J113" s="133"/>
      <c r="K113" s="132"/>
      <c r="L113" s="133"/>
      <c r="M113" s="132"/>
      <c r="N113" s="57"/>
      <c r="O113" s="57"/>
      <c r="P113" s="133"/>
      <c r="Q113" s="132"/>
      <c r="R113" s="57"/>
      <c r="S113" s="57"/>
      <c r="T113" s="133"/>
      <c r="U113" s="132"/>
      <c r="V113" s="57"/>
      <c r="W113" s="57"/>
      <c r="X113" s="133"/>
      <c r="Y113" s="57"/>
      <c r="Z113" s="677"/>
      <c r="AA113" s="57"/>
      <c r="AB113" s="134"/>
      <c r="AC113" s="54"/>
    </row>
    <row r="114" spans="1:29" ht="13.5">
      <c r="A114" s="98"/>
      <c r="B114" s="54"/>
      <c r="C114" s="132"/>
      <c r="D114" s="57"/>
      <c r="E114" s="57"/>
      <c r="F114" s="133"/>
      <c r="G114" s="132"/>
      <c r="H114" s="57"/>
      <c r="I114" s="57"/>
      <c r="J114" s="133"/>
      <c r="K114" s="132"/>
      <c r="L114" s="133"/>
      <c r="M114" s="132"/>
      <c r="N114" s="57"/>
      <c r="O114" s="57"/>
      <c r="P114" s="133"/>
      <c r="Q114" s="132"/>
      <c r="R114" s="57"/>
      <c r="S114" s="57"/>
      <c r="T114" s="133"/>
      <c r="U114" s="132"/>
      <c r="V114" s="57"/>
      <c r="W114" s="57"/>
      <c r="X114" s="133"/>
      <c r="Y114" s="57"/>
      <c r="Z114" s="677"/>
      <c r="AA114" s="57"/>
      <c r="AB114" s="134"/>
      <c r="AC114" s="54"/>
    </row>
    <row r="115" spans="1:29" ht="13.5">
      <c r="A115" s="99"/>
      <c r="B115" s="99"/>
      <c r="C115" s="132"/>
      <c r="D115" s="57"/>
      <c r="E115" s="57"/>
      <c r="F115" s="133"/>
      <c r="G115" s="132"/>
      <c r="H115" s="57"/>
      <c r="I115" s="57"/>
      <c r="J115" s="133"/>
      <c r="K115" s="132"/>
      <c r="L115" s="133"/>
      <c r="M115" s="132"/>
      <c r="N115" s="57"/>
      <c r="O115" s="57"/>
      <c r="P115" s="133"/>
      <c r="Q115" s="132"/>
      <c r="R115" s="57"/>
      <c r="S115" s="57"/>
      <c r="T115" s="133"/>
      <c r="U115" s="132"/>
      <c r="V115" s="57"/>
      <c r="W115" s="57"/>
      <c r="X115" s="133"/>
      <c r="Y115" s="57"/>
      <c r="Z115" s="677"/>
      <c r="AA115" s="57"/>
      <c r="AB115" s="134"/>
      <c r="AC115" s="99"/>
    </row>
    <row r="116" spans="1:29" ht="13.5">
      <c r="A116" s="99"/>
      <c r="B116" s="107"/>
      <c r="C116" s="132"/>
      <c r="D116" s="57"/>
      <c r="E116" s="57"/>
      <c r="F116" s="133"/>
      <c r="G116" s="132"/>
      <c r="H116" s="57"/>
      <c r="I116" s="57"/>
      <c r="J116" s="133"/>
      <c r="K116" s="132"/>
      <c r="L116" s="133"/>
      <c r="M116" s="132"/>
      <c r="N116" s="57"/>
      <c r="O116" s="57"/>
      <c r="P116" s="133"/>
      <c r="Q116" s="132"/>
      <c r="R116" s="57"/>
      <c r="S116" s="57"/>
      <c r="T116" s="133"/>
      <c r="U116" s="132"/>
      <c r="V116" s="57"/>
      <c r="W116" s="57"/>
      <c r="X116" s="133"/>
      <c r="Y116" s="57"/>
      <c r="Z116" s="677"/>
      <c r="AA116" s="57"/>
      <c r="AB116" s="134"/>
      <c r="AC116" s="54"/>
    </row>
    <row r="117" spans="1:29" ht="13.5">
      <c r="A117" s="99"/>
      <c r="B117" s="107"/>
      <c r="C117" s="132"/>
      <c r="D117" s="57"/>
      <c r="E117" s="57"/>
      <c r="F117" s="133"/>
      <c r="G117" s="132"/>
      <c r="H117" s="57"/>
      <c r="I117" s="57"/>
      <c r="J117" s="133"/>
      <c r="K117" s="132"/>
      <c r="L117" s="133"/>
      <c r="M117" s="132"/>
      <c r="N117" s="57"/>
      <c r="O117" s="57"/>
      <c r="P117" s="133"/>
      <c r="Q117" s="132"/>
      <c r="R117" s="57"/>
      <c r="S117" s="57"/>
      <c r="T117" s="133"/>
      <c r="U117" s="132"/>
      <c r="V117" s="57"/>
      <c r="W117" s="57"/>
      <c r="X117" s="133"/>
      <c r="Y117" s="57"/>
      <c r="Z117" s="677"/>
      <c r="AA117" s="57"/>
      <c r="AB117" s="134"/>
      <c r="AC117" s="54"/>
    </row>
    <row r="118" spans="1:29" ht="13.5">
      <c r="A118" s="99"/>
      <c r="B118" s="107"/>
      <c r="C118" s="132"/>
      <c r="D118" s="57"/>
      <c r="E118" s="57"/>
      <c r="F118" s="133"/>
      <c r="G118" s="132"/>
      <c r="H118" s="57"/>
      <c r="I118" s="57"/>
      <c r="J118" s="133"/>
      <c r="K118" s="132"/>
      <c r="L118" s="133"/>
      <c r="M118" s="132"/>
      <c r="N118" s="57"/>
      <c r="O118" s="57"/>
      <c r="P118" s="133"/>
      <c r="Q118" s="132"/>
      <c r="R118" s="57"/>
      <c r="S118" s="57"/>
      <c r="T118" s="133"/>
      <c r="U118" s="132"/>
      <c r="V118" s="57"/>
      <c r="W118" s="57"/>
      <c r="X118" s="133"/>
      <c r="Y118" s="57"/>
      <c r="Z118" s="677"/>
      <c r="AA118" s="57"/>
      <c r="AB118" s="134"/>
      <c r="AC118" s="54"/>
    </row>
    <row r="119" spans="1:29" ht="13.5">
      <c r="A119" s="99"/>
      <c r="B119" s="107"/>
      <c r="C119" s="132"/>
      <c r="D119" s="57"/>
      <c r="E119" s="57"/>
      <c r="F119" s="133"/>
      <c r="G119" s="132"/>
      <c r="H119" s="57"/>
      <c r="I119" s="57"/>
      <c r="J119" s="133"/>
      <c r="K119" s="132"/>
      <c r="L119" s="133"/>
      <c r="M119" s="132"/>
      <c r="N119" s="57"/>
      <c r="O119" s="57"/>
      <c r="P119" s="133"/>
      <c r="Q119" s="132"/>
      <c r="R119" s="57"/>
      <c r="S119" s="57"/>
      <c r="T119" s="133"/>
      <c r="U119" s="132"/>
      <c r="V119" s="57"/>
      <c r="W119" s="57"/>
      <c r="X119" s="133"/>
      <c r="Y119" s="57"/>
      <c r="Z119" s="677"/>
      <c r="AA119" s="57"/>
      <c r="AB119" s="134"/>
      <c r="AC119" s="54"/>
    </row>
    <row r="120" spans="1:29" ht="13.5">
      <c r="A120" s="99"/>
      <c r="B120" s="107"/>
      <c r="C120" s="136"/>
      <c r="D120" s="57"/>
      <c r="E120" s="57"/>
      <c r="F120" s="133"/>
      <c r="G120" s="136"/>
      <c r="H120" s="57"/>
      <c r="I120" s="57"/>
      <c r="J120" s="133"/>
      <c r="K120" s="136"/>
      <c r="L120" s="133"/>
      <c r="M120" s="136"/>
      <c r="N120" s="57"/>
      <c r="O120" s="57"/>
      <c r="P120" s="133"/>
      <c r="Q120" s="136"/>
      <c r="R120" s="57"/>
      <c r="S120" s="57"/>
      <c r="T120" s="133"/>
      <c r="U120" s="136"/>
      <c r="V120" s="57"/>
      <c r="W120" s="57"/>
      <c r="X120" s="133"/>
      <c r="Y120" s="57"/>
      <c r="Z120" s="677"/>
      <c r="AA120" s="57"/>
      <c r="AB120" s="134"/>
      <c r="AC120" s="54"/>
    </row>
    <row r="121" spans="1:29" ht="13.5">
      <c r="A121" s="98"/>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676"/>
      <c r="AA121" s="99"/>
      <c r="AB121" s="99"/>
      <c r="AC121" s="99"/>
    </row>
    <row r="122" spans="1:29" ht="13.5">
      <c r="A122" s="98"/>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676"/>
      <c r="AA122" s="99"/>
      <c r="AB122" s="99"/>
      <c r="AC122" s="99"/>
    </row>
  </sheetData>
  <sheetProtection/>
  <mergeCells count="41">
    <mergeCell ref="H5:H6"/>
    <mergeCell ref="I5:I6"/>
    <mergeCell ref="M5:M6"/>
    <mergeCell ref="S5:S6"/>
    <mergeCell ref="N5:N6"/>
    <mergeCell ref="O5:O6"/>
    <mergeCell ref="Q5:Q6"/>
    <mergeCell ref="R5:R6"/>
    <mergeCell ref="C5:C6"/>
    <mergeCell ref="D5:D6"/>
    <mergeCell ref="E5:E6"/>
    <mergeCell ref="G5:G6"/>
    <mergeCell ref="A3:B6"/>
    <mergeCell ref="AC3:AC6"/>
    <mergeCell ref="F4:F6"/>
    <mergeCell ref="J4:J6"/>
    <mergeCell ref="K4:K6"/>
    <mergeCell ref="L4:L6"/>
    <mergeCell ref="P4:P6"/>
    <mergeCell ref="T4:T6"/>
    <mergeCell ref="X4:X6"/>
    <mergeCell ref="Y4:Y6"/>
    <mergeCell ref="AA3:AB3"/>
    <mergeCell ref="M4:O4"/>
    <mergeCell ref="Q4:S4"/>
    <mergeCell ref="U4:W4"/>
    <mergeCell ref="Z4:Z6"/>
    <mergeCell ref="AA4:AA6"/>
    <mergeCell ref="AB4:AB6"/>
    <mergeCell ref="U5:U6"/>
    <mergeCell ref="V5:V6"/>
    <mergeCell ref="W5:W6"/>
    <mergeCell ref="M3:P3"/>
    <mergeCell ref="Q3:T3"/>
    <mergeCell ref="U3:X3"/>
    <mergeCell ref="Y3:Z3"/>
    <mergeCell ref="C3:F3"/>
    <mergeCell ref="G3:J3"/>
    <mergeCell ref="K3:L3"/>
    <mergeCell ref="C4:E4"/>
    <mergeCell ref="G4:I4"/>
  </mergeCells>
  <printOptions/>
  <pageMargins left="0.7874015748031497" right="0.7874015748031497" top="0.984251968503937" bottom="0.984251968503937" header="0.5118110236220472" footer="0.5118110236220472"/>
  <pageSetup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dimension ref="A1:J80"/>
  <sheetViews>
    <sheetView zoomScalePageLayoutView="0" workbookViewId="0" topLeftCell="A1">
      <selection activeCell="A1" sqref="A1"/>
    </sheetView>
  </sheetViews>
  <sheetFormatPr defaultColWidth="9.00390625" defaultRowHeight="13.5"/>
  <cols>
    <col min="1" max="1" width="4.625" style="0" customWidth="1"/>
    <col min="2" max="2" width="10.625" style="0" customWidth="1"/>
    <col min="3" max="3" width="11.50390625" style="0" bestFit="1" customWidth="1"/>
    <col min="4" max="7" width="14.625" style="0" customWidth="1"/>
    <col min="8" max="10" width="10.625" style="0" customWidth="1"/>
  </cols>
  <sheetData>
    <row r="1" spans="1:10" ht="14.25">
      <c r="A1" s="19" t="s">
        <v>466</v>
      </c>
      <c r="B1" s="582"/>
      <c r="C1" s="21"/>
      <c r="D1" s="22"/>
      <c r="E1" s="22"/>
      <c r="F1" s="22"/>
      <c r="G1" s="22"/>
      <c r="H1" s="22"/>
      <c r="I1" s="22"/>
      <c r="J1" s="23"/>
    </row>
    <row r="2" spans="1:10" ht="15" thickBot="1">
      <c r="A2" s="24"/>
      <c r="B2" s="582"/>
      <c r="C2" s="21"/>
      <c r="D2" s="22"/>
      <c r="E2" s="22"/>
      <c r="F2" s="22"/>
      <c r="G2" s="22"/>
      <c r="H2" s="22"/>
      <c r="I2" s="22"/>
      <c r="J2" s="26" t="s">
        <v>467</v>
      </c>
    </row>
    <row r="3" spans="1:10" ht="14.25" thickTop="1">
      <c r="A3" s="722" t="s">
        <v>89</v>
      </c>
      <c r="B3" s="723"/>
      <c r="C3" s="243" t="s">
        <v>90</v>
      </c>
      <c r="D3" s="244" t="s">
        <v>91</v>
      </c>
      <c r="E3" s="245"/>
      <c r="F3" s="244"/>
      <c r="G3" s="246" t="s">
        <v>92</v>
      </c>
      <c r="H3" s="243" t="s">
        <v>93</v>
      </c>
      <c r="I3" s="246" t="s">
        <v>468</v>
      </c>
      <c r="J3" s="247"/>
    </row>
    <row r="4" spans="1:10" ht="13.5">
      <c r="A4" s="724"/>
      <c r="B4" s="725"/>
      <c r="C4" s="249" t="s">
        <v>469</v>
      </c>
      <c r="D4" s="250" t="s">
        <v>94</v>
      </c>
      <c r="E4" s="250" t="s">
        <v>95</v>
      </c>
      <c r="F4" s="250" t="s">
        <v>96</v>
      </c>
      <c r="G4" s="251" t="s">
        <v>97</v>
      </c>
      <c r="H4" s="252" t="s">
        <v>98</v>
      </c>
      <c r="I4" s="251" t="s">
        <v>470</v>
      </c>
      <c r="J4" s="253"/>
    </row>
    <row r="5" spans="1:10" ht="13.5" customHeight="1">
      <c r="A5" s="623"/>
      <c r="B5" s="624"/>
      <c r="C5" s="255"/>
      <c r="D5" s="256"/>
      <c r="E5" s="256"/>
      <c r="F5" s="256"/>
      <c r="G5" s="256"/>
      <c r="H5" s="257"/>
      <c r="I5" s="30"/>
      <c r="J5" s="22"/>
    </row>
    <row r="6" spans="1:10" ht="13.5">
      <c r="A6" s="625"/>
      <c r="B6" s="583"/>
      <c r="C6" s="726" t="s">
        <v>471</v>
      </c>
      <c r="D6" s="727"/>
      <c r="E6" s="727"/>
      <c r="F6" s="727"/>
      <c r="G6" s="727"/>
      <c r="H6" s="728"/>
      <c r="I6" s="29"/>
      <c r="J6" s="31"/>
    </row>
    <row r="7" spans="1:10" ht="13.5">
      <c r="A7" s="625" t="s">
        <v>286</v>
      </c>
      <c r="B7" s="582" t="s">
        <v>613</v>
      </c>
      <c r="C7" s="493" t="s">
        <v>49</v>
      </c>
      <c r="D7" s="139">
        <v>113094228</v>
      </c>
      <c r="E7" s="139">
        <v>55657960</v>
      </c>
      <c r="F7" s="139">
        <v>57436268</v>
      </c>
      <c r="G7" s="379">
        <v>96.90385872564005</v>
      </c>
      <c r="H7" s="626" t="s">
        <v>100</v>
      </c>
      <c r="I7" s="627"/>
      <c r="J7" s="35" t="s">
        <v>101</v>
      </c>
    </row>
    <row r="8" spans="1:10" ht="13.5">
      <c r="A8" s="625"/>
      <c r="B8" s="582" t="s">
        <v>814</v>
      </c>
      <c r="C8" s="493" t="s">
        <v>815</v>
      </c>
      <c r="D8" s="139">
        <v>114165197</v>
      </c>
      <c r="E8" s="139">
        <v>56183782</v>
      </c>
      <c r="F8" s="139">
        <v>57981415</v>
      </c>
      <c r="G8" s="379">
        <v>96.8996393068365</v>
      </c>
      <c r="H8" s="626" t="s">
        <v>100</v>
      </c>
      <c r="I8" s="627"/>
      <c r="J8" s="35" t="s">
        <v>101</v>
      </c>
    </row>
    <row r="9" spans="1:10" ht="13.5">
      <c r="A9" s="625"/>
      <c r="B9" s="582" t="s">
        <v>816</v>
      </c>
      <c r="C9" s="493" t="s">
        <v>815</v>
      </c>
      <c r="D9" s="139">
        <v>115190210</v>
      </c>
      <c r="E9" s="139">
        <v>56681925</v>
      </c>
      <c r="F9" s="139">
        <v>58508285</v>
      </c>
      <c r="G9" s="379">
        <v>96.8784591789009</v>
      </c>
      <c r="H9" s="626" t="s">
        <v>100</v>
      </c>
      <c r="I9" s="627"/>
      <c r="J9" s="35" t="s">
        <v>101</v>
      </c>
    </row>
    <row r="10" spans="1:10" ht="13.5">
      <c r="A10" s="625"/>
      <c r="B10" s="582" t="s">
        <v>817</v>
      </c>
      <c r="C10" s="493" t="s">
        <v>815</v>
      </c>
      <c r="D10" s="139">
        <v>116154825</v>
      </c>
      <c r="E10" s="139">
        <v>57150541</v>
      </c>
      <c r="F10" s="139">
        <v>59004284</v>
      </c>
      <c r="G10" s="379">
        <v>96.8582908318996</v>
      </c>
      <c r="H10" s="626" t="s">
        <v>100</v>
      </c>
      <c r="I10" s="627"/>
      <c r="J10" s="35" t="s">
        <v>101</v>
      </c>
    </row>
    <row r="11" spans="1:10" ht="13.5">
      <c r="A11" s="625"/>
      <c r="B11" s="582" t="s">
        <v>818</v>
      </c>
      <c r="C11" s="347">
        <v>36015026</v>
      </c>
      <c r="D11" s="139">
        <v>117060396</v>
      </c>
      <c r="E11" s="139">
        <v>57593769</v>
      </c>
      <c r="F11" s="139">
        <v>59466627</v>
      </c>
      <c r="G11" s="379">
        <v>96.85057301131272</v>
      </c>
      <c r="H11" s="380">
        <v>314.1</v>
      </c>
      <c r="I11" s="379"/>
      <c r="J11" s="35" t="s">
        <v>102</v>
      </c>
    </row>
    <row r="12" spans="1:10" ht="13.5">
      <c r="A12" s="625"/>
      <c r="B12" s="582"/>
      <c r="C12" s="347"/>
      <c r="D12" s="139"/>
      <c r="E12" s="139"/>
      <c r="F12" s="139"/>
      <c r="G12" s="379"/>
      <c r="H12" s="380"/>
      <c r="I12" s="379"/>
      <c r="J12" s="35"/>
    </row>
    <row r="13" spans="1:10" ht="13.5">
      <c r="A13" s="625"/>
      <c r="B13" s="582" t="s">
        <v>819</v>
      </c>
      <c r="C13" s="493" t="s">
        <v>815</v>
      </c>
      <c r="D13" s="139">
        <v>117901928</v>
      </c>
      <c r="E13" s="139">
        <v>58001404</v>
      </c>
      <c r="F13" s="139">
        <v>59900524</v>
      </c>
      <c r="G13" s="379">
        <v>96.82954359464368</v>
      </c>
      <c r="H13" s="626" t="s">
        <v>100</v>
      </c>
      <c r="I13" s="627"/>
      <c r="J13" s="35" t="s">
        <v>101</v>
      </c>
    </row>
    <row r="14" spans="1:10" ht="13.5">
      <c r="A14" s="625"/>
      <c r="B14" s="582" t="s">
        <v>820</v>
      </c>
      <c r="C14" s="493" t="s">
        <v>815</v>
      </c>
      <c r="D14" s="139">
        <v>118728410</v>
      </c>
      <c r="E14" s="139">
        <v>58399897</v>
      </c>
      <c r="F14" s="139">
        <v>60328513</v>
      </c>
      <c r="G14" s="379">
        <v>96.80314348208782</v>
      </c>
      <c r="H14" s="626" t="s">
        <v>100</v>
      </c>
      <c r="I14" s="627"/>
      <c r="J14" s="35" t="s">
        <v>101</v>
      </c>
    </row>
    <row r="15" spans="1:10" ht="13.5">
      <c r="A15" s="625"/>
      <c r="B15" s="582" t="s">
        <v>821</v>
      </c>
      <c r="C15" s="493" t="s">
        <v>815</v>
      </c>
      <c r="D15" s="139">
        <v>119536129</v>
      </c>
      <c r="E15" s="139">
        <v>58786339</v>
      </c>
      <c r="F15" s="139">
        <v>60749790</v>
      </c>
      <c r="G15" s="379">
        <v>96.76797072055723</v>
      </c>
      <c r="H15" s="626" t="s">
        <v>100</v>
      </c>
      <c r="I15" s="627"/>
      <c r="J15" s="35" t="s">
        <v>101</v>
      </c>
    </row>
    <row r="16" spans="1:10" ht="13.5">
      <c r="A16" s="625"/>
      <c r="B16" s="582" t="s">
        <v>822</v>
      </c>
      <c r="C16" s="493" t="s">
        <v>815</v>
      </c>
      <c r="D16" s="139">
        <v>120305146</v>
      </c>
      <c r="E16" s="139">
        <v>59150467</v>
      </c>
      <c r="F16" s="139">
        <v>61154679</v>
      </c>
      <c r="G16" s="379">
        <v>96.72271683414445</v>
      </c>
      <c r="H16" s="626" t="s">
        <v>100</v>
      </c>
      <c r="I16" s="627"/>
      <c r="J16" s="35" t="s">
        <v>101</v>
      </c>
    </row>
    <row r="17" spans="1:10" ht="13.5">
      <c r="A17" s="625"/>
      <c r="B17" s="582" t="s">
        <v>823</v>
      </c>
      <c r="C17" s="347">
        <v>38133297</v>
      </c>
      <c r="D17" s="139">
        <v>121048923</v>
      </c>
      <c r="E17" s="139">
        <v>59497316</v>
      </c>
      <c r="F17" s="139">
        <v>61551607</v>
      </c>
      <c r="G17" s="379">
        <v>96.66249006301331</v>
      </c>
      <c r="H17" s="380">
        <v>324.7</v>
      </c>
      <c r="I17" s="379"/>
      <c r="J17" s="35" t="s">
        <v>102</v>
      </c>
    </row>
    <row r="18" spans="1:10" ht="13.5">
      <c r="A18" s="625"/>
      <c r="B18" s="582"/>
      <c r="C18" s="347"/>
      <c r="D18" s="139"/>
      <c r="E18" s="139"/>
      <c r="F18" s="139"/>
      <c r="G18" s="379"/>
      <c r="H18" s="380"/>
      <c r="I18" s="379"/>
      <c r="J18" s="35"/>
    </row>
    <row r="19" spans="1:10" ht="13.5">
      <c r="A19" s="625"/>
      <c r="B19" s="582" t="s">
        <v>824</v>
      </c>
      <c r="C19" s="493" t="s">
        <v>815</v>
      </c>
      <c r="D19" s="139">
        <v>121659518</v>
      </c>
      <c r="E19" s="139">
        <v>59788143</v>
      </c>
      <c r="F19" s="139">
        <v>61871375</v>
      </c>
      <c r="G19" s="379">
        <v>96.63296314329526</v>
      </c>
      <c r="H19" s="626" t="s">
        <v>100</v>
      </c>
      <c r="I19" s="627"/>
      <c r="J19" s="35" t="s">
        <v>101</v>
      </c>
    </row>
    <row r="20" spans="1:10" ht="13.5">
      <c r="A20" s="625"/>
      <c r="B20" s="582" t="s">
        <v>825</v>
      </c>
      <c r="C20" s="493" t="s">
        <v>815</v>
      </c>
      <c r="D20" s="139">
        <v>122238522</v>
      </c>
      <c r="E20" s="139">
        <v>60057972</v>
      </c>
      <c r="F20" s="139">
        <v>62180550</v>
      </c>
      <c r="G20" s="379">
        <v>96.58642774951332</v>
      </c>
      <c r="H20" s="626" t="s">
        <v>100</v>
      </c>
      <c r="I20" s="627"/>
      <c r="J20" s="35" t="s">
        <v>101</v>
      </c>
    </row>
    <row r="21" spans="1:10" ht="13.5">
      <c r="A21" s="625"/>
      <c r="B21" s="582" t="s">
        <v>826</v>
      </c>
      <c r="C21" s="493" t="s">
        <v>815</v>
      </c>
      <c r="D21" s="139">
        <v>122745206</v>
      </c>
      <c r="E21" s="139">
        <v>60301937</v>
      </c>
      <c r="F21" s="139">
        <v>62443269</v>
      </c>
      <c r="G21" s="379">
        <v>96.57075608901899</v>
      </c>
      <c r="H21" s="626" t="s">
        <v>100</v>
      </c>
      <c r="I21" s="627"/>
      <c r="J21" s="35" t="s">
        <v>101</v>
      </c>
    </row>
    <row r="22" spans="1:10" ht="13.5">
      <c r="A22" s="25" t="s">
        <v>103</v>
      </c>
      <c r="B22" s="582" t="s">
        <v>827</v>
      </c>
      <c r="C22" s="493" t="s">
        <v>815</v>
      </c>
      <c r="D22" s="139">
        <v>123204693</v>
      </c>
      <c r="E22" s="139">
        <v>60515075</v>
      </c>
      <c r="F22" s="139">
        <v>62689618</v>
      </c>
      <c r="G22" s="379">
        <v>96.53125498387946</v>
      </c>
      <c r="H22" s="626" t="s">
        <v>100</v>
      </c>
      <c r="I22" s="627"/>
      <c r="J22" s="35" t="s">
        <v>101</v>
      </c>
    </row>
    <row r="23" spans="1:10" ht="13.5">
      <c r="A23" s="625"/>
      <c r="B23" s="582" t="s">
        <v>828</v>
      </c>
      <c r="C23" s="347">
        <v>41035777</v>
      </c>
      <c r="D23" s="139">
        <v>123611167</v>
      </c>
      <c r="E23" s="139">
        <v>60696724</v>
      </c>
      <c r="F23" s="139">
        <v>62914443</v>
      </c>
      <c r="G23" s="379">
        <v>96.47502402588226</v>
      </c>
      <c r="H23" s="380">
        <v>331.6</v>
      </c>
      <c r="I23" s="379"/>
      <c r="J23" s="35" t="s">
        <v>102</v>
      </c>
    </row>
    <row r="24" spans="1:10" ht="13.5">
      <c r="A24" s="625"/>
      <c r="B24" s="582"/>
      <c r="C24" s="347"/>
      <c r="D24" s="139"/>
      <c r="E24" s="139"/>
      <c r="F24" s="139"/>
      <c r="G24" s="379"/>
      <c r="H24" s="380"/>
      <c r="I24" s="379"/>
      <c r="J24" s="35"/>
    </row>
    <row r="25" spans="1:10" ht="13.5">
      <c r="A25" s="628"/>
      <c r="B25" s="582" t="s">
        <v>829</v>
      </c>
      <c r="C25" s="493" t="s">
        <v>815</v>
      </c>
      <c r="D25" s="139">
        <v>124101248</v>
      </c>
      <c r="E25" s="139">
        <v>60934194</v>
      </c>
      <c r="F25" s="139">
        <v>63167054</v>
      </c>
      <c r="G25" s="379">
        <v>96.46515096303209</v>
      </c>
      <c r="H25" s="626" t="s">
        <v>100</v>
      </c>
      <c r="I25" s="627"/>
      <c r="J25" s="35" t="s">
        <v>101</v>
      </c>
    </row>
    <row r="26" spans="1:10" ht="13.5">
      <c r="A26" s="625"/>
      <c r="B26" s="582" t="s">
        <v>830</v>
      </c>
      <c r="C26" s="493" t="s">
        <v>815</v>
      </c>
      <c r="D26" s="139">
        <v>124567307</v>
      </c>
      <c r="E26" s="139">
        <v>61154668</v>
      </c>
      <c r="F26" s="139">
        <v>63412639</v>
      </c>
      <c r="G26" s="379">
        <v>96.43924139476358</v>
      </c>
      <c r="H26" s="626" t="s">
        <v>100</v>
      </c>
      <c r="I26" s="627"/>
      <c r="J26" s="35" t="s">
        <v>101</v>
      </c>
    </row>
    <row r="27" spans="1:10" ht="13.5">
      <c r="A27" s="625"/>
      <c r="B27" s="582" t="s">
        <v>831</v>
      </c>
      <c r="C27" s="493" t="s">
        <v>815</v>
      </c>
      <c r="D27" s="139">
        <v>124937786</v>
      </c>
      <c r="E27" s="139">
        <v>61316763</v>
      </c>
      <c r="F27" s="139">
        <v>63621023</v>
      </c>
      <c r="G27" s="379">
        <v>96.37814689021897</v>
      </c>
      <c r="H27" s="626" t="s">
        <v>100</v>
      </c>
      <c r="I27" s="627"/>
      <c r="J27" s="35" t="s">
        <v>101</v>
      </c>
    </row>
    <row r="28" spans="1:10" ht="13.5">
      <c r="A28" s="625"/>
      <c r="B28" s="582" t="s">
        <v>832</v>
      </c>
      <c r="C28" s="493" t="s">
        <v>815</v>
      </c>
      <c r="D28" s="139">
        <v>125265074</v>
      </c>
      <c r="E28" s="139">
        <v>61446190</v>
      </c>
      <c r="F28" s="139">
        <v>63818884</v>
      </c>
      <c r="G28" s="379">
        <v>96.28214432580802</v>
      </c>
      <c r="H28" s="626" t="s">
        <v>100</v>
      </c>
      <c r="I28" s="627"/>
      <c r="J28" s="35" t="s">
        <v>101</v>
      </c>
    </row>
    <row r="29" spans="1:10" ht="13.5">
      <c r="A29" s="625"/>
      <c r="B29" s="582" t="s">
        <v>833</v>
      </c>
      <c r="C29" s="347">
        <v>44107856</v>
      </c>
      <c r="D29" s="139">
        <v>125570246</v>
      </c>
      <c r="E29" s="139">
        <v>61574398</v>
      </c>
      <c r="F29" s="139">
        <v>63995848</v>
      </c>
      <c r="G29" s="379">
        <v>96.21623890349886</v>
      </c>
      <c r="H29" s="380">
        <v>336.8</v>
      </c>
      <c r="I29" s="379"/>
      <c r="J29" s="35" t="s">
        <v>102</v>
      </c>
    </row>
    <row r="30" spans="1:10" ht="13.5">
      <c r="A30" s="625"/>
      <c r="B30" s="582"/>
      <c r="C30" s="347"/>
      <c r="D30" s="139"/>
      <c r="E30" s="139"/>
      <c r="F30" s="139"/>
      <c r="G30" s="379"/>
      <c r="H30" s="380"/>
      <c r="I30" s="379"/>
      <c r="J30" s="35"/>
    </row>
    <row r="31" spans="1:10" ht="13.5">
      <c r="A31" s="625"/>
      <c r="B31" s="582" t="s">
        <v>834</v>
      </c>
      <c r="C31" s="493" t="s">
        <v>815</v>
      </c>
      <c r="D31" s="139">
        <v>125859439</v>
      </c>
      <c r="E31" s="139">
        <v>61698134</v>
      </c>
      <c r="F31" s="139">
        <v>64161305</v>
      </c>
      <c r="G31" s="379">
        <f>E31/F31*100</f>
        <v>96.16097116478538</v>
      </c>
      <c r="H31" s="626" t="s">
        <v>100</v>
      </c>
      <c r="I31" s="627"/>
      <c r="J31" s="35" t="s">
        <v>101</v>
      </c>
    </row>
    <row r="32" spans="1:10" ht="13.5">
      <c r="A32" s="625"/>
      <c r="B32" s="582" t="s">
        <v>835</v>
      </c>
      <c r="C32" s="493" t="s">
        <v>815</v>
      </c>
      <c r="D32" s="139">
        <v>126156558</v>
      </c>
      <c r="E32" s="139">
        <v>61827224</v>
      </c>
      <c r="F32" s="139">
        <v>64329334</v>
      </c>
      <c r="G32" s="379">
        <f>E32/F32*100</f>
        <v>96.11046804868212</v>
      </c>
      <c r="H32" s="626" t="s">
        <v>100</v>
      </c>
      <c r="I32" s="627"/>
      <c r="J32" s="35" t="s">
        <v>101</v>
      </c>
    </row>
    <row r="33" spans="1:10" ht="13.5">
      <c r="A33" s="625"/>
      <c r="B33" s="582" t="s">
        <v>836</v>
      </c>
      <c r="C33" s="493" t="s">
        <v>815</v>
      </c>
      <c r="D33" s="139">
        <v>126471863</v>
      </c>
      <c r="E33" s="139">
        <v>61952204</v>
      </c>
      <c r="F33" s="139">
        <v>64519659</v>
      </c>
      <c r="G33" s="379">
        <f>E33/F33*100</f>
        <v>96.02066247746288</v>
      </c>
      <c r="H33" s="626" t="s">
        <v>100</v>
      </c>
      <c r="I33" s="627"/>
      <c r="J33" s="35" t="s">
        <v>101</v>
      </c>
    </row>
    <row r="34" spans="1:10" ht="13.5">
      <c r="A34" s="625"/>
      <c r="B34" s="582" t="s">
        <v>837</v>
      </c>
      <c r="C34" s="493" t="s">
        <v>815</v>
      </c>
      <c r="D34" s="139">
        <v>126666894</v>
      </c>
      <c r="E34" s="139">
        <v>62016864</v>
      </c>
      <c r="F34" s="139">
        <v>64650030</v>
      </c>
      <c r="G34" s="379">
        <f>E34/F34*100</f>
        <v>95.92704597352855</v>
      </c>
      <c r="H34" s="626" t="s">
        <v>100</v>
      </c>
      <c r="I34" s="627"/>
      <c r="J34" s="35" t="s">
        <v>104</v>
      </c>
    </row>
    <row r="35" spans="1:10" ht="13.5">
      <c r="A35" s="625"/>
      <c r="B35" s="582" t="s">
        <v>838</v>
      </c>
      <c r="C35" s="347">
        <v>47062743</v>
      </c>
      <c r="D35" s="139">
        <v>126925843</v>
      </c>
      <c r="E35" s="139">
        <v>62110764</v>
      </c>
      <c r="F35" s="139">
        <v>64815079</v>
      </c>
      <c r="G35" s="379">
        <f>E35/F35*100</f>
        <v>95.82764529223208</v>
      </c>
      <c r="H35" s="380">
        <v>340.4</v>
      </c>
      <c r="I35" s="379"/>
      <c r="J35" s="35" t="s">
        <v>102</v>
      </c>
    </row>
    <row r="36" spans="1:10" ht="13.5">
      <c r="A36" s="625"/>
      <c r="B36" s="629"/>
      <c r="C36" s="347"/>
      <c r="D36" s="139"/>
      <c r="E36" s="139"/>
      <c r="F36" s="139"/>
      <c r="G36" s="379"/>
      <c r="H36" s="380"/>
      <c r="I36" s="379"/>
      <c r="J36" s="35"/>
    </row>
    <row r="37" spans="1:10" ht="13.5">
      <c r="A37" s="630"/>
      <c r="B37" s="582" t="s">
        <v>839</v>
      </c>
      <c r="C37" s="493" t="s">
        <v>815</v>
      </c>
      <c r="D37" s="139">
        <v>127290749</v>
      </c>
      <c r="E37" s="139">
        <v>62243904</v>
      </c>
      <c r="F37" s="139">
        <v>65046845</v>
      </c>
      <c r="G37" s="379">
        <f>SUM(E37/F37*100)</f>
        <v>95.69088862034738</v>
      </c>
      <c r="H37" s="631" t="s">
        <v>100</v>
      </c>
      <c r="I37" s="632"/>
      <c r="J37" s="35" t="s">
        <v>104</v>
      </c>
    </row>
    <row r="38" spans="1:10" s="38" customFormat="1" ht="13.5">
      <c r="A38" s="630"/>
      <c r="B38" s="582" t="s">
        <v>840</v>
      </c>
      <c r="C38" s="493" t="s">
        <v>815</v>
      </c>
      <c r="D38" s="139">
        <v>127435350</v>
      </c>
      <c r="E38" s="139">
        <v>62252477</v>
      </c>
      <c r="F38" s="139">
        <v>65182873</v>
      </c>
      <c r="G38" s="379">
        <f>SUM(E38/F38*100)</f>
        <v>95.50434667094223</v>
      </c>
      <c r="H38" s="626" t="s">
        <v>100</v>
      </c>
      <c r="I38" s="627"/>
      <c r="J38" s="35" t="s">
        <v>104</v>
      </c>
    </row>
    <row r="39" spans="1:10" s="38" customFormat="1" ht="13.5">
      <c r="A39" s="630"/>
      <c r="B39" s="582" t="s">
        <v>841</v>
      </c>
      <c r="C39" s="493" t="s">
        <v>815</v>
      </c>
      <c r="D39" s="240">
        <v>127619474</v>
      </c>
      <c r="E39" s="240">
        <v>62304162</v>
      </c>
      <c r="F39" s="240">
        <v>65315312</v>
      </c>
      <c r="G39" s="379">
        <f>SUM(E39/F39*100)</f>
        <v>95.38982528323527</v>
      </c>
      <c r="H39" s="626" t="s">
        <v>100</v>
      </c>
      <c r="I39" s="627"/>
      <c r="J39" s="35" t="s">
        <v>104</v>
      </c>
    </row>
    <row r="40" spans="1:10" s="38" customFormat="1" ht="13.5">
      <c r="A40" s="630"/>
      <c r="B40" s="582" t="s">
        <v>842</v>
      </c>
      <c r="C40" s="493" t="s">
        <v>815</v>
      </c>
      <c r="D40" s="139">
        <v>127686608</v>
      </c>
      <c r="E40" s="139">
        <v>62295070</v>
      </c>
      <c r="F40" s="139">
        <v>65391538</v>
      </c>
      <c r="G40" s="379">
        <f>SUM(E40/F40*100)</f>
        <v>95.26472676021169</v>
      </c>
      <c r="H40" s="626" t="s">
        <v>100</v>
      </c>
      <c r="I40" s="627"/>
      <c r="J40" s="35" t="s">
        <v>104</v>
      </c>
    </row>
    <row r="41" spans="1:10" s="38" customFormat="1" ht="13.5">
      <c r="A41" s="625"/>
      <c r="B41" s="582" t="s">
        <v>843</v>
      </c>
      <c r="C41" s="493">
        <v>49566305</v>
      </c>
      <c r="D41" s="139">
        <v>127767994</v>
      </c>
      <c r="E41" s="139">
        <v>62348977</v>
      </c>
      <c r="F41" s="139">
        <v>65419017</v>
      </c>
      <c r="G41" s="379">
        <v>95.3</v>
      </c>
      <c r="H41" s="626">
        <v>342.7</v>
      </c>
      <c r="I41" s="627"/>
      <c r="J41" s="35" t="s">
        <v>102</v>
      </c>
    </row>
    <row r="42" spans="1:10" s="40" customFormat="1" ht="13.5">
      <c r="A42" s="625"/>
      <c r="B42" s="629"/>
      <c r="C42" s="493"/>
      <c r="D42" s="139"/>
      <c r="E42" s="139"/>
      <c r="F42" s="139"/>
      <c r="G42" s="379"/>
      <c r="H42" s="626"/>
      <c r="I42" s="627"/>
      <c r="J42" s="35"/>
    </row>
    <row r="43" spans="1:10" s="40" customFormat="1" ht="13.5">
      <c r="A43" s="630"/>
      <c r="B43" s="629" t="s">
        <v>844</v>
      </c>
      <c r="C43" s="493" t="s">
        <v>100</v>
      </c>
      <c r="D43" s="139">
        <v>127769510</v>
      </c>
      <c r="E43" s="139">
        <v>62329662</v>
      </c>
      <c r="F43" s="139">
        <v>65439848</v>
      </c>
      <c r="G43" s="379">
        <v>95.2</v>
      </c>
      <c r="H43" s="626" t="s">
        <v>100</v>
      </c>
      <c r="I43" s="627"/>
      <c r="J43" s="35" t="s">
        <v>104</v>
      </c>
    </row>
    <row r="44" spans="1:10" s="40" customFormat="1" ht="13.5">
      <c r="A44" s="630"/>
      <c r="B44" s="633" t="s">
        <v>845</v>
      </c>
      <c r="C44" s="634" t="s">
        <v>100</v>
      </c>
      <c r="D44" s="329">
        <v>127770794</v>
      </c>
      <c r="E44" s="329">
        <v>62309761</v>
      </c>
      <c r="F44" s="329">
        <v>65461033</v>
      </c>
      <c r="G44" s="384">
        <v>95.2</v>
      </c>
      <c r="H44" s="631" t="s">
        <v>100</v>
      </c>
      <c r="I44" s="632"/>
      <c r="J44" s="195" t="s">
        <v>104</v>
      </c>
    </row>
    <row r="45" spans="1:10" s="40" customFormat="1" ht="13.5">
      <c r="A45" s="630"/>
      <c r="B45" s="633"/>
      <c r="C45" s="634"/>
      <c r="D45" s="329"/>
      <c r="E45" s="329"/>
      <c r="F45" s="329"/>
      <c r="G45" s="384"/>
      <c r="H45" s="631"/>
      <c r="I45" s="632"/>
      <c r="J45" s="195"/>
    </row>
    <row r="46" spans="1:10" s="40" customFormat="1" ht="13.5">
      <c r="A46" s="625"/>
      <c r="B46" s="583"/>
      <c r="C46" s="729" t="s">
        <v>105</v>
      </c>
      <c r="D46" s="727"/>
      <c r="E46" s="727"/>
      <c r="F46" s="727"/>
      <c r="G46" s="727"/>
      <c r="H46" s="728"/>
      <c r="I46" s="679"/>
      <c r="J46" s="31"/>
    </row>
    <row r="47" spans="1:10" ht="13.5">
      <c r="A47" s="25" t="s">
        <v>106</v>
      </c>
      <c r="B47" s="582" t="s">
        <v>836</v>
      </c>
      <c r="C47" s="493" t="s">
        <v>100</v>
      </c>
      <c r="D47" s="139">
        <v>717300</v>
      </c>
      <c r="E47" s="139">
        <v>355100</v>
      </c>
      <c r="F47" s="139">
        <v>362200</v>
      </c>
      <c r="G47" s="379">
        <v>98.03975704030921</v>
      </c>
      <c r="H47" s="626" t="s">
        <v>100</v>
      </c>
      <c r="I47" s="627"/>
      <c r="J47" s="35" t="s">
        <v>101</v>
      </c>
    </row>
    <row r="48" spans="1:10" ht="13.5">
      <c r="A48" s="625"/>
      <c r="B48" s="582" t="s">
        <v>837</v>
      </c>
      <c r="C48" s="493" t="s">
        <v>100</v>
      </c>
      <c r="D48" s="139">
        <v>719000</v>
      </c>
      <c r="E48" s="139">
        <v>356700</v>
      </c>
      <c r="F48" s="139">
        <v>362300</v>
      </c>
      <c r="G48" s="379">
        <v>98.45431962462048</v>
      </c>
      <c r="H48" s="626" t="s">
        <v>100</v>
      </c>
      <c r="I48" s="627"/>
      <c r="J48" s="35" t="s">
        <v>101</v>
      </c>
    </row>
    <row r="49" spans="1:10" ht="13.5">
      <c r="A49" s="625"/>
      <c r="B49" s="582" t="s">
        <v>838</v>
      </c>
      <c r="C49" s="493" t="s">
        <v>100</v>
      </c>
      <c r="D49" s="139">
        <v>720500</v>
      </c>
      <c r="E49" s="139">
        <v>358700</v>
      </c>
      <c r="F49" s="139">
        <v>361800</v>
      </c>
      <c r="G49" s="379">
        <v>99.14317302377003</v>
      </c>
      <c r="H49" s="626" t="s">
        <v>100</v>
      </c>
      <c r="I49" s="627"/>
      <c r="J49" s="35" t="s">
        <v>101</v>
      </c>
    </row>
    <row r="50" spans="1:10" ht="13.5">
      <c r="A50" s="625"/>
      <c r="B50" s="582" t="s">
        <v>839</v>
      </c>
      <c r="C50" s="493" t="s">
        <v>100</v>
      </c>
      <c r="D50" s="139">
        <v>719700</v>
      </c>
      <c r="E50" s="139">
        <v>357100</v>
      </c>
      <c r="F50" s="139">
        <v>362600</v>
      </c>
      <c r="G50" s="379">
        <v>98.48317705460563</v>
      </c>
      <c r="H50" s="626" t="s">
        <v>100</v>
      </c>
      <c r="I50" s="627"/>
      <c r="J50" s="35" t="s">
        <v>101</v>
      </c>
    </row>
    <row r="51" spans="1:10" ht="13.5">
      <c r="A51" s="625"/>
      <c r="B51" s="629"/>
      <c r="C51" s="493"/>
      <c r="D51" s="139"/>
      <c r="E51" s="139"/>
      <c r="F51" s="139"/>
      <c r="G51" s="379"/>
      <c r="H51" s="626"/>
      <c r="I51" s="627"/>
      <c r="J51" s="35"/>
    </row>
    <row r="52" spans="1:10" ht="13.5">
      <c r="A52" s="625"/>
      <c r="B52" s="582" t="s">
        <v>840</v>
      </c>
      <c r="C52" s="347">
        <v>157266</v>
      </c>
      <c r="D52" s="139">
        <v>722402</v>
      </c>
      <c r="E52" s="139">
        <v>359987</v>
      </c>
      <c r="F52" s="139">
        <v>362415</v>
      </c>
      <c r="G52" s="379">
        <v>99.33004980478181</v>
      </c>
      <c r="H52" s="380">
        <v>109.2</v>
      </c>
      <c r="I52" s="379"/>
      <c r="J52" s="35" t="s">
        <v>102</v>
      </c>
    </row>
    <row r="53" spans="1:10" ht="13.5">
      <c r="A53" s="625"/>
      <c r="B53" s="582" t="s">
        <v>841</v>
      </c>
      <c r="C53" s="493" t="s">
        <v>100</v>
      </c>
      <c r="D53" s="139">
        <v>725900</v>
      </c>
      <c r="E53" s="139">
        <v>361700</v>
      </c>
      <c r="F53" s="139">
        <v>364200</v>
      </c>
      <c r="G53" s="379">
        <v>99.31356397583745</v>
      </c>
      <c r="H53" s="626" t="s">
        <v>100</v>
      </c>
      <c r="I53" s="627"/>
      <c r="J53" s="35" t="s">
        <v>101</v>
      </c>
    </row>
    <row r="54" spans="1:10" ht="13.5">
      <c r="A54" s="25" t="s">
        <v>99</v>
      </c>
      <c r="B54" s="582" t="s">
        <v>828</v>
      </c>
      <c r="C54" s="493" t="s">
        <v>100</v>
      </c>
      <c r="D54" s="139">
        <v>727400</v>
      </c>
      <c r="E54" s="139">
        <v>362400</v>
      </c>
      <c r="F54" s="139">
        <v>365000</v>
      </c>
      <c r="G54" s="379">
        <v>99.28767123287672</v>
      </c>
      <c r="H54" s="626" t="s">
        <v>100</v>
      </c>
      <c r="I54" s="627"/>
      <c r="J54" s="35" t="s">
        <v>101</v>
      </c>
    </row>
    <row r="55" spans="1:10" ht="13.5">
      <c r="A55" s="628"/>
      <c r="B55" s="582" t="s">
        <v>829</v>
      </c>
      <c r="C55" s="493" t="s">
        <v>100</v>
      </c>
      <c r="D55" s="139">
        <v>729300</v>
      </c>
      <c r="E55" s="139">
        <v>363400</v>
      </c>
      <c r="F55" s="139">
        <v>365900</v>
      </c>
      <c r="G55" s="379">
        <v>99.31675321125991</v>
      </c>
      <c r="H55" s="626" t="s">
        <v>100</v>
      </c>
      <c r="I55" s="627"/>
      <c r="J55" s="35" t="s">
        <v>101</v>
      </c>
    </row>
    <row r="56" spans="1:10" ht="13.5">
      <c r="A56" s="25"/>
      <c r="B56" s="582"/>
      <c r="C56" s="493"/>
      <c r="D56" s="139"/>
      <c r="E56" s="139"/>
      <c r="F56" s="139"/>
      <c r="G56" s="379"/>
      <c r="H56" s="626"/>
      <c r="I56" s="627"/>
      <c r="J56" s="35"/>
    </row>
    <row r="57" spans="1:10" ht="13.5">
      <c r="A57" s="625"/>
      <c r="B57" s="582" t="s">
        <v>830</v>
      </c>
      <c r="C57" s="493" t="s">
        <v>100</v>
      </c>
      <c r="D57" s="139">
        <v>733900</v>
      </c>
      <c r="E57" s="139">
        <v>365800</v>
      </c>
      <c r="F57" s="139">
        <v>368100</v>
      </c>
      <c r="G57" s="379">
        <v>99.37516979081771</v>
      </c>
      <c r="H57" s="626" t="s">
        <v>100</v>
      </c>
      <c r="I57" s="627"/>
      <c r="J57" s="35" t="s">
        <v>101</v>
      </c>
    </row>
    <row r="58" spans="1:10" ht="13.5">
      <c r="A58" s="625"/>
      <c r="B58" s="582" t="s">
        <v>831</v>
      </c>
      <c r="C58" s="347">
        <v>157572</v>
      </c>
      <c r="D58" s="139">
        <v>739507</v>
      </c>
      <c r="E58" s="139">
        <v>368888</v>
      </c>
      <c r="F58" s="139">
        <v>370619</v>
      </c>
      <c r="G58" s="379">
        <v>99.53294353500495</v>
      </c>
      <c r="H58" s="380">
        <v>111.7</v>
      </c>
      <c r="I58" s="379"/>
      <c r="J58" s="35" t="s">
        <v>102</v>
      </c>
    </row>
    <row r="59" spans="1:10" ht="13.5">
      <c r="A59" s="625"/>
      <c r="B59" s="582" t="s">
        <v>832</v>
      </c>
      <c r="C59" s="493" t="s">
        <v>100</v>
      </c>
      <c r="D59" s="139">
        <v>741300</v>
      </c>
      <c r="E59" s="139">
        <v>370000</v>
      </c>
      <c r="F59" s="139">
        <v>371300</v>
      </c>
      <c r="G59" s="379">
        <v>99.64987880420145</v>
      </c>
      <c r="H59" s="626" t="s">
        <v>100</v>
      </c>
      <c r="I59" s="627"/>
      <c r="J59" s="35" t="s">
        <v>101</v>
      </c>
    </row>
    <row r="60" spans="1:10" ht="13.5">
      <c r="A60" s="625"/>
      <c r="B60" s="582" t="s">
        <v>833</v>
      </c>
      <c r="C60" s="493" t="s">
        <v>100</v>
      </c>
      <c r="D60" s="139">
        <v>742600</v>
      </c>
      <c r="E60" s="139">
        <v>370700</v>
      </c>
      <c r="F60" s="139">
        <v>371900</v>
      </c>
      <c r="G60" s="379">
        <v>99.6773326162947</v>
      </c>
      <c r="H60" s="626" t="s">
        <v>100</v>
      </c>
      <c r="I60" s="627"/>
      <c r="J60" s="35" t="s">
        <v>101</v>
      </c>
    </row>
    <row r="61" spans="1:10" ht="13.5">
      <c r="A61" s="625"/>
      <c r="B61" s="582" t="s">
        <v>834</v>
      </c>
      <c r="C61" s="493" t="s">
        <v>100</v>
      </c>
      <c r="D61" s="139">
        <v>744200</v>
      </c>
      <c r="E61" s="139">
        <v>371600</v>
      </c>
      <c r="F61" s="139">
        <v>372600</v>
      </c>
      <c r="G61" s="379">
        <v>99.73161567364465</v>
      </c>
      <c r="H61" s="626" t="s">
        <v>100</v>
      </c>
      <c r="I61" s="627"/>
      <c r="J61" s="35" t="s">
        <v>101</v>
      </c>
    </row>
    <row r="62" spans="1:10" ht="13.5">
      <c r="A62" s="625"/>
      <c r="B62" s="582"/>
      <c r="C62" s="493"/>
      <c r="D62" s="139"/>
      <c r="E62" s="139"/>
      <c r="F62" s="139"/>
      <c r="G62" s="379"/>
      <c r="H62" s="626"/>
      <c r="I62" s="627"/>
      <c r="J62" s="35"/>
    </row>
    <row r="63" spans="1:10" ht="13.5">
      <c r="A63" s="625"/>
      <c r="B63" s="582" t="s">
        <v>835</v>
      </c>
      <c r="C63" s="493" t="s">
        <v>100</v>
      </c>
      <c r="D63" s="139">
        <v>745700</v>
      </c>
      <c r="E63" s="139">
        <v>372500</v>
      </c>
      <c r="F63" s="139">
        <v>373200</v>
      </c>
      <c r="G63" s="379">
        <v>99.81243301178992</v>
      </c>
      <c r="H63" s="626" t="s">
        <v>100</v>
      </c>
      <c r="I63" s="627"/>
      <c r="J63" s="35" t="s">
        <v>101</v>
      </c>
    </row>
    <row r="64" spans="1:10" ht="13.5">
      <c r="A64" s="625"/>
      <c r="B64" s="582" t="s">
        <v>836</v>
      </c>
      <c r="C64" s="347">
        <v>157630</v>
      </c>
      <c r="D64" s="139">
        <v>747119</v>
      </c>
      <c r="E64" s="139">
        <v>373292</v>
      </c>
      <c r="F64" s="139">
        <v>373827</v>
      </c>
      <c r="G64" s="379">
        <v>99.85688567171445</v>
      </c>
      <c r="H64" s="380">
        <v>112.8</v>
      </c>
      <c r="I64" s="379"/>
      <c r="J64" s="35" t="s">
        <v>102</v>
      </c>
    </row>
    <row r="65" spans="1:10" ht="13.5">
      <c r="A65" s="625"/>
      <c r="B65" s="582" t="s">
        <v>837</v>
      </c>
      <c r="C65" s="493" t="s">
        <v>100</v>
      </c>
      <c r="D65" s="139">
        <v>749300</v>
      </c>
      <c r="E65" s="139">
        <v>373200</v>
      </c>
      <c r="F65" s="139">
        <v>376100</v>
      </c>
      <c r="G65" s="379">
        <v>99.22892847646902</v>
      </c>
      <c r="H65" s="626" t="s">
        <v>100</v>
      </c>
      <c r="I65" s="627"/>
      <c r="J65" s="35" t="s">
        <v>101</v>
      </c>
    </row>
    <row r="66" spans="1:10" ht="13.5">
      <c r="A66" s="625"/>
      <c r="B66" s="582" t="s">
        <v>838</v>
      </c>
      <c r="C66" s="493" t="s">
        <v>100</v>
      </c>
      <c r="D66" s="139">
        <v>751200</v>
      </c>
      <c r="E66" s="139">
        <v>372400</v>
      </c>
      <c r="F66" s="139">
        <v>378800</v>
      </c>
      <c r="G66" s="379">
        <v>98.31045406546991</v>
      </c>
      <c r="H66" s="626" t="s">
        <v>100</v>
      </c>
      <c r="I66" s="627"/>
      <c r="J66" s="35" t="s">
        <v>101</v>
      </c>
    </row>
    <row r="67" spans="1:10" ht="13.5">
      <c r="A67" s="625"/>
      <c r="B67" s="582" t="s">
        <v>839</v>
      </c>
      <c r="C67" s="493" t="s">
        <v>100</v>
      </c>
      <c r="D67" s="139">
        <v>745500</v>
      </c>
      <c r="E67" s="139">
        <v>366800</v>
      </c>
      <c r="F67" s="139">
        <v>378700</v>
      </c>
      <c r="G67" s="379">
        <v>96.85767097966729</v>
      </c>
      <c r="H67" s="626" t="s">
        <v>100</v>
      </c>
      <c r="I67" s="627"/>
      <c r="J67" s="35" t="s">
        <v>101</v>
      </c>
    </row>
    <row r="68" spans="1:10" ht="13.5">
      <c r="A68" s="625"/>
      <c r="B68" s="582"/>
      <c r="C68" s="493"/>
      <c r="D68" s="139"/>
      <c r="E68" s="139"/>
      <c r="F68" s="139"/>
      <c r="G68" s="379"/>
      <c r="H68" s="626"/>
      <c r="I68" s="627"/>
      <c r="J68" s="35"/>
    </row>
    <row r="69" spans="1:10" ht="13.5">
      <c r="A69" s="625"/>
      <c r="B69" s="582" t="s">
        <v>840</v>
      </c>
      <c r="C69" s="493" t="s">
        <v>100</v>
      </c>
      <c r="D69" s="139">
        <v>729800</v>
      </c>
      <c r="E69" s="139">
        <v>356000</v>
      </c>
      <c r="F69" s="139">
        <v>373800</v>
      </c>
      <c r="G69" s="379">
        <v>95.23809523809523</v>
      </c>
      <c r="H69" s="626" t="s">
        <v>100</v>
      </c>
      <c r="I69" s="627"/>
      <c r="J69" s="35" t="s">
        <v>101</v>
      </c>
    </row>
    <row r="70" spans="1:10" ht="13.5">
      <c r="A70" s="625"/>
      <c r="B70" s="582" t="s">
        <v>841</v>
      </c>
      <c r="C70" s="347">
        <v>153937</v>
      </c>
      <c r="D70" s="139">
        <v>740940</v>
      </c>
      <c r="E70" s="139">
        <v>367855</v>
      </c>
      <c r="F70" s="139">
        <v>373085</v>
      </c>
      <c r="G70" s="379">
        <v>98.59817467869252</v>
      </c>
      <c r="H70" s="380">
        <v>111.8</v>
      </c>
      <c r="I70" s="379"/>
      <c r="J70" s="35" t="s">
        <v>102</v>
      </c>
    </row>
    <row r="71" spans="1:10" ht="13.5">
      <c r="A71" s="625"/>
      <c r="B71" s="582" t="s">
        <v>842</v>
      </c>
      <c r="C71" s="493" t="s">
        <v>815</v>
      </c>
      <c r="D71" s="139">
        <v>717800</v>
      </c>
      <c r="E71" s="200">
        <v>341100</v>
      </c>
      <c r="F71" s="200">
        <v>376700</v>
      </c>
      <c r="G71" s="379">
        <v>90.54950889301831</v>
      </c>
      <c r="H71" s="626" t="s">
        <v>100</v>
      </c>
      <c r="I71" s="627"/>
      <c r="J71" s="35" t="s">
        <v>101</v>
      </c>
    </row>
    <row r="72" spans="1:10" ht="13.5">
      <c r="A72" s="625" t="s">
        <v>846</v>
      </c>
      <c r="B72" s="582" t="s">
        <v>843</v>
      </c>
      <c r="C72" s="493" t="s">
        <v>815</v>
      </c>
      <c r="D72" s="139">
        <v>720200</v>
      </c>
      <c r="E72" s="200">
        <v>339500</v>
      </c>
      <c r="F72" s="200">
        <v>380700</v>
      </c>
      <c r="G72" s="379">
        <v>89.17783031258209</v>
      </c>
      <c r="H72" s="626" t="s">
        <v>100</v>
      </c>
      <c r="I72" s="627"/>
      <c r="J72" s="35" t="s">
        <v>101</v>
      </c>
    </row>
    <row r="73" spans="1:10" ht="13.5">
      <c r="A73" s="628"/>
      <c r="B73" s="629" t="s">
        <v>844</v>
      </c>
      <c r="C73" s="493" t="s">
        <v>815</v>
      </c>
      <c r="D73" s="139">
        <v>721000</v>
      </c>
      <c r="E73" s="200">
        <v>339100</v>
      </c>
      <c r="F73" s="200">
        <v>381900</v>
      </c>
      <c r="G73" s="379">
        <v>88.79287771667977</v>
      </c>
      <c r="H73" s="626" t="s">
        <v>100</v>
      </c>
      <c r="I73" s="627"/>
      <c r="J73" s="35" t="s">
        <v>101</v>
      </c>
    </row>
    <row r="74" spans="1:10" ht="13.5">
      <c r="A74" s="635"/>
      <c r="B74" s="636"/>
      <c r="C74" s="260"/>
      <c r="D74" s="261"/>
      <c r="E74" s="262"/>
      <c r="F74" s="262"/>
      <c r="G74" s="263"/>
      <c r="H74" s="264"/>
      <c r="I74" s="637"/>
      <c r="J74" s="265"/>
    </row>
    <row r="75" spans="1:10" ht="13.5">
      <c r="A75" s="44" t="s">
        <v>847</v>
      </c>
      <c r="B75" s="266" t="s">
        <v>848</v>
      </c>
      <c r="C75" s="31"/>
      <c r="D75" s="31"/>
      <c r="E75" s="31"/>
      <c r="F75" s="31"/>
      <c r="G75" s="31"/>
      <c r="H75" s="31"/>
      <c r="I75" s="31"/>
      <c r="J75" s="31"/>
    </row>
    <row r="76" spans="1:10" ht="13.5">
      <c r="A76" s="45"/>
      <c r="B76" s="266" t="s">
        <v>849</v>
      </c>
      <c r="C76" s="31"/>
      <c r="D76" s="31"/>
      <c r="E76" s="31"/>
      <c r="F76" s="31"/>
      <c r="G76" s="31"/>
      <c r="H76" s="31"/>
      <c r="I76" s="31"/>
      <c r="J76" s="31"/>
    </row>
    <row r="77" spans="1:10" ht="13.5">
      <c r="A77" s="44" t="s">
        <v>502</v>
      </c>
      <c r="B77" s="638"/>
      <c r="C77" s="31"/>
      <c r="D77" s="31"/>
      <c r="E77" s="31"/>
      <c r="F77" s="31"/>
      <c r="G77" s="31"/>
      <c r="H77" s="31"/>
      <c r="I77" s="31"/>
      <c r="J77" s="31"/>
    </row>
    <row r="78" spans="1:10" ht="13.5">
      <c r="A78" s="45"/>
      <c r="B78" s="266" t="s">
        <v>501</v>
      </c>
      <c r="C78" s="31"/>
      <c r="D78" s="31"/>
      <c r="E78" s="31"/>
      <c r="F78" s="31"/>
      <c r="G78" s="31"/>
      <c r="H78" s="31"/>
      <c r="I78" s="31"/>
      <c r="J78" s="31"/>
    </row>
    <row r="79" spans="1:10" ht="13.5">
      <c r="A79" s="44" t="s">
        <v>502</v>
      </c>
      <c r="B79" s="267"/>
      <c r="C79" s="31"/>
      <c r="D79" s="31"/>
      <c r="E79" s="31"/>
      <c r="F79" s="31"/>
      <c r="G79" s="31"/>
      <c r="H79" s="31"/>
      <c r="I79" s="31"/>
      <c r="J79" s="31"/>
    </row>
    <row r="80" spans="1:10" ht="13.5">
      <c r="A80" s="44" t="s">
        <v>107</v>
      </c>
      <c r="B80" s="31"/>
      <c r="C80" s="31"/>
      <c r="D80" s="31"/>
      <c r="E80" s="31"/>
      <c r="F80" s="31"/>
      <c r="G80" s="31"/>
      <c r="H80" s="31"/>
      <c r="I80" s="31"/>
      <c r="J80" s="31"/>
    </row>
  </sheetData>
  <sheetProtection/>
  <mergeCells count="3">
    <mergeCell ref="A3:B4"/>
    <mergeCell ref="C6:H6"/>
    <mergeCell ref="C46:H46"/>
  </mergeCells>
  <printOptions/>
  <pageMargins left="0.75" right="0.75" top="1" bottom="1" header="0.512" footer="0.512"/>
  <pageSetup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dimension ref="A1:O116"/>
  <sheetViews>
    <sheetView zoomScalePageLayoutView="0" workbookViewId="0" topLeftCell="A13">
      <selection activeCell="A1" sqref="A1"/>
    </sheetView>
  </sheetViews>
  <sheetFormatPr defaultColWidth="9.00390625" defaultRowHeight="13.5"/>
  <cols>
    <col min="1" max="1" width="5.625" style="0" customWidth="1"/>
    <col min="2" max="2" width="12.125" style="0" customWidth="1"/>
    <col min="3" max="8" width="8.625" style="0" customWidth="1"/>
    <col min="9" max="9" width="9.75390625" style="160" customWidth="1"/>
    <col min="10" max="12" width="8.625" style="161" customWidth="1"/>
    <col min="13" max="15" width="8.625" style="0" customWidth="1"/>
  </cols>
  <sheetData>
    <row r="1" spans="1:14" ht="13.5">
      <c r="A1" s="92" t="s">
        <v>57</v>
      </c>
      <c r="B1" s="92"/>
      <c r="C1" s="22"/>
      <c r="D1" s="22"/>
      <c r="E1" s="22"/>
      <c r="F1" s="22"/>
      <c r="G1" s="22"/>
      <c r="H1" s="22"/>
      <c r="I1" s="144"/>
      <c r="J1" s="145"/>
      <c r="K1" s="145"/>
      <c r="L1" s="145"/>
      <c r="M1" s="22"/>
      <c r="N1" s="22"/>
    </row>
    <row r="2" spans="1:15" ht="14.25" thickBot="1">
      <c r="A2" s="92"/>
      <c r="B2" s="92"/>
      <c r="C2" s="22"/>
      <c r="D2" s="22"/>
      <c r="E2" s="22"/>
      <c r="F2" s="22"/>
      <c r="G2" s="22"/>
      <c r="H2" s="22"/>
      <c r="I2" s="144"/>
      <c r="J2" s="145"/>
      <c r="K2" s="145"/>
      <c r="L2" s="145"/>
      <c r="M2" s="22"/>
      <c r="N2" s="22"/>
      <c r="O2" s="26" t="s">
        <v>37</v>
      </c>
    </row>
    <row r="3" spans="1:15" ht="18" customHeight="1" thickTop="1">
      <c r="A3" s="27" t="s">
        <v>377</v>
      </c>
      <c r="B3" s="543"/>
      <c r="C3" s="750" t="s">
        <v>378</v>
      </c>
      <c r="D3" s="751"/>
      <c r="E3" s="751"/>
      <c r="F3" s="750" t="s">
        <v>379</v>
      </c>
      <c r="G3" s="751"/>
      <c r="H3" s="751"/>
      <c r="I3" s="544" t="s">
        <v>380</v>
      </c>
      <c r="J3" s="864" t="s">
        <v>381</v>
      </c>
      <c r="K3" s="751"/>
      <c r="L3" s="751"/>
      <c r="M3" s="802" t="s">
        <v>382</v>
      </c>
      <c r="N3" s="802" t="s">
        <v>383</v>
      </c>
      <c r="O3" s="836" t="s">
        <v>384</v>
      </c>
    </row>
    <row r="4" spans="1:15" ht="18" customHeight="1">
      <c r="A4" s="545" t="s">
        <v>385</v>
      </c>
      <c r="B4" s="546"/>
      <c r="C4" s="250" t="s">
        <v>9</v>
      </c>
      <c r="D4" s="250" t="s">
        <v>95</v>
      </c>
      <c r="E4" s="250" t="s">
        <v>96</v>
      </c>
      <c r="F4" s="250" t="s">
        <v>9</v>
      </c>
      <c r="G4" s="250" t="s">
        <v>95</v>
      </c>
      <c r="H4" s="250" t="s">
        <v>96</v>
      </c>
      <c r="I4" s="547" t="s">
        <v>386</v>
      </c>
      <c r="J4" s="548" t="s">
        <v>9</v>
      </c>
      <c r="K4" s="548" t="s">
        <v>95</v>
      </c>
      <c r="L4" s="548" t="s">
        <v>96</v>
      </c>
      <c r="M4" s="694"/>
      <c r="N4" s="694"/>
      <c r="O4" s="863"/>
    </row>
    <row r="5" spans="1:15" ht="13.5">
      <c r="A5" s="268"/>
      <c r="B5" s="287"/>
      <c r="C5" s="22"/>
      <c r="D5" s="22"/>
      <c r="E5" s="22"/>
      <c r="F5" s="109"/>
      <c r="G5" s="109"/>
      <c r="H5" s="146"/>
      <c r="I5" s="144"/>
      <c r="J5" s="145"/>
      <c r="K5" s="145"/>
      <c r="L5" s="145"/>
      <c r="M5" s="109"/>
      <c r="N5" s="109"/>
      <c r="O5" s="109"/>
    </row>
    <row r="6" spans="1:15" ht="13.5">
      <c r="A6" s="26" t="s">
        <v>103</v>
      </c>
      <c r="B6" s="306">
        <v>15</v>
      </c>
      <c r="C6" s="670">
        <v>6092</v>
      </c>
      <c r="D6" s="670">
        <v>3184</v>
      </c>
      <c r="E6" s="670">
        <v>2908</v>
      </c>
      <c r="F6" s="670">
        <v>8050</v>
      </c>
      <c r="G6" s="670">
        <v>4375</v>
      </c>
      <c r="H6" s="670">
        <v>3675</v>
      </c>
      <c r="I6" s="89">
        <v>-1958</v>
      </c>
      <c r="J6" s="670">
        <v>21</v>
      </c>
      <c r="K6" s="670">
        <v>15</v>
      </c>
      <c r="L6" s="670">
        <v>6</v>
      </c>
      <c r="M6" s="670">
        <v>178</v>
      </c>
      <c r="N6" s="670">
        <v>3569</v>
      </c>
      <c r="O6" s="670">
        <v>1278</v>
      </c>
    </row>
    <row r="7" spans="1:15" s="38" customFormat="1" ht="13.5">
      <c r="A7" s="22"/>
      <c r="B7" s="306">
        <v>16</v>
      </c>
      <c r="C7" s="670">
        <v>6104</v>
      </c>
      <c r="D7" s="670">
        <v>3087</v>
      </c>
      <c r="E7" s="670">
        <v>3017</v>
      </c>
      <c r="F7" s="670">
        <v>8212</v>
      </c>
      <c r="G7" s="670">
        <v>4365</v>
      </c>
      <c r="H7" s="670">
        <v>3847</v>
      </c>
      <c r="I7" s="671">
        <v>-2108</v>
      </c>
      <c r="J7" s="670">
        <v>18</v>
      </c>
      <c r="K7" s="670">
        <v>8</v>
      </c>
      <c r="L7" s="670">
        <v>10</v>
      </c>
      <c r="M7" s="670">
        <v>191</v>
      </c>
      <c r="N7" s="670">
        <v>3441</v>
      </c>
      <c r="O7" s="670">
        <v>1235</v>
      </c>
    </row>
    <row r="8" spans="1:15" s="38" customFormat="1" ht="13.5">
      <c r="A8" s="99"/>
      <c r="B8" s="306">
        <v>17</v>
      </c>
      <c r="C8" s="672">
        <v>5697</v>
      </c>
      <c r="D8" s="672">
        <v>2869</v>
      </c>
      <c r="E8" s="672">
        <v>2828</v>
      </c>
      <c r="F8" s="672">
        <v>8557</v>
      </c>
      <c r="G8" s="672">
        <v>4539</v>
      </c>
      <c r="H8" s="672">
        <v>4018</v>
      </c>
      <c r="I8" s="673">
        <v>-2860</v>
      </c>
      <c r="J8" s="672">
        <v>18</v>
      </c>
      <c r="K8" s="672">
        <v>13</v>
      </c>
      <c r="L8" s="672">
        <v>5</v>
      </c>
      <c r="M8" s="670">
        <v>170</v>
      </c>
      <c r="N8" s="670">
        <v>3345</v>
      </c>
      <c r="O8" s="670">
        <v>1124</v>
      </c>
    </row>
    <row r="9" spans="1:15" s="38" customFormat="1" ht="13.5">
      <c r="A9" s="99"/>
      <c r="B9" s="549">
        <v>18</v>
      </c>
      <c r="C9" s="672">
        <v>6011</v>
      </c>
      <c r="D9" s="672">
        <v>3090</v>
      </c>
      <c r="E9" s="672">
        <v>2921</v>
      </c>
      <c r="F9" s="672">
        <v>8453</v>
      </c>
      <c r="G9" s="672">
        <v>4357</v>
      </c>
      <c r="H9" s="672">
        <v>4096</v>
      </c>
      <c r="I9" s="673">
        <v>-2442</v>
      </c>
      <c r="J9" s="672">
        <v>16</v>
      </c>
      <c r="K9" s="672">
        <v>11</v>
      </c>
      <c r="L9" s="672">
        <v>5</v>
      </c>
      <c r="M9" s="670">
        <v>160</v>
      </c>
      <c r="N9" s="670">
        <v>3305</v>
      </c>
      <c r="O9" s="670">
        <v>1199</v>
      </c>
    </row>
    <row r="10" spans="1:15" s="38" customFormat="1" ht="13.5">
      <c r="A10" s="99"/>
      <c r="B10" s="355">
        <v>19</v>
      </c>
      <c r="C10" s="660">
        <v>5914</v>
      </c>
      <c r="D10" s="660">
        <v>3051</v>
      </c>
      <c r="E10" s="660">
        <v>2863</v>
      </c>
      <c r="F10" s="660">
        <v>8660</v>
      </c>
      <c r="G10" s="660">
        <v>4521</v>
      </c>
      <c r="H10" s="660">
        <v>4139</v>
      </c>
      <c r="I10" s="674">
        <v>-2746</v>
      </c>
      <c r="J10" s="660">
        <v>13</v>
      </c>
      <c r="K10" s="660">
        <v>8</v>
      </c>
      <c r="L10" s="660">
        <v>5</v>
      </c>
      <c r="M10" s="660">
        <v>155</v>
      </c>
      <c r="N10" s="660">
        <v>3203</v>
      </c>
      <c r="O10" s="660">
        <v>1119</v>
      </c>
    </row>
    <row r="11" spans="1:15" ht="13.5">
      <c r="A11" s="22"/>
      <c r="B11" s="295"/>
      <c r="C11" s="203"/>
      <c r="D11" s="203"/>
      <c r="E11" s="203"/>
      <c r="F11" s="203"/>
      <c r="G11" s="203"/>
      <c r="H11" s="203"/>
      <c r="I11" s="87"/>
      <c r="J11" s="203"/>
      <c r="K11" s="203"/>
      <c r="L11" s="203"/>
      <c r="M11" s="203"/>
      <c r="N11" s="203"/>
      <c r="O11" s="203"/>
    </row>
    <row r="12" spans="1:15" ht="13.5">
      <c r="A12" s="97">
        <v>201</v>
      </c>
      <c r="B12" s="550" t="s">
        <v>441</v>
      </c>
      <c r="C12" s="64">
        <v>1757</v>
      </c>
      <c r="D12" s="64">
        <v>907</v>
      </c>
      <c r="E12" s="64">
        <v>850</v>
      </c>
      <c r="F12" s="64">
        <v>1805</v>
      </c>
      <c r="G12" s="64">
        <v>944</v>
      </c>
      <c r="H12" s="64">
        <v>861</v>
      </c>
      <c r="I12" s="88">
        <v>-48</v>
      </c>
      <c r="J12" s="64">
        <v>3</v>
      </c>
      <c r="K12" s="64">
        <v>1</v>
      </c>
      <c r="L12" s="64">
        <v>2</v>
      </c>
      <c r="M12" s="64">
        <v>50</v>
      </c>
      <c r="N12" s="64">
        <v>970</v>
      </c>
      <c r="O12" s="64">
        <v>304</v>
      </c>
    </row>
    <row r="13" spans="1:15" ht="13.5">
      <c r="A13" s="97">
        <v>202</v>
      </c>
      <c r="B13" s="550" t="s">
        <v>442</v>
      </c>
      <c r="C13" s="64">
        <v>448</v>
      </c>
      <c r="D13" s="64">
        <v>229</v>
      </c>
      <c r="E13" s="64">
        <v>219</v>
      </c>
      <c r="F13" s="64">
        <v>799</v>
      </c>
      <c r="G13" s="64">
        <v>423</v>
      </c>
      <c r="H13" s="64">
        <v>376</v>
      </c>
      <c r="I13" s="88">
        <v>-351</v>
      </c>
      <c r="J13" s="64">
        <v>3</v>
      </c>
      <c r="K13" s="64">
        <v>3</v>
      </c>
      <c r="L13" s="202">
        <v>0</v>
      </c>
      <c r="M13" s="64">
        <v>9</v>
      </c>
      <c r="N13" s="64">
        <v>254</v>
      </c>
      <c r="O13" s="64">
        <v>103</v>
      </c>
    </row>
    <row r="14" spans="1:15" ht="13.5">
      <c r="A14" s="97">
        <v>203</v>
      </c>
      <c r="B14" s="550" t="s">
        <v>443</v>
      </c>
      <c r="C14" s="64">
        <v>1290</v>
      </c>
      <c r="D14" s="64">
        <v>667</v>
      </c>
      <c r="E14" s="64">
        <v>623</v>
      </c>
      <c r="F14" s="64">
        <v>1572</v>
      </c>
      <c r="G14" s="64">
        <v>821</v>
      </c>
      <c r="H14" s="64">
        <v>751</v>
      </c>
      <c r="I14" s="88">
        <v>-282</v>
      </c>
      <c r="J14" s="64">
        <v>2</v>
      </c>
      <c r="K14" s="202">
        <v>1</v>
      </c>
      <c r="L14" s="202">
        <v>1</v>
      </c>
      <c r="M14" s="64">
        <v>29</v>
      </c>
      <c r="N14" s="64">
        <v>675</v>
      </c>
      <c r="O14" s="64">
        <v>211</v>
      </c>
    </row>
    <row r="15" spans="1:15" ht="13.5">
      <c r="A15" s="97">
        <v>204</v>
      </c>
      <c r="B15" s="550" t="s">
        <v>444</v>
      </c>
      <c r="C15" s="64">
        <v>411</v>
      </c>
      <c r="D15" s="64">
        <v>222</v>
      </c>
      <c r="E15" s="64">
        <v>189</v>
      </c>
      <c r="F15" s="64">
        <v>618</v>
      </c>
      <c r="G15" s="64">
        <v>338</v>
      </c>
      <c r="H15" s="64">
        <v>280</v>
      </c>
      <c r="I15" s="88">
        <v>-207</v>
      </c>
      <c r="J15" s="64">
        <v>1</v>
      </c>
      <c r="K15" s="202">
        <v>0</v>
      </c>
      <c r="L15" s="203">
        <v>1</v>
      </c>
      <c r="M15" s="64">
        <v>13</v>
      </c>
      <c r="N15" s="64">
        <v>214</v>
      </c>
      <c r="O15" s="64">
        <v>107</v>
      </c>
    </row>
    <row r="16" spans="1:15" ht="13.5">
      <c r="A16" s="97">
        <v>205</v>
      </c>
      <c r="B16" s="550" t="s">
        <v>581</v>
      </c>
      <c r="C16" s="64">
        <v>277</v>
      </c>
      <c r="D16" s="64">
        <v>145</v>
      </c>
      <c r="E16" s="64">
        <v>132</v>
      </c>
      <c r="F16" s="64">
        <v>578</v>
      </c>
      <c r="G16" s="64">
        <v>288</v>
      </c>
      <c r="H16" s="64">
        <v>290</v>
      </c>
      <c r="I16" s="88">
        <v>-301</v>
      </c>
      <c r="J16" s="64">
        <v>0</v>
      </c>
      <c r="K16" s="202">
        <v>0</v>
      </c>
      <c r="L16" s="202">
        <v>0</v>
      </c>
      <c r="M16" s="64">
        <v>6</v>
      </c>
      <c r="N16" s="64">
        <v>160</v>
      </c>
      <c r="O16" s="64">
        <v>51</v>
      </c>
    </row>
    <row r="17" spans="1:15" ht="13.5">
      <c r="A17" s="97">
        <v>206</v>
      </c>
      <c r="B17" s="550" t="s">
        <v>446</v>
      </c>
      <c r="C17" s="64">
        <v>332</v>
      </c>
      <c r="D17" s="64">
        <v>167</v>
      </c>
      <c r="E17" s="64">
        <v>165</v>
      </c>
      <c r="F17" s="64">
        <v>531</v>
      </c>
      <c r="G17" s="64">
        <v>287</v>
      </c>
      <c r="H17" s="64">
        <v>244</v>
      </c>
      <c r="I17" s="88">
        <v>-199</v>
      </c>
      <c r="J17" s="64">
        <v>0</v>
      </c>
      <c r="K17" s="202">
        <v>0</v>
      </c>
      <c r="L17" s="202">
        <v>0</v>
      </c>
      <c r="M17" s="64">
        <v>5</v>
      </c>
      <c r="N17" s="64">
        <v>184</v>
      </c>
      <c r="O17" s="64">
        <v>62</v>
      </c>
    </row>
    <row r="18" spans="1:15" ht="13.5">
      <c r="A18" s="97">
        <v>207</v>
      </c>
      <c r="B18" s="550" t="s">
        <v>447</v>
      </c>
      <c r="C18" s="64">
        <v>190</v>
      </c>
      <c r="D18" s="64">
        <v>109</v>
      </c>
      <c r="E18" s="64">
        <v>81</v>
      </c>
      <c r="F18" s="64">
        <v>409</v>
      </c>
      <c r="G18" s="64">
        <v>227</v>
      </c>
      <c r="H18" s="64">
        <v>182</v>
      </c>
      <c r="I18" s="88">
        <v>-219</v>
      </c>
      <c r="J18" s="64">
        <v>0</v>
      </c>
      <c r="K18" s="202">
        <v>0</v>
      </c>
      <c r="L18" s="202">
        <v>0</v>
      </c>
      <c r="M18" s="64">
        <v>5</v>
      </c>
      <c r="N18" s="64">
        <v>99</v>
      </c>
      <c r="O18" s="64">
        <v>40</v>
      </c>
    </row>
    <row r="19" spans="1:15" ht="13.5">
      <c r="A19" s="97">
        <v>209</v>
      </c>
      <c r="B19" s="550" t="s">
        <v>448</v>
      </c>
      <c r="C19" s="64">
        <v>307</v>
      </c>
      <c r="D19" s="64">
        <v>159</v>
      </c>
      <c r="E19" s="64">
        <v>148</v>
      </c>
      <c r="F19" s="64">
        <v>579</v>
      </c>
      <c r="G19" s="64">
        <v>308</v>
      </c>
      <c r="H19" s="64">
        <v>271</v>
      </c>
      <c r="I19" s="88">
        <v>-272</v>
      </c>
      <c r="J19" s="64">
        <v>0</v>
      </c>
      <c r="K19" s="202">
        <v>0</v>
      </c>
      <c r="L19" s="202">
        <v>0</v>
      </c>
      <c r="M19" s="64">
        <v>9</v>
      </c>
      <c r="N19" s="64">
        <v>178</v>
      </c>
      <c r="O19" s="64">
        <v>57</v>
      </c>
    </row>
    <row r="20" spans="1:15" ht="13.5">
      <c r="A20" s="97"/>
      <c r="B20" s="551"/>
      <c r="C20" s="64"/>
      <c r="D20" s="64"/>
      <c r="E20" s="64"/>
      <c r="F20" s="64"/>
      <c r="G20" s="64"/>
      <c r="H20" s="64"/>
      <c r="I20" s="88"/>
      <c r="J20" s="64"/>
      <c r="K20" s="64"/>
      <c r="L20" s="64"/>
      <c r="M20" s="64"/>
      <c r="N20" s="64"/>
      <c r="O20" s="64"/>
    </row>
    <row r="21" spans="1:15" ht="13.5">
      <c r="A21" s="97">
        <v>304</v>
      </c>
      <c r="B21" s="550" t="s">
        <v>449</v>
      </c>
      <c r="C21" s="64">
        <v>133</v>
      </c>
      <c r="D21" s="64">
        <v>72</v>
      </c>
      <c r="E21" s="64">
        <v>61</v>
      </c>
      <c r="F21" s="64">
        <v>125</v>
      </c>
      <c r="G21" s="64">
        <v>70</v>
      </c>
      <c r="H21" s="64">
        <v>55</v>
      </c>
      <c r="I21" s="88">
        <v>8</v>
      </c>
      <c r="J21" s="64">
        <v>0</v>
      </c>
      <c r="K21" s="202">
        <v>0</v>
      </c>
      <c r="L21" s="202">
        <v>0</v>
      </c>
      <c r="M21" s="203">
        <v>6</v>
      </c>
      <c r="N21" s="64">
        <v>72</v>
      </c>
      <c r="O21" s="64">
        <v>27</v>
      </c>
    </row>
    <row r="22" spans="1:15" ht="13.5">
      <c r="A22" s="97"/>
      <c r="B22" s="551"/>
      <c r="C22" s="64"/>
      <c r="D22" s="64"/>
      <c r="E22" s="64"/>
      <c r="F22" s="64"/>
      <c r="G22" s="64"/>
      <c r="H22" s="64"/>
      <c r="I22" s="88"/>
      <c r="J22" s="64"/>
      <c r="K22" s="203"/>
      <c r="L22" s="203"/>
      <c r="M22" s="203"/>
      <c r="N22" s="64"/>
      <c r="O22" s="64"/>
    </row>
    <row r="23" spans="1:15" ht="13.5">
      <c r="A23" s="97">
        <v>343</v>
      </c>
      <c r="B23" s="550" t="s">
        <v>450</v>
      </c>
      <c r="C23" s="64">
        <v>99</v>
      </c>
      <c r="D23" s="64">
        <v>48</v>
      </c>
      <c r="E23" s="64">
        <v>51</v>
      </c>
      <c r="F23" s="64">
        <v>192</v>
      </c>
      <c r="G23" s="64">
        <v>100</v>
      </c>
      <c r="H23" s="64">
        <v>92</v>
      </c>
      <c r="I23" s="88">
        <v>-93</v>
      </c>
      <c r="J23" s="64">
        <v>1</v>
      </c>
      <c r="K23" s="202">
        <v>0</v>
      </c>
      <c r="L23" s="202">
        <v>1</v>
      </c>
      <c r="M23" s="64">
        <v>3</v>
      </c>
      <c r="N23" s="64">
        <v>49</v>
      </c>
      <c r="O23" s="64">
        <v>15</v>
      </c>
    </row>
    <row r="24" spans="1:15" ht="13.5">
      <c r="A24" s="97"/>
      <c r="B24" s="551"/>
      <c r="C24" s="64"/>
      <c r="D24" s="64"/>
      <c r="E24" s="64"/>
      <c r="F24" s="64"/>
      <c r="G24" s="64"/>
      <c r="H24" s="64"/>
      <c r="I24" s="88"/>
      <c r="J24" s="64"/>
      <c r="K24" s="203"/>
      <c r="L24" s="203"/>
      <c r="M24" s="203"/>
      <c r="N24" s="64"/>
      <c r="O24" s="64"/>
    </row>
    <row r="25" spans="1:15" ht="13.5">
      <c r="A25" s="97">
        <v>386</v>
      </c>
      <c r="B25" s="550" t="s">
        <v>451</v>
      </c>
      <c r="C25" s="64">
        <v>36</v>
      </c>
      <c r="D25" s="64">
        <v>16</v>
      </c>
      <c r="E25" s="64">
        <v>20</v>
      </c>
      <c r="F25" s="64">
        <v>119</v>
      </c>
      <c r="G25" s="64">
        <v>57</v>
      </c>
      <c r="H25" s="64">
        <v>62</v>
      </c>
      <c r="I25" s="88">
        <v>-83</v>
      </c>
      <c r="J25" s="64">
        <v>0</v>
      </c>
      <c r="K25" s="202">
        <v>0</v>
      </c>
      <c r="L25" s="202">
        <v>0</v>
      </c>
      <c r="M25" s="203">
        <v>1</v>
      </c>
      <c r="N25" s="64">
        <v>16</v>
      </c>
      <c r="O25" s="64">
        <v>5</v>
      </c>
    </row>
    <row r="26" spans="1:15" ht="13.5">
      <c r="A26" s="97"/>
      <c r="B26" s="551"/>
      <c r="C26" s="64"/>
      <c r="D26" s="64"/>
      <c r="E26" s="64"/>
      <c r="F26" s="64"/>
      <c r="G26" s="64"/>
      <c r="H26" s="64"/>
      <c r="I26" s="88"/>
      <c r="J26" s="64"/>
      <c r="K26" s="203"/>
      <c r="L26" s="203"/>
      <c r="M26" s="203"/>
      <c r="N26" s="64"/>
      <c r="O26" s="203"/>
    </row>
    <row r="27" spans="1:15" ht="13.5">
      <c r="A27" s="97">
        <v>401</v>
      </c>
      <c r="B27" s="550" t="s">
        <v>452</v>
      </c>
      <c r="C27" s="64">
        <v>250</v>
      </c>
      <c r="D27" s="64">
        <v>118</v>
      </c>
      <c r="E27" s="64">
        <v>132</v>
      </c>
      <c r="F27" s="64">
        <v>262</v>
      </c>
      <c r="G27" s="64">
        <v>139</v>
      </c>
      <c r="H27" s="64">
        <v>123</v>
      </c>
      <c r="I27" s="88">
        <v>-12</v>
      </c>
      <c r="J27" s="64">
        <v>3</v>
      </c>
      <c r="K27" s="202">
        <v>3</v>
      </c>
      <c r="L27" s="202">
        <v>0</v>
      </c>
      <c r="M27" s="203">
        <v>6</v>
      </c>
      <c r="N27" s="64">
        <v>118</v>
      </c>
      <c r="O27" s="64">
        <v>42</v>
      </c>
    </row>
    <row r="28" spans="1:15" ht="13.5">
      <c r="A28" s="97"/>
      <c r="B28" s="551"/>
      <c r="C28" s="64"/>
      <c r="D28" s="64"/>
      <c r="E28" s="64"/>
      <c r="F28" s="64"/>
      <c r="G28" s="64"/>
      <c r="H28" s="64"/>
      <c r="I28" s="88"/>
      <c r="J28" s="64"/>
      <c r="K28" s="203"/>
      <c r="L28" s="203"/>
      <c r="M28" s="203"/>
      <c r="N28" s="64"/>
      <c r="O28" s="64"/>
    </row>
    <row r="29" spans="1:15" ht="13.5">
      <c r="A29" s="97">
        <v>441</v>
      </c>
      <c r="B29" s="550" t="s">
        <v>453</v>
      </c>
      <c r="C29" s="64">
        <v>28</v>
      </c>
      <c r="D29" s="64">
        <v>13</v>
      </c>
      <c r="E29" s="64">
        <v>15</v>
      </c>
      <c r="F29" s="64">
        <v>59</v>
      </c>
      <c r="G29" s="64">
        <v>32</v>
      </c>
      <c r="H29" s="64">
        <v>27</v>
      </c>
      <c r="I29" s="88">
        <v>-31</v>
      </c>
      <c r="J29" s="64">
        <v>0</v>
      </c>
      <c r="K29" s="202">
        <v>0</v>
      </c>
      <c r="L29" s="202">
        <v>0</v>
      </c>
      <c r="M29" s="203">
        <v>0</v>
      </c>
      <c r="N29" s="64">
        <v>16</v>
      </c>
      <c r="O29" s="64">
        <v>2</v>
      </c>
    </row>
    <row r="30" spans="1:15" ht="13.5">
      <c r="A30" s="97">
        <v>448</v>
      </c>
      <c r="B30" s="550" t="s">
        <v>454</v>
      </c>
      <c r="C30" s="64">
        <v>51</v>
      </c>
      <c r="D30" s="64">
        <v>25</v>
      </c>
      <c r="E30" s="64">
        <v>26</v>
      </c>
      <c r="F30" s="64">
        <v>123</v>
      </c>
      <c r="G30" s="64">
        <v>59</v>
      </c>
      <c r="H30" s="64">
        <v>64</v>
      </c>
      <c r="I30" s="88">
        <v>-72</v>
      </c>
      <c r="J30" s="64">
        <v>0</v>
      </c>
      <c r="K30" s="202">
        <v>0</v>
      </c>
      <c r="L30" s="202">
        <v>0</v>
      </c>
      <c r="M30" s="203">
        <v>1</v>
      </c>
      <c r="N30" s="64">
        <v>24</v>
      </c>
      <c r="O30" s="64">
        <v>6</v>
      </c>
    </row>
    <row r="31" spans="1:15" ht="13.5">
      <c r="A31" s="97">
        <v>449</v>
      </c>
      <c r="B31" s="550" t="s">
        <v>455</v>
      </c>
      <c r="C31" s="64">
        <v>74</v>
      </c>
      <c r="D31" s="64">
        <v>40</v>
      </c>
      <c r="E31" s="64">
        <v>34</v>
      </c>
      <c r="F31" s="64">
        <v>234</v>
      </c>
      <c r="G31" s="64">
        <v>116</v>
      </c>
      <c r="H31" s="64">
        <v>118</v>
      </c>
      <c r="I31" s="88">
        <v>-160</v>
      </c>
      <c r="J31" s="64">
        <v>0</v>
      </c>
      <c r="K31" s="202">
        <v>0</v>
      </c>
      <c r="L31" s="202">
        <v>0</v>
      </c>
      <c r="M31" s="64">
        <v>2</v>
      </c>
      <c r="N31" s="64">
        <v>37</v>
      </c>
      <c r="O31" s="64">
        <v>22</v>
      </c>
    </row>
    <row r="32" spans="1:15" ht="13.5">
      <c r="A32" s="97"/>
      <c r="B32" s="551"/>
      <c r="C32" s="64"/>
      <c r="D32" s="64"/>
      <c r="E32" s="64"/>
      <c r="F32" s="64"/>
      <c r="G32" s="64"/>
      <c r="H32" s="64"/>
      <c r="I32" s="88"/>
      <c r="J32" s="64"/>
      <c r="K32" s="203"/>
      <c r="L32" s="203"/>
      <c r="M32" s="203"/>
      <c r="N32" s="64"/>
      <c r="O32" s="64"/>
    </row>
    <row r="33" spans="1:15" ht="13.5">
      <c r="A33" s="97">
        <v>501</v>
      </c>
      <c r="B33" s="550" t="s">
        <v>456</v>
      </c>
      <c r="C33" s="64">
        <v>48</v>
      </c>
      <c r="D33" s="64">
        <v>26</v>
      </c>
      <c r="E33" s="64">
        <v>22</v>
      </c>
      <c r="F33" s="64">
        <v>158</v>
      </c>
      <c r="G33" s="64">
        <v>72</v>
      </c>
      <c r="H33" s="64">
        <v>86</v>
      </c>
      <c r="I33" s="88">
        <v>-110</v>
      </c>
      <c r="J33" s="64">
        <v>0</v>
      </c>
      <c r="K33" s="202">
        <v>0</v>
      </c>
      <c r="L33" s="202">
        <v>0</v>
      </c>
      <c r="M33" s="203">
        <v>1</v>
      </c>
      <c r="N33" s="64">
        <v>30</v>
      </c>
      <c r="O33" s="64">
        <v>13</v>
      </c>
    </row>
    <row r="34" spans="1:15" ht="13.5">
      <c r="A34" s="97">
        <v>505</v>
      </c>
      <c r="B34" s="550" t="s">
        <v>56</v>
      </c>
      <c r="C34" s="64">
        <v>34</v>
      </c>
      <c r="D34" s="64">
        <v>21</v>
      </c>
      <c r="E34" s="64">
        <v>13</v>
      </c>
      <c r="F34" s="64">
        <v>136</v>
      </c>
      <c r="G34" s="64">
        <v>64</v>
      </c>
      <c r="H34" s="64">
        <v>72</v>
      </c>
      <c r="I34" s="88">
        <v>-102</v>
      </c>
      <c r="J34" s="64">
        <v>0</v>
      </c>
      <c r="K34" s="202">
        <v>0</v>
      </c>
      <c r="L34" s="202">
        <v>0</v>
      </c>
      <c r="M34" s="203">
        <v>4</v>
      </c>
      <c r="N34" s="64">
        <v>24</v>
      </c>
      <c r="O34" s="64">
        <v>14</v>
      </c>
    </row>
    <row r="35" spans="1:15" ht="13.5">
      <c r="A35" s="97"/>
      <c r="B35" s="551"/>
      <c r="C35" s="64"/>
      <c r="D35" s="64"/>
      <c r="E35" s="64"/>
      <c r="F35" s="64"/>
      <c r="G35" s="64"/>
      <c r="H35" s="64"/>
      <c r="I35" s="88"/>
      <c r="J35" s="64"/>
      <c r="K35" s="203"/>
      <c r="L35" s="203"/>
      <c r="M35" s="203"/>
      <c r="N35" s="64"/>
      <c r="O35" s="64"/>
    </row>
    <row r="36" spans="1:15" ht="13.5">
      <c r="A36" s="97">
        <v>525</v>
      </c>
      <c r="B36" s="550" t="s">
        <v>457</v>
      </c>
      <c r="C36" s="64">
        <v>9</v>
      </c>
      <c r="D36" s="64">
        <v>4</v>
      </c>
      <c r="E36" s="64">
        <v>5</v>
      </c>
      <c r="F36" s="64">
        <v>38</v>
      </c>
      <c r="G36" s="64">
        <v>20</v>
      </c>
      <c r="H36" s="64">
        <v>18</v>
      </c>
      <c r="I36" s="88">
        <v>-29</v>
      </c>
      <c r="J36" s="64">
        <v>0</v>
      </c>
      <c r="K36" s="202">
        <v>0</v>
      </c>
      <c r="L36" s="202">
        <v>0</v>
      </c>
      <c r="M36" s="203">
        <v>1</v>
      </c>
      <c r="N36" s="64">
        <v>5</v>
      </c>
      <c r="O36" s="64">
        <v>7</v>
      </c>
    </row>
    <row r="37" spans="1:15" ht="13.5">
      <c r="A37" s="97">
        <v>526</v>
      </c>
      <c r="B37" s="550" t="s">
        <v>458</v>
      </c>
      <c r="C37" s="64">
        <v>17</v>
      </c>
      <c r="D37" s="64">
        <v>10</v>
      </c>
      <c r="E37" s="64">
        <v>7</v>
      </c>
      <c r="F37" s="64">
        <v>70</v>
      </c>
      <c r="G37" s="64">
        <v>35</v>
      </c>
      <c r="H37" s="64">
        <v>35</v>
      </c>
      <c r="I37" s="88">
        <v>-53</v>
      </c>
      <c r="J37" s="64">
        <v>0</v>
      </c>
      <c r="K37" s="202">
        <v>0</v>
      </c>
      <c r="L37" s="202">
        <v>0</v>
      </c>
      <c r="M37" s="203">
        <v>1</v>
      </c>
      <c r="N37" s="64">
        <v>9</v>
      </c>
      <c r="O37" s="64">
        <v>5</v>
      </c>
    </row>
    <row r="38" spans="1:15" ht="13.5">
      <c r="A38" s="97">
        <v>527</v>
      </c>
      <c r="B38" s="550" t="s">
        <v>459</v>
      </c>
      <c r="C38" s="64">
        <v>2</v>
      </c>
      <c r="D38" s="64">
        <v>2</v>
      </c>
      <c r="E38" s="64">
        <v>0</v>
      </c>
      <c r="F38" s="64">
        <v>7</v>
      </c>
      <c r="G38" s="64">
        <v>5</v>
      </c>
      <c r="H38" s="64">
        <v>2</v>
      </c>
      <c r="I38" s="88">
        <v>-5</v>
      </c>
      <c r="J38" s="64">
        <v>0</v>
      </c>
      <c r="K38" s="202">
        <v>0</v>
      </c>
      <c r="L38" s="202">
        <v>0</v>
      </c>
      <c r="M38" s="64">
        <v>0</v>
      </c>
      <c r="N38" s="64">
        <v>2</v>
      </c>
      <c r="O38" s="64">
        <v>0</v>
      </c>
    </row>
    <row r="39" spans="1:15" ht="13.5">
      <c r="A39" s="97">
        <v>528</v>
      </c>
      <c r="B39" s="550" t="s">
        <v>460</v>
      </c>
      <c r="C39" s="611">
        <v>121</v>
      </c>
      <c r="D39" s="64">
        <v>51</v>
      </c>
      <c r="E39" s="64">
        <v>70</v>
      </c>
      <c r="F39" s="64">
        <v>246</v>
      </c>
      <c r="G39" s="64">
        <v>116</v>
      </c>
      <c r="H39" s="64">
        <v>130</v>
      </c>
      <c r="I39" s="88">
        <v>-125</v>
      </c>
      <c r="J39" s="64">
        <v>0</v>
      </c>
      <c r="K39" s="202">
        <v>0</v>
      </c>
      <c r="L39" s="202">
        <v>0</v>
      </c>
      <c r="M39" s="64">
        <v>3</v>
      </c>
      <c r="N39" s="64">
        <v>67</v>
      </c>
      <c r="O39" s="64">
        <v>26</v>
      </c>
    </row>
    <row r="40" spans="1:15" ht="13.5">
      <c r="A40" s="345"/>
      <c r="B40" s="248"/>
      <c r="C40" s="413"/>
      <c r="D40" s="394"/>
      <c r="E40" s="394"/>
      <c r="F40" s="431"/>
      <c r="G40" s="431"/>
      <c r="H40" s="431"/>
      <c r="I40" s="552"/>
      <c r="J40" s="553"/>
      <c r="K40" s="554"/>
      <c r="L40" s="554"/>
      <c r="M40" s="431"/>
      <c r="N40" s="431"/>
      <c r="O40" s="431"/>
    </row>
    <row r="41" spans="1:15" ht="13.5">
      <c r="A41" s="25" t="s">
        <v>387</v>
      </c>
      <c r="B41" s="30"/>
      <c r="C41" s="121"/>
      <c r="D41" s="121"/>
      <c r="E41" s="121"/>
      <c r="F41" s="121"/>
      <c r="G41" s="121"/>
      <c r="H41" s="121"/>
      <c r="I41" s="147"/>
      <c r="J41" s="88"/>
      <c r="K41" s="148"/>
      <c r="L41" s="88"/>
      <c r="M41" s="121"/>
      <c r="N41" s="121"/>
      <c r="O41" s="121"/>
    </row>
    <row r="42" spans="1:15" ht="13.5">
      <c r="A42" s="107"/>
      <c r="B42" s="54"/>
      <c r="C42" s="132"/>
      <c r="D42" s="132"/>
      <c r="E42" s="132"/>
      <c r="F42" s="132"/>
      <c r="G42" s="132"/>
      <c r="H42" s="132"/>
      <c r="I42" s="149"/>
      <c r="J42" s="150"/>
      <c r="K42" s="151"/>
      <c r="L42" s="151"/>
      <c r="M42" s="132"/>
      <c r="N42" s="132"/>
      <c r="O42" s="132"/>
    </row>
    <row r="43" spans="1:15" ht="13.5">
      <c r="A43" s="107"/>
      <c r="B43" s="54"/>
      <c r="C43" s="132"/>
      <c r="D43" s="132"/>
      <c r="E43" s="132"/>
      <c r="F43" s="132"/>
      <c r="G43" s="132"/>
      <c r="H43" s="132"/>
      <c r="I43" s="149"/>
      <c r="J43" s="150"/>
      <c r="K43" s="151"/>
      <c r="L43" s="151"/>
      <c r="M43" s="132"/>
      <c r="N43" s="132"/>
      <c r="O43" s="132"/>
    </row>
    <row r="44" spans="1:15" ht="13.5">
      <c r="A44" s="107"/>
      <c r="B44" s="54"/>
      <c r="C44" s="132"/>
      <c r="D44" s="132"/>
      <c r="E44" s="132"/>
      <c r="F44" s="132"/>
      <c r="G44" s="132"/>
      <c r="H44" s="132"/>
      <c r="I44" s="149"/>
      <c r="J44" s="150"/>
      <c r="K44" s="151"/>
      <c r="L44" s="151"/>
      <c r="M44" s="132"/>
      <c r="N44" s="132"/>
      <c r="O44" s="132"/>
    </row>
    <row r="45" spans="1:15" ht="13.5">
      <c r="A45" s="107"/>
      <c r="B45" s="54"/>
      <c r="C45" s="132"/>
      <c r="D45" s="132"/>
      <c r="E45" s="132"/>
      <c r="F45" s="132"/>
      <c r="G45" s="132"/>
      <c r="H45" s="132"/>
      <c r="I45" s="149"/>
      <c r="J45" s="150"/>
      <c r="K45" s="151"/>
      <c r="L45" s="151"/>
      <c r="M45" s="152"/>
      <c r="N45" s="132"/>
      <c r="O45" s="132"/>
    </row>
    <row r="46" spans="1:15" ht="13.5">
      <c r="A46" s="107"/>
      <c r="B46" s="54"/>
      <c r="C46" s="132"/>
      <c r="D46" s="132"/>
      <c r="E46" s="132"/>
      <c r="F46" s="132"/>
      <c r="G46" s="132"/>
      <c r="H46" s="132"/>
      <c r="I46" s="149"/>
      <c r="J46" s="153"/>
      <c r="K46" s="151"/>
      <c r="L46" s="154"/>
      <c r="M46" s="132"/>
      <c r="N46" s="132"/>
      <c r="O46" s="132"/>
    </row>
    <row r="47" spans="1:15" ht="13.5">
      <c r="A47" s="99"/>
      <c r="B47" s="99"/>
      <c r="C47" s="132"/>
      <c r="D47" s="132"/>
      <c r="E47" s="132"/>
      <c r="F47" s="132"/>
      <c r="G47" s="132"/>
      <c r="H47" s="132"/>
      <c r="I47" s="149"/>
      <c r="J47" s="153"/>
      <c r="K47" s="154"/>
      <c r="L47" s="154"/>
      <c r="M47" s="132"/>
      <c r="N47" s="132"/>
      <c r="O47" s="132"/>
    </row>
    <row r="48" spans="1:15" ht="13.5">
      <c r="A48" s="107"/>
      <c r="B48" s="54"/>
      <c r="C48" s="155"/>
      <c r="D48" s="155"/>
      <c r="E48" s="155"/>
      <c r="F48" s="155"/>
      <c r="G48" s="155"/>
      <c r="H48" s="155"/>
      <c r="I48" s="149"/>
      <c r="J48" s="153"/>
      <c r="K48" s="150"/>
      <c r="L48" s="153"/>
      <c r="M48" s="152"/>
      <c r="N48" s="155"/>
      <c r="O48" s="155"/>
    </row>
    <row r="49" spans="1:15" ht="13.5">
      <c r="A49" s="107"/>
      <c r="B49" s="54"/>
      <c r="C49" s="132"/>
      <c r="D49" s="132"/>
      <c r="E49" s="132"/>
      <c r="F49" s="132"/>
      <c r="G49" s="132"/>
      <c r="H49" s="132"/>
      <c r="I49" s="149"/>
      <c r="J49" s="150"/>
      <c r="K49" s="151"/>
      <c r="L49" s="151"/>
      <c r="M49" s="152"/>
      <c r="N49" s="132"/>
      <c r="O49" s="132"/>
    </row>
    <row r="50" spans="1:15" ht="13.5">
      <c r="A50" s="107"/>
      <c r="B50" s="54"/>
      <c r="C50" s="132"/>
      <c r="D50" s="132"/>
      <c r="E50" s="132"/>
      <c r="F50" s="132"/>
      <c r="G50" s="132"/>
      <c r="H50" s="132"/>
      <c r="I50" s="149"/>
      <c r="J50" s="153"/>
      <c r="K50" s="151"/>
      <c r="L50" s="154"/>
      <c r="M50" s="156"/>
      <c r="N50" s="132"/>
      <c r="O50" s="132"/>
    </row>
    <row r="51" spans="1:15" ht="13.5">
      <c r="A51" s="99"/>
      <c r="B51" s="99"/>
      <c r="C51" s="132"/>
      <c r="D51" s="132"/>
      <c r="E51" s="132"/>
      <c r="F51" s="132"/>
      <c r="G51" s="132"/>
      <c r="H51" s="132"/>
      <c r="I51" s="149"/>
      <c r="J51" s="153"/>
      <c r="K51" s="154"/>
      <c r="L51" s="154"/>
      <c r="M51" s="57"/>
      <c r="N51" s="132"/>
      <c r="O51" s="132"/>
    </row>
    <row r="52" spans="1:15" ht="13.5">
      <c r="A52" s="107"/>
      <c r="B52" s="54"/>
      <c r="C52" s="155"/>
      <c r="D52" s="155"/>
      <c r="E52" s="155"/>
      <c r="F52" s="155"/>
      <c r="G52" s="155"/>
      <c r="H52" s="155"/>
      <c r="I52" s="149"/>
      <c r="J52" s="150"/>
      <c r="K52" s="151"/>
      <c r="L52" s="151"/>
      <c r="M52" s="155"/>
      <c r="N52" s="155"/>
      <c r="O52" s="155"/>
    </row>
    <row r="53" spans="1:15" ht="13.5">
      <c r="A53" s="107"/>
      <c r="B53" s="54"/>
      <c r="C53" s="132"/>
      <c r="D53" s="132"/>
      <c r="E53" s="132"/>
      <c r="F53" s="132"/>
      <c r="G53" s="132"/>
      <c r="H53" s="132"/>
      <c r="I53" s="149"/>
      <c r="J53" s="150"/>
      <c r="K53" s="151"/>
      <c r="L53" s="151"/>
      <c r="M53" s="152"/>
      <c r="N53" s="132"/>
      <c r="O53" s="132"/>
    </row>
    <row r="54" spans="1:15" ht="13.5">
      <c r="A54" s="107"/>
      <c r="B54" s="54"/>
      <c r="C54" s="132"/>
      <c r="D54" s="132"/>
      <c r="E54" s="132"/>
      <c r="F54" s="132"/>
      <c r="G54" s="132"/>
      <c r="H54" s="132"/>
      <c r="I54" s="149"/>
      <c r="J54" s="150"/>
      <c r="K54" s="151"/>
      <c r="L54" s="151"/>
      <c r="M54" s="132"/>
      <c r="N54" s="132"/>
      <c r="O54" s="132"/>
    </row>
    <row r="55" spans="1:15" ht="13.5">
      <c r="A55" s="107"/>
      <c r="B55" s="54"/>
      <c r="C55" s="132"/>
      <c r="D55" s="132"/>
      <c r="E55" s="132"/>
      <c r="F55" s="132"/>
      <c r="G55" s="132"/>
      <c r="H55" s="132"/>
      <c r="I55" s="149"/>
      <c r="J55" s="150"/>
      <c r="K55" s="151"/>
      <c r="L55" s="151"/>
      <c r="M55" s="57"/>
      <c r="N55" s="132"/>
      <c r="O55" s="132"/>
    </row>
    <row r="56" spans="1:15" ht="13.5">
      <c r="A56" s="107"/>
      <c r="B56" s="54"/>
      <c r="C56" s="132"/>
      <c r="D56" s="132"/>
      <c r="E56" s="132"/>
      <c r="F56" s="132"/>
      <c r="G56" s="132"/>
      <c r="H56" s="132"/>
      <c r="I56" s="149"/>
      <c r="J56" s="150"/>
      <c r="K56" s="151"/>
      <c r="L56" s="151"/>
      <c r="M56" s="156"/>
      <c r="N56" s="132"/>
      <c r="O56" s="152"/>
    </row>
    <row r="57" spans="1:15" ht="13.5">
      <c r="A57" s="99"/>
      <c r="B57" s="99"/>
      <c r="C57" s="132"/>
      <c r="D57" s="132"/>
      <c r="E57" s="132"/>
      <c r="F57" s="132"/>
      <c r="G57" s="132"/>
      <c r="H57" s="132"/>
      <c r="I57" s="149"/>
      <c r="J57" s="153"/>
      <c r="K57" s="154"/>
      <c r="L57" s="154"/>
      <c r="M57" s="57"/>
      <c r="N57" s="132"/>
      <c r="O57" s="132"/>
    </row>
    <row r="58" spans="1:15" ht="13.5">
      <c r="A58" s="107"/>
      <c r="B58" s="54"/>
      <c r="C58" s="132"/>
      <c r="D58" s="132"/>
      <c r="E58" s="132"/>
      <c r="F58" s="132"/>
      <c r="G58" s="132"/>
      <c r="H58" s="132"/>
      <c r="I58" s="149"/>
      <c r="J58" s="150"/>
      <c r="K58" s="151"/>
      <c r="L58" s="151"/>
      <c r="M58" s="152"/>
      <c r="N58" s="132"/>
      <c r="O58" s="132"/>
    </row>
    <row r="59" spans="1:15" ht="13.5">
      <c r="A59" s="107"/>
      <c r="B59" s="54"/>
      <c r="C59" s="132"/>
      <c r="D59" s="132"/>
      <c r="E59" s="132"/>
      <c r="F59" s="132"/>
      <c r="G59" s="132"/>
      <c r="H59" s="132"/>
      <c r="I59" s="149"/>
      <c r="J59" s="150"/>
      <c r="K59" s="151"/>
      <c r="L59" s="151"/>
      <c r="M59" s="132"/>
      <c r="N59" s="132"/>
      <c r="O59" s="57"/>
    </row>
    <row r="60" spans="1:15" ht="13.5">
      <c r="A60" s="107"/>
      <c r="B60" s="54"/>
      <c r="C60" s="132"/>
      <c r="D60" s="132"/>
      <c r="E60" s="132"/>
      <c r="F60" s="132"/>
      <c r="G60" s="132"/>
      <c r="H60" s="132"/>
      <c r="I60" s="149"/>
      <c r="J60" s="150"/>
      <c r="K60" s="151"/>
      <c r="L60" s="151"/>
      <c r="M60" s="152"/>
      <c r="N60" s="132"/>
      <c r="O60" s="152"/>
    </row>
    <row r="61" spans="1:15" ht="13.5">
      <c r="A61" s="99"/>
      <c r="B61" s="99"/>
      <c r="C61" s="132"/>
      <c r="D61" s="132"/>
      <c r="E61" s="132"/>
      <c r="F61" s="132"/>
      <c r="G61" s="132"/>
      <c r="H61" s="132"/>
      <c r="I61" s="149"/>
      <c r="J61" s="153"/>
      <c r="K61" s="154"/>
      <c r="L61" s="154"/>
      <c r="M61" s="132"/>
      <c r="N61" s="132"/>
      <c r="O61" s="132"/>
    </row>
    <row r="62" spans="1:15" ht="13.5">
      <c r="A62" s="107"/>
      <c r="B62" s="54"/>
      <c r="C62" s="155"/>
      <c r="D62" s="155"/>
      <c r="E62" s="155"/>
      <c r="F62" s="155"/>
      <c r="G62" s="155"/>
      <c r="H62" s="155"/>
      <c r="I62" s="149"/>
      <c r="J62" s="150"/>
      <c r="K62" s="151"/>
      <c r="L62" s="151"/>
      <c r="M62" s="155"/>
      <c r="N62" s="155"/>
      <c r="O62" s="155"/>
    </row>
    <row r="63" spans="1:15" ht="13.5">
      <c r="A63" s="107"/>
      <c r="B63" s="54"/>
      <c r="C63" s="132"/>
      <c r="D63" s="132"/>
      <c r="E63" s="132"/>
      <c r="F63" s="132"/>
      <c r="G63" s="132"/>
      <c r="H63" s="132"/>
      <c r="I63" s="149"/>
      <c r="J63" s="150"/>
      <c r="K63" s="151"/>
      <c r="L63" s="151"/>
      <c r="M63" s="152"/>
      <c r="N63" s="132"/>
      <c r="O63" s="132"/>
    </row>
    <row r="64" spans="1:15" ht="13.5">
      <c r="A64" s="107"/>
      <c r="B64" s="54"/>
      <c r="C64" s="132"/>
      <c r="D64" s="132"/>
      <c r="E64" s="132"/>
      <c r="F64" s="132"/>
      <c r="G64" s="132"/>
      <c r="H64" s="132"/>
      <c r="I64" s="149"/>
      <c r="J64" s="150"/>
      <c r="K64" s="151"/>
      <c r="L64" s="151"/>
      <c r="M64" s="152"/>
      <c r="N64" s="132"/>
      <c r="O64" s="132"/>
    </row>
    <row r="65" spans="1:15" ht="13.5">
      <c r="A65" s="107"/>
      <c r="B65" s="54"/>
      <c r="C65" s="132"/>
      <c r="D65" s="132"/>
      <c r="E65" s="132"/>
      <c r="F65" s="132"/>
      <c r="G65" s="132"/>
      <c r="H65" s="132"/>
      <c r="I65" s="149"/>
      <c r="J65" s="150"/>
      <c r="K65" s="151"/>
      <c r="L65" s="151"/>
      <c r="M65" s="152"/>
      <c r="N65" s="132"/>
      <c r="O65" s="152"/>
    </row>
    <row r="66" spans="1:15" ht="13.5">
      <c r="A66" s="107"/>
      <c r="B66" s="54"/>
      <c r="C66" s="132"/>
      <c r="D66" s="132"/>
      <c r="E66" s="132"/>
      <c r="F66" s="132"/>
      <c r="G66" s="132"/>
      <c r="H66" s="132"/>
      <c r="I66" s="149"/>
      <c r="J66" s="150"/>
      <c r="K66" s="151"/>
      <c r="L66" s="151"/>
      <c r="M66" s="57"/>
      <c r="N66" s="132"/>
      <c r="O66" s="132"/>
    </row>
    <row r="67" spans="1:15" ht="13.5">
      <c r="A67" s="99"/>
      <c r="B67" s="99"/>
      <c r="C67" s="132"/>
      <c r="D67" s="132"/>
      <c r="E67" s="132"/>
      <c r="F67" s="132"/>
      <c r="G67" s="132"/>
      <c r="H67" s="132"/>
      <c r="I67" s="149"/>
      <c r="J67" s="153"/>
      <c r="K67" s="154"/>
      <c r="L67" s="154"/>
      <c r="M67" s="57"/>
      <c r="N67" s="132"/>
      <c r="O67" s="132"/>
    </row>
    <row r="68" spans="1:15" ht="13.5">
      <c r="A68" s="107"/>
      <c r="B68" s="54"/>
      <c r="C68" s="155"/>
      <c r="D68" s="155"/>
      <c r="E68" s="155"/>
      <c r="F68" s="155"/>
      <c r="G68" s="155"/>
      <c r="H68" s="155"/>
      <c r="I68" s="149"/>
      <c r="J68" s="150"/>
      <c r="K68" s="151"/>
      <c r="L68" s="151"/>
      <c r="M68" s="155"/>
      <c r="N68" s="155"/>
      <c r="O68" s="155"/>
    </row>
    <row r="69" spans="1:15" ht="13.5">
      <c r="A69" s="107"/>
      <c r="B69" s="54"/>
      <c r="C69" s="132"/>
      <c r="D69" s="132"/>
      <c r="E69" s="132"/>
      <c r="F69" s="132"/>
      <c r="G69" s="132"/>
      <c r="H69" s="132"/>
      <c r="I69" s="149"/>
      <c r="J69" s="150"/>
      <c r="K69" s="151"/>
      <c r="L69" s="151"/>
      <c r="M69" s="57"/>
      <c r="N69" s="132"/>
      <c r="O69" s="152"/>
    </row>
    <row r="70" spans="1:15" ht="13.5">
      <c r="A70" s="107"/>
      <c r="B70" s="54"/>
      <c r="C70" s="132"/>
      <c r="D70" s="132"/>
      <c r="E70" s="132"/>
      <c r="F70" s="132"/>
      <c r="G70" s="132"/>
      <c r="H70" s="132"/>
      <c r="I70" s="149"/>
      <c r="J70" s="150"/>
      <c r="K70" s="151"/>
      <c r="L70" s="151"/>
      <c r="M70" s="156"/>
      <c r="N70" s="132"/>
      <c r="O70" s="132"/>
    </row>
    <row r="71" spans="1:15" ht="13.5">
      <c r="A71" s="99"/>
      <c r="B71" s="99"/>
      <c r="C71" s="132"/>
      <c r="D71" s="132"/>
      <c r="E71" s="132"/>
      <c r="F71" s="132"/>
      <c r="G71" s="132"/>
      <c r="H71" s="132"/>
      <c r="I71" s="149"/>
      <c r="J71" s="153"/>
      <c r="K71" s="154"/>
      <c r="L71" s="154"/>
      <c r="M71" s="57"/>
      <c r="N71" s="132"/>
      <c r="O71" s="132"/>
    </row>
    <row r="72" spans="1:15" ht="13.5">
      <c r="A72" s="107"/>
      <c r="B72" s="54"/>
      <c r="C72" s="155"/>
      <c r="D72" s="155"/>
      <c r="E72" s="155"/>
      <c r="F72" s="155"/>
      <c r="G72" s="155"/>
      <c r="H72" s="155"/>
      <c r="I72" s="149"/>
      <c r="J72" s="153"/>
      <c r="K72" s="153"/>
      <c r="L72" s="150"/>
      <c r="M72" s="155"/>
      <c r="N72" s="155"/>
      <c r="O72" s="155"/>
    </row>
    <row r="73" spans="1:15" ht="13.5">
      <c r="A73" s="107"/>
      <c r="B73" s="54"/>
      <c r="C73" s="132"/>
      <c r="D73" s="132"/>
      <c r="E73" s="132"/>
      <c r="F73" s="132"/>
      <c r="G73" s="132"/>
      <c r="H73" s="132"/>
      <c r="I73" s="149"/>
      <c r="J73" s="150"/>
      <c r="K73" s="151"/>
      <c r="L73" s="151"/>
      <c r="M73" s="132"/>
      <c r="N73" s="132"/>
      <c r="O73" s="132"/>
    </row>
    <row r="74" spans="1:15" ht="13.5">
      <c r="A74" s="107"/>
      <c r="B74" s="54"/>
      <c r="C74" s="132"/>
      <c r="D74" s="132"/>
      <c r="E74" s="132"/>
      <c r="F74" s="132"/>
      <c r="G74" s="132"/>
      <c r="H74" s="132"/>
      <c r="I74" s="149"/>
      <c r="J74" s="153"/>
      <c r="K74" s="154"/>
      <c r="L74" s="151"/>
      <c r="M74" s="132"/>
      <c r="N74" s="132"/>
      <c r="O74" s="57"/>
    </row>
    <row r="75" spans="1:15" ht="13.5">
      <c r="A75" s="107"/>
      <c r="B75" s="54"/>
      <c r="C75" s="132"/>
      <c r="D75" s="132"/>
      <c r="E75" s="132"/>
      <c r="F75" s="132"/>
      <c r="G75" s="132"/>
      <c r="H75" s="132"/>
      <c r="I75" s="149"/>
      <c r="J75" s="150"/>
      <c r="K75" s="151"/>
      <c r="L75" s="151"/>
      <c r="M75" s="152"/>
      <c r="N75" s="132"/>
      <c r="O75" s="132"/>
    </row>
    <row r="76" spans="1:15" ht="13.5">
      <c r="A76" s="107"/>
      <c r="B76" s="54"/>
      <c r="C76" s="132"/>
      <c r="D76" s="132"/>
      <c r="E76" s="132"/>
      <c r="F76" s="132"/>
      <c r="G76" s="132"/>
      <c r="H76" s="132"/>
      <c r="I76" s="149"/>
      <c r="J76" s="150"/>
      <c r="K76" s="151"/>
      <c r="L76" s="151"/>
      <c r="M76" s="132"/>
      <c r="N76" s="132"/>
      <c r="O76" s="132"/>
    </row>
    <row r="77" spans="1:15" ht="13.5">
      <c r="A77" s="99"/>
      <c r="B77" s="99"/>
      <c r="C77" s="132"/>
      <c r="D77" s="132"/>
      <c r="E77" s="132"/>
      <c r="F77" s="132"/>
      <c r="G77" s="132"/>
      <c r="H77" s="132"/>
      <c r="I77" s="149"/>
      <c r="J77" s="153"/>
      <c r="K77" s="154"/>
      <c r="L77" s="154"/>
      <c r="M77" s="132"/>
      <c r="N77" s="132"/>
      <c r="O77" s="132"/>
    </row>
    <row r="78" spans="1:15" ht="13.5">
      <c r="A78" s="107"/>
      <c r="B78" s="54"/>
      <c r="C78" s="155"/>
      <c r="D78" s="155"/>
      <c r="E78" s="155"/>
      <c r="F78" s="155"/>
      <c r="G78" s="155"/>
      <c r="H78" s="155"/>
      <c r="I78" s="149"/>
      <c r="J78" s="153"/>
      <c r="K78" s="153"/>
      <c r="L78" s="150"/>
      <c r="M78" s="155"/>
      <c r="N78" s="155"/>
      <c r="O78" s="155"/>
    </row>
    <row r="79" spans="1:15" ht="13.5">
      <c r="A79" s="107"/>
      <c r="B79" s="54"/>
      <c r="C79" s="132"/>
      <c r="D79" s="132"/>
      <c r="E79" s="132"/>
      <c r="F79" s="132"/>
      <c r="G79" s="132"/>
      <c r="H79" s="132"/>
      <c r="I79" s="149"/>
      <c r="J79" s="153"/>
      <c r="K79" s="154"/>
      <c r="L79" s="151"/>
      <c r="M79" s="132"/>
      <c r="N79" s="132"/>
      <c r="O79" s="132"/>
    </row>
    <row r="80" spans="1:15" ht="13.5">
      <c r="A80" s="107"/>
      <c r="B80" s="54"/>
      <c r="C80" s="132"/>
      <c r="D80" s="132"/>
      <c r="E80" s="132"/>
      <c r="F80" s="132"/>
      <c r="G80" s="132"/>
      <c r="H80" s="132"/>
      <c r="I80" s="149"/>
      <c r="J80" s="150"/>
      <c r="K80" s="151"/>
      <c r="L80" s="151"/>
      <c r="M80" s="57"/>
      <c r="N80" s="132"/>
      <c r="O80" s="156"/>
    </row>
    <row r="81" spans="1:15" ht="13.5">
      <c r="A81" s="107"/>
      <c r="B81" s="54"/>
      <c r="C81" s="132"/>
      <c r="D81" s="132"/>
      <c r="E81" s="132"/>
      <c r="F81" s="132"/>
      <c r="G81" s="132"/>
      <c r="H81" s="132"/>
      <c r="I81" s="149"/>
      <c r="J81" s="150"/>
      <c r="K81" s="151"/>
      <c r="L81" s="151"/>
      <c r="M81" s="57"/>
      <c r="N81" s="132"/>
      <c r="O81" s="132"/>
    </row>
    <row r="82" spans="1:15" ht="13.5">
      <c r="A82" s="107"/>
      <c r="B82" s="54"/>
      <c r="C82" s="132"/>
      <c r="D82" s="132"/>
      <c r="E82" s="132"/>
      <c r="F82" s="132"/>
      <c r="G82" s="132"/>
      <c r="H82" s="132"/>
      <c r="I82" s="149"/>
      <c r="J82" s="150"/>
      <c r="K82" s="151"/>
      <c r="L82" s="151"/>
      <c r="M82" s="57"/>
      <c r="N82" s="132"/>
      <c r="O82" s="132"/>
    </row>
    <row r="83" spans="1:15" ht="13.5">
      <c r="A83" s="99"/>
      <c r="B83" s="99"/>
      <c r="C83" s="132"/>
      <c r="D83" s="132"/>
      <c r="E83" s="132"/>
      <c r="F83" s="132"/>
      <c r="G83" s="132"/>
      <c r="H83" s="132"/>
      <c r="I83" s="149"/>
      <c r="J83" s="153"/>
      <c r="K83" s="154"/>
      <c r="L83" s="154"/>
      <c r="M83" s="57"/>
      <c r="N83" s="132"/>
      <c r="O83" s="132"/>
    </row>
    <row r="84" spans="1:15" ht="13.5">
      <c r="A84" s="107"/>
      <c r="B84" s="54"/>
      <c r="C84" s="132"/>
      <c r="D84" s="132"/>
      <c r="E84" s="132"/>
      <c r="F84" s="132"/>
      <c r="G84" s="132"/>
      <c r="H84" s="132"/>
      <c r="I84" s="149"/>
      <c r="J84" s="150"/>
      <c r="K84" s="151"/>
      <c r="L84" s="151"/>
      <c r="M84" s="156"/>
      <c r="N84" s="132"/>
      <c r="O84" s="132"/>
    </row>
    <row r="85" spans="1:15" ht="13.5">
      <c r="A85" s="107"/>
      <c r="B85" s="54"/>
      <c r="C85" s="132"/>
      <c r="D85" s="132"/>
      <c r="E85" s="132"/>
      <c r="F85" s="132"/>
      <c r="G85" s="132"/>
      <c r="H85" s="132"/>
      <c r="I85" s="149"/>
      <c r="J85" s="150"/>
      <c r="K85" s="151"/>
      <c r="L85" s="151"/>
      <c r="M85" s="132"/>
      <c r="N85" s="132"/>
      <c r="O85" s="132"/>
    </row>
    <row r="86" spans="1:15" ht="13.5">
      <c r="A86" s="107"/>
      <c r="B86" s="54"/>
      <c r="C86" s="132"/>
      <c r="D86" s="132"/>
      <c r="E86" s="132"/>
      <c r="F86" s="132"/>
      <c r="G86" s="132"/>
      <c r="H86" s="132"/>
      <c r="I86" s="149"/>
      <c r="J86" s="150"/>
      <c r="K86" s="151"/>
      <c r="L86" s="151"/>
      <c r="M86" s="156"/>
      <c r="N86" s="152"/>
      <c r="O86" s="132"/>
    </row>
    <row r="87" spans="1:15" ht="13.5">
      <c r="A87" s="99"/>
      <c r="B87" s="99"/>
      <c r="C87" s="57"/>
      <c r="D87" s="132"/>
      <c r="E87" s="132"/>
      <c r="F87" s="57"/>
      <c r="G87" s="132"/>
      <c r="H87" s="132"/>
      <c r="I87" s="157"/>
      <c r="J87" s="154"/>
      <c r="K87" s="154"/>
      <c r="L87" s="154"/>
      <c r="M87" s="57"/>
      <c r="N87" s="132"/>
      <c r="O87" s="132"/>
    </row>
    <row r="88" spans="1:15" ht="13.5">
      <c r="A88" s="99"/>
      <c r="B88" s="98"/>
      <c r="C88" s="99"/>
      <c r="D88" s="99"/>
      <c r="E88" s="99"/>
      <c r="F88" s="99"/>
      <c r="G88" s="99"/>
      <c r="H88" s="99"/>
      <c r="I88" s="158"/>
      <c r="J88" s="159"/>
      <c r="K88" s="159"/>
      <c r="L88" s="159"/>
      <c r="M88" s="99"/>
      <c r="N88" s="99"/>
      <c r="O88" s="99"/>
    </row>
    <row r="89" spans="1:15" ht="13.5">
      <c r="A89" s="99"/>
      <c r="B89" s="99"/>
      <c r="C89" s="132"/>
      <c r="D89" s="132"/>
      <c r="E89" s="132"/>
      <c r="F89" s="132"/>
      <c r="G89" s="132"/>
      <c r="H89" s="132"/>
      <c r="I89" s="149"/>
      <c r="J89" s="153"/>
      <c r="K89" s="154"/>
      <c r="L89" s="154"/>
      <c r="M89" s="132"/>
      <c r="N89" s="132"/>
      <c r="O89" s="132"/>
    </row>
    <row r="90" spans="1:15" ht="13.5">
      <c r="A90" s="107"/>
      <c r="B90" s="54"/>
      <c r="C90" s="155"/>
      <c r="D90" s="155"/>
      <c r="E90" s="155"/>
      <c r="F90" s="155"/>
      <c r="G90" s="155"/>
      <c r="H90" s="155"/>
      <c r="I90" s="149"/>
      <c r="J90" s="150"/>
      <c r="K90" s="151"/>
      <c r="L90" s="151"/>
      <c r="M90" s="155"/>
      <c r="N90" s="155"/>
      <c r="O90" s="155"/>
    </row>
    <row r="91" spans="1:15" ht="13.5">
      <c r="A91" s="107"/>
      <c r="B91" s="54"/>
      <c r="C91" s="132"/>
      <c r="D91" s="132"/>
      <c r="E91" s="132"/>
      <c r="F91" s="132"/>
      <c r="G91" s="132"/>
      <c r="H91" s="132"/>
      <c r="I91" s="149"/>
      <c r="J91" s="150"/>
      <c r="K91" s="151"/>
      <c r="L91" s="151"/>
      <c r="M91" s="152"/>
      <c r="N91" s="132"/>
      <c r="O91" s="132"/>
    </row>
    <row r="92" spans="1:15" ht="13.5">
      <c r="A92" s="107"/>
      <c r="B92" s="54"/>
      <c r="C92" s="132"/>
      <c r="D92" s="132"/>
      <c r="E92" s="132"/>
      <c r="F92" s="132"/>
      <c r="G92" s="132"/>
      <c r="H92" s="132"/>
      <c r="I92" s="149"/>
      <c r="J92" s="150"/>
      <c r="K92" s="151"/>
      <c r="L92" s="151"/>
      <c r="M92" s="152"/>
      <c r="N92" s="132"/>
      <c r="O92" s="132"/>
    </row>
    <row r="93" spans="1:15" ht="13.5">
      <c r="A93" s="107"/>
      <c r="B93" s="54"/>
      <c r="C93" s="132"/>
      <c r="D93" s="132"/>
      <c r="E93" s="132"/>
      <c r="F93" s="132"/>
      <c r="G93" s="132"/>
      <c r="H93" s="132"/>
      <c r="I93" s="149"/>
      <c r="J93" s="150"/>
      <c r="K93" s="151"/>
      <c r="L93" s="151"/>
      <c r="M93" s="152"/>
      <c r="N93" s="132"/>
      <c r="O93" s="152"/>
    </row>
    <row r="94" spans="1:15" ht="13.5">
      <c r="A94" s="107"/>
      <c r="B94" s="54"/>
      <c r="C94" s="132"/>
      <c r="D94" s="132"/>
      <c r="E94" s="132"/>
      <c r="F94" s="132"/>
      <c r="G94" s="132"/>
      <c r="H94" s="132"/>
      <c r="I94" s="149"/>
      <c r="J94" s="150"/>
      <c r="K94" s="151"/>
      <c r="L94" s="151"/>
      <c r="M94" s="57"/>
      <c r="N94" s="132"/>
      <c r="O94" s="132"/>
    </row>
    <row r="95" spans="1:15" ht="13.5">
      <c r="A95" s="99"/>
      <c r="B95" s="99"/>
      <c r="C95" s="132"/>
      <c r="D95" s="132"/>
      <c r="E95" s="132"/>
      <c r="F95" s="132"/>
      <c r="G95" s="132"/>
      <c r="H95" s="132"/>
      <c r="I95" s="149"/>
      <c r="J95" s="153"/>
      <c r="K95" s="154"/>
      <c r="L95" s="154"/>
      <c r="M95" s="57"/>
      <c r="N95" s="132"/>
      <c r="O95" s="132"/>
    </row>
    <row r="96" spans="1:15" ht="13.5">
      <c r="A96" s="107"/>
      <c r="B96" s="54"/>
      <c r="C96" s="155"/>
      <c r="D96" s="155"/>
      <c r="E96" s="155"/>
      <c r="F96" s="155"/>
      <c r="G96" s="155"/>
      <c r="H96" s="155"/>
      <c r="I96" s="149"/>
      <c r="J96" s="150"/>
      <c r="K96" s="151"/>
      <c r="L96" s="151"/>
      <c r="M96" s="155"/>
      <c r="N96" s="155"/>
      <c r="O96" s="155"/>
    </row>
    <row r="97" spans="1:15" ht="13.5">
      <c r="A97" s="107"/>
      <c r="B97" s="54"/>
      <c r="C97" s="132"/>
      <c r="D97" s="132"/>
      <c r="E97" s="132"/>
      <c r="F97" s="132"/>
      <c r="G97" s="132"/>
      <c r="H97" s="132"/>
      <c r="I97" s="149"/>
      <c r="J97" s="150"/>
      <c r="K97" s="151"/>
      <c r="L97" s="151"/>
      <c r="M97" s="57"/>
      <c r="N97" s="132"/>
      <c r="O97" s="152"/>
    </row>
    <row r="98" spans="1:15" ht="13.5">
      <c r="A98" s="107"/>
      <c r="B98" s="54"/>
      <c r="C98" s="132"/>
      <c r="D98" s="132"/>
      <c r="E98" s="132"/>
      <c r="F98" s="132"/>
      <c r="G98" s="132"/>
      <c r="H98" s="132"/>
      <c r="I98" s="149"/>
      <c r="J98" s="150"/>
      <c r="K98" s="151"/>
      <c r="L98" s="151"/>
      <c r="M98" s="156"/>
      <c r="N98" s="132"/>
      <c r="O98" s="132"/>
    </row>
    <row r="99" spans="1:15" ht="13.5">
      <c r="A99" s="99"/>
      <c r="B99" s="99"/>
      <c r="C99" s="132"/>
      <c r="D99" s="132"/>
      <c r="E99" s="132"/>
      <c r="F99" s="132"/>
      <c r="G99" s="132"/>
      <c r="H99" s="132"/>
      <c r="I99" s="149"/>
      <c r="J99" s="153"/>
      <c r="K99" s="154"/>
      <c r="L99" s="154"/>
      <c r="M99" s="57"/>
      <c r="N99" s="132"/>
      <c r="O99" s="132"/>
    </row>
    <row r="100" spans="1:15" ht="13.5">
      <c r="A100" s="107"/>
      <c r="B100" s="54"/>
      <c r="C100" s="155"/>
      <c r="D100" s="155"/>
      <c r="E100" s="155"/>
      <c r="F100" s="155"/>
      <c r="G100" s="155"/>
      <c r="H100" s="155"/>
      <c r="I100" s="149"/>
      <c r="J100" s="153"/>
      <c r="K100" s="153"/>
      <c r="L100" s="150"/>
      <c r="M100" s="155"/>
      <c r="N100" s="155"/>
      <c r="O100" s="155"/>
    </row>
    <row r="101" spans="1:15" ht="13.5">
      <c r="A101" s="107"/>
      <c r="B101" s="54"/>
      <c r="C101" s="132"/>
      <c r="D101" s="132"/>
      <c r="E101" s="132"/>
      <c r="F101" s="132"/>
      <c r="G101" s="132"/>
      <c r="H101" s="132"/>
      <c r="I101" s="149"/>
      <c r="J101" s="150"/>
      <c r="K101" s="151"/>
      <c r="L101" s="151"/>
      <c r="M101" s="132"/>
      <c r="N101" s="132"/>
      <c r="O101" s="132"/>
    </row>
    <row r="102" spans="1:15" ht="13.5">
      <c r="A102" s="107"/>
      <c r="B102" s="54"/>
      <c r="C102" s="132"/>
      <c r="D102" s="132"/>
      <c r="E102" s="132"/>
      <c r="F102" s="132"/>
      <c r="G102" s="132"/>
      <c r="H102" s="132"/>
      <c r="I102" s="149"/>
      <c r="J102" s="153"/>
      <c r="K102" s="154"/>
      <c r="L102" s="151"/>
      <c r="M102" s="132"/>
      <c r="N102" s="132"/>
      <c r="O102" s="57"/>
    </row>
    <row r="103" spans="1:15" ht="13.5">
      <c r="A103" s="107"/>
      <c r="B103" s="54"/>
      <c r="C103" s="132"/>
      <c r="D103" s="132"/>
      <c r="E103" s="132"/>
      <c r="F103" s="132"/>
      <c r="G103" s="132"/>
      <c r="H103" s="132"/>
      <c r="I103" s="149"/>
      <c r="J103" s="150"/>
      <c r="K103" s="151"/>
      <c r="L103" s="151"/>
      <c r="M103" s="152"/>
      <c r="N103" s="132"/>
      <c r="O103" s="132"/>
    </row>
    <row r="104" spans="1:15" ht="13.5">
      <c r="A104" s="107"/>
      <c r="B104" s="54"/>
      <c r="C104" s="132"/>
      <c r="D104" s="132"/>
      <c r="E104" s="132"/>
      <c r="F104" s="132"/>
      <c r="G104" s="132"/>
      <c r="H104" s="132"/>
      <c r="I104" s="149"/>
      <c r="J104" s="150"/>
      <c r="K104" s="151"/>
      <c r="L104" s="151"/>
      <c r="M104" s="132"/>
      <c r="N104" s="132"/>
      <c r="O104" s="132"/>
    </row>
    <row r="105" spans="1:15" ht="13.5">
      <c r="A105" s="99"/>
      <c r="B105" s="99"/>
      <c r="C105" s="132"/>
      <c r="D105" s="132"/>
      <c r="E105" s="132"/>
      <c r="F105" s="132"/>
      <c r="G105" s="132"/>
      <c r="H105" s="132"/>
      <c r="I105" s="149"/>
      <c r="J105" s="153"/>
      <c r="K105" s="154"/>
      <c r="L105" s="154"/>
      <c r="M105" s="132"/>
      <c r="N105" s="132"/>
      <c r="O105" s="132"/>
    </row>
    <row r="106" spans="1:15" ht="13.5">
      <c r="A106" s="107"/>
      <c r="B106" s="54"/>
      <c r="C106" s="155"/>
      <c r="D106" s="155"/>
      <c r="E106" s="155"/>
      <c r="F106" s="155"/>
      <c r="G106" s="155"/>
      <c r="H106" s="155"/>
      <c r="I106" s="149"/>
      <c r="J106" s="153"/>
      <c r="K106" s="153"/>
      <c r="L106" s="150"/>
      <c r="M106" s="155"/>
      <c r="N106" s="155"/>
      <c r="O106" s="155"/>
    </row>
    <row r="107" spans="1:15" ht="13.5">
      <c r="A107" s="107"/>
      <c r="B107" s="54"/>
      <c r="C107" s="132"/>
      <c r="D107" s="132"/>
      <c r="E107" s="132"/>
      <c r="F107" s="132"/>
      <c r="G107" s="132"/>
      <c r="H107" s="132"/>
      <c r="I107" s="149"/>
      <c r="J107" s="153"/>
      <c r="K107" s="154"/>
      <c r="L107" s="151"/>
      <c r="M107" s="132"/>
      <c r="N107" s="132"/>
      <c r="O107" s="132"/>
    </row>
    <row r="108" spans="1:15" ht="13.5">
      <c r="A108" s="107"/>
      <c r="B108" s="54"/>
      <c r="C108" s="132"/>
      <c r="D108" s="132"/>
      <c r="E108" s="132"/>
      <c r="F108" s="132"/>
      <c r="G108" s="132"/>
      <c r="H108" s="132"/>
      <c r="I108" s="149"/>
      <c r="J108" s="150"/>
      <c r="K108" s="151"/>
      <c r="L108" s="151"/>
      <c r="M108" s="57"/>
      <c r="N108" s="132"/>
      <c r="O108" s="156"/>
    </row>
    <row r="109" spans="1:15" ht="13.5">
      <c r="A109" s="107"/>
      <c r="B109" s="54"/>
      <c r="C109" s="132"/>
      <c r="D109" s="132"/>
      <c r="E109" s="132"/>
      <c r="F109" s="132"/>
      <c r="G109" s="132"/>
      <c r="H109" s="132"/>
      <c r="I109" s="149"/>
      <c r="J109" s="150"/>
      <c r="K109" s="151"/>
      <c r="L109" s="151"/>
      <c r="M109" s="57"/>
      <c r="N109" s="132"/>
      <c r="O109" s="132"/>
    </row>
    <row r="110" spans="1:15" ht="13.5">
      <c r="A110" s="107"/>
      <c r="B110" s="54"/>
      <c r="C110" s="132"/>
      <c r="D110" s="132"/>
      <c r="E110" s="132"/>
      <c r="F110" s="132"/>
      <c r="G110" s="132"/>
      <c r="H110" s="132"/>
      <c r="I110" s="149"/>
      <c r="J110" s="150"/>
      <c r="K110" s="151"/>
      <c r="L110" s="151"/>
      <c r="M110" s="57"/>
      <c r="N110" s="132"/>
      <c r="O110" s="132"/>
    </row>
    <row r="111" spans="1:15" ht="13.5">
      <c r="A111" s="99"/>
      <c r="B111" s="99"/>
      <c r="C111" s="132"/>
      <c r="D111" s="132"/>
      <c r="E111" s="132"/>
      <c r="F111" s="132"/>
      <c r="G111" s="132"/>
      <c r="H111" s="132"/>
      <c r="I111" s="149"/>
      <c r="J111" s="153"/>
      <c r="K111" s="154"/>
      <c r="L111" s="154"/>
      <c r="M111" s="57"/>
      <c r="N111" s="132"/>
      <c r="O111" s="132"/>
    </row>
    <row r="112" spans="1:15" ht="13.5">
      <c r="A112" s="107"/>
      <c r="B112" s="54"/>
      <c r="C112" s="132"/>
      <c r="D112" s="132"/>
      <c r="E112" s="132"/>
      <c r="F112" s="132"/>
      <c r="G112" s="132"/>
      <c r="H112" s="132"/>
      <c r="I112" s="149"/>
      <c r="J112" s="150"/>
      <c r="K112" s="151"/>
      <c r="L112" s="151"/>
      <c r="M112" s="156"/>
      <c r="N112" s="132"/>
      <c r="O112" s="132"/>
    </row>
    <row r="113" spans="1:15" ht="13.5">
      <c r="A113" s="107"/>
      <c r="B113" s="54"/>
      <c r="C113" s="132"/>
      <c r="D113" s="132"/>
      <c r="E113" s="132"/>
      <c r="F113" s="132"/>
      <c r="G113" s="132"/>
      <c r="H113" s="132"/>
      <c r="I113" s="149"/>
      <c r="J113" s="150"/>
      <c r="K113" s="151"/>
      <c r="L113" s="151"/>
      <c r="M113" s="132"/>
      <c r="N113" s="132"/>
      <c r="O113" s="132"/>
    </row>
    <row r="114" spans="1:15" ht="13.5">
      <c r="A114" s="107"/>
      <c r="B114" s="54"/>
      <c r="C114" s="132"/>
      <c r="D114" s="132"/>
      <c r="E114" s="132"/>
      <c r="F114" s="132"/>
      <c r="G114" s="132"/>
      <c r="H114" s="132"/>
      <c r="I114" s="149"/>
      <c r="J114" s="150"/>
      <c r="K114" s="151"/>
      <c r="L114" s="151"/>
      <c r="M114" s="156"/>
      <c r="N114" s="152"/>
      <c r="O114" s="132"/>
    </row>
    <row r="115" spans="1:15" ht="13.5">
      <c r="A115" s="99"/>
      <c r="B115" s="99"/>
      <c r="C115" s="57"/>
      <c r="D115" s="132"/>
      <c r="E115" s="132"/>
      <c r="F115" s="57"/>
      <c r="G115" s="132"/>
      <c r="H115" s="132"/>
      <c r="I115" s="157"/>
      <c r="J115" s="154"/>
      <c r="K115" s="154"/>
      <c r="L115" s="154"/>
      <c r="M115" s="57"/>
      <c r="N115" s="132"/>
      <c r="O115" s="132"/>
    </row>
    <row r="116" spans="1:15" ht="13.5">
      <c r="A116" s="99"/>
      <c r="B116" s="98"/>
      <c r="C116" s="99"/>
      <c r="D116" s="99"/>
      <c r="E116" s="99"/>
      <c r="F116" s="99"/>
      <c r="G116" s="99"/>
      <c r="H116" s="99"/>
      <c r="I116" s="158"/>
      <c r="J116" s="159"/>
      <c r="K116" s="159"/>
      <c r="L116" s="159"/>
      <c r="M116" s="99"/>
      <c r="N116" s="99"/>
      <c r="O116" s="99"/>
    </row>
  </sheetData>
  <sheetProtection/>
  <mergeCells count="6">
    <mergeCell ref="M3:M4"/>
    <mergeCell ref="N3:N4"/>
    <mergeCell ref="O3:O4"/>
    <mergeCell ref="C3:E3"/>
    <mergeCell ref="F3:H3"/>
    <mergeCell ref="J3:L3"/>
  </mergeCells>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1.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9.00390625" defaultRowHeight="13.5"/>
  <cols>
    <col min="1" max="1" width="4.625" style="0" customWidth="1"/>
    <col min="2" max="2" width="10.625" style="0" customWidth="1"/>
    <col min="3" max="7" width="9.625" style="0" customWidth="1"/>
    <col min="8" max="8" width="9.75390625" style="0" customWidth="1"/>
    <col min="9" max="10" width="11.125" style="0" bestFit="1" customWidth="1"/>
    <col min="11" max="11" width="11.625" style="0" bestFit="1" customWidth="1"/>
  </cols>
  <sheetData>
    <row r="1" spans="1:11" ht="13.5" customHeight="1">
      <c r="A1" s="162" t="s">
        <v>388</v>
      </c>
      <c r="B1" s="163"/>
      <c r="C1" s="164"/>
      <c r="D1" s="165"/>
      <c r="E1" s="165"/>
      <c r="F1" s="165"/>
      <c r="G1" s="165"/>
      <c r="H1" s="165"/>
      <c r="I1" s="165"/>
      <c r="J1" s="165"/>
      <c r="K1" s="62"/>
    </row>
    <row r="2" spans="1:11" ht="13.5" customHeight="1" thickBot="1">
      <c r="A2" s="164"/>
      <c r="B2" s="163"/>
      <c r="C2" s="164"/>
      <c r="D2" s="165"/>
      <c r="E2" s="165"/>
      <c r="F2" s="165"/>
      <c r="G2" s="165"/>
      <c r="H2" s="165"/>
      <c r="I2" s="165"/>
      <c r="J2" s="165"/>
      <c r="K2" s="166" t="s">
        <v>389</v>
      </c>
    </row>
    <row r="3" spans="1:11" ht="18" customHeight="1" thickTop="1">
      <c r="A3" s="867" t="s">
        <v>390</v>
      </c>
      <c r="B3" s="868"/>
      <c r="C3" s="869" t="s">
        <v>391</v>
      </c>
      <c r="D3" s="710"/>
      <c r="E3" s="710"/>
      <c r="F3" s="869" t="s">
        <v>392</v>
      </c>
      <c r="G3" s="710"/>
      <c r="H3" s="710"/>
      <c r="I3" s="869" t="s">
        <v>393</v>
      </c>
      <c r="J3" s="751"/>
      <c r="K3" s="788"/>
    </row>
    <row r="4" spans="1:11" ht="18" customHeight="1">
      <c r="A4" s="870" t="s">
        <v>394</v>
      </c>
      <c r="B4" s="871"/>
      <c r="C4" s="555" t="s">
        <v>119</v>
      </c>
      <c r="D4" s="555" t="s">
        <v>95</v>
      </c>
      <c r="E4" s="555" t="s">
        <v>96</v>
      </c>
      <c r="F4" s="555" t="s">
        <v>119</v>
      </c>
      <c r="G4" s="555" t="s">
        <v>95</v>
      </c>
      <c r="H4" s="555" t="s">
        <v>96</v>
      </c>
      <c r="I4" s="555" t="s">
        <v>119</v>
      </c>
      <c r="J4" s="555" t="s">
        <v>95</v>
      </c>
      <c r="K4" s="556" t="s">
        <v>96</v>
      </c>
    </row>
    <row r="5" spans="1:11" ht="13.5" customHeight="1">
      <c r="A5" s="165"/>
      <c r="B5" s="165"/>
      <c r="C5" s="557"/>
      <c r="D5" s="165"/>
      <c r="E5" s="165"/>
      <c r="F5" s="165"/>
      <c r="G5" s="165"/>
      <c r="H5" s="165"/>
      <c r="I5" s="165"/>
      <c r="J5" s="165"/>
      <c r="K5" s="165"/>
    </row>
    <row r="6" spans="1:13" ht="13.5" customHeight="1">
      <c r="A6" s="167" t="s">
        <v>103</v>
      </c>
      <c r="B6" s="558">
        <v>15</v>
      </c>
      <c r="C6" s="559">
        <v>13045</v>
      </c>
      <c r="D6" s="336">
        <v>7244</v>
      </c>
      <c r="E6" s="336">
        <v>5801</v>
      </c>
      <c r="F6" s="336">
        <v>14920</v>
      </c>
      <c r="G6" s="336">
        <v>8095</v>
      </c>
      <c r="H6" s="336">
        <v>6825</v>
      </c>
      <c r="I6" s="336">
        <v>-1875</v>
      </c>
      <c r="J6" s="336">
        <v>-851</v>
      </c>
      <c r="K6" s="336">
        <v>-1024</v>
      </c>
      <c r="L6" s="38"/>
      <c r="M6" s="38"/>
    </row>
    <row r="7" spans="2:12" s="38" customFormat="1" ht="13.5" customHeight="1">
      <c r="B7" s="558">
        <v>16</v>
      </c>
      <c r="C7" s="559">
        <v>12734</v>
      </c>
      <c r="D7" s="336">
        <v>7035</v>
      </c>
      <c r="E7" s="336">
        <v>5699</v>
      </c>
      <c r="F7" s="336">
        <v>15038</v>
      </c>
      <c r="G7" s="336">
        <v>8069</v>
      </c>
      <c r="H7" s="336">
        <v>6969</v>
      </c>
      <c r="I7" s="336">
        <v>-2304</v>
      </c>
      <c r="J7" s="336">
        <v>-1034</v>
      </c>
      <c r="K7" s="336">
        <v>-1270</v>
      </c>
      <c r="L7" s="168"/>
    </row>
    <row r="8" spans="2:12" s="38" customFormat="1" ht="13.5" customHeight="1">
      <c r="B8" s="560">
        <v>17</v>
      </c>
      <c r="C8" s="559">
        <v>11916</v>
      </c>
      <c r="D8" s="336">
        <v>6562</v>
      </c>
      <c r="E8" s="336">
        <v>5354</v>
      </c>
      <c r="F8" s="336">
        <v>14395</v>
      </c>
      <c r="G8" s="336">
        <v>7796</v>
      </c>
      <c r="H8" s="336">
        <v>6599</v>
      </c>
      <c r="I8" s="336">
        <v>-2479</v>
      </c>
      <c r="J8" s="336">
        <v>-1234</v>
      </c>
      <c r="K8" s="336">
        <v>-1245</v>
      </c>
      <c r="L8" s="168"/>
    </row>
    <row r="9" spans="2:12" s="38" customFormat="1" ht="13.5" customHeight="1">
      <c r="B9" s="560">
        <v>18</v>
      </c>
      <c r="C9" s="559">
        <v>11691</v>
      </c>
      <c r="D9" s="336">
        <v>6519</v>
      </c>
      <c r="E9" s="336">
        <v>5172</v>
      </c>
      <c r="F9" s="336">
        <v>14669</v>
      </c>
      <c r="G9" s="336">
        <v>7982</v>
      </c>
      <c r="H9" s="336">
        <v>6687</v>
      </c>
      <c r="I9" s="336">
        <v>-2978</v>
      </c>
      <c r="J9" s="336">
        <v>-1463</v>
      </c>
      <c r="K9" s="336">
        <v>-1515</v>
      </c>
      <c r="L9" s="168"/>
    </row>
    <row r="10" spans="2:13" s="40" customFormat="1" ht="13.5" customHeight="1">
      <c r="B10" s="561">
        <v>19</v>
      </c>
      <c r="C10" s="348">
        <v>11613</v>
      </c>
      <c r="D10" s="329">
        <v>6431</v>
      </c>
      <c r="E10" s="329">
        <v>5182</v>
      </c>
      <c r="F10" s="329">
        <v>14547</v>
      </c>
      <c r="G10" s="329">
        <v>7842</v>
      </c>
      <c r="H10" s="329">
        <v>6705</v>
      </c>
      <c r="I10" s="329">
        <v>-2934</v>
      </c>
      <c r="J10" s="329">
        <v>-1411</v>
      </c>
      <c r="K10" s="329">
        <v>-1523</v>
      </c>
      <c r="L10" s="41"/>
      <c r="M10" s="41"/>
    </row>
    <row r="11" spans="1:11" ht="13.5" customHeight="1">
      <c r="A11" s="165"/>
      <c r="B11" s="165"/>
      <c r="C11" s="675"/>
      <c r="D11" s="87"/>
      <c r="E11" s="87"/>
      <c r="F11" s="87"/>
      <c r="G11" s="87"/>
      <c r="H11" s="87"/>
      <c r="I11" s="87"/>
      <c r="J11" s="87"/>
      <c r="K11" s="87"/>
    </row>
    <row r="12" spans="1:11" ht="13.5" customHeight="1">
      <c r="A12" s="167" t="s">
        <v>395</v>
      </c>
      <c r="B12" s="167" t="s">
        <v>396</v>
      </c>
      <c r="C12" s="347">
        <v>89</v>
      </c>
      <c r="D12" s="200">
        <v>55</v>
      </c>
      <c r="E12" s="200">
        <v>34</v>
      </c>
      <c r="F12" s="139">
        <v>97</v>
      </c>
      <c r="G12" s="200">
        <v>56</v>
      </c>
      <c r="H12" s="200">
        <v>41</v>
      </c>
      <c r="I12" s="139">
        <v>-8</v>
      </c>
      <c r="J12" s="139">
        <v>-1</v>
      </c>
      <c r="K12" s="200">
        <v>-7</v>
      </c>
    </row>
    <row r="13" spans="1:11" ht="13.5" customHeight="1">
      <c r="A13" s="167" t="s">
        <v>397</v>
      </c>
      <c r="B13" s="167" t="s">
        <v>398</v>
      </c>
      <c r="C13" s="347">
        <v>40</v>
      </c>
      <c r="D13" s="200">
        <v>25</v>
      </c>
      <c r="E13" s="200">
        <v>15</v>
      </c>
      <c r="F13" s="139">
        <v>18</v>
      </c>
      <c r="G13" s="200">
        <v>13</v>
      </c>
      <c r="H13" s="200">
        <v>5</v>
      </c>
      <c r="I13" s="139">
        <v>22</v>
      </c>
      <c r="J13" s="139">
        <v>12</v>
      </c>
      <c r="K13" s="200">
        <v>10</v>
      </c>
    </row>
    <row r="14" spans="1:11" ht="13.5" customHeight="1">
      <c r="A14" s="167" t="s">
        <v>399</v>
      </c>
      <c r="B14" s="167" t="s">
        <v>400</v>
      </c>
      <c r="C14" s="347">
        <v>14</v>
      </c>
      <c r="D14" s="200">
        <v>10</v>
      </c>
      <c r="E14" s="200">
        <v>4</v>
      </c>
      <c r="F14" s="139">
        <v>17</v>
      </c>
      <c r="G14" s="200">
        <v>8</v>
      </c>
      <c r="H14" s="200">
        <v>9</v>
      </c>
      <c r="I14" s="139">
        <v>-3</v>
      </c>
      <c r="J14" s="139">
        <v>2</v>
      </c>
      <c r="K14" s="200">
        <v>-5</v>
      </c>
    </row>
    <row r="15" spans="1:11" ht="13.5" customHeight="1">
      <c r="A15" s="167" t="s">
        <v>401</v>
      </c>
      <c r="B15" s="167" t="s">
        <v>402</v>
      </c>
      <c r="C15" s="347">
        <v>27</v>
      </c>
      <c r="D15" s="200">
        <v>16</v>
      </c>
      <c r="E15" s="200">
        <v>11</v>
      </c>
      <c r="F15" s="139">
        <v>31</v>
      </c>
      <c r="G15" s="200">
        <v>22</v>
      </c>
      <c r="H15" s="200">
        <v>9</v>
      </c>
      <c r="I15" s="139">
        <v>-4</v>
      </c>
      <c r="J15" s="139">
        <v>-6</v>
      </c>
      <c r="K15" s="200">
        <v>2</v>
      </c>
    </row>
    <row r="16" spans="1:11" ht="13.5" customHeight="1">
      <c r="A16" s="167" t="s">
        <v>403</v>
      </c>
      <c r="B16" s="167" t="s">
        <v>404</v>
      </c>
      <c r="C16" s="347">
        <v>16</v>
      </c>
      <c r="D16" s="200">
        <v>11</v>
      </c>
      <c r="E16" s="200">
        <v>5</v>
      </c>
      <c r="F16" s="139">
        <v>7</v>
      </c>
      <c r="G16" s="200">
        <v>6</v>
      </c>
      <c r="H16" s="200">
        <v>1</v>
      </c>
      <c r="I16" s="139">
        <v>9</v>
      </c>
      <c r="J16" s="139">
        <v>5</v>
      </c>
      <c r="K16" s="200">
        <v>4</v>
      </c>
    </row>
    <row r="17" spans="1:11" ht="13.5" customHeight="1">
      <c r="A17" s="169"/>
      <c r="B17" s="169"/>
      <c r="C17" s="347"/>
      <c r="D17" s="200"/>
      <c r="E17" s="200"/>
      <c r="F17" s="139"/>
      <c r="G17" s="200"/>
      <c r="H17" s="200"/>
      <c r="I17" s="139"/>
      <c r="J17" s="139"/>
      <c r="K17" s="200"/>
    </row>
    <row r="18" spans="1:11" ht="13.5" customHeight="1">
      <c r="A18" s="167" t="s">
        <v>405</v>
      </c>
      <c r="B18" s="167" t="s">
        <v>406</v>
      </c>
      <c r="C18" s="347">
        <v>10</v>
      </c>
      <c r="D18" s="200">
        <v>6</v>
      </c>
      <c r="E18" s="200">
        <v>4</v>
      </c>
      <c r="F18" s="139">
        <v>5</v>
      </c>
      <c r="G18" s="200">
        <v>4</v>
      </c>
      <c r="H18" s="200">
        <v>1</v>
      </c>
      <c r="I18" s="139">
        <v>5</v>
      </c>
      <c r="J18" s="139">
        <v>2</v>
      </c>
      <c r="K18" s="200">
        <v>3</v>
      </c>
    </row>
    <row r="19" spans="1:11" ht="13.5" customHeight="1">
      <c r="A19" s="167" t="s">
        <v>407</v>
      </c>
      <c r="B19" s="167" t="s">
        <v>408</v>
      </c>
      <c r="C19" s="347">
        <v>48</v>
      </c>
      <c r="D19" s="200">
        <v>22</v>
      </c>
      <c r="E19" s="200">
        <v>26</v>
      </c>
      <c r="F19" s="139">
        <v>18</v>
      </c>
      <c r="G19" s="200">
        <v>9</v>
      </c>
      <c r="H19" s="200">
        <v>9</v>
      </c>
      <c r="I19" s="139">
        <v>30</v>
      </c>
      <c r="J19" s="139">
        <v>13</v>
      </c>
      <c r="K19" s="200">
        <v>17</v>
      </c>
    </row>
    <row r="20" spans="1:11" ht="13.5" customHeight="1">
      <c r="A20" s="167" t="s">
        <v>409</v>
      </c>
      <c r="B20" s="167" t="s">
        <v>410</v>
      </c>
      <c r="C20" s="347">
        <v>112</v>
      </c>
      <c r="D20" s="200">
        <v>63</v>
      </c>
      <c r="E20" s="200">
        <v>49</v>
      </c>
      <c r="F20" s="139">
        <v>96</v>
      </c>
      <c r="G20" s="200">
        <v>61</v>
      </c>
      <c r="H20" s="200">
        <v>35</v>
      </c>
      <c r="I20" s="139">
        <v>16</v>
      </c>
      <c r="J20" s="139">
        <v>2</v>
      </c>
      <c r="K20" s="200">
        <v>14</v>
      </c>
    </row>
    <row r="21" spans="1:11" ht="13.5" customHeight="1">
      <c r="A21" s="167" t="s">
        <v>411</v>
      </c>
      <c r="B21" s="167" t="s">
        <v>412</v>
      </c>
      <c r="C21" s="347">
        <v>42</v>
      </c>
      <c r="D21" s="200">
        <v>19</v>
      </c>
      <c r="E21" s="200">
        <v>23</v>
      </c>
      <c r="F21" s="139">
        <v>56</v>
      </c>
      <c r="G21" s="200">
        <v>34</v>
      </c>
      <c r="H21" s="200">
        <v>22</v>
      </c>
      <c r="I21" s="139">
        <v>-14</v>
      </c>
      <c r="J21" s="139">
        <v>-15</v>
      </c>
      <c r="K21" s="200">
        <v>1</v>
      </c>
    </row>
    <row r="22" spans="1:11" ht="13.5" customHeight="1">
      <c r="A22" s="167">
        <v>10</v>
      </c>
      <c r="B22" s="167" t="s">
        <v>413</v>
      </c>
      <c r="C22" s="347">
        <v>28</v>
      </c>
      <c r="D22" s="200">
        <v>19</v>
      </c>
      <c r="E22" s="200">
        <v>9</v>
      </c>
      <c r="F22" s="139">
        <v>39</v>
      </c>
      <c r="G22" s="200">
        <v>27</v>
      </c>
      <c r="H22" s="200">
        <v>12</v>
      </c>
      <c r="I22" s="139">
        <v>-11</v>
      </c>
      <c r="J22" s="139">
        <v>-8</v>
      </c>
      <c r="K22" s="200">
        <v>-3</v>
      </c>
    </row>
    <row r="23" spans="1:11" ht="13.5" customHeight="1">
      <c r="A23" s="169"/>
      <c r="B23" s="169"/>
      <c r="C23" s="347"/>
      <c r="D23" s="200"/>
      <c r="E23" s="200"/>
      <c r="F23" s="139"/>
      <c r="G23" s="200"/>
      <c r="H23" s="200"/>
      <c r="I23" s="139"/>
      <c r="J23" s="139"/>
      <c r="K23" s="200"/>
    </row>
    <row r="24" spans="1:11" ht="13.5" customHeight="1">
      <c r="A24" s="167">
        <v>11</v>
      </c>
      <c r="B24" s="167" t="s">
        <v>414</v>
      </c>
      <c r="C24" s="347">
        <v>225</v>
      </c>
      <c r="D24" s="200">
        <v>134</v>
      </c>
      <c r="E24" s="200">
        <v>91</v>
      </c>
      <c r="F24" s="139">
        <v>296</v>
      </c>
      <c r="G24" s="200">
        <v>167</v>
      </c>
      <c r="H24" s="200">
        <v>129</v>
      </c>
      <c r="I24" s="139">
        <v>-71</v>
      </c>
      <c r="J24" s="139">
        <v>-33</v>
      </c>
      <c r="K24" s="200">
        <v>-38</v>
      </c>
    </row>
    <row r="25" spans="1:11" ht="13.5" customHeight="1">
      <c r="A25" s="167">
        <v>12</v>
      </c>
      <c r="B25" s="167" t="s">
        <v>415</v>
      </c>
      <c r="C25" s="347">
        <v>217</v>
      </c>
      <c r="D25" s="200">
        <v>129</v>
      </c>
      <c r="E25" s="200">
        <v>88</v>
      </c>
      <c r="F25" s="139">
        <v>282</v>
      </c>
      <c r="G25" s="200">
        <v>170</v>
      </c>
      <c r="H25" s="200">
        <v>112</v>
      </c>
      <c r="I25" s="139">
        <v>-65</v>
      </c>
      <c r="J25" s="139">
        <v>-41</v>
      </c>
      <c r="K25" s="200">
        <v>-24</v>
      </c>
    </row>
    <row r="26" spans="1:11" ht="13.5" customHeight="1">
      <c r="A26" s="167">
        <v>13</v>
      </c>
      <c r="B26" s="167" t="s">
        <v>416</v>
      </c>
      <c r="C26" s="347">
        <v>703</v>
      </c>
      <c r="D26" s="200">
        <v>403</v>
      </c>
      <c r="E26" s="200">
        <v>300</v>
      </c>
      <c r="F26" s="139">
        <v>1220</v>
      </c>
      <c r="G26" s="200">
        <v>666</v>
      </c>
      <c r="H26" s="200">
        <v>554</v>
      </c>
      <c r="I26" s="139">
        <v>-517</v>
      </c>
      <c r="J26" s="139">
        <v>-263</v>
      </c>
      <c r="K26" s="200">
        <v>-254</v>
      </c>
    </row>
    <row r="27" spans="1:11" ht="13.5" customHeight="1">
      <c r="A27" s="167">
        <v>14</v>
      </c>
      <c r="B27" s="167" t="s">
        <v>417</v>
      </c>
      <c r="C27" s="347">
        <v>363</v>
      </c>
      <c r="D27" s="200">
        <v>217</v>
      </c>
      <c r="E27" s="200">
        <v>146</v>
      </c>
      <c r="F27" s="139">
        <v>505</v>
      </c>
      <c r="G27" s="200">
        <v>278</v>
      </c>
      <c r="H27" s="200">
        <v>227</v>
      </c>
      <c r="I27" s="139">
        <v>-142</v>
      </c>
      <c r="J27" s="139">
        <v>-61</v>
      </c>
      <c r="K27" s="200">
        <v>-81</v>
      </c>
    </row>
    <row r="28" spans="1:11" ht="13.5" customHeight="1">
      <c r="A28" s="167">
        <v>15</v>
      </c>
      <c r="B28" s="167" t="s">
        <v>418</v>
      </c>
      <c r="C28" s="347">
        <v>43</v>
      </c>
      <c r="D28" s="200">
        <v>26</v>
      </c>
      <c r="E28" s="200">
        <v>17</v>
      </c>
      <c r="F28" s="139">
        <v>34</v>
      </c>
      <c r="G28" s="200">
        <v>18</v>
      </c>
      <c r="H28" s="200">
        <v>16</v>
      </c>
      <c r="I28" s="139">
        <v>9</v>
      </c>
      <c r="J28" s="139">
        <v>8</v>
      </c>
      <c r="K28" s="200">
        <v>1</v>
      </c>
    </row>
    <row r="29" spans="1:11" ht="13.5" customHeight="1">
      <c r="A29" s="169"/>
      <c r="B29" s="169"/>
      <c r="C29" s="347"/>
      <c r="D29" s="200"/>
      <c r="E29" s="200"/>
      <c r="F29" s="139"/>
      <c r="G29" s="200"/>
      <c r="H29" s="200"/>
      <c r="I29" s="139"/>
      <c r="J29" s="139"/>
      <c r="K29" s="200"/>
    </row>
    <row r="30" spans="1:11" ht="13.5" customHeight="1">
      <c r="A30" s="167">
        <v>16</v>
      </c>
      <c r="B30" s="167" t="s">
        <v>419</v>
      </c>
      <c r="C30" s="347">
        <v>23</v>
      </c>
      <c r="D30" s="200">
        <v>15</v>
      </c>
      <c r="E30" s="200">
        <v>8</v>
      </c>
      <c r="F30" s="139">
        <v>45</v>
      </c>
      <c r="G30" s="200">
        <v>27</v>
      </c>
      <c r="H30" s="200">
        <v>18</v>
      </c>
      <c r="I30" s="139">
        <v>-22</v>
      </c>
      <c r="J30" s="139">
        <v>-12</v>
      </c>
      <c r="K30" s="200">
        <v>-10</v>
      </c>
    </row>
    <row r="31" spans="1:11" ht="13.5" customHeight="1">
      <c r="A31" s="167">
        <v>17</v>
      </c>
      <c r="B31" s="167" t="s">
        <v>420</v>
      </c>
      <c r="C31" s="347">
        <v>45</v>
      </c>
      <c r="D31" s="200">
        <v>27</v>
      </c>
      <c r="E31" s="200">
        <v>18</v>
      </c>
      <c r="F31" s="139">
        <v>63</v>
      </c>
      <c r="G31" s="200">
        <v>31</v>
      </c>
      <c r="H31" s="200">
        <v>32</v>
      </c>
      <c r="I31" s="139">
        <v>-18</v>
      </c>
      <c r="J31" s="139">
        <v>-4</v>
      </c>
      <c r="K31" s="200">
        <v>-14</v>
      </c>
    </row>
    <row r="32" spans="1:11" ht="13.5" customHeight="1">
      <c r="A32" s="167">
        <v>18</v>
      </c>
      <c r="B32" s="167" t="s">
        <v>421</v>
      </c>
      <c r="C32" s="347">
        <v>48</v>
      </c>
      <c r="D32" s="200">
        <v>28</v>
      </c>
      <c r="E32" s="200">
        <v>20</v>
      </c>
      <c r="F32" s="139">
        <v>56</v>
      </c>
      <c r="G32" s="200">
        <v>32</v>
      </c>
      <c r="H32" s="200">
        <v>24</v>
      </c>
      <c r="I32" s="139">
        <v>-8</v>
      </c>
      <c r="J32" s="200">
        <v>-4</v>
      </c>
      <c r="K32" s="200">
        <v>-4</v>
      </c>
    </row>
    <row r="33" spans="1:11" ht="13.5" customHeight="1">
      <c r="A33" s="167">
        <v>19</v>
      </c>
      <c r="B33" s="167" t="s">
        <v>582</v>
      </c>
      <c r="C33" s="347">
        <v>21</v>
      </c>
      <c r="D33" s="200">
        <v>12</v>
      </c>
      <c r="E33" s="200">
        <v>9</v>
      </c>
      <c r="F33" s="139">
        <v>21</v>
      </c>
      <c r="G33" s="200">
        <v>11</v>
      </c>
      <c r="H33" s="200">
        <v>10</v>
      </c>
      <c r="I33" s="139">
        <v>0</v>
      </c>
      <c r="J33" s="139">
        <v>1</v>
      </c>
      <c r="K33" s="200">
        <v>-1</v>
      </c>
    </row>
    <row r="34" spans="1:11" ht="13.5" customHeight="1">
      <c r="A34" s="167">
        <v>20</v>
      </c>
      <c r="B34" s="167" t="s">
        <v>583</v>
      </c>
      <c r="C34" s="347">
        <v>54</v>
      </c>
      <c r="D34" s="200">
        <v>33</v>
      </c>
      <c r="E34" s="200">
        <v>21</v>
      </c>
      <c r="F34" s="139">
        <v>52</v>
      </c>
      <c r="G34" s="200">
        <v>26</v>
      </c>
      <c r="H34" s="200">
        <v>26</v>
      </c>
      <c r="I34" s="139">
        <v>2</v>
      </c>
      <c r="J34" s="139">
        <v>7</v>
      </c>
      <c r="K34" s="200">
        <v>-5</v>
      </c>
    </row>
    <row r="35" spans="1:11" ht="13.5" customHeight="1">
      <c r="A35" s="169"/>
      <c r="B35" s="169"/>
      <c r="C35" s="347"/>
      <c r="D35" s="200"/>
      <c r="E35" s="200"/>
      <c r="F35" s="139"/>
      <c r="G35" s="200"/>
      <c r="H35" s="200"/>
      <c r="I35" s="139"/>
      <c r="J35" s="139"/>
      <c r="K35" s="200"/>
    </row>
    <row r="36" spans="1:11" ht="13.5" customHeight="1">
      <c r="A36" s="167">
        <v>21</v>
      </c>
      <c r="B36" s="167" t="s">
        <v>584</v>
      </c>
      <c r="C36" s="347">
        <v>64</v>
      </c>
      <c r="D36" s="200">
        <v>40</v>
      </c>
      <c r="E36" s="200">
        <v>24</v>
      </c>
      <c r="F36" s="139">
        <v>66</v>
      </c>
      <c r="G36" s="200">
        <v>43</v>
      </c>
      <c r="H36" s="200">
        <v>23</v>
      </c>
      <c r="I36" s="139">
        <v>-2</v>
      </c>
      <c r="J36" s="139">
        <v>-3</v>
      </c>
      <c r="K36" s="139">
        <v>1</v>
      </c>
    </row>
    <row r="37" spans="1:11" ht="13.5" customHeight="1">
      <c r="A37" s="167">
        <v>22</v>
      </c>
      <c r="B37" s="167" t="s">
        <v>585</v>
      </c>
      <c r="C37" s="347">
        <v>84</v>
      </c>
      <c r="D37" s="200">
        <v>51</v>
      </c>
      <c r="E37" s="200">
        <v>33</v>
      </c>
      <c r="F37" s="139">
        <v>145</v>
      </c>
      <c r="G37" s="200">
        <v>80</v>
      </c>
      <c r="H37" s="200">
        <v>65</v>
      </c>
      <c r="I37" s="139">
        <v>-61</v>
      </c>
      <c r="J37" s="139">
        <v>-29</v>
      </c>
      <c r="K37" s="200">
        <v>-32</v>
      </c>
    </row>
    <row r="38" spans="1:11" ht="13.5" customHeight="1">
      <c r="A38" s="167">
        <v>23</v>
      </c>
      <c r="B38" s="167" t="s">
        <v>586</v>
      </c>
      <c r="C38" s="347">
        <v>281</v>
      </c>
      <c r="D38" s="200">
        <v>180</v>
      </c>
      <c r="E38" s="200">
        <v>101</v>
      </c>
      <c r="F38" s="139">
        <v>456</v>
      </c>
      <c r="G38" s="200">
        <v>286</v>
      </c>
      <c r="H38" s="200">
        <v>170</v>
      </c>
      <c r="I38" s="139">
        <v>-175</v>
      </c>
      <c r="J38" s="139">
        <v>-106</v>
      </c>
      <c r="K38" s="200">
        <v>-69</v>
      </c>
    </row>
    <row r="39" spans="1:11" ht="13.5" customHeight="1">
      <c r="A39" s="167">
        <v>24</v>
      </c>
      <c r="B39" s="167" t="s">
        <v>587</v>
      </c>
      <c r="C39" s="347">
        <v>71</v>
      </c>
      <c r="D39" s="200">
        <v>42</v>
      </c>
      <c r="E39" s="200">
        <v>29</v>
      </c>
      <c r="F39" s="139">
        <v>103</v>
      </c>
      <c r="G39" s="200">
        <v>57</v>
      </c>
      <c r="H39" s="200">
        <v>46</v>
      </c>
      <c r="I39" s="139">
        <v>-32</v>
      </c>
      <c r="J39" s="139">
        <v>-15</v>
      </c>
      <c r="K39" s="200">
        <v>-17</v>
      </c>
    </row>
    <row r="40" spans="1:11" ht="13.5" customHeight="1">
      <c r="A40" s="167">
        <v>25</v>
      </c>
      <c r="B40" s="167" t="s">
        <v>588</v>
      </c>
      <c r="C40" s="347">
        <v>104</v>
      </c>
      <c r="D40" s="200">
        <v>62</v>
      </c>
      <c r="E40" s="200">
        <v>42</v>
      </c>
      <c r="F40" s="139">
        <v>147</v>
      </c>
      <c r="G40" s="200">
        <v>88</v>
      </c>
      <c r="H40" s="200">
        <v>59</v>
      </c>
      <c r="I40" s="139">
        <v>-43</v>
      </c>
      <c r="J40" s="139">
        <v>-26</v>
      </c>
      <c r="K40" s="200">
        <v>-17</v>
      </c>
    </row>
    <row r="41" spans="1:11" ht="13.5" customHeight="1">
      <c r="A41" s="169"/>
      <c r="B41" s="169"/>
      <c r="C41" s="347"/>
      <c r="D41" s="200"/>
      <c r="E41" s="200"/>
      <c r="F41" s="139"/>
      <c r="G41" s="200"/>
      <c r="H41" s="200"/>
      <c r="I41" s="139"/>
      <c r="J41" s="139"/>
      <c r="K41" s="200"/>
    </row>
    <row r="42" spans="1:11" ht="13.5" customHeight="1">
      <c r="A42" s="167">
        <v>26</v>
      </c>
      <c r="B42" s="167" t="s">
        <v>589</v>
      </c>
      <c r="C42" s="347">
        <v>354</v>
      </c>
      <c r="D42" s="200">
        <v>188</v>
      </c>
      <c r="E42" s="200">
        <v>166</v>
      </c>
      <c r="F42" s="139">
        <v>456</v>
      </c>
      <c r="G42" s="200">
        <v>225</v>
      </c>
      <c r="H42" s="200">
        <v>231</v>
      </c>
      <c r="I42" s="139">
        <v>-102</v>
      </c>
      <c r="J42" s="139">
        <v>-37</v>
      </c>
      <c r="K42" s="200">
        <v>-65</v>
      </c>
    </row>
    <row r="43" spans="1:11" ht="13.5" customHeight="1">
      <c r="A43" s="167">
        <v>27</v>
      </c>
      <c r="B43" s="167" t="s">
        <v>590</v>
      </c>
      <c r="C43" s="347">
        <v>1177</v>
      </c>
      <c r="D43" s="200">
        <v>628</v>
      </c>
      <c r="E43" s="200">
        <v>549</v>
      </c>
      <c r="F43" s="139">
        <v>1465</v>
      </c>
      <c r="G43" s="200">
        <v>734</v>
      </c>
      <c r="H43" s="200">
        <v>731</v>
      </c>
      <c r="I43" s="139">
        <v>-288</v>
      </c>
      <c r="J43" s="139">
        <v>-106</v>
      </c>
      <c r="K43" s="200">
        <v>-182</v>
      </c>
    </row>
    <row r="44" spans="1:11" ht="13.5" customHeight="1">
      <c r="A44" s="167">
        <v>28</v>
      </c>
      <c r="B44" s="167" t="s">
        <v>717</v>
      </c>
      <c r="C44" s="347">
        <v>705</v>
      </c>
      <c r="D44" s="200">
        <v>390</v>
      </c>
      <c r="E44" s="200">
        <v>315</v>
      </c>
      <c r="F44" s="139">
        <v>842</v>
      </c>
      <c r="G44" s="200">
        <v>441</v>
      </c>
      <c r="H44" s="200">
        <v>401</v>
      </c>
      <c r="I44" s="139">
        <v>-137</v>
      </c>
      <c r="J44" s="139">
        <v>-51</v>
      </c>
      <c r="K44" s="200">
        <v>-86</v>
      </c>
    </row>
    <row r="45" spans="1:11" ht="13.5" customHeight="1">
      <c r="A45" s="167">
        <v>29</v>
      </c>
      <c r="B45" s="167" t="s">
        <v>718</v>
      </c>
      <c r="C45" s="347">
        <v>151</v>
      </c>
      <c r="D45" s="200">
        <v>77</v>
      </c>
      <c r="E45" s="200">
        <v>74</v>
      </c>
      <c r="F45" s="139">
        <v>153</v>
      </c>
      <c r="G45" s="200">
        <v>75</v>
      </c>
      <c r="H45" s="200">
        <v>78</v>
      </c>
      <c r="I45" s="139">
        <v>-2</v>
      </c>
      <c r="J45" s="139">
        <v>2</v>
      </c>
      <c r="K45" s="200">
        <v>-4</v>
      </c>
    </row>
    <row r="46" spans="1:11" ht="13.5" customHeight="1">
      <c r="A46" s="167">
        <v>30</v>
      </c>
      <c r="B46" s="167" t="s">
        <v>422</v>
      </c>
      <c r="C46" s="347">
        <v>59</v>
      </c>
      <c r="D46" s="200">
        <v>31</v>
      </c>
      <c r="E46" s="200">
        <v>28</v>
      </c>
      <c r="F46" s="139">
        <v>46</v>
      </c>
      <c r="G46" s="200">
        <v>25</v>
      </c>
      <c r="H46" s="200">
        <v>21</v>
      </c>
      <c r="I46" s="139">
        <v>13</v>
      </c>
      <c r="J46" s="139">
        <v>6</v>
      </c>
      <c r="K46" s="200">
        <v>7</v>
      </c>
    </row>
    <row r="47" spans="1:11" ht="13.5" customHeight="1">
      <c r="A47" s="169"/>
      <c r="B47" s="169"/>
      <c r="C47" s="347"/>
      <c r="D47" s="200"/>
      <c r="E47" s="200"/>
      <c r="F47" s="139"/>
      <c r="G47" s="200"/>
      <c r="H47" s="200"/>
      <c r="I47" s="139"/>
      <c r="J47" s="139"/>
      <c r="K47" s="200"/>
    </row>
    <row r="48" spans="1:11" ht="13.5" customHeight="1">
      <c r="A48" s="167">
        <v>31</v>
      </c>
      <c r="B48" s="167" t="s">
        <v>719</v>
      </c>
      <c r="C48" s="347">
        <v>1475</v>
      </c>
      <c r="D48" s="200">
        <v>774</v>
      </c>
      <c r="E48" s="200">
        <v>701</v>
      </c>
      <c r="F48" s="139">
        <v>1551</v>
      </c>
      <c r="G48" s="200">
        <v>800</v>
      </c>
      <c r="H48" s="200">
        <v>751</v>
      </c>
      <c r="I48" s="139">
        <v>-76</v>
      </c>
      <c r="J48" s="139">
        <v>-26</v>
      </c>
      <c r="K48" s="200">
        <v>-50</v>
      </c>
    </row>
    <row r="49" spans="1:11" ht="13.5" customHeight="1">
      <c r="A49" s="167">
        <v>33</v>
      </c>
      <c r="B49" s="167" t="s">
        <v>720</v>
      </c>
      <c r="C49" s="425">
        <v>720</v>
      </c>
      <c r="D49" s="366">
        <v>376</v>
      </c>
      <c r="E49" s="366">
        <v>344</v>
      </c>
      <c r="F49" s="426">
        <v>1007</v>
      </c>
      <c r="G49" s="366">
        <v>511</v>
      </c>
      <c r="H49" s="366">
        <v>496</v>
      </c>
      <c r="I49" s="426">
        <v>-287</v>
      </c>
      <c r="J49" s="426">
        <v>-135</v>
      </c>
      <c r="K49" s="366">
        <v>-152</v>
      </c>
    </row>
    <row r="50" spans="1:11" ht="13.5" customHeight="1">
      <c r="A50" s="167">
        <v>34</v>
      </c>
      <c r="B50" s="167" t="s">
        <v>721</v>
      </c>
      <c r="C50" s="347">
        <v>2192</v>
      </c>
      <c r="D50" s="200">
        <v>1204</v>
      </c>
      <c r="E50" s="200">
        <v>988</v>
      </c>
      <c r="F50" s="139">
        <v>2861</v>
      </c>
      <c r="G50" s="200">
        <v>1515</v>
      </c>
      <c r="H50" s="200">
        <v>1346</v>
      </c>
      <c r="I50" s="139">
        <v>-669</v>
      </c>
      <c r="J50" s="139">
        <v>-311</v>
      </c>
      <c r="K50" s="200">
        <v>-358</v>
      </c>
    </row>
    <row r="51" spans="1:11" ht="13.5" customHeight="1">
      <c r="A51" s="167">
        <v>35</v>
      </c>
      <c r="B51" s="167" t="s">
        <v>722</v>
      </c>
      <c r="C51" s="347">
        <v>717</v>
      </c>
      <c r="D51" s="200">
        <v>388</v>
      </c>
      <c r="E51" s="200">
        <v>329</v>
      </c>
      <c r="F51" s="139">
        <v>787</v>
      </c>
      <c r="G51" s="200">
        <v>451</v>
      </c>
      <c r="H51" s="200">
        <v>336</v>
      </c>
      <c r="I51" s="139">
        <v>-70</v>
      </c>
      <c r="J51" s="139">
        <v>-63</v>
      </c>
      <c r="K51" s="200">
        <v>-7</v>
      </c>
    </row>
    <row r="52" spans="1:11" ht="13.5" customHeight="1">
      <c r="A52" s="169"/>
      <c r="B52" s="169"/>
      <c r="C52" s="347"/>
      <c r="D52" s="200"/>
      <c r="E52" s="200"/>
      <c r="F52" s="139"/>
      <c r="G52" s="200"/>
      <c r="H52" s="200"/>
      <c r="I52" s="139"/>
      <c r="J52" s="139"/>
      <c r="K52" s="200"/>
    </row>
    <row r="53" spans="1:11" ht="13.5" customHeight="1">
      <c r="A53" s="167">
        <v>36</v>
      </c>
      <c r="B53" s="167" t="s">
        <v>723</v>
      </c>
      <c r="C53" s="347">
        <v>80</v>
      </c>
      <c r="D53" s="200">
        <v>40</v>
      </c>
      <c r="E53" s="200">
        <v>40</v>
      </c>
      <c r="F53" s="139">
        <v>69</v>
      </c>
      <c r="G53" s="200">
        <v>39</v>
      </c>
      <c r="H53" s="200">
        <v>30</v>
      </c>
      <c r="I53" s="139">
        <v>11</v>
      </c>
      <c r="J53" s="139">
        <v>1</v>
      </c>
      <c r="K53" s="200">
        <v>10</v>
      </c>
    </row>
    <row r="54" spans="1:11" ht="13.5" customHeight="1">
      <c r="A54" s="167">
        <v>37</v>
      </c>
      <c r="B54" s="167" t="s">
        <v>724</v>
      </c>
      <c r="C54" s="347">
        <v>109</v>
      </c>
      <c r="D54" s="200">
        <v>62</v>
      </c>
      <c r="E54" s="200">
        <v>47</v>
      </c>
      <c r="F54" s="139">
        <v>179</v>
      </c>
      <c r="G54" s="200">
        <v>105</v>
      </c>
      <c r="H54" s="200">
        <v>74</v>
      </c>
      <c r="I54" s="139">
        <v>-70</v>
      </c>
      <c r="J54" s="139">
        <v>-43</v>
      </c>
      <c r="K54" s="200">
        <v>-27</v>
      </c>
    </row>
    <row r="55" spans="1:11" ht="13.5" customHeight="1">
      <c r="A55" s="167">
        <v>38</v>
      </c>
      <c r="B55" s="167" t="s">
        <v>725</v>
      </c>
      <c r="C55" s="347">
        <v>126</v>
      </c>
      <c r="D55" s="200">
        <v>75</v>
      </c>
      <c r="E55" s="200">
        <v>51</v>
      </c>
      <c r="F55" s="139">
        <v>132</v>
      </c>
      <c r="G55" s="200">
        <v>77</v>
      </c>
      <c r="H55" s="200">
        <v>55</v>
      </c>
      <c r="I55" s="139">
        <v>-6</v>
      </c>
      <c r="J55" s="139">
        <v>-2</v>
      </c>
      <c r="K55" s="200">
        <v>-4</v>
      </c>
    </row>
    <row r="56" spans="1:11" ht="13.5" customHeight="1">
      <c r="A56" s="167">
        <v>39</v>
      </c>
      <c r="B56" s="167" t="s">
        <v>726</v>
      </c>
      <c r="C56" s="347">
        <v>78</v>
      </c>
      <c r="D56" s="200">
        <v>42</v>
      </c>
      <c r="E56" s="200">
        <v>36</v>
      </c>
      <c r="F56" s="139">
        <v>94</v>
      </c>
      <c r="G56" s="200">
        <v>53</v>
      </c>
      <c r="H56" s="200">
        <v>41</v>
      </c>
      <c r="I56" s="139">
        <v>-16</v>
      </c>
      <c r="J56" s="139">
        <v>-11</v>
      </c>
      <c r="K56" s="139">
        <v>-5</v>
      </c>
    </row>
    <row r="57" spans="1:11" ht="13.5" customHeight="1">
      <c r="A57" s="167">
        <v>40</v>
      </c>
      <c r="B57" s="167" t="s">
        <v>727</v>
      </c>
      <c r="C57" s="347">
        <v>418</v>
      </c>
      <c r="D57" s="200">
        <v>250</v>
      </c>
      <c r="E57" s="200">
        <v>168</v>
      </c>
      <c r="F57" s="139">
        <v>553</v>
      </c>
      <c r="G57" s="200">
        <v>303</v>
      </c>
      <c r="H57" s="200">
        <v>250</v>
      </c>
      <c r="I57" s="139">
        <v>-135</v>
      </c>
      <c r="J57" s="139">
        <v>-53</v>
      </c>
      <c r="K57" s="200">
        <v>-82</v>
      </c>
    </row>
    <row r="58" spans="1:11" ht="13.5" customHeight="1">
      <c r="A58" s="169"/>
      <c r="B58" s="169"/>
      <c r="C58" s="347"/>
      <c r="D58" s="200"/>
      <c r="E58" s="200"/>
      <c r="F58" s="139"/>
      <c r="G58" s="200"/>
      <c r="H58" s="200"/>
      <c r="I58" s="139"/>
      <c r="J58" s="139"/>
      <c r="K58" s="200"/>
    </row>
    <row r="59" spans="1:11" ht="13.5" customHeight="1">
      <c r="A59" s="167">
        <v>41</v>
      </c>
      <c r="B59" s="167" t="s">
        <v>728</v>
      </c>
      <c r="C59" s="347">
        <v>25</v>
      </c>
      <c r="D59" s="200">
        <v>12</v>
      </c>
      <c r="E59" s="200">
        <v>13</v>
      </c>
      <c r="F59" s="139">
        <v>49</v>
      </c>
      <c r="G59" s="200">
        <v>27</v>
      </c>
      <c r="H59" s="200">
        <v>22</v>
      </c>
      <c r="I59" s="139">
        <v>-24</v>
      </c>
      <c r="J59" s="139">
        <v>-15</v>
      </c>
      <c r="K59" s="200">
        <v>-9</v>
      </c>
    </row>
    <row r="60" spans="1:11" ht="13.5" customHeight="1">
      <c r="A60" s="167">
        <v>42</v>
      </c>
      <c r="B60" s="167" t="s">
        <v>729</v>
      </c>
      <c r="C60" s="347">
        <v>110</v>
      </c>
      <c r="D60" s="200">
        <v>62</v>
      </c>
      <c r="E60" s="200">
        <v>48</v>
      </c>
      <c r="F60" s="139">
        <v>69</v>
      </c>
      <c r="G60" s="200">
        <v>35</v>
      </c>
      <c r="H60" s="200">
        <v>34</v>
      </c>
      <c r="I60" s="139">
        <v>41</v>
      </c>
      <c r="J60" s="139">
        <v>27</v>
      </c>
      <c r="K60" s="200">
        <v>14</v>
      </c>
    </row>
    <row r="61" spans="1:11" ht="13.5" customHeight="1">
      <c r="A61" s="167">
        <v>43</v>
      </c>
      <c r="B61" s="167" t="s">
        <v>730</v>
      </c>
      <c r="C61" s="347">
        <v>74</v>
      </c>
      <c r="D61" s="200">
        <v>40</v>
      </c>
      <c r="E61" s="200">
        <v>34</v>
      </c>
      <c r="F61" s="139">
        <v>82</v>
      </c>
      <c r="G61" s="200">
        <v>50</v>
      </c>
      <c r="H61" s="200">
        <v>32</v>
      </c>
      <c r="I61" s="139">
        <v>-8</v>
      </c>
      <c r="J61" s="139">
        <v>-10</v>
      </c>
      <c r="K61" s="200">
        <v>2</v>
      </c>
    </row>
    <row r="62" spans="1:11" ht="13.5" customHeight="1">
      <c r="A62" s="167">
        <v>44</v>
      </c>
      <c r="B62" s="167" t="s">
        <v>731</v>
      </c>
      <c r="C62" s="347">
        <v>79</v>
      </c>
      <c r="D62" s="200">
        <v>40</v>
      </c>
      <c r="E62" s="200">
        <v>39</v>
      </c>
      <c r="F62" s="139">
        <v>98</v>
      </c>
      <c r="G62" s="200">
        <v>61</v>
      </c>
      <c r="H62" s="200">
        <v>37</v>
      </c>
      <c r="I62" s="139">
        <v>-19</v>
      </c>
      <c r="J62" s="139">
        <v>-21</v>
      </c>
      <c r="K62" s="200">
        <v>2</v>
      </c>
    </row>
    <row r="63" spans="1:11" ht="13.5" customHeight="1">
      <c r="A63" s="167">
        <v>45</v>
      </c>
      <c r="B63" s="167" t="s">
        <v>732</v>
      </c>
      <c r="C63" s="347">
        <v>67</v>
      </c>
      <c r="D63" s="200">
        <v>41</v>
      </c>
      <c r="E63" s="200">
        <v>26</v>
      </c>
      <c r="F63" s="139">
        <v>52</v>
      </c>
      <c r="G63" s="200">
        <v>29</v>
      </c>
      <c r="H63" s="200">
        <v>23</v>
      </c>
      <c r="I63" s="139">
        <v>15</v>
      </c>
      <c r="J63" s="139">
        <v>12</v>
      </c>
      <c r="K63" s="200">
        <v>3</v>
      </c>
    </row>
    <row r="64" spans="1:11" ht="13.5" customHeight="1">
      <c r="A64" s="169"/>
      <c r="B64" s="169"/>
      <c r="C64" s="347"/>
      <c r="D64" s="200"/>
      <c r="E64" s="200"/>
      <c r="F64" s="139"/>
      <c r="G64" s="200"/>
      <c r="H64" s="200"/>
      <c r="I64" s="139"/>
      <c r="J64" s="139"/>
      <c r="K64" s="200"/>
    </row>
    <row r="65" spans="1:11" ht="13.5" customHeight="1">
      <c r="A65" s="167">
        <v>46</v>
      </c>
      <c r="B65" s="167" t="s">
        <v>423</v>
      </c>
      <c r="C65" s="347">
        <v>74</v>
      </c>
      <c r="D65" s="200">
        <v>43</v>
      </c>
      <c r="E65" s="200">
        <v>31</v>
      </c>
      <c r="F65" s="139">
        <v>60</v>
      </c>
      <c r="G65" s="200">
        <v>35</v>
      </c>
      <c r="H65" s="200">
        <v>25</v>
      </c>
      <c r="I65" s="139">
        <v>14</v>
      </c>
      <c r="J65" s="139">
        <v>8</v>
      </c>
      <c r="K65" s="200">
        <v>6</v>
      </c>
    </row>
    <row r="66" spans="1:11" ht="13.5" customHeight="1">
      <c r="A66" s="167">
        <v>47</v>
      </c>
      <c r="B66" s="167" t="s">
        <v>733</v>
      </c>
      <c r="C66" s="347">
        <v>51</v>
      </c>
      <c r="D66" s="200">
        <v>23</v>
      </c>
      <c r="E66" s="200">
        <v>28</v>
      </c>
      <c r="F66" s="139">
        <v>67</v>
      </c>
      <c r="G66" s="200">
        <v>31</v>
      </c>
      <c r="H66" s="200">
        <v>36</v>
      </c>
      <c r="I66" s="139">
        <v>-16</v>
      </c>
      <c r="J66" s="139">
        <v>-8</v>
      </c>
      <c r="K66" s="200">
        <v>-8</v>
      </c>
    </row>
    <row r="67" spans="1:11" ht="13.5" customHeight="1">
      <c r="A67" s="562"/>
      <c r="B67" s="563"/>
      <c r="C67" s="564"/>
      <c r="D67" s="565"/>
      <c r="E67" s="565"/>
      <c r="F67" s="565"/>
      <c r="G67" s="565"/>
      <c r="H67" s="565"/>
      <c r="I67" s="565"/>
      <c r="J67" s="565"/>
      <c r="K67" s="565"/>
    </row>
    <row r="68" spans="1:11" ht="12" customHeight="1">
      <c r="A68" s="566" t="s">
        <v>614</v>
      </c>
      <c r="B68" s="872" t="s">
        <v>591</v>
      </c>
      <c r="C68" s="873"/>
      <c r="D68" s="873"/>
      <c r="E68" s="873"/>
      <c r="F68" s="873"/>
      <c r="G68" s="873"/>
      <c r="H68" s="873"/>
      <c r="I68" s="873"/>
      <c r="J68" s="873"/>
      <c r="K68" s="873"/>
    </row>
    <row r="69" spans="1:11" ht="12" customHeight="1">
      <c r="A69" s="567"/>
      <c r="B69" s="865" t="s">
        <v>734</v>
      </c>
      <c r="C69" s="866"/>
      <c r="D69" s="866"/>
      <c r="E69" s="866"/>
      <c r="F69" s="866"/>
      <c r="G69" s="866"/>
      <c r="H69" s="866"/>
      <c r="I69" s="866"/>
      <c r="J69" s="866"/>
      <c r="K69" s="866"/>
    </row>
    <row r="70" spans="1:11" ht="12" customHeight="1">
      <c r="A70" s="170"/>
      <c r="B70" s="171" t="s">
        <v>735</v>
      </c>
      <c r="C70" s="172"/>
      <c r="D70" s="172"/>
      <c r="E70" s="172"/>
      <c r="F70" s="172"/>
      <c r="G70" s="172"/>
      <c r="H70" s="172"/>
      <c r="I70" s="172"/>
      <c r="J70" s="172"/>
      <c r="K70" s="172"/>
    </row>
    <row r="71" spans="1:11" ht="12" customHeight="1">
      <c r="A71" s="171" t="s">
        <v>424</v>
      </c>
      <c r="B71" s="172"/>
      <c r="C71" s="172"/>
      <c r="D71" s="172"/>
      <c r="E71" s="172"/>
      <c r="F71" s="172"/>
      <c r="G71" s="172"/>
      <c r="H71" s="172"/>
      <c r="I71" s="172"/>
      <c r="J71" s="172"/>
      <c r="K71" s="172"/>
    </row>
    <row r="72" spans="1:11" ht="12" customHeight="1">
      <c r="A72" s="171" t="s">
        <v>424</v>
      </c>
      <c r="B72" s="172"/>
      <c r="C72" s="172"/>
      <c r="D72" s="172"/>
      <c r="E72" s="172"/>
      <c r="F72" s="172"/>
      <c r="G72" s="172"/>
      <c r="H72" s="172"/>
      <c r="I72" s="172"/>
      <c r="J72" s="172"/>
      <c r="K72" s="172"/>
    </row>
  </sheetData>
  <sheetProtection/>
  <mergeCells count="7">
    <mergeCell ref="B69:K69"/>
    <mergeCell ref="A3:B3"/>
    <mergeCell ref="C3:E3"/>
    <mergeCell ref="F3:H3"/>
    <mergeCell ref="I3:K3"/>
    <mergeCell ref="A4:B4"/>
    <mergeCell ref="B68:K68"/>
  </mergeCells>
  <printOptions/>
  <pageMargins left="0.75" right="0.75" top="1" bottom="1" header="0.512" footer="0.512"/>
  <pageSetup horizontalDpi="600" verticalDpi="600" orientation="portrait" paperSize="9" scale="81" r:id="rId1"/>
</worksheet>
</file>

<file path=xl/worksheets/sheet22.xml><?xml version="1.0" encoding="utf-8"?>
<worksheet xmlns="http://schemas.openxmlformats.org/spreadsheetml/2006/main" xmlns:r="http://schemas.openxmlformats.org/officeDocument/2006/relationships">
  <dimension ref="A1:O157"/>
  <sheetViews>
    <sheetView zoomScalePageLayoutView="0" workbookViewId="0" topLeftCell="A1">
      <selection activeCell="A1" sqref="A1"/>
    </sheetView>
  </sheetViews>
  <sheetFormatPr defaultColWidth="9.00390625" defaultRowHeight="13.5"/>
  <cols>
    <col min="1" max="1" width="6.125" style="204" customWidth="1"/>
    <col min="2" max="2" width="12.25390625" style="204" customWidth="1"/>
    <col min="3" max="6" width="9.50390625" style="204" bestFit="1" customWidth="1"/>
    <col min="7" max="7" width="10.375" style="204" customWidth="1"/>
    <col min="8" max="8" width="6.125" style="204" customWidth="1"/>
    <col min="9" max="9" width="11.375" style="204" customWidth="1"/>
    <col min="10" max="11" width="9.125" style="204" bestFit="1" customWidth="1"/>
    <col min="12" max="12" width="9.00390625" style="204" customWidth="1"/>
    <col min="13" max="13" width="11.00390625" style="204" customWidth="1"/>
    <col min="14" max="15" width="11.625" style="204" bestFit="1" customWidth="1"/>
    <col min="16" max="16384" width="9.00390625" style="204" customWidth="1"/>
  </cols>
  <sheetData>
    <row r="1" ht="14.25">
      <c r="A1" s="568" t="s">
        <v>493</v>
      </c>
    </row>
    <row r="2" spans="1:7" ht="15" thickBot="1">
      <c r="A2" s="205" t="s">
        <v>425</v>
      </c>
      <c r="B2" s="206"/>
      <c r="C2" s="207"/>
      <c r="D2" s="207"/>
      <c r="E2" s="207"/>
      <c r="F2" s="207"/>
      <c r="G2" s="208" t="s">
        <v>494</v>
      </c>
    </row>
    <row r="3" spans="1:13" ht="14.25" customHeight="1" thickTop="1">
      <c r="A3" s="752" t="s">
        <v>592</v>
      </c>
      <c r="B3" s="755"/>
      <c r="C3" s="879" t="s">
        <v>593</v>
      </c>
      <c r="D3" s="880"/>
      <c r="E3" s="879" t="s">
        <v>594</v>
      </c>
      <c r="F3" s="881"/>
      <c r="G3" s="874" t="s">
        <v>495</v>
      </c>
      <c r="H3" s="209"/>
      <c r="L3" s="209"/>
      <c r="M3" s="209"/>
    </row>
    <row r="4" spans="1:13" ht="15" customHeight="1">
      <c r="A4" s="756"/>
      <c r="B4" s="757"/>
      <c r="C4" s="877" t="s">
        <v>94</v>
      </c>
      <c r="D4" s="569"/>
      <c r="E4" s="877" t="s">
        <v>94</v>
      </c>
      <c r="F4" s="570"/>
      <c r="G4" s="875"/>
      <c r="H4" s="209"/>
      <c r="L4" s="209"/>
      <c r="M4" s="209"/>
    </row>
    <row r="5" spans="1:13" ht="13.5">
      <c r="A5" s="758"/>
      <c r="B5" s="759"/>
      <c r="C5" s="878"/>
      <c r="D5" s="571" t="s">
        <v>426</v>
      </c>
      <c r="E5" s="878"/>
      <c r="F5" s="572" t="s">
        <v>426</v>
      </c>
      <c r="G5" s="876"/>
      <c r="H5" s="209"/>
      <c r="L5" s="209"/>
      <c r="M5" s="209"/>
    </row>
    <row r="6" spans="1:7" ht="13.5">
      <c r="A6" s="258"/>
      <c r="B6" s="207"/>
      <c r="C6" s="573"/>
      <c r="D6" s="210"/>
      <c r="E6" s="210"/>
      <c r="F6" s="210"/>
      <c r="G6" s="210"/>
    </row>
    <row r="7" spans="1:15" ht="13.5">
      <c r="A7" s="208" t="s">
        <v>103</v>
      </c>
      <c r="B7" s="209">
        <v>15</v>
      </c>
      <c r="C7" s="574">
        <v>30495</v>
      </c>
      <c r="D7" s="211">
        <v>15947</v>
      </c>
      <c r="E7" s="211">
        <v>32120</v>
      </c>
      <c r="F7" s="211">
        <v>17572</v>
      </c>
      <c r="G7" s="211">
        <v>-1625</v>
      </c>
      <c r="I7" s="207"/>
      <c r="K7" s="207"/>
      <c r="O7" s="207"/>
    </row>
    <row r="8" spans="1:15" ht="13.5">
      <c r="A8" s="258"/>
      <c r="B8" s="209">
        <v>16</v>
      </c>
      <c r="C8" s="574">
        <v>29763</v>
      </c>
      <c r="D8" s="211">
        <v>15591</v>
      </c>
      <c r="E8" s="211">
        <v>31697</v>
      </c>
      <c r="F8" s="211">
        <v>17525</v>
      </c>
      <c r="G8" s="211">
        <v>-1934</v>
      </c>
      <c r="I8" s="207"/>
      <c r="K8" s="207"/>
      <c r="O8" s="207"/>
    </row>
    <row r="9" spans="1:15" ht="13.5">
      <c r="A9" s="258"/>
      <c r="B9" s="212">
        <v>17</v>
      </c>
      <c r="C9" s="575">
        <v>25729</v>
      </c>
      <c r="D9" s="214">
        <v>14253</v>
      </c>
      <c r="E9" s="214">
        <v>27873</v>
      </c>
      <c r="F9" s="214">
        <v>16397</v>
      </c>
      <c r="G9" s="242">
        <v>-2144</v>
      </c>
      <c r="I9" s="207"/>
      <c r="J9" s="207"/>
      <c r="K9" s="207"/>
      <c r="M9" s="207"/>
      <c r="N9" s="207"/>
      <c r="O9" s="207"/>
    </row>
    <row r="10" spans="1:15" ht="13.5">
      <c r="A10" s="267"/>
      <c r="B10" s="212">
        <v>18</v>
      </c>
      <c r="C10" s="575">
        <v>25313</v>
      </c>
      <c r="D10" s="214">
        <v>14864</v>
      </c>
      <c r="E10" s="214">
        <v>28189</v>
      </c>
      <c r="F10" s="214">
        <v>17740</v>
      </c>
      <c r="G10" s="242">
        <v>-2876</v>
      </c>
      <c r="H10" s="207"/>
      <c r="I10" s="208"/>
      <c r="J10" s="216"/>
      <c r="K10" s="208"/>
      <c r="L10" s="207"/>
      <c r="M10" s="207"/>
      <c r="N10" s="216"/>
      <c r="O10" s="208"/>
    </row>
    <row r="11" spans="1:15" ht="15.75">
      <c r="A11" s="267"/>
      <c r="B11" s="402">
        <v>19</v>
      </c>
      <c r="C11" s="576">
        <v>24900</v>
      </c>
      <c r="D11" s="217">
        <v>14675</v>
      </c>
      <c r="E11" s="217">
        <v>27457</v>
      </c>
      <c r="F11" s="217">
        <v>17232</v>
      </c>
      <c r="G11" s="217">
        <v>-2557</v>
      </c>
      <c r="H11" s="207"/>
      <c r="I11" s="219"/>
      <c r="J11" s="218"/>
      <c r="K11" s="219"/>
      <c r="L11" s="207"/>
      <c r="M11" s="207"/>
      <c r="N11" s="218"/>
      <c r="O11" s="219"/>
    </row>
    <row r="12" spans="1:15" ht="13.5">
      <c r="A12" s="258"/>
      <c r="B12" s="207"/>
      <c r="C12" s="577"/>
      <c r="D12" s="213"/>
      <c r="E12" s="213"/>
      <c r="F12" s="213"/>
      <c r="G12" s="213"/>
      <c r="H12" s="207"/>
      <c r="I12" s="207"/>
      <c r="K12" s="207"/>
      <c r="L12" s="207"/>
      <c r="M12" s="207"/>
      <c r="O12" s="207"/>
    </row>
    <row r="13" spans="1:15" ht="13.5">
      <c r="A13" s="267">
        <v>201</v>
      </c>
      <c r="B13" s="578" t="s">
        <v>441</v>
      </c>
      <c r="C13" s="577">
        <v>7807</v>
      </c>
      <c r="D13" s="213">
        <v>4916</v>
      </c>
      <c r="E13" s="213">
        <v>7983</v>
      </c>
      <c r="F13" s="213">
        <v>5601</v>
      </c>
      <c r="G13" s="215">
        <v>-176</v>
      </c>
      <c r="H13" s="207"/>
      <c r="I13" s="221"/>
      <c r="J13" s="220"/>
      <c r="K13" s="221"/>
      <c r="L13" s="207"/>
      <c r="M13" s="209"/>
      <c r="N13" s="220"/>
      <c r="O13" s="221"/>
    </row>
    <row r="14" spans="1:15" ht="14.25">
      <c r="A14" s="579">
        <v>202</v>
      </c>
      <c r="B14" s="580" t="s">
        <v>442</v>
      </c>
      <c r="C14" s="577">
        <v>2260</v>
      </c>
      <c r="D14" s="213">
        <v>1396</v>
      </c>
      <c r="E14" s="213">
        <v>2686</v>
      </c>
      <c r="F14" s="213">
        <v>1712</v>
      </c>
      <c r="G14" s="215">
        <v>-426</v>
      </c>
      <c r="H14" s="207"/>
      <c r="I14" s="221"/>
      <c r="J14" s="220"/>
      <c r="K14" s="221"/>
      <c r="L14" s="207"/>
      <c r="M14" s="209"/>
      <c r="N14" s="220"/>
      <c r="O14" s="221"/>
    </row>
    <row r="15" spans="1:15" ht="13.5">
      <c r="A15" s="267">
        <v>203</v>
      </c>
      <c r="B15" s="578" t="s">
        <v>443</v>
      </c>
      <c r="C15" s="577">
        <v>5215</v>
      </c>
      <c r="D15" s="142">
        <v>3334</v>
      </c>
      <c r="E15" s="213">
        <v>5029</v>
      </c>
      <c r="F15" s="142">
        <v>3306</v>
      </c>
      <c r="G15" s="215">
        <v>186</v>
      </c>
      <c r="H15" s="207"/>
      <c r="I15" s="221"/>
      <c r="J15" s="220"/>
      <c r="K15" s="221"/>
      <c r="L15" s="207"/>
      <c r="M15" s="209"/>
      <c r="N15" s="220"/>
      <c r="O15" s="221"/>
    </row>
    <row r="16" spans="1:15" ht="13.5">
      <c r="A16" s="267">
        <v>204</v>
      </c>
      <c r="B16" s="578" t="s">
        <v>444</v>
      </c>
      <c r="C16" s="577">
        <v>1565</v>
      </c>
      <c r="D16" s="213">
        <v>950</v>
      </c>
      <c r="E16" s="213">
        <v>2028</v>
      </c>
      <c r="F16" s="213">
        <v>1388</v>
      </c>
      <c r="G16" s="215">
        <v>-463</v>
      </c>
      <c r="H16" s="207"/>
      <c r="I16" s="221"/>
      <c r="J16" s="222"/>
      <c r="K16" s="221"/>
      <c r="L16" s="207"/>
      <c r="M16" s="209"/>
      <c r="N16" s="222"/>
      <c r="O16" s="221"/>
    </row>
    <row r="17" spans="1:15" ht="13.5">
      <c r="A17" s="267">
        <v>205</v>
      </c>
      <c r="B17" s="578" t="s">
        <v>445</v>
      </c>
      <c r="C17" s="577">
        <v>1091</v>
      </c>
      <c r="D17" s="142">
        <v>591</v>
      </c>
      <c r="E17" s="213">
        <v>1340</v>
      </c>
      <c r="F17" s="142">
        <v>829</v>
      </c>
      <c r="G17" s="215">
        <v>-249</v>
      </c>
      <c r="H17" s="207"/>
      <c r="I17" s="224"/>
      <c r="K17" s="224"/>
      <c r="L17" s="207"/>
      <c r="M17" s="223"/>
      <c r="O17" s="224"/>
    </row>
    <row r="18" spans="1:15" ht="13.5">
      <c r="A18" s="267">
        <v>206</v>
      </c>
      <c r="B18" s="578" t="s">
        <v>446</v>
      </c>
      <c r="C18" s="577">
        <v>981</v>
      </c>
      <c r="D18" s="215">
        <v>602</v>
      </c>
      <c r="E18" s="213">
        <v>1215</v>
      </c>
      <c r="F18" s="215">
        <v>732</v>
      </c>
      <c r="G18" s="215">
        <v>-234</v>
      </c>
      <c r="H18" s="207"/>
      <c r="I18" s="221"/>
      <c r="J18" s="222"/>
      <c r="K18" s="221"/>
      <c r="L18" s="207"/>
      <c r="M18" s="209"/>
      <c r="N18" s="222"/>
      <c r="O18" s="221"/>
    </row>
    <row r="19" spans="1:15" ht="13.5">
      <c r="A19" s="267">
        <v>207</v>
      </c>
      <c r="B19" s="578" t="s">
        <v>447</v>
      </c>
      <c r="C19" s="577">
        <v>825</v>
      </c>
      <c r="D19" s="213">
        <v>495</v>
      </c>
      <c r="E19" s="213">
        <v>1071</v>
      </c>
      <c r="F19" s="213">
        <v>671</v>
      </c>
      <c r="G19" s="215">
        <v>-246</v>
      </c>
      <c r="H19" s="207"/>
      <c r="I19" s="221"/>
      <c r="J19" s="222"/>
      <c r="K19" s="221"/>
      <c r="L19" s="207"/>
      <c r="M19" s="209"/>
      <c r="N19" s="222"/>
      <c r="O19" s="221"/>
    </row>
    <row r="20" spans="1:15" ht="13.5">
      <c r="A20" s="267">
        <v>209</v>
      </c>
      <c r="B20" s="578" t="s">
        <v>448</v>
      </c>
      <c r="C20" s="577">
        <v>947</v>
      </c>
      <c r="D20" s="142">
        <v>451</v>
      </c>
      <c r="E20" s="213">
        <v>1236</v>
      </c>
      <c r="F20" s="142">
        <v>606</v>
      </c>
      <c r="G20" s="215">
        <v>-289</v>
      </c>
      <c r="H20" s="207"/>
      <c r="I20" s="221"/>
      <c r="J20" s="222"/>
      <c r="K20" s="221"/>
      <c r="L20" s="207"/>
      <c r="M20" s="209"/>
      <c r="N20" s="222"/>
      <c r="O20" s="221"/>
    </row>
    <row r="21" spans="1:15" ht="13.5">
      <c r="A21" s="267"/>
      <c r="B21" s="582"/>
      <c r="C21" s="577"/>
      <c r="D21" s="213"/>
      <c r="E21" s="213"/>
      <c r="F21" s="213"/>
      <c r="G21" s="215"/>
      <c r="H21" s="207"/>
      <c r="I21" s="221"/>
      <c r="J21" s="222"/>
      <c r="K21" s="221"/>
      <c r="L21" s="207"/>
      <c r="M21" s="209"/>
      <c r="N21" s="222"/>
      <c r="O21" s="221"/>
    </row>
    <row r="22" spans="1:15" ht="14.25">
      <c r="A22" s="579">
        <v>304</v>
      </c>
      <c r="B22" s="580" t="s">
        <v>449</v>
      </c>
      <c r="C22" s="577">
        <v>688</v>
      </c>
      <c r="D22" s="213">
        <v>225</v>
      </c>
      <c r="E22" s="213">
        <v>636</v>
      </c>
      <c r="F22" s="213">
        <v>251</v>
      </c>
      <c r="G22" s="215">
        <v>52</v>
      </c>
      <c r="H22" s="207"/>
      <c r="I22" s="224"/>
      <c r="K22" s="224"/>
      <c r="L22" s="207"/>
      <c r="M22" s="223"/>
      <c r="O22" s="224"/>
    </row>
    <row r="23" spans="1:15" ht="13.5">
      <c r="A23" s="267"/>
      <c r="B23" s="578"/>
      <c r="C23" s="581"/>
      <c r="D23" s="142"/>
      <c r="E23" s="142"/>
      <c r="F23" s="142"/>
      <c r="G23" s="215"/>
      <c r="H23" s="207"/>
      <c r="I23" s="140"/>
      <c r="J23" s="140"/>
      <c r="K23" s="140"/>
      <c r="L23" s="207"/>
      <c r="M23" s="209"/>
      <c r="N23" s="140"/>
      <c r="O23" s="140"/>
    </row>
    <row r="24" spans="1:15" ht="13.5">
      <c r="A24" s="267">
        <v>343</v>
      </c>
      <c r="B24" s="578" t="s">
        <v>450</v>
      </c>
      <c r="C24" s="577">
        <v>382</v>
      </c>
      <c r="D24" s="213">
        <v>189</v>
      </c>
      <c r="E24" s="213">
        <v>568</v>
      </c>
      <c r="F24" s="213">
        <v>280</v>
      </c>
      <c r="G24" s="215">
        <v>-186</v>
      </c>
      <c r="H24" s="207"/>
      <c r="I24" s="221"/>
      <c r="J24" s="222"/>
      <c r="K24" s="221"/>
      <c r="L24" s="207"/>
      <c r="M24" s="209"/>
      <c r="N24" s="222"/>
      <c r="O24" s="221"/>
    </row>
    <row r="25" spans="1:15" ht="13.5">
      <c r="A25" s="267"/>
      <c r="B25" s="578"/>
      <c r="C25" s="577"/>
      <c r="D25" s="213"/>
      <c r="E25" s="213"/>
      <c r="F25" s="213"/>
      <c r="G25" s="215"/>
      <c r="H25" s="207"/>
      <c r="I25" s="221"/>
      <c r="J25" s="222"/>
      <c r="K25" s="221"/>
      <c r="L25" s="207"/>
      <c r="M25" s="209"/>
      <c r="N25" s="222"/>
      <c r="O25" s="221"/>
    </row>
    <row r="26" spans="1:15" ht="13.5">
      <c r="A26" s="267">
        <v>386</v>
      </c>
      <c r="B26" s="578" t="s">
        <v>451</v>
      </c>
      <c r="C26" s="577">
        <v>150</v>
      </c>
      <c r="D26" s="213">
        <v>86</v>
      </c>
      <c r="E26" s="213">
        <v>205</v>
      </c>
      <c r="F26" s="213">
        <v>122</v>
      </c>
      <c r="G26" s="215">
        <v>-55</v>
      </c>
      <c r="H26" s="207"/>
      <c r="I26" s="221"/>
      <c r="J26" s="222"/>
      <c r="K26" s="221"/>
      <c r="L26" s="207"/>
      <c r="M26" s="209"/>
      <c r="N26" s="222"/>
      <c r="O26" s="221"/>
    </row>
    <row r="27" spans="1:15" ht="13.5">
      <c r="A27" s="267"/>
      <c r="B27" s="578"/>
      <c r="C27" s="577"/>
      <c r="D27" s="213"/>
      <c r="E27" s="213"/>
      <c r="F27" s="213"/>
      <c r="G27" s="215"/>
      <c r="H27" s="207"/>
      <c r="I27" s="221"/>
      <c r="J27" s="222"/>
      <c r="K27" s="221"/>
      <c r="L27" s="207"/>
      <c r="M27" s="209"/>
      <c r="N27" s="222"/>
      <c r="O27" s="221"/>
    </row>
    <row r="28" spans="1:15" ht="14.25">
      <c r="A28" s="579">
        <v>401</v>
      </c>
      <c r="B28" s="580" t="s">
        <v>452</v>
      </c>
      <c r="C28" s="577">
        <v>1067</v>
      </c>
      <c r="D28" s="213">
        <v>433</v>
      </c>
      <c r="E28" s="213">
        <v>932</v>
      </c>
      <c r="F28" s="213">
        <v>426</v>
      </c>
      <c r="G28" s="215">
        <v>135</v>
      </c>
      <c r="H28" s="207"/>
      <c r="I28" s="224"/>
      <c r="K28" s="224"/>
      <c r="L28" s="207"/>
      <c r="M28" s="223"/>
      <c r="O28" s="224"/>
    </row>
    <row r="29" spans="1:15" ht="13.5">
      <c r="A29" s="267"/>
      <c r="B29" s="578"/>
      <c r="C29" s="577"/>
      <c r="D29" s="213"/>
      <c r="E29" s="213"/>
      <c r="F29" s="213"/>
      <c r="G29" s="215"/>
      <c r="H29" s="207"/>
      <c r="I29" s="221"/>
      <c r="J29" s="222"/>
      <c r="K29" s="221"/>
      <c r="L29" s="207"/>
      <c r="M29" s="209"/>
      <c r="N29" s="222"/>
      <c r="O29" s="221"/>
    </row>
    <row r="30" spans="1:15" ht="13.5">
      <c r="A30" s="267">
        <v>441</v>
      </c>
      <c r="B30" s="578" t="s">
        <v>453</v>
      </c>
      <c r="C30" s="577">
        <v>153</v>
      </c>
      <c r="D30" s="213">
        <v>54</v>
      </c>
      <c r="E30" s="213">
        <v>192</v>
      </c>
      <c r="F30" s="213">
        <v>77</v>
      </c>
      <c r="G30" s="215">
        <v>-39</v>
      </c>
      <c r="H30" s="207"/>
      <c r="I30" s="221"/>
      <c r="J30" s="222"/>
      <c r="K30" s="221"/>
      <c r="L30" s="207"/>
      <c r="M30" s="209"/>
      <c r="N30" s="222"/>
      <c r="O30" s="221"/>
    </row>
    <row r="31" spans="1:15" ht="13.5">
      <c r="A31" s="267">
        <v>448</v>
      </c>
      <c r="B31" s="578" t="s">
        <v>454</v>
      </c>
      <c r="C31" s="577">
        <v>187</v>
      </c>
      <c r="D31" s="213">
        <v>101</v>
      </c>
      <c r="E31" s="213">
        <v>214</v>
      </c>
      <c r="F31" s="213">
        <v>117</v>
      </c>
      <c r="G31" s="215">
        <v>-27</v>
      </c>
      <c r="H31" s="207"/>
      <c r="I31" s="221"/>
      <c r="J31" s="222"/>
      <c r="K31" s="221"/>
      <c r="L31" s="207"/>
      <c r="M31" s="209"/>
      <c r="N31" s="222"/>
      <c r="O31" s="221"/>
    </row>
    <row r="32" spans="1:15" ht="13.5">
      <c r="A32" s="267">
        <v>449</v>
      </c>
      <c r="B32" s="578" t="s">
        <v>455</v>
      </c>
      <c r="C32" s="577">
        <v>329</v>
      </c>
      <c r="D32" s="213">
        <v>213</v>
      </c>
      <c r="E32" s="213">
        <v>401</v>
      </c>
      <c r="F32" s="213">
        <v>241</v>
      </c>
      <c r="G32" s="215">
        <v>-72</v>
      </c>
      <c r="H32" s="207"/>
      <c r="I32" s="221"/>
      <c r="J32" s="222"/>
      <c r="K32" s="221"/>
      <c r="L32" s="207"/>
      <c r="M32" s="209"/>
      <c r="N32" s="222"/>
      <c r="O32" s="221"/>
    </row>
    <row r="33" spans="1:15" ht="14.25">
      <c r="A33" s="579"/>
      <c r="B33" s="580"/>
      <c r="C33" s="577"/>
      <c r="D33" s="213"/>
      <c r="E33" s="213"/>
      <c r="F33" s="213"/>
      <c r="G33" s="215"/>
      <c r="H33" s="207"/>
      <c r="I33" s="224"/>
      <c r="K33" s="224"/>
      <c r="L33" s="207"/>
      <c r="M33" s="223"/>
      <c r="O33" s="224"/>
    </row>
    <row r="34" spans="1:15" ht="13.5">
      <c r="A34" s="267">
        <v>501</v>
      </c>
      <c r="B34" s="578" t="s">
        <v>456</v>
      </c>
      <c r="C34" s="577">
        <v>269</v>
      </c>
      <c r="D34" s="142">
        <v>137</v>
      </c>
      <c r="E34" s="213">
        <v>409</v>
      </c>
      <c r="F34" s="142">
        <v>226</v>
      </c>
      <c r="G34" s="215">
        <v>-140</v>
      </c>
      <c r="H34" s="207"/>
      <c r="I34" s="140"/>
      <c r="J34" s="140"/>
      <c r="K34" s="140"/>
      <c r="L34" s="207"/>
      <c r="M34" s="209"/>
      <c r="N34" s="140"/>
      <c r="O34" s="140"/>
    </row>
    <row r="35" spans="1:15" ht="13.5">
      <c r="A35" s="267">
        <v>505</v>
      </c>
      <c r="B35" s="578" t="s">
        <v>473</v>
      </c>
      <c r="C35" s="577">
        <v>221</v>
      </c>
      <c r="D35" s="213">
        <v>134</v>
      </c>
      <c r="E35" s="213">
        <v>243</v>
      </c>
      <c r="F35" s="213">
        <v>147</v>
      </c>
      <c r="G35" s="215">
        <v>-22</v>
      </c>
      <c r="H35" s="207"/>
      <c r="I35" s="221"/>
      <c r="J35" s="222"/>
      <c r="K35" s="221"/>
      <c r="L35" s="207"/>
      <c r="M35" s="209"/>
      <c r="N35" s="222"/>
      <c r="O35" s="221"/>
    </row>
    <row r="36" spans="1:15" ht="14.25">
      <c r="A36" s="579"/>
      <c r="B36" s="583"/>
      <c r="C36" s="577"/>
      <c r="D36" s="213"/>
      <c r="E36" s="213"/>
      <c r="F36" s="213"/>
      <c r="G36" s="215"/>
      <c r="H36" s="207"/>
      <c r="I36" s="224"/>
      <c r="K36" s="224"/>
      <c r="L36" s="207"/>
      <c r="M36" s="209"/>
      <c r="N36" s="222"/>
      <c r="O36" s="221"/>
    </row>
    <row r="37" spans="1:15" ht="13.5">
      <c r="A37" s="267">
        <v>525</v>
      </c>
      <c r="B37" s="578" t="s">
        <v>457</v>
      </c>
      <c r="C37" s="577">
        <v>106</v>
      </c>
      <c r="D37" s="213">
        <v>63</v>
      </c>
      <c r="E37" s="213">
        <v>107</v>
      </c>
      <c r="F37" s="213">
        <v>59</v>
      </c>
      <c r="G37" s="215">
        <v>-1</v>
      </c>
      <c r="H37" s="207"/>
      <c r="I37" s="140"/>
      <c r="J37" s="140"/>
      <c r="K37" s="140"/>
      <c r="L37" s="207"/>
      <c r="M37" s="223"/>
      <c r="O37" s="224"/>
    </row>
    <row r="38" spans="1:15" ht="13.5">
      <c r="A38" s="267">
        <v>526</v>
      </c>
      <c r="B38" s="578" t="s">
        <v>458</v>
      </c>
      <c r="C38" s="577">
        <v>157</v>
      </c>
      <c r="D38" s="213">
        <v>83</v>
      </c>
      <c r="E38" s="213">
        <v>177</v>
      </c>
      <c r="F38" s="213">
        <v>82</v>
      </c>
      <c r="G38" s="215">
        <v>-20</v>
      </c>
      <c r="H38" s="207"/>
      <c r="I38" s="221"/>
      <c r="J38" s="222"/>
      <c r="K38" s="221"/>
      <c r="L38" s="207"/>
      <c r="M38" s="209"/>
      <c r="N38" s="140"/>
      <c r="O38" s="140"/>
    </row>
    <row r="39" spans="1:15" ht="14.25">
      <c r="A39" s="579">
        <v>527</v>
      </c>
      <c r="B39" s="580" t="s">
        <v>459</v>
      </c>
      <c r="C39" s="577">
        <v>42</v>
      </c>
      <c r="D39" s="213">
        <v>18</v>
      </c>
      <c r="E39" s="213">
        <v>101</v>
      </c>
      <c r="F39" s="213">
        <v>59</v>
      </c>
      <c r="G39" s="215">
        <v>-59</v>
      </c>
      <c r="H39" s="207"/>
      <c r="I39" s="221"/>
      <c r="J39" s="222"/>
      <c r="K39" s="221"/>
      <c r="L39" s="207"/>
      <c r="M39" s="209"/>
      <c r="N39" s="222"/>
      <c r="O39" s="221"/>
    </row>
    <row r="40" spans="1:15" ht="13.5">
      <c r="A40" s="258">
        <v>528</v>
      </c>
      <c r="B40" s="578" t="s">
        <v>460</v>
      </c>
      <c r="C40" s="577">
        <v>458</v>
      </c>
      <c r="D40" s="142">
        <v>204</v>
      </c>
      <c r="E40" s="213">
        <v>684</v>
      </c>
      <c r="F40" s="142">
        <v>300</v>
      </c>
      <c r="G40" s="215">
        <v>-226</v>
      </c>
      <c r="H40" s="207"/>
      <c r="I40" s="225"/>
      <c r="K40" s="225"/>
      <c r="L40" s="207"/>
      <c r="M40" s="209"/>
      <c r="N40" s="222"/>
      <c r="O40" s="221"/>
    </row>
    <row r="41" spans="1:15" ht="13.5">
      <c r="A41" s="584"/>
      <c r="B41" s="585"/>
      <c r="C41" s="586"/>
      <c r="D41" s="587"/>
      <c r="E41" s="587"/>
      <c r="F41" s="587"/>
      <c r="G41" s="588"/>
      <c r="H41" s="207"/>
      <c r="I41" s="227"/>
      <c r="K41" s="227"/>
      <c r="L41" s="207"/>
      <c r="M41" s="223"/>
      <c r="O41" s="225"/>
    </row>
    <row r="42" spans="1:15" ht="13.5">
      <c r="A42" s="267" t="s">
        <v>503</v>
      </c>
      <c r="B42" s="208" t="s">
        <v>595</v>
      </c>
      <c r="C42" s="140"/>
      <c r="D42" s="140"/>
      <c r="E42" s="140"/>
      <c r="F42" s="140"/>
      <c r="G42" s="140"/>
      <c r="H42" s="207"/>
      <c r="I42" s="228"/>
      <c r="J42" s="220"/>
      <c r="K42" s="228"/>
      <c r="L42" s="207"/>
      <c r="M42" s="209"/>
      <c r="N42" s="140"/>
      <c r="O42" s="140"/>
    </row>
    <row r="43" spans="1:15" ht="13.5">
      <c r="A43" s="208" t="s">
        <v>58</v>
      </c>
      <c r="B43" s="209"/>
      <c r="C43" s="141"/>
      <c r="D43" s="141"/>
      <c r="E43" s="141"/>
      <c r="F43" s="141"/>
      <c r="G43" s="140"/>
      <c r="H43" s="207"/>
      <c r="I43" s="226"/>
      <c r="J43" s="222"/>
      <c r="K43" s="226"/>
      <c r="L43" s="207"/>
      <c r="M43" s="209"/>
      <c r="N43" s="222"/>
      <c r="O43" s="226"/>
    </row>
    <row r="44" spans="1:15" ht="13.5">
      <c r="A44" s="208"/>
      <c r="B44" s="209"/>
      <c r="C44" s="141"/>
      <c r="D44" s="141"/>
      <c r="E44" s="141"/>
      <c r="F44" s="141"/>
      <c r="G44" s="140"/>
      <c r="H44" s="207"/>
      <c r="I44" s="226"/>
      <c r="J44" s="222"/>
      <c r="K44" s="226"/>
      <c r="L44" s="207"/>
      <c r="M44" s="209"/>
      <c r="N44" s="222"/>
      <c r="O44" s="226"/>
    </row>
    <row r="45" spans="1:15" ht="13.5">
      <c r="A45" s="208"/>
      <c r="B45" s="209"/>
      <c r="C45" s="141"/>
      <c r="D45" s="141"/>
      <c r="E45" s="141"/>
      <c r="F45" s="141"/>
      <c r="G45" s="140"/>
      <c r="H45" s="207"/>
      <c r="I45" s="226"/>
      <c r="J45" s="222"/>
      <c r="K45" s="226"/>
      <c r="L45" s="207"/>
      <c r="M45" s="209"/>
      <c r="N45" s="222"/>
      <c r="O45" s="226"/>
    </row>
    <row r="46" spans="1:15" ht="13.5">
      <c r="A46" s="208"/>
      <c r="B46" s="209"/>
      <c r="C46" s="141"/>
      <c r="D46" s="141"/>
      <c r="E46" s="141"/>
      <c r="F46" s="141"/>
      <c r="G46" s="140"/>
      <c r="H46" s="207"/>
      <c r="I46" s="226"/>
      <c r="J46" s="222"/>
      <c r="K46" s="226"/>
      <c r="L46" s="207"/>
      <c r="M46" s="223"/>
      <c r="O46" s="207"/>
    </row>
    <row r="47" spans="1:15" ht="13.5">
      <c r="A47" s="208"/>
      <c r="B47" s="209"/>
      <c r="C47" s="141"/>
      <c r="D47" s="141"/>
      <c r="E47" s="141"/>
      <c r="F47" s="141"/>
      <c r="G47" s="140"/>
      <c r="H47" s="207"/>
      <c r="I47" s="226"/>
      <c r="J47" s="222"/>
      <c r="K47" s="226"/>
      <c r="L47" s="207"/>
      <c r="M47" s="209"/>
      <c r="N47" s="140"/>
      <c r="O47" s="140"/>
    </row>
    <row r="48" spans="1:15" ht="13.5">
      <c r="A48" s="258"/>
      <c r="B48" s="223"/>
      <c r="C48" s="141"/>
      <c r="D48" s="141"/>
      <c r="E48" s="141"/>
      <c r="F48" s="141"/>
      <c r="G48" s="140"/>
      <c r="H48" s="207"/>
      <c r="I48" s="207"/>
      <c r="K48" s="207"/>
      <c r="L48" s="207"/>
      <c r="M48" s="209"/>
      <c r="N48" s="222"/>
      <c r="O48" s="226"/>
    </row>
    <row r="49" spans="1:15" ht="13.5">
      <c r="A49" s="208"/>
      <c r="B49" s="209"/>
      <c r="C49" s="140"/>
      <c r="D49" s="140"/>
      <c r="E49" s="140"/>
      <c r="F49" s="140"/>
      <c r="G49" s="140"/>
      <c r="H49" s="207"/>
      <c r="I49" s="226"/>
      <c r="J49" s="222"/>
      <c r="K49" s="226"/>
      <c r="L49" s="207"/>
      <c r="M49" s="207"/>
      <c r="O49" s="227"/>
    </row>
    <row r="50" spans="1:15" ht="13.5">
      <c r="A50" s="208"/>
      <c r="B50" s="209"/>
      <c r="C50" s="141"/>
      <c r="D50" s="141"/>
      <c r="E50" s="141"/>
      <c r="F50" s="141"/>
      <c r="G50" s="140"/>
      <c r="H50" s="207"/>
      <c r="I50" s="226"/>
      <c r="J50" s="222"/>
      <c r="K50" s="226"/>
      <c r="L50" s="207"/>
      <c r="M50" s="209"/>
      <c r="N50" s="220"/>
      <c r="O50" s="228"/>
    </row>
    <row r="51" spans="1:15" ht="13.5">
      <c r="A51" s="208"/>
      <c r="B51" s="209"/>
      <c r="C51" s="141"/>
      <c r="D51" s="141"/>
      <c r="E51" s="141"/>
      <c r="F51" s="141"/>
      <c r="G51" s="140"/>
      <c r="H51" s="207"/>
      <c r="I51" s="226"/>
      <c r="J51" s="222"/>
      <c r="K51" s="226"/>
      <c r="L51" s="207"/>
      <c r="M51" s="209"/>
      <c r="N51" s="222"/>
      <c r="O51" s="226"/>
    </row>
    <row r="52" spans="1:15" ht="13.5">
      <c r="A52" s="258"/>
      <c r="B52" s="223"/>
      <c r="C52" s="141"/>
      <c r="D52" s="141"/>
      <c r="E52" s="141"/>
      <c r="F52" s="141"/>
      <c r="G52" s="140"/>
      <c r="H52" s="207"/>
      <c r="I52" s="207"/>
      <c r="K52" s="207"/>
      <c r="L52" s="207"/>
      <c r="M52" s="209"/>
      <c r="N52" s="222"/>
      <c r="O52" s="226"/>
    </row>
    <row r="53" spans="1:15" ht="13.5">
      <c r="A53" s="208"/>
      <c r="B53" s="209"/>
      <c r="C53" s="140"/>
      <c r="D53" s="140"/>
      <c r="E53" s="140"/>
      <c r="F53" s="140"/>
      <c r="G53" s="140"/>
      <c r="H53" s="207"/>
      <c r="I53" s="222"/>
      <c r="J53" s="222"/>
      <c r="K53" s="222"/>
      <c r="L53" s="207"/>
      <c r="M53" s="209"/>
      <c r="N53" s="222"/>
      <c r="O53" s="226"/>
    </row>
    <row r="54" spans="1:15" ht="13.5">
      <c r="A54" s="208"/>
      <c r="B54" s="209"/>
      <c r="C54" s="141"/>
      <c r="D54" s="141"/>
      <c r="E54" s="141"/>
      <c r="F54" s="141"/>
      <c r="G54" s="140"/>
      <c r="H54" s="207"/>
      <c r="I54" s="226"/>
      <c r="J54" s="222"/>
      <c r="K54" s="226"/>
      <c r="L54" s="207"/>
      <c r="M54" s="209"/>
      <c r="N54" s="222"/>
      <c r="O54" s="226"/>
    </row>
    <row r="55" spans="1:15" ht="13.5">
      <c r="A55" s="208"/>
      <c r="B55" s="209"/>
      <c r="C55" s="141"/>
      <c r="D55" s="141"/>
      <c r="E55" s="141"/>
      <c r="F55" s="141"/>
      <c r="G55" s="140"/>
      <c r="H55" s="207"/>
      <c r="I55" s="226"/>
      <c r="J55" s="222"/>
      <c r="K55" s="226"/>
      <c r="L55" s="207"/>
      <c r="M55" s="209"/>
      <c r="N55" s="222"/>
      <c r="O55" s="226"/>
    </row>
    <row r="56" spans="1:15" ht="13.5">
      <c r="A56" s="208"/>
      <c r="B56" s="209"/>
      <c r="C56" s="141"/>
      <c r="D56" s="141"/>
      <c r="E56" s="141"/>
      <c r="F56" s="141"/>
      <c r="G56" s="140"/>
      <c r="H56" s="207"/>
      <c r="I56" s="226"/>
      <c r="J56" s="222"/>
      <c r="K56" s="226"/>
      <c r="L56" s="207"/>
      <c r="M56" s="223"/>
      <c r="O56" s="207"/>
    </row>
    <row r="57" spans="1:15" ht="13.5">
      <c r="A57" s="208"/>
      <c r="B57" s="209"/>
      <c r="C57" s="141"/>
      <c r="D57" s="141"/>
      <c r="E57" s="141"/>
      <c r="F57" s="141"/>
      <c r="G57" s="140"/>
      <c r="H57" s="207"/>
      <c r="I57" s="226"/>
      <c r="J57" s="222"/>
      <c r="K57" s="226"/>
      <c r="L57" s="207"/>
      <c r="M57" s="209"/>
      <c r="N57" s="222"/>
      <c r="O57" s="226"/>
    </row>
    <row r="58" spans="1:15" ht="13.5">
      <c r="A58" s="258"/>
      <c r="B58" s="223"/>
      <c r="C58" s="141"/>
      <c r="D58" s="141"/>
      <c r="E58" s="141"/>
      <c r="F58" s="141"/>
      <c r="G58" s="140"/>
      <c r="H58" s="207"/>
      <c r="I58" s="207"/>
      <c r="K58" s="207"/>
      <c r="L58" s="207"/>
      <c r="M58" s="209"/>
      <c r="N58" s="222"/>
      <c r="O58" s="226"/>
    </row>
    <row r="59" spans="1:15" ht="13.5">
      <c r="A59" s="208"/>
      <c r="B59" s="209"/>
      <c r="C59" s="141"/>
      <c r="D59" s="141"/>
      <c r="E59" s="141"/>
      <c r="F59" s="141"/>
      <c r="G59" s="140"/>
      <c r="H59" s="207"/>
      <c r="I59" s="226"/>
      <c r="J59" s="222"/>
      <c r="K59" s="226"/>
      <c r="L59" s="207"/>
      <c r="M59" s="209"/>
      <c r="N59" s="222"/>
      <c r="O59" s="226"/>
    </row>
    <row r="60" spans="1:15" ht="13.5">
      <c r="A60" s="208"/>
      <c r="B60" s="209"/>
      <c r="C60" s="141"/>
      <c r="D60" s="141"/>
      <c r="E60" s="141"/>
      <c r="F60" s="141"/>
      <c r="G60" s="140"/>
      <c r="H60" s="207"/>
      <c r="I60" s="226"/>
      <c r="J60" s="222"/>
      <c r="K60" s="226"/>
      <c r="L60" s="207"/>
      <c r="M60" s="223"/>
      <c r="O60" s="207"/>
    </row>
    <row r="61" spans="1:15" ht="13.5">
      <c r="A61" s="208"/>
      <c r="B61" s="209"/>
      <c r="C61" s="141"/>
      <c r="D61" s="141"/>
      <c r="E61" s="141"/>
      <c r="F61" s="141"/>
      <c r="G61" s="140"/>
      <c r="H61" s="207"/>
      <c r="I61" s="226"/>
      <c r="J61" s="222"/>
      <c r="K61" s="226"/>
      <c r="L61" s="207"/>
      <c r="M61" s="209"/>
      <c r="N61" s="222"/>
      <c r="O61" s="222"/>
    </row>
    <row r="62" spans="1:15" ht="13.5">
      <c r="A62" s="258"/>
      <c r="B62" s="223"/>
      <c r="C62" s="141"/>
      <c r="D62" s="141"/>
      <c r="E62" s="141"/>
      <c r="F62" s="141"/>
      <c r="G62" s="140"/>
      <c r="H62" s="207"/>
      <c r="I62" s="207"/>
      <c r="K62" s="207"/>
      <c r="L62" s="207"/>
      <c r="M62" s="209"/>
      <c r="N62" s="222"/>
      <c r="O62" s="226"/>
    </row>
    <row r="63" spans="1:15" ht="13.5">
      <c r="A63" s="208"/>
      <c r="B63" s="209"/>
      <c r="C63" s="140"/>
      <c r="D63" s="140"/>
      <c r="E63" s="140"/>
      <c r="F63" s="140"/>
      <c r="G63" s="140"/>
      <c r="H63" s="207"/>
      <c r="I63" s="226"/>
      <c r="J63" s="222"/>
      <c r="K63" s="226"/>
      <c r="L63" s="207"/>
      <c r="M63" s="209"/>
      <c r="N63" s="222"/>
      <c r="O63" s="226"/>
    </row>
    <row r="64" spans="1:15" ht="13.5">
      <c r="A64" s="208"/>
      <c r="B64" s="209"/>
      <c r="C64" s="141"/>
      <c r="D64" s="141"/>
      <c r="E64" s="141"/>
      <c r="F64" s="141"/>
      <c r="G64" s="140"/>
      <c r="H64" s="207"/>
      <c r="I64" s="226"/>
      <c r="J64" s="222"/>
      <c r="K64" s="226"/>
      <c r="L64" s="207"/>
      <c r="M64" s="209"/>
      <c r="N64" s="222"/>
      <c r="O64" s="226"/>
    </row>
    <row r="65" spans="1:15" ht="13.5">
      <c r="A65" s="208"/>
      <c r="B65" s="209"/>
      <c r="C65" s="141"/>
      <c r="D65" s="141"/>
      <c r="E65" s="141"/>
      <c r="F65" s="141"/>
      <c r="G65" s="140"/>
      <c r="H65" s="207"/>
      <c r="I65" s="226"/>
      <c r="J65" s="222"/>
      <c r="K65" s="226"/>
      <c r="L65" s="207"/>
      <c r="M65" s="209"/>
      <c r="N65" s="222"/>
      <c r="O65" s="226"/>
    </row>
    <row r="66" spans="1:15" ht="13.5">
      <c r="A66" s="208"/>
      <c r="B66" s="209"/>
      <c r="C66" s="141"/>
      <c r="D66" s="141"/>
      <c r="E66" s="141"/>
      <c r="F66" s="141"/>
      <c r="G66" s="140"/>
      <c r="H66" s="207"/>
      <c r="I66" s="226"/>
      <c r="J66" s="222"/>
      <c r="K66" s="226"/>
      <c r="L66" s="207"/>
      <c r="M66" s="223"/>
      <c r="O66" s="207"/>
    </row>
    <row r="67" spans="1:15" ht="13.5">
      <c r="A67" s="208"/>
      <c r="B67" s="209"/>
      <c r="C67" s="141"/>
      <c r="D67" s="141"/>
      <c r="E67" s="141"/>
      <c r="F67" s="141"/>
      <c r="G67" s="140"/>
      <c r="H67" s="207"/>
      <c r="I67" s="226"/>
      <c r="J67" s="222"/>
      <c r="K67" s="226"/>
      <c r="L67" s="207"/>
      <c r="M67" s="209"/>
      <c r="N67" s="222"/>
      <c r="O67" s="226"/>
    </row>
    <row r="68" spans="1:15" ht="13.5">
      <c r="A68" s="258"/>
      <c r="B68" s="223"/>
      <c r="C68" s="141"/>
      <c r="D68" s="141"/>
      <c r="E68" s="141"/>
      <c r="F68" s="141"/>
      <c r="G68" s="140"/>
      <c r="H68" s="207"/>
      <c r="I68" s="207"/>
      <c r="K68" s="207"/>
      <c r="L68" s="207"/>
      <c r="M68" s="209"/>
      <c r="N68" s="222"/>
      <c r="O68" s="226"/>
    </row>
    <row r="69" spans="1:15" ht="13.5">
      <c r="A69" s="208"/>
      <c r="B69" s="209"/>
      <c r="C69" s="140"/>
      <c r="D69" s="140"/>
      <c r="E69" s="140"/>
      <c r="F69" s="140"/>
      <c r="G69" s="140"/>
      <c r="H69" s="207"/>
      <c r="I69" s="226"/>
      <c r="J69" s="222"/>
      <c r="K69" s="226"/>
      <c r="L69" s="207"/>
      <c r="M69" s="209"/>
      <c r="N69" s="222"/>
      <c r="O69" s="226"/>
    </row>
    <row r="70" spans="1:15" ht="13.5">
      <c r="A70" s="208"/>
      <c r="B70" s="209"/>
      <c r="C70" s="141"/>
      <c r="D70" s="141"/>
      <c r="E70" s="141"/>
      <c r="F70" s="141"/>
      <c r="G70" s="140"/>
      <c r="H70" s="207"/>
      <c r="I70" s="226"/>
      <c r="J70" s="222"/>
      <c r="K70" s="226"/>
      <c r="L70" s="207"/>
      <c r="M70" s="223"/>
      <c r="O70" s="207"/>
    </row>
    <row r="71" spans="1:15" ht="13.5">
      <c r="A71" s="208"/>
      <c r="B71" s="209"/>
      <c r="C71" s="141"/>
      <c r="D71" s="141"/>
      <c r="E71" s="141"/>
      <c r="F71" s="141"/>
      <c r="G71" s="140"/>
      <c r="H71" s="207"/>
      <c r="I71" s="226"/>
      <c r="J71" s="222"/>
      <c r="K71" s="226"/>
      <c r="L71" s="207"/>
      <c r="M71" s="209"/>
      <c r="N71" s="222"/>
      <c r="O71" s="226"/>
    </row>
    <row r="72" spans="1:15" ht="13.5">
      <c r="A72" s="258"/>
      <c r="B72" s="223"/>
      <c r="C72" s="141"/>
      <c r="D72" s="141"/>
      <c r="E72" s="141"/>
      <c r="F72" s="141"/>
      <c r="G72" s="140"/>
      <c r="H72" s="207"/>
      <c r="I72" s="207"/>
      <c r="K72" s="207"/>
      <c r="L72" s="207"/>
      <c r="M72" s="209"/>
      <c r="N72" s="222"/>
      <c r="O72" s="226"/>
    </row>
    <row r="73" spans="1:15" ht="13.5">
      <c r="A73" s="208"/>
      <c r="B73" s="209"/>
      <c r="C73" s="140"/>
      <c r="D73" s="140"/>
      <c r="E73" s="140"/>
      <c r="F73" s="140"/>
      <c r="G73" s="140"/>
      <c r="H73" s="207"/>
      <c r="I73" s="226"/>
      <c r="J73" s="222"/>
      <c r="K73" s="226"/>
      <c r="L73" s="207"/>
      <c r="M73" s="209"/>
      <c r="N73" s="222"/>
      <c r="O73" s="226"/>
    </row>
    <row r="74" spans="1:15" ht="13.5">
      <c r="A74" s="208"/>
      <c r="B74" s="209"/>
      <c r="C74" s="141"/>
      <c r="D74" s="141"/>
      <c r="E74" s="141"/>
      <c r="F74" s="141"/>
      <c r="G74" s="140"/>
      <c r="H74" s="207"/>
      <c r="I74" s="226"/>
      <c r="J74" s="222"/>
      <c r="K74" s="226"/>
      <c r="L74" s="207"/>
      <c r="M74" s="209"/>
      <c r="N74" s="222"/>
      <c r="O74" s="226"/>
    </row>
    <row r="75" spans="1:15" ht="13.5">
      <c r="A75" s="208"/>
      <c r="B75" s="209"/>
      <c r="C75" s="141"/>
      <c r="D75" s="141"/>
      <c r="E75" s="141"/>
      <c r="F75" s="141"/>
      <c r="G75" s="140"/>
      <c r="H75" s="207"/>
      <c r="I75" s="226"/>
      <c r="J75" s="222"/>
      <c r="K75" s="226"/>
      <c r="L75" s="207"/>
      <c r="M75" s="209"/>
      <c r="N75" s="222"/>
      <c r="O75" s="226"/>
    </row>
    <row r="76" spans="1:15" ht="13.5">
      <c r="A76" s="208"/>
      <c r="B76" s="209"/>
      <c r="C76" s="141"/>
      <c r="D76" s="141"/>
      <c r="E76" s="141"/>
      <c r="F76" s="141"/>
      <c r="G76" s="140"/>
      <c r="H76" s="207"/>
      <c r="I76" s="226"/>
      <c r="J76" s="222"/>
      <c r="K76" s="226"/>
      <c r="L76" s="207"/>
      <c r="M76" s="223"/>
      <c r="O76" s="207"/>
    </row>
    <row r="77" spans="1:15" ht="13.5">
      <c r="A77" s="208"/>
      <c r="B77" s="209"/>
      <c r="C77" s="141"/>
      <c r="D77" s="141"/>
      <c r="E77" s="141"/>
      <c r="F77" s="141"/>
      <c r="G77" s="140"/>
      <c r="H77" s="207"/>
      <c r="I77" s="226"/>
      <c r="J77" s="222"/>
      <c r="K77" s="226"/>
      <c r="L77" s="207"/>
      <c r="M77" s="209"/>
      <c r="N77" s="222"/>
      <c r="O77" s="226"/>
    </row>
    <row r="78" spans="1:15" ht="13.5">
      <c r="A78" s="258"/>
      <c r="B78" s="223"/>
      <c r="C78" s="141"/>
      <c r="D78" s="141"/>
      <c r="E78" s="141"/>
      <c r="F78" s="141"/>
      <c r="G78" s="140"/>
      <c r="H78" s="207"/>
      <c r="I78" s="207"/>
      <c r="K78" s="207"/>
      <c r="L78" s="207"/>
      <c r="M78" s="209"/>
      <c r="N78" s="222"/>
      <c r="O78" s="226"/>
    </row>
    <row r="79" spans="1:15" ht="13.5">
      <c r="A79" s="208"/>
      <c r="B79" s="209"/>
      <c r="C79" s="140"/>
      <c r="D79" s="140"/>
      <c r="E79" s="140"/>
      <c r="F79" s="140"/>
      <c r="G79" s="140"/>
      <c r="H79" s="207"/>
      <c r="I79" s="226"/>
      <c r="J79" s="222"/>
      <c r="K79" s="226"/>
      <c r="L79" s="207"/>
      <c r="M79" s="209"/>
      <c r="N79" s="222"/>
      <c r="O79" s="226"/>
    </row>
    <row r="80" spans="1:15" ht="13.5">
      <c r="A80" s="208"/>
      <c r="B80" s="209"/>
      <c r="C80" s="141"/>
      <c r="D80" s="141"/>
      <c r="E80" s="141"/>
      <c r="F80" s="141"/>
      <c r="G80" s="140"/>
      <c r="H80" s="207"/>
      <c r="I80" s="226"/>
      <c r="J80" s="222"/>
      <c r="K80" s="226"/>
      <c r="L80" s="207"/>
      <c r="M80" s="223"/>
      <c r="O80" s="207"/>
    </row>
    <row r="81" spans="1:15" ht="13.5">
      <c r="A81" s="208"/>
      <c r="B81" s="209"/>
      <c r="C81" s="141"/>
      <c r="D81" s="141"/>
      <c r="E81" s="141"/>
      <c r="F81" s="141"/>
      <c r="G81" s="140"/>
      <c r="H81" s="207"/>
      <c r="I81" s="226"/>
      <c r="J81" s="222"/>
      <c r="K81" s="226"/>
      <c r="L81" s="207"/>
      <c r="M81" s="209"/>
      <c r="N81" s="222"/>
      <c r="O81" s="226"/>
    </row>
    <row r="82" spans="1:15" ht="13.5">
      <c r="A82" s="208"/>
      <c r="B82" s="209"/>
      <c r="C82" s="141"/>
      <c r="D82" s="141"/>
      <c r="E82" s="141"/>
      <c r="F82" s="141"/>
      <c r="G82" s="140"/>
      <c r="H82" s="207"/>
      <c r="I82" s="226"/>
      <c r="J82" s="222"/>
      <c r="K82" s="226"/>
      <c r="L82" s="207"/>
      <c r="M82" s="209"/>
      <c r="N82" s="222"/>
      <c r="O82" s="226"/>
    </row>
    <row r="83" spans="1:15" ht="13.5">
      <c r="A83" s="208"/>
      <c r="B83" s="209"/>
      <c r="C83" s="141"/>
      <c r="D83" s="141"/>
      <c r="E83" s="141"/>
      <c r="F83" s="141"/>
      <c r="G83" s="140"/>
      <c r="H83" s="207"/>
      <c r="I83" s="226"/>
      <c r="J83" s="222"/>
      <c r="K83" s="226"/>
      <c r="L83" s="207"/>
      <c r="M83" s="209"/>
      <c r="N83" s="222"/>
      <c r="O83" s="226"/>
    </row>
    <row r="84" spans="1:15" ht="13.5">
      <c r="A84" s="258"/>
      <c r="B84" s="223"/>
      <c r="C84" s="141"/>
      <c r="D84" s="141"/>
      <c r="E84" s="141"/>
      <c r="F84" s="141"/>
      <c r="G84" s="140"/>
      <c r="H84" s="207"/>
      <c r="I84" s="207"/>
      <c r="K84" s="207"/>
      <c r="L84" s="207"/>
      <c r="M84" s="209"/>
      <c r="N84" s="222"/>
      <c r="O84" s="226"/>
    </row>
    <row r="85" spans="1:15" ht="13.5">
      <c r="A85" s="208"/>
      <c r="B85" s="209"/>
      <c r="C85" s="141"/>
      <c r="D85" s="141"/>
      <c r="E85" s="141"/>
      <c r="F85" s="141"/>
      <c r="G85" s="140"/>
      <c r="H85" s="207"/>
      <c r="I85" s="226"/>
      <c r="K85" s="226"/>
      <c r="L85" s="207"/>
      <c r="M85" s="209"/>
      <c r="N85" s="222"/>
      <c r="O85" s="226"/>
    </row>
    <row r="86" spans="1:15" ht="13.5">
      <c r="A86" s="208"/>
      <c r="B86" s="209"/>
      <c r="C86" s="141"/>
      <c r="D86" s="141"/>
      <c r="E86" s="141"/>
      <c r="F86" s="141"/>
      <c r="G86" s="140"/>
      <c r="H86" s="207"/>
      <c r="I86" s="226"/>
      <c r="J86" s="222"/>
      <c r="K86" s="226"/>
      <c r="L86" s="207"/>
      <c r="M86" s="223"/>
      <c r="O86" s="207"/>
    </row>
    <row r="87" spans="1:15" ht="13.5">
      <c r="A87" s="208"/>
      <c r="B87" s="209"/>
      <c r="C87" s="141"/>
      <c r="D87" s="141"/>
      <c r="E87" s="141"/>
      <c r="F87" s="141"/>
      <c r="G87" s="140"/>
      <c r="H87" s="207"/>
      <c r="I87" s="226"/>
      <c r="J87" s="226"/>
      <c r="K87" s="226"/>
      <c r="L87" s="207"/>
      <c r="M87" s="209"/>
      <c r="N87" s="222"/>
      <c r="O87" s="226"/>
    </row>
    <row r="88" spans="1:15" ht="13.5">
      <c r="A88" s="258"/>
      <c r="B88" s="207"/>
      <c r="C88" s="141"/>
      <c r="D88" s="141"/>
      <c r="E88" s="141"/>
      <c r="F88" s="141"/>
      <c r="G88" s="141"/>
      <c r="H88" s="207"/>
      <c r="I88" s="207"/>
      <c r="K88" s="207"/>
      <c r="L88" s="207"/>
      <c r="M88" s="209"/>
      <c r="N88" s="222"/>
      <c r="O88" s="226"/>
    </row>
    <row r="89" spans="1:15" ht="13.5">
      <c r="A89" s="208"/>
      <c r="B89" s="207"/>
      <c r="C89" s="207"/>
      <c r="D89" s="207"/>
      <c r="E89" s="207"/>
      <c r="F89" s="207"/>
      <c r="G89" s="207"/>
      <c r="H89" s="207"/>
      <c r="I89" s="207"/>
      <c r="K89" s="207"/>
      <c r="L89" s="207"/>
      <c r="M89" s="209"/>
      <c r="N89" s="222"/>
      <c r="O89" s="226"/>
    </row>
    <row r="90" spans="1:15" ht="13.5">
      <c r="A90" s="208"/>
      <c r="B90" s="207"/>
      <c r="C90" s="207"/>
      <c r="D90" s="207"/>
      <c r="E90" s="207"/>
      <c r="F90" s="207"/>
      <c r="G90" s="207"/>
      <c r="H90" s="207"/>
      <c r="I90" s="207"/>
      <c r="K90" s="207"/>
      <c r="L90" s="207"/>
      <c r="M90" s="209"/>
      <c r="N90" s="222"/>
      <c r="O90" s="226"/>
    </row>
    <row r="91" spans="1:15" ht="13.5">
      <c r="A91" s="267"/>
      <c r="H91" s="207"/>
      <c r="I91" s="207"/>
      <c r="K91" s="207"/>
      <c r="L91" s="207"/>
      <c r="M91" s="209"/>
      <c r="N91" s="222"/>
      <c r="O91" s="226"/>
    </row>
    <row r="92" spans="1:15" ht="13.5">
      <c r="A92" s="267"/>
      <c r="H92" s="207"/>
      <c r="I92" s="207"/>
      <c r="K92" s="207"/>
      <c r="L92" s="207"/>
      <c r="M92" s="223"/>
      <c r="O92" s="207"/>
    </row>
    <row r="93" spans="1:15" ht="13.5">
      <c r="A93" s="267"/>
      <c r="H93" s="207"/>
      <c r="I93" s="207"/>
      <c r="K93" s="207"/>
      <c r="L93" s="207"/>
      <c r="M93" s="209"/>
      <c r="O93" s="226"/>
    </row>
    <row r="94" spans="1:15" ht="13.5">
      <c r="A94" s="267"/>
      <c r="H94" s="207"/>
      <c r="I94" s="207"/>
      <c r="K94" s="207"/>
      <c r="L94" s="207"/>
      <c r="M94" s="209"/>
      <c r="N94" s="222"/>
      <c r="O94" s="226"/>
    </row>
    <row r="95" spans="1:15" ht="13.5">
      <c r="A95" s="267"/>
      <c r="H95" s="207"/>
      <c r="I95" s="207"/>
      <c r="K95" s="207"/>
      <c r="L95" s="207"/>
      <c r="M95" s="209"/>
      <c r="N95" s="226"/>
      <c r="O95" s="226"/>
    </row>
    <row r="96" spans="1:15" ht="13.5">
      <c r="A96" s="267"/>
      <c r="H96" s="207"/>
      <c r="I96" s="207"/>
      <c r="K96" s="207"/>
      <c r="L96" s="207"/>
      <c r="M96" s="207"/>
      <c r="O96" s="207"/>
    </row>
    <row r="97" spans="1:15" ht="13.5">
      <c r="A97" s="267"/>
      <c r="H97" s="207"/>
      <c r="I97" s="207"/>
      <c r="K97" s="207"/>
      <c r="L97" s="207"/>
      <c r="O97" s="207"/>
    </row>
    <row r="98" spans="1:15" ht="13.5">
      <c r="A98" s="267"/>
      <c r="H98" s="207"/>
      <c r="I98" s="207"/>
      <c r="K98" s="207"/>
      <c r="L98" s="207"/>
      <c r="O98" s="207"/>
    </row>
    <row r="99" spans="1:15" ht="13.5">
      <c r="A99" s="267"/>
      <c r="H99" s="207"/>
      <c r="I99" s="207"/>
      <c r="K99" s="207"/>
      <c r="L99" s="207"/>
      <c r="O99" s="207"/>
    </row>
    <row r="100" spans="1:15" ht="13.5">
      <c r="A100" s="267"/>
      <c r="H100" s="207"/>
      <c r="I100" s="207"/>
      <c r="K100" s="207"/>
      <c r="L100" s="207"/>
      <c r="O100" s="207"/>
    </row>
    <row r="101" spans="1:15" ht="13.5">
      <c r="A101" s="267"/>
      <c r="H101" s="207"/>
      <c r="I101" s="207"/>
      <c r="K101" s="207"/>
      <c r="L101" s="207"/>
      <c r="O101" s="207"/>
    </row>
    <row r="102" spans="1:15" ht="13.5">
      <c r="A102" s="267"/>
      <c r="H102" s="207"/>
      <c r="I102" s="207"/>
      <c r="K102" s="207"/>
      <c r="L102" s="207"/>
      <c r="O102" s="207"/>
    </row>
    <row r="103" spans="1:15" ht="13.5">
      <c r="A103" s="267"/>
      <c r="H103" s="207"/>
      <c r="I103" s="207"/>
      <c r="K103" s="207"/>
      <c r="L103" s="207"/>
      <c r="O103" s="207"/>
    </row>
    <row r="104" spans="1:15" ht="13.5">
      <c r="A104" s="267"/>
      <c r="H104" s="207"/>
      <c r="I104" s="207"/>
      <c r="K104" s="207"/>
      <c r="L104" s="207"/>
      <c r="O104" s="207"/>
    </row>
    <row r="105" spans="1:15" ht="13.5">
      <c r="A105" s="267"/>
      <c r="H105" s="207"/>
      <c r="I105" s="207"/>
      <c r="K105" s="207"/>
      <c r="L105" s="207"/>
      <c r="O105" s="207"/>
    </row>
    <row r="106" spans="1:15" ht="13.5">
      <c r="A106" s="267"/>
      <c r="H106" s="207"/>
      <c r="I106" s="207"/>
      <c r="K106" s="207"/>
      <c r="L106" s="207"/>
      <c r="O106" s="207"/>
    </row>
    <row r="107" spans="1:15" ht="13.5">
      <c r="A107" s="267"/>
      <c r="H107" s="207"/>
      <c r="I107" s="207"/>
      <c r="K107" s="207"/>
      <c r="L107" s="207"/>
      <c r="O107" s="207"/>
    </row>
    <row r="108" spans="1:15" ht="13.5">
      <c r="A108" s="267"/>
      <c r="H108" s="207"/>
      <c r="I108" s="207"/>
      <c r="K108" s="207"/>
      <c r="L108" s="207"/>
      <c r="O108" s="207"/>
    </row>
    <row r="109" spans="1:15" ht="13.5">
      <c r="A109" s="267"/>
      <c r="H109" s="207"/>
      <c r="I109" s="207"/>
      <c r="K109" s="207"/>
      <c r="L109" s="207"/>
      <c r="O109" s="207"/>
    </row>
    <row r="110" spans="1:15" ht="13.5">
      <c r="A110" s="267"/>
      <c r="H110" s="207"/>
      <c r="I110" s="207"/>
      <c r="K110" s="207"/>
      <c r="L110" s="207"/>
      <c r="O110" s="207"/>
    </row>
    <row r="111" spans="1:15" ht="13.5">
      <c r="A111" s="267"/>
      <c r="H111" s="207"/>
      <c r="I111" s="207"/>
      <c r="K111" s="207"/>
      <c r="L111" s="207"/>
      <c r="O111" s="207"/>
    </row>
    <row r="112" spans="1:15" ht="13.5">
      <c r="A112" s="267"/>
      <c r="H112" s="207"/>
      <c r="I112" s="207"/>
      <c r="K112" s="207"/>
      <c r="L112" s="207"/>
      <c r="O112" s="207"/>
    </row>
    <row r="113" spans="1:15" ht="13.5">
      <c r="A113" s="267"/>
      <c r="H113" s="207"/>
      <c r="I113" s="207"/>
      <c r="K113" s="207"/>
      <c r="L113" s="207"/>
      <c r="O113" s="207"/>
    </row>
    <row r="114" spans="1:15" ht="13.5">
      <c r="A114" s="267"/>
      <c r="H114" s="207"/>
      <c r="I114" s="207"/>
      <c r="K114" s="207"/>
      <c r="L114" s="207"/>
      <c r="O114" s="207"/>
    </row>
    <row r="115" spans="1:15" ht="13.5">
      <c r="A115" s="267"/>
      <c r="I115" s="207"/>
      <c r="K115" s="207"/>
      <c r="L115" s="207"/>
      <c r="O115" s="207"/>
    </row>
    <row r="116" spans="1:15" ht="13.5">
      <c r="A116" s="267"/>
      <c r="I116" s="207"/>
      <c r="K116" s="207"/>
      <c r="L116" s="207"/>
      <c r="O116" s="207"/>
    </row>
    <row r="117" spans="1:15" ht="13.5">
      <c r="A117" s="267"/>
      <c r="I117" s="207"/>
      <c r="K117" s="207"/>
      <c r="L117" s="207"/>
      <c r="O117" s="207"/>
    </row>
    <row r="118" spans="1:15" ht="13.5">
      <c r="A118" s="267"/>
      <c r="I118" s="207"/>
      <c r="K118" s="207"/>
      <c r="L118" s="207"/>
      <c r="O118" s="207"/>
    </row>
    <row r="119" spans="1:15" ht="13.5">
      <c r="A119" s="267"/>
      <c r="I119" s="207"/>
      <c r="K119" s="207"/>
      <c r="L119" s="207"/>
      <c r="O119" s="207"/>
    </row>
    <row r="120" spans="1:15" ht="13.5">
      <c r="A120" s="267"/>
      <c r="I120" s="207"/>
      <c r="K120" s="207"/>
      <c r="L120" s="207"/>
      <c r="O120" s="207"/>
    </row>
    <row r="121" spans="1:15" ht="13.5">
      <c r="A121" s="267"/>
      <c r="I121" s="207"/>
      <c r="K121" s="207"/>
      <c r="L121" s="207"/>
      <c r="O121" s="207"/>
    </row>
    <row r="122" spans="1:15" ht="13.5">
      <c r="A122" s="267"/>
      <c r="I122" s="207"/>
      <c r="K122" s="207"/>
      <c r="L122" s="207"/>
      <c r="O122" s="207"/>
    </row>
    <row r="123" spans="1:15" ht="13.5">
      <c r="A123" s="267"/>
      <c r="I123" s="207"/>
      <c r="K123" s="207"/>
      <c r="O123" s="207"/>
    </row>
    <row r="124" spans="1:15" ht="13.5">
      <c r="A124" s="267"/>
      <c r="I124" s="207"/>
      <c r="K124" s="207"/>
      <c r="O124" s="207"/>
    </row>
    <row r="125" spans="1:15" ht="13.5">
      <c r="A125" s="267"/>
      <c r="I125" s="207"/>
      <c r="K125" s="207"/>
      <c r="O125" s="207"/>
    </row>
    <row r="126" spans="1:15" ht="13.5">
      <c r="A126" s="267"/>
      <c r="I126" s="207"/>
      <c r="K126" s="207"/>
      <c r="O126" s="207"/>
    </row>
    <row r="127" spans="1:15" ht="13.5">
      <c r="A127" s="267"/>
      <c r="I127" s="207"/>
      <c r="K127" s="207"/>
      <c r="O127" s="207"/>
    </row>
    <row r="128" spans="1:15" ht="13.5">
      <c r="A128" s="267"/>
      <c r="O128" s="207"/>
    </row>
    <row r="129" spans="1:15" ht="13.5">
      <c r="A129" s="267"/>
      <c r="O129" s="207"/>
    </row>
    <row r="130" spans="1:15" ht="13.5">
      <c r="A130" s="267"/>
      <c r="O130" s="207"/>
    </row>
    <row r="131" spans="1:15" ht="13.5">
      <c r="A131" s="267"/>
      <c r="O131" s="207"/>
    </row>
    <row r="132" spans="1:15" ht="13.5">
      <c r="A132" s="267"/>
      <c r="O132" s="207"/>
    </row>
    <row r="133" spans="1:15" ht="13.5">
      <c r="A133" s="267"/>
      <c r="O133" s="207"/>
    </row>
    <row r="134" spans="1:15" ht="13.5">
      <c r="A134" s="267"/>
      <c r="O134" s="207"/>
    </row>
    <row r="135" spans="1:15" ht="13.5">
      <c r="A135" s="267"/>
      <c r="O135" s="207"/>
    </row>
    <row r="136" ht="13.5">
      <c r="A136" s="267"/>
    </row>
    <row r="137" ht="13.5">
      <c r="A137" s="267"/>
    </row>
    <row r="138" ht="13.5">
      <c r="A138" s="267"/>
    </row>
    <row r="139" ht="13.5">
      <c r="A139" s="267"/>
    </row>
    <row r="140" ht="13.5">
      <c r="A140" s="267"/>
    </row>
    <row r="141" ht="13.5">
      <c r="A141" s="267"/>
    </row>
    <row r="142" ht="13.5">
      <c r="A142" s="267"/>
    </row>
    <row r="143" ht="13.5">
      <c r="A143" s="267"/>
    </row>
    <row r="144" ht="13.5">
      <c r="A144" s="267"/>
    </row>
    <row r="145" ht="13.5">
      <c r="A145" s="267"/>
    </row>
    <row r="146" ht="13.5">
      <c r="A146" s="267"/>
    </row>
    <row r="147" ht="13.5">
      <c r="A147" s="267"/>
    </row>
    <row r="148" ht="13.5">
      <c r="A148" s="267"/>
    </row>
    <row r="149" spans="1:11" ht="13.5">
      <c r="A149" s="267"/>
      <c r="I149" s="207"/>
      <c r="K149" s="207"/>
    </row>
    <row r="157" ht="13.5">
      <c r="O157" s="207"/>
    </row>
  </sheetData>
  <sheetProtection/>
  <mergeCells count="6">
    <mergeCell ref="A3:B5"/>
    <mergeCell ref="G3:G5"/>
    <mergeCell ref="C4:C5"/>
    <mergeCell ref="E4:E5"/>
    <mergeCell ref="C3:D3"/>
    <mergeCell ref="E3:F3"/>
  </mergeCells>
  <printOptions/>
  <pageMargins left="0.7874015748031497" right="0.7874015748031497" top="0.984251968503937" bottom="0.984251968503937" header="0.5118110236220472" footer="0.5118110236220472"/>
  <pageSetup horizontalDpi="600" verticalDpi="600" orientation="portrait" paperSize="9" scale="130" r:id="rId1"/>
</worksheet>
</file>

<file path=xl/worksheets/sheet23.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
    </sheetView>
  </sheetViews>
  <sheetFormatPr defaultColWidth="9.00390625" defaultRowHeight="13.5"/>
  <cols>
    <col min="1" max="1" width="6.125" style="0" customWidth="1"/>
    <col min="2" max="2" width="11.125" style="0" customWidth="1"/>
    <col min="3" max="3" width="12.00390625" style="0" customWidth="1"/>
    <col min="4" max="7" width="10.75390625" style="0" bestFit="1" customWidth="1"/>
  </cols>
  <sheetData>
    <row r="1" spans="1:7" ht="14.25">
      <c r="A1" s="173" t="s">
        <v>496</v>
      </c>
      <c r="B1" s="174"/>
      <c r="C1" s="99"/>
      <c r="D1" s="99"/>
      <c r="E1" s="99"/>
      <c r="F1" s="99"/>
      <c r="G1" s="99"/>
    </row>
    <row r="2" spans="1:7" ht="14.25" thickBot="1">
      <c r="A2" s="99"/>
      <c r="B2" s="99"/>
      <c r="C2" s="99"/>
      <c r="D2" s="99"/>
      <c r="E2" s="99"/>
      <c r="F2" s="98"/>
      <c r="G2" s="642" t="s">
        <v>497</v>
      </c>
    </row>
    <row r="3" spans="1:7" ht="14.25" customHeight="1" thickTop="1">
      <c r="A3" s="882" t="s">
        <v>596</v>
      </c>
      <c r="B3" s="883"/>
      <c r="C3" s="886" t="s">
        <v>427</v>
      </c>
      <c r="D3" s="889" t="s">
        <v>428</v>
      </c>
      <c r="E3" s="880"/>
      <c r="F3" s="880"/>
      <c r="G3" s="890"/>
    </row>
    <row r="4" spans="1:7" ht="13.5">
      <c r="A4" s="884"/>
      <c r="B4" s="885"/>
      <c r="C4" s="887"/>
      <c r="D4" s="888" t="s">
        <v>429</v>
      </c>
      <c r="E4" s="891" t="s">
        <v>430</v>
      </c>
      <c r="F4" s="892"/>
      <c r="G4" s="893"/>
    </row>
    <row r="5" spans="1:7" ht="13.5">
      <c r="A5" s="884"/>
      <c r="B5" s="885"/>
      <c r="C5" s="887"/>
      <c r="D5" s="888"/>
      <c r="E5" s="589" t="s">
        <v>119</v>
      </c>
      <c r="F5" s="589" t="s">
        <v>95</v>
      </c>
      <c r="G5" s="590" t="s">
        <v>96</v>
      </c>
    </row>
    <row r="6" spans="1:7" ht="13.5">
      <c r="A6" s="99"/>
      <c r="B6" s="99"/>
      <c r="C6" s="591"/>
      <c r="D6" s="99"/>
      <c r="E6" s="99"/>
      <c r="F6" s="99"/>
      <c r="G6" s="99"/>
    </row>
    <row r="7" spans="1:7" ht="13.5">
      <c r="A7" s="98" t="s">
        <v>103</v>
      </c>
      <c r="B7" s="592" t="s">
        <v>597</v>
      </c>
      <c r="C7" s="465">
        <v>1042852</v>
      </c>
      <c r="D7" s="104">
        <v>267192</v>
      </c>
      <c r="E7" s="104">
        <v>752534</v>
      </c>
      <c r="F7" s="104">
        <v>359589</v>
      </c>
      <c r="G7" s="240">
        <v>392945</v>
      </c>
    </row>
    <row r="8" spans="1:7" ht="13.5">
      <c r="A8" s="99"/>
      <c r="B8" s="592" t="s">
        <v>598</v>
      </c>
      <c r="C8" s="465">
        <v>1034772</v>
      </c>
      <c r="D8" s="104">
        <v>268392</v>
      </c>
      <c r="E8" s="104">
        <v>747469</v>
      </c>
      <c r="F8" s="104">
        <v>356730</v>
      </c>
      <c r="G8" s="240">
        <v>390739</v>
      </c>
    </row>
    <row r="9" spans="1:7" ht="13.5">
      <c r="A9" s="99"/>
      <c r="B9" s="592" t="s">
        <v>599</v>
      </c>
      <c r="C9" s="465">
        <v>1025379</v>
      </c>
      <c r="D9" s="104">
        <v>270577</v>
      </c>
      <c r="E9" s="104">
        <v>743248</v>
      </c>
      <c r="F9" s="104">
        <v>354537</v>
      </c>
      <c r="G9" s="240">
        <v>388711</v>
      </c>
    </row>
    <row r="10" spans="2:7" ht="13.5">
      <c r="B10" s="592" t="s">
        <v>736</v>
      </c>
      <c r="C10" s="465">
        <v>1016020</v>
      </c>
      <c r="D10" s="104">
        <v>272058</v>
      </c>
      <c r="E10" s="201">
        <v>738628</v>
      </c>
      <c r="F10" s="201">
        <v>352273</v>
      </c>
      <c r="G10" s="201">
        <v>386355</v>
      </c>
    </row>
    <row r="11" spans="2:7" ht="13.5">
      <c r="B11" s="229" t="s">
        <v>737</v>
      </c>
      <c r="C11" s="466">
        <v>1006794</v>
      </c>
      <c r="D11" s="241">
        <v>273429</v>
      </c>
      <c r="E11" s="241">
        <v>733005</v>
      </c>
      <c r="F11" s="241">
        <v>349506</v>
      </c>
      <c r="G11" s="241">
        <v>383499</v>
      </c>
    </row>
    <row r="12" spans="1:7" ht="13.5">
      <c r="A12" s="99"/>
      <c r="B12" s="99"/>
      <c r="C12" s="593"/>
      <c r="D12" s="594"/>
      <c r="E12" s="595"/>
      <c r="F12" s="594"/>
      <c r="G12" s="594"/>
    </row>
    <row r="13" spans="1:7" ht="13.5">
      <c r="A13" s="96">
        <v>201</v>
      </c>
      <c r="B13" s="456" t="s">
        <v>441</v>
      </c>
      <c r="C13" s="596">
        <v>202660</v>
      </c>
      <c r="D13" s="597">
        <v>76506</v>
      </c>
      <c r="E13" s="597">
        <v>193207</v>
      </c>
      <c r="F13" s="597">
        <v>92563</v>
      </c>
      <c r="G13" s="597">
        <v>100644</v>
      </c>
    </row>
    <row r="14" spans="1:7" ht="13.5">
      <c r="A14" s="96">
        <v>202</v>
      </c>
      <c r="B14" s="456" t="s">
        <v>442</v>
      </c>
      <c r="C14" s="593">
        <v>89178</v>
      </c>
      <c r="D14" s="594">
        <v>25632</v>
      </c>
      <c r="E14" s="597">
        <v>60533</v>
      </c>
      <c r="F14" s="594">
        <v>28730</v>
      </c>
      <c r="G14" s="594">
        <v>31803</v>
      </c>
    </row>
    <row r="15" spans="1:7" ht="13.5">
      <c r="A15" s="96">
        <v>203</v>
      </c>
      <c r="B15" s="456" t="s">
        <v>443</v>
      </c>
      <c r="C15" s="494">
        <v>180605</v>
      </c>
      <c r="D15" s="598">
        <v>48431</v>
      </c>
      <c r="E15" s="597">
        <v>146252</v>
      </c>
      <c r="F15" s="598">
        <v>70202</v>
      </c>
      <c r="G15" s="598">
        <v>76050</v>
      </c>
    </row>
    <row r="16" spans="1:7" ht="13.5">
      <c r="A16" s="96">
        <v>204</v>
      </c>
      <c r="B16" s="456" t="s">
        <v>444</v>
      </c>
      <c r="C16" s="599">
        <v>75456</v>
      </c>
      <c r="D16" s="600">
        <v>21023</v>
      </c>
      <c r="E16" s="597">
        <v>51810</v>
      </c>
      <c r="F16" s="600">
        <v>24402</v>
      </c>
      <c r="G16" s="600">
        <v>27408</v>
      </c>
    </row>
    <row r="17" spans="1:7" ht="13.5">
      <c r="A17" s="96">
        <v>205</v>
      </c>
      <c r="B17" s="456" t="s">
        <v>445</v>
      </c>
      <c r="C17" s="599">
        <v>76872</v>
      </c>
      <c r="D17" s="600">
        <v>16122</v>
      </c>
      <c r="E17" s="597">
        <v>40332</v>
      </c>
      <c r="F17" s="600">
        <v>18914</v>
      </c>
      <c r="G17" s="600">
        <v>21418</v>
      </c>
    </row>
    <row r="18" spans="1:7" ht="13.5">
      <c r="A18" s="96">
        <v>206</v>
      </c>
      <c r="B18" s="456" t="s">
        <v>446</v>
      </c>
      <c r="C18" s="494">
        <v>59849</v>
      </c>
      <c r="D18" s="598">
        <v>13931</v>
      </c>
      <c r="E18" s="597">
        <v>43743</v>
      </c>
      <c r="F18" s="598">
        <v>20854</v>
      </c>
      <c r="G18" s="598">
        <v>22889</v>
      </c>
    </row>
    <row r="19" spans="1:7" ht="13.5">
      <c r="A19" s="96">
        <v>207</v>
      </c>
      <c r="B19" s="456" t="s">
        <v>447</v>
      </c>
      <c r="C19" s="494">
        <v>47714</v>
      </c>
      <c r="D19" s="598">
        <v>11711</v>
      </c>
      <c r="E19" s="597">
        <v>27062</v>
      </c>
      <c r="F19" s="598">
        <v>12572</v>
      </c>
      <c r="G19" s="598">
        <v>14490</v>
      </c>
    </row>
    <row r="20" spans="1:7" ht="13.5">
      <c r="A20" s="96">
        <v>209</v>
      </c>
      <c r="B20" s="456" t="s">
        <v>448</v>
      </c>
      <c r="C20" s="494">
        <v>65995</v>
      </c>
      <c r="D20" s="598">
        <v>13601</v>
      </c>
      <c r="E20" s="597">
        <v>44560</v>
      </c>
      <c r="F20" s="598">
        <v>21478</v>
      </c>
      <c r="G20" s="598">
        <v>23082</v>
      </c>
    </row>
    <row r="21" spans="1:7" ht="13.5">
      <c r="A21" s="96"/>
      <c r="B21" s="456"/>
      <c r="C21" s="494"/>
      <c r="D21" s="598"/>
      <c r="E21" s="598"/>
      <c r="F21" s="598"/>
      <c r="G21" s="598"/>
    </row>
    <row r="22" spans="1:7" ht="13.5">
      <c r="A22" s="96">
        <v>304</v>
      </c>
      <c r="B22" s="456" t="s">
        <v>449</v>
      </c>
      <c r="C22" s="593">
        <v>14111</v>
      </c>
      <c r="D22" s="594">
        <v>4758</v>
      </c>
      <c r="E22" s="597">
        <v>14437</v>
      </c>
      <c r="F22" s="594">
        <v>6977</v>
      </c>
      <c r="G22" s="594">
        <v>7460</v>
      </c>
    </row>
    <row r="23" spans="1:7" ht="13.5">
      <c r="A23" s="96"/>
      <c r="B23" s="456"/>
      <c r="C23" s="494"/>
      <c r="D23" s="598"/>
      <c r="E23" s="598"/>
      <c r="F23" s="598"/>
      <c r="G23" s="598"/>
    </row>
    <row r="24" spans="1:7" ht="13.5">
      <c r="A24" s="96">
        <v>343</v>
      </c>
      <c r="B24" s="456" t="s">
        <v>450</v>
      </c>
      <c r="C24" s="494">
        <v>25934</v>
      </c>
      <c r="D24" s="598">
        <v>4980</v>
      </c>
      <c r="E24" s="597">
        <v>15568</v>
      </c>
      <c r="F24" s="598">
        <v>7478</v>
      </c>
      <c r="G24" s="598">
        <v>8090</v>
      </c>
    </row>
    <row r="25" spans="1:7" ht="13.5">
      <c r="A25" s="96"/>
      <c r="B25" s="456"/>
      <c r="C25" s="494"/>
      <c r="D25" s="598"/>
      <c r="E25" s="598"/>
      <c r="F25" s="598"/>
      <c r="G25" s="598"/>
    </row>
    <row r="26" spans="1:7" ht="13.5">
      <c r="A26" s="96">
        <v>386</v>
      </c>
      <c r="B26" s="456" t="s">
        <v>451</v>
      </c>
      <c r="C26" s="494">
        <v>11327</v>
      </c>
      <c r="D26" s="598">
        <v>2146</v>
      </c>
      <c r="E26" s="597">
        <v>5806</v>
      </c>
      <c r="F26" s="598">
        <v>2750</v>
      </c>
      <c r="G26" s="598">
        <v>3056</v>
      </c>
    </row>
    <row r="27" spans="1:7" ht="13.5">
      <c r="A27" s="96"/>
      <c r="B27" s="456"/>
      <c r="C27" s="494"/>
      <c r="D27" s="598"/>
      <c r="E27" s="598"/>
      <c r="F27" s="598"/>
      <c r="G27" s="598"/>
    </row>
    <row r="28" spans="1:7" ht="13.5">
      <c r="A28" s="96">
        <v>401</v>
      </c>
      <c r="B28" s="456" t="s">
        <v>452</v>
      </c>
      <c r="C28" s="494">
        <v>32535</v>
      </c>
      <c r="D28" s="598">
        <v>7939</v>
      </c>
      <c r="E28" s="597">
        <v>27997</v>
      </c>
      <c r="F28" s="598">
        <v>13629</v>
      </c>
      <c r="G28" s="598">
        <v>14368</v>
      </c>
    </row>
    <row r="29" spans="1:7" ht="13.5">
      <c r="A29" s="96"/>
      <c r="B29" s="456"/>
      <c r="C29" s="494"/>
      <c r="D29" s="598"/>
      <c r="E29" s="598"/>
      <c r="F29" s="598"/>
      <c r="G29" s="598"/>
    </row>
    <row r="30" spans="1:7" ht="13.5">
      <c r="A30" s="96">
        <v>441</v>
      </c>
      <c r="B30" s="456" t="s">
        <v>453</v>
      </c>
      <c r="C30" s="494">
        <v>8001</v>
      </c>
      <c r="D30" s="598">
        <v>1820</v>
      </c>
      <c r="E30" s="597">
        <v>4022</v>
      </c>
      <c r="F30" s="598">
        <v>1900</v>
      </c>
      <c r="G30" s="598">
        <v>2122</v>
      </c>
    </row>
    <row r="31" spans="1:7" ht="13.5">
      <c r="A31" s="96">
        <v>448</v>
      </c>
      <c r="B31" s="456" t="s">
        <v>454</v>
      </c>
      <c r="C31" s="494">
        <v>13316</v>
      </c>
      <c r="D31" s="598">
        <v>2502</v>
      </c>
      <c r="E31" s="597">
        <v>5880</v>
      </c>
      <c r="F31" s="598">
        <v>2739</v>
      </c>
      <c r="G31" s="598">
        <v>3141</v>
      </c>
    </row>
    <row r="32" spans="1:7" ht="13.5">
      <c r="A32" s="96">
        <v>449</v>
      </c>
      <c r="B32" s="456" t="s">
        <v>455</v>
      </c>
      <c r="C32" s="494">
        <v>26349</v>
      </c>
      <c r="D32" s="598">
        <v>5112</v>
      </c>
      <c r="E32" s="597">
        <v>12622</v>
      </c>
      <c r="F32" s="598">
        <v>5890</v>
      </c>
      <c r="G32" s="598">
        <v>6732</v>
      </c>
    </row>
    <row r="33" spans="1:7" ht="13.5">
      <c r="A33" s="96"/>
      <c r="B33" s="456"/>
      <c r="C33" s="494"/>
      <c r="D33" s="598"/>
      <c r="E33" s="598"/>
      <c r="F33" s="598"/>
      <c r="G33" s="598"/>
    </row>
    <row r="34" spans="1:7" ht="13.5">
      <c r="A34" s="96">
        <v>501</v>
      </c>
      <c r="B34" s="456" t="s">
        <v>456</v>
      </c>
      <c r="C34" s="494">
        <v>19655</v>
      </c>
      <c r="D34" s="598">
        <v>3761</v>
      </c>
      <c r="E34" s="597">
        <v>9186</v>
      </c>
      <c r="F34" s="598">
        <v>4255</v>
      </c>
      <c r="G34" s="598">
        <v>4931</v>
      </c>
    </row>
    <row r="35" spans="1:7" ht="13.5">
      <c r="A35" s="96">
        <v>505</v>
      </c>
      <c r="B35" s="456" t="s">
        <v>56</v>
      </c>
      <c r="C35" s="599">
        <v>12978</v>
      </c>
      <c r="D35" s="600">
        <v>3065</v>
      </c>
      <c r="E35" s="597">
        <v>7135</v>
      </c>
      <c r="F35" s="600">
        <v>3345</v>
      </c>
      <c r="G35" s="600">
        <v>3790</v>
      </c>
    </row>
    <row r="36" spans="1:7" ht="13.5">
      <c r="A36" s="96"/>
      <c r="B36" s="456"/>
      <c r="C36" s="494"/>
      <c r="D36" s="598"/>
      <c r="E36" s="598"/>
      <c r="F36" s="598"/>
      <c r="G36" s="598"/>
    </row>
    <row r="37" spans="1:7" ht="13.5">
      <c r="A37" s="96">
        <v>525</v>
      </c>
      <c r="B37" s="456" t="s">
        <v>457</v>
      </c>
      <c r="C37" s="494">
        <v>6537</v>
      </c>
      <c r="D37" s="598">
        <v>1084</v>
      </c>
      <c r="E37" s="597">
        <v>2402</v>
      </c>
      <c r="F37" s="598">
        <v>1124</v>
      </c>
      <c r="G37" s="598">
        <v>1278</v>
      </c>
    </row>
    <row r="38" spans="1:7" ht="13.5">
      <c r="A38" s="96">
        <v>526</v>
      </c>
      <c r="B38" s="456" t="s">
        <v>458</v>
      </c>
      <c r="C38" s="494">
        <v>7603</v>
      </c>
      <c r="D38" s="598">
        <v>1633</v>
      </c>
      <c r="E38" s="597">
        <v>3379</v>
      </c>
      <c r="F38" s="598">
        <v>1615</v>
      </c>
      <c r="G38" s="598">
        <v>1764</v>
      </c>
    </row>
    <row r="39" spans="1:7" ht="13.5">
      <c r="A39" s="96">
        <v>527</v>
      </c>
      <c r="B39" s="456" t="s">
        <v>459</v>
      </c>
      <c r="C39" s="599">
        <v>2419</v>
      </c>
      <c r="D39" s="600">
        <v>362</v>
      </c>
      <c r="E39" s="597">
        <v>691</v>
      </c>
      <c r="F39" s="600">
        <v>327</v>
      </c>
      <c r="G39" s="600">
        <v>364</v>
      </c>
    </row>
    <row r="40" spans="1:7" ht="13.5">
      <c r="A40" s="96">
        <v>528</v>
      </c>
      <c r="B40" s="456" t="s">
        <v>460</v>
      </c>
      <c r="C40" s="494">
        <v>27700</v>
      </c>
      <c r="D40" s="598">
        <v>7310</v>
      </c>
      <c r="E40" s="597">
        <v>16381</v>
      </c>
      <c r="F40" s="598">
        <v>7762</v>
      </c>
      <c r="G40" s="598">
        <v>8619</v>
      </c>
    </row>
    <row r="41" spans="1:7" ht="13.5">
      <c r="A41" s="601"/>
      <c r="B41" s="602"/>
      <c r="C41" s="603"/>
      <c r="D41" s="604"/>
      <c r="E41" s="605"/>
      <c r="F41" s="604"/>
      <c r="G41" s="604"/>
    </row>
    <row r="42" spans="1:7" ht="13.5">
      <c r="A42" s="98" t="s">
        <v>600</v>
      </c>
      <c r="B42" s="54"/>
      <c r="C42" s="132"/>
      <c r="D42" s="132"/>
      <c r="E42" s="132"/>
      <c r="F42" s="132"/>
      <c r="G42" s="132"/>
    </row>
    <row r="43" spans="1:7" ht="13.5">
      <c r="A43" s="107"/>
      <c r="B43" s="54"/>
      <c r="C43" s="57"/>
      <c r="D43" s="57"/>
      <c r="E43" s="132"/>
      <c r="F43" s="57"/>
      <c r="G43" s="57"/>
    </row>
    <row r="44" spans="1:7" ht="13.5">
      <c r="A44" s="107"/>
      <c r="B44" s="54"/>
      <c r="C44" s="57"/>
      <c r="D44" s="57"/>
      <c r="E44" s="132"/>
      <c r="F44" s="57"/>
      <c r="G44" s="57"/>
    </row>
    <row r="45" spans="1:7" ht="13.5">
      <c r="A45" s="107"/>
      <c r="B45" s="54"/>
      <c r="C45" s="57"/>
      <c r="D45" s="57"/>
      <c r="E45" s="132"/>
      <c r="F45" s="57"/>
      <c r="G45" s="57"/>
    </row>
    <row r="46" spans="1:7" ht="13.5">
      <c r="A46" s="107"/>
      <c r="B46" s="54"/>
      <c r="C46" s="57"/>
      <c r="D46" s="57"/>
      <c r="E46" s="132"/>
      <c r="F46" s="57"/>
      <c r="G46" s="57"/>
    </row>
    <row r="47" spans="1:7" ht="13.5">
      <c r="A47" s="107"/>
      <c r="B47" s="54"/>
      <c r="C47" s="57"/>
      <c r="D47" s="57"/>
      <c r="E47" s="132"/>
      <c r="F47" s="57"/>
      <c r="G47" s="57"/>
    </row>
    <row r="48" spans="1:7" ht="13.5">
      <c r="A48" s="99"/>
      <c r="B48" s="99"/>
      <c r="C48" s="57"/>
      <c r="D48" s="57"/>
      <c r="E48" s="132"/>
      <c r="F48" s="57"/>
      <c r="G48" s="57"/>
    </row>
    <row r="49" spans="1:7" ht="13.5">
      <c r="A49" s="107"/>
      <c r="B49" s="54"/>
      <c r="C49" s="132"/>
      <c r="D49" s="132"/>
      <c r="E49" s="132"/>
      <c r="F49" s="132"/>
      <c r="G49" s="132"/>
    </row>
    <row r="50" spans="1:7" ht="13.5">
      <c r="A50" s="107"/>
      <c r="B50" s="54"/>
      <c r="C50" s="57"/>
      <c r="D50" s="57"/>
      <c r="E50" s="132"/>
      <c r="F50" s="57"/>
      <c r="G50" s="57"/>
    </row>
    <row r="51" spans="1:7" ht="13.5">
      <c r="A51" s="107"/>
      <c r="B51" s="54"/>
      <c r="C51" s="57"/>
      <c r="D51" s="57"/>
      <c r="E51" s="132"/>
      <c r="F51" s="57"/>
      <c r="G51" s="57"/>
    </row>
    <row r="52" spans="1:7" ht="13.5">
      <c r="A52" s="99"/>
      <c r="B52" s="99"/>
      <c r="C52" s="57"/>
      <c r="D52" s="57"/>
      <c r="E52" s="132"/>
      <c r="F52" s="57"/>
      <c r="G52" s="57"/>
    </row>
    <row r="53" spans="1:7" ht="13.5">
      <c r="A53" s="107"/>
      <c r="B53" s="54"/>
      <c r="C53" s="132"/>
      <c r="D53" s="132"/>
      <c r="E53" s="132"/>
      <c r="F53" s="132"/>
      <c r="G53" s="132"/>
    </row>
    <row r="54" spans="1:7" ht="13.5">
      <c r="A54" s="107"/>
      <c r="B54" s="54"/>
      <c r="C54" s="57"/>
      <c r="D54" s="57"/>
      <c r="E54" s="132"/>
      <c r="F54" s="57"/>
      <c r="G54" s="57"/>
    </row>
    <row r="55" spans="1:7" ht="13.5">
      <c r="A55" s="107"/>
      <c r="B55" s="54"/>
      <c r="C55" s="57"/>
      <c r="D55" s="57"/>
      <c r="E55" s="132"/>
      <c r="F55" s="57"/>
      <c r="G55" s="57"/>
    </row>
    <row r="56" spans="1:7" ht="13.5">
      <c r="A56" s="107"/>
      <c r="B56" s="54"/>
      <c r="C56" s="57"/>
      <c r="D56" s="57"/>
      <c r="E56" s="132"/>
      <c r="F56" s="57"/>
      <c r="G56" s="57"/>
    </row>
    <row r="57" spans="1:7" ht="13.5">
      <c r="A57" s="107"/>
      <c r="B57" s="54"/>
      <c r="C57" s="57"/>
      <c r="D57" s="57"/>
      <c r="E57" s="132"/>
      <c r="F57" s="57"/>
      <c r="G57" s="57"/>
    </row>
    <row r="58" spans="1:7" ht="13.5">
      <c r="A58" s="99"/>
      <c r="B58" s="99"/>
      <c r="C58" s="57"/>
      <c r="D58" s="57"/>
      <c r="E58" s="132"/>
      <c r="F58" s="57"/>
      <c r="G58" s="57"/>
    </row>
    <row r="59" spans="1:7" ht="13.5">
      <c r="A59" s="107"/>
      <c r="B59" s="54"/>
      <c r="C59" s="57"/>
      <c r="D59" s="57"/>
      <c r="E59" s="132"/>
      <c r="F59" s="57"/>
      <c r="G59" s="57"/>
    </row>
    <row r="60" spans="1:7" ht="13.5">
      <c r="A60" s="107"/>
      <c r="B60" s="54"/>
      <c r="C60" s="57"/>
      <c r="D60" s="57"/>
      <c r="E60" s="132"/>
      <c r="F60" s="57"/>
      <c r="G60" s="57"/>
    </row>
    <row r="61" spans="1:7" ht="13.5">
      <c r="A61" s="107"/>
      <c r="B61" s="54"/>
      <c r="C61" s="57"/>
      <c r="D61" s="57"/>
      <c r="E61" s="132"/>
      <c r="F61" s="57"/>
      <c r="G61" s="57"/>
    </row>
    <row r="62" spans="1:7" ht="13.5">
      <c r="A62" s="99"/>
      <c r="B62" s="99"/>
      <c r="C62" s="57"/>
      <c r="D62" s="57"/>
      <c r="E62" s="132"/>
      <c r="F62" s="57"/>
      <c r="G62" s="57"/>
    </row>
    <row r="63" spans="1:7" ht="13.5">
      <c r="A63" s="107"/>
      <c r="B63" s="54"/>
      <c r="C63" s="132"/>
      <c r="D63" s="132"/>
      <c r="E63" s="132"/>
      <c r="F63" s="132"/>
      <c r="G63" s="132"/>
    </row>
    <row r="64" spans="1:7" ht="13.5">
      <c r="A64" s="107"/>
      <c r="B64" s="54"/>
      <c r="C64" s="57"/>
      <c r="D64" s="57"/>
      <c r="E64" s="132"/>
      <c r="F64" s="57"/>
      <c r="G64" s="57"/>
    </row>
    <row r="65" spans="1:7" ht="13.5">
      <c r="A65" s="107"/>
      <c r="B65" s="54"/>
      <c r="C65" s="57"/>
      <c r="D65" s="57"/>
      <c r="E65" s="132"/>
      <c r="F65" s="57"/>
      <c r="G65" s="57"/>
    </row>
    <row r="66" spans="1:7" ht="13.5">
      <c r="A66" s="107"/>
      <c r="B66" s="54"/>
      <c r="C66" s="57"/>
      <c r="D66" s="57"/>
      <c r="E66" s="132"/>
      <c r="F66" s="57"/>
      <c r="G66" s="57"/>
    </row>
    <row r="67" spans="1:7" ht="13.5">
      <c r="A67" s="107"/>
      <c r="B67" s="54"/>
      <c r="C67" s="57"/>
      <c r="D67" s="57"/>
      <c r="E67" s="132"/>
      <c r="F67" s="57"/>
      <c r="G67" s="57"/>
    </row>
    <row r="68" spans="1:7" ht="13.5">
      <c r="A68" s="99"/>
      <c r="B68" s="99"/>
      <c r="C68" s="57"/>
      <c r="D68" s="57"/>
      <c r="E68" s="132"/>
      <c r="F68" s="57"/>
      <c r="G68" s="57"/>
    </row>
    <row r="69" spans="1:7" ht="13.5">
      <c r="A69" s="107"/>
      <c r="B69" s="54"/>
      <c r="C69" s="132"/>
      <c r="D69" s="132"/>
      <c r="E69" s="132"/>
      <c r="F69" s="132"/>
      <c r="G69" s="132"/>
    </row>
    <row r="70" spans="1:7" ht="13.5">
      <c r="A70" s="107"/>
      <c r="B70" s="54"/>
      <c r="C70" s="57"/>
      <c r="D70" s="57"/>
      <c r="E70" s="132"/>
      <c r="F70" s="57"/>
      <c r="G70" s="57"/>
    </row>
    <row r="71" spans="1:7" ht="13.5">
      <c r="A71" s="107"/>
      <c r="B71" s="54"/>
      <c r="C71" s="57"/>
      <c r="D71" s="57"/>
      <c r="E71" s="132"/>
      <c r="F71" s="57"/>
      <c r="G71" s="57"/>
    </row>
    <row r="72" spans="1:7" ht="13.5">
      <c r="A72" s="99"/>
      <c r="B72" s="99"/>
      <c r="C72" s="57"/>
      <c r="D72" s="57"/>
      <c r="E72" s="132"/>
      <c r="F72" s="57"/>
      <c r="G72" s="57"/>
    </row>
    <row r="73" spans="1:7" ht="13.5">
      <c r="A73" s="107"/>
      <c r="B73" s="54"/>
      <c r="C73" s="132"/>
      <c r="D73" s="132"/>
      <c r="E73" s="132"/>
      <c r="F73" s="132"/>
      <c r="G73" s="132"/>
    </row>
    <row r="74" spans="1:7" ht="13.5">
      <c r="A74" s="107"/>
      <c r="B74" s="54"/>
      <c r="C74" s="57"/>
      <c r="D74" s="57"/>
      <c r="E74" s="132"/>
      <c r="F74" s="57"/>
      <c r="G74" s="57"/>
    </row>
    <row r="75" spans="1:7" ht="13.5">
      <c r="A75" s="107"/>
      <c r="B75" s="54"/>
      <c r="C75" s="57"/>
      <c r="D75" s="57"/>
      <c r="E75" s="132"/>
      <c r="F75" s="57"/>
      <c r="G75" s="57"/>
    </row>
    <row r="76" spans="1:7" ht="13.5">
      <c r="A76" s="107"/>
      <c r="B76" s="54"/>
      <c r="C76" s="57"/>
      <c r="D76" s="57"/>
      <c r="E76" s="132"/>
      <c r="F76" s="57"/>
      <c r="G76" s="57"/>
    </row>
    <row r="77" spans="1:7" ht="13.5">
      <c r="A77" s="107"/>
      <c r="B77" s="54"/>
      <c r="C77" s="57"/>
      <c r="D77" s="57"/>
      <c r="E77" s="132"/>
      <c r="F77" s="57"/>
      <c r="G77" s="57"/>
    </row>
    <row r="78" spans="1:7" ht="13.5">
      <c r="A78" s="99"/>
      <c r="B78" s="99"/>
      <c r="C78" s="57"/>
      <c r="D78" s="57"/>
      <c r="E78" s="132"/>
      <c r="F78" s="57"/>
      <c r="G78" s="57"/>
    </row>
    <row r="79" spans="1:7" ht="13.5">
      <c r="A79" s="107"/>
      <c r="B79" s="54"/>
      <c r="C79" s="132"/>
      <c r="D79" s="132"/>
      <c r="E79" s="132"/>
      <c r="F79" s="132"/>
      <c r="G79" s="132"/>
    </row>
    <row r="80" spans="1:7" ht="13.5">
      <c r="A80" s="107"/>
      <c r="B80" s="54"/>
      <c r="C80" s="57"/>
      <c r="D80" s="57"/>
      <c r="E80" s="132"/>
      <c r="F80" s="57"/>
      <c r="G80" s="57"/>
    </row>
    <row r="81" spans="1:7" ht="13.5">
      <c r="A81" s="107"/>
      <c r="B81" s="54"/>
      <c r="C81" s="57"/>
      <c r="D81" s="57"/>
      <c r="E81" s="132"/>
      <c r="F81" s="57"/>
      <c r="G81" s="57"/>
    </row>
    <row r="82" spans="1:7" ht="13.5">
      <c r="A82" s="107"/>
      <c r="B82" s="54"/>
      <c r="C82" s="57"/>
      <c r="D82" s="57"/>
      <c r="E82" s="132"/>
      <c r="F82" s="57"/>
      <c r="G82" s="57"/>
    </row>
    <row r="83" spans="1:7" ht="13.5">
      <c r="A83" s="107"/>
      <c r="B83" s="54"/>
      <c r="C83" s="57"/>
      <c r="D83" s="57"/>
      <c r="E83" s="132"/>
      <c r="F83" s="57"/>
      <c r="G83" s="57"/>
    </row>
    <row r="84" spans="1:7" ht="13.5">
      <c r="A84" s="99"/>
      <c r="B84" s="99"/>
      <c r="C84" s="57"/>
      <c r="D84" s="57"/>
      <c r="E84" s="132"/>
      <c r="F84" s="57"/>
      <c r="G84" s="57"/>
    </row>
    <row r="85" spans="1:7" ht="13.5">
      <c r="A85" s="107"/>
      <c r="B85" s="54"/>
      <c r="C85" s="57"/>
      <c r="D85" s="57"/>
      <c r="E85" s="132"/>
      <c r="F85" s="57"/>
      <c r="G85" s="57"/>
    </row>
    <row r="86" spans="1:7" ht="13.5">
      <c r="A86" s="107"/>
      <c r="B86" s="54"/>
      <c r="C86" s="57"/>
      <c r="D86" s="57"/>
      <c r="E86" s="132"/>
      <c r="F86" s="57"/>
      <c r="G86" s="57"/>
    </row>
    <row r="87" spans="1:7" ht="13.5">
      <c r="A87" s="107"/>
      <c r="B87" s="54"/>
      <c r="C87" s="57"/>
      <c r="D87" s="57"/>
      <c r="E87" s="132"/>
      <c r="F87" s="57"/>
      <c r="G87" s="57"/>
    </row>
    <row r="88" spans="1:7" ht="13.5">
      <c r="A88" s="99"/>
      <c r="B88" s="99"/>
      <c r="C88" s="57"/>
      <c r="D88" s="57"/>
      <c r="E88" s="57"/>
      <c r="F88" s="57"/>
      <c r="G88" s="57"/>
    </row>
    <row r="89" spans="1:7" ht="13.5">
      <c r="A89" s="98"/>
      <c r="B89" s="99"/>
      <c r="C89" s="99"/>
      <c r="D89" s="99"/>
      <c r="E89" s="99"/>
      <c r="F89" s="99"/>
      <c r="G89" s="99"/>
    </row>
    <row r="90" spans="1:7" ht="13.5">
      <c r="A90" s="107"/>
      <c r="B90" s="54"/>
      <c r="C90" s="57"/>
      <c r="D90" s="57"/>
      <c r="E90" s="132"/>
      <c r="F90" s="57"/>
      <c r="G90" s="57"/>
    </row>
    <row r="91" spans="1:7" ht="13.5">
      <c r="A91" s="107"/>
      <c r="B91" s="54"/>
      <c r="C91" s="57"/>
      <c r="D91" s="57"/>
      <c r="E91" s="132"/>
      <c r="F91" s="57"/>
      <c r="G91" s="57"/>
    </row>
    <row r="92" spans="1:7" ht="13.5">
      <c r="A92" s="99"/>
      <c r="B92" s="99"/>
      <c r="C92" s="57"/>
      <c r="D92" s="57"/>
      <c r="E92" s="132"/>
      <c r="F92" s="57"/>
      <c r="G92" s="57"/>
    </row>
    <row r="93" spans="1:7" ht="13.5">
      <c r="A93" s="107"/>
      <c r="B93" s="54"/>
      <c r="C93" s="57"/>
      <c r="D93" s="57"/>
      <c r="E93" s="132"/>
      <c r="F93" s="57"/>
      <c r="G93" s="57"/>
    </row>
    <row r="94" spans="1:7" ht="13.5">
      <c r="A94" s="107"/>
      <c r="B94" s="54"/>
      <c r="C94" s="57"/>
      <c r="D94" s="57"/>
      <c r="E94" s="132"/>
      <c r="F94" s="57"/>
      <c r="G94" s="57"/>
    </row>
    <row r="95" spans="1:7" ht="13.5">
      <c r="A95" s="107"/>
      <c r="B95" s="54"/>
      <c r="C95" s="57"/>
      <c r="D95" s="57"/>
      <c r="E95" s="132"/>
      <c r="F95" s="57"/>
      <c r="G95" s="57"/>
    </row>
    <row r="96" spans="1:7" ht="13.5">
      <c r="A96" s="99"/>
      <c r="B96" s="99"/>
      <c r="C96" s="57"/>
      <c r="D96" s="57"/>
      <c r="E96" s="57"/>
      <c r="F96" s="57"/>
      <c r="G96" s="57"/>
    </row>
    <row r="97" spans="1:7" ht="13.5">
      <c r="A97" s="98"/>
      <c r="B97" s="99"/>
      <c r="C97" s="99"/>
      <c r="D97" s="99"/>
      <c r="E97" s="99"/>
      <c r="F97" s="99"/>
      <c r="G97" s="99"/>
    </row>
  </sheetData>
  <sheetProtection/>
  <mergeCells count="5">
    <mergeCell ref="A3:B5"/>
    <mergeCell ref="C3:C5"/>
    <mergeCell ref="D4:D5"/>
    <mergeCell ref="D3:G3"/>
    <mergeCell ref="E4:G4"/>
  </mergeCells>
  <printOptions/>
  <pageMargins left="0.7874015748031497" right="0.7874015748031497" top="0.984251968503937" bottom="0.984251968503937" header="0.5118110236220472" footer="0.5118110236220472"/>
  <pageSetup horizontalDpi="600" verticalDpi="600" orientation="portrait" paperSize="9" scale="120" r:id="rId1"/>
</worksheet>
</file>

<file path=xl/worksheets/sheet24.xml><?xml version="1.0" encoding="utf-8"?>
<worksheet xmlns="http://schemas.openxmlformats.org/spreadsheetml/2006/main" xmlns:r="http://schemas.openxmlformats.org/officeDocument/2006/relationships">
  <dimension ref="A1:P45"/>
  <sheetViews>
    <sheetView zoomScalePageLayoutView="0" workbookViewId="0" topLeftCell="A1">
      <selection activeCell="A1" sqref="A1"/>
    </sheetView>
  </sheetViews>
  <sheetFormatPr defaultColWidth="9.00390625" defaultRowHeight="13.5"/>
  <cols>
    <col min="1" max="1" width="1.625" style="0" customWidth="1"/>
    <col min="2" max="2" width="7.625" style="0" customWidth="1"/>
    <col min="3" max="3" width="14.50390625" style="0" customWidth="1"/>
    <col min="4" max="4" width="1.625" style="0" customWidth="1"/>
    <col min="5" max="6" width="8.625" style="0" customWidth="1"/>
    <col min="7" max="7" width="9.375" style="0" customWidth="1"/>
    <col min="8" max="8" width="8.625" style="0" customWidth="1"/>
    <col min="9" max="9" width="1.625" style="0" customWidth="1"/>
    <col min="10" max="10" width="7.625" style="0" customWidth="1"/>
    <col min="11" max="11" width="13.625" style="0" customWidth="1"/>
    <col min="12" max="12" width="1.625" style="0" customWidth="1"/>
    <col min="13" max="14" width="8.625" style="0" customWidth="1"/>
    <col min="15" max="15" width="9.625" style="0" customWidth="1"/>
    <col min="16" max="16" width="8.625" style="0" customWidth="1"/>
  </cols>
  <sheetData>
    <row r="1" spans="1:16" ht="13.5">
      <c r="A1" s="71" t="s">
        <v>59</v>
      </c>
      <c r="C1" s="21"/>
      <c r="D1" s="21"/>
      <c r="E1" s="22"/>
      <c r="F1" s="22"/>
      <c r="G1" s="22"/>
      <c r="H1" s="22"/>
      <c r="I1" s="22"/>
      <c r="J1" s="31"/>
      <c r="K1" s="31"/>
      <c r="L1" s="31"/>
      <c r="M1" s="31"/>
      <c r="N1" s="31"/>
      <c r="O1" s="31"/>
      <c r="P1" s="31"/>
    </row>
    <row r="2" spans="1:16" ht="13.5">
      <c r="A2" s="25" t="s">
        <v>498</v>
      </c>
      <c r="C2" s="21"/>
      <c r="D2" s="21"/>
      <c r="E2" s="22"/>
      <c r="F2" s="22"/>
      <c r="G2" s="22"/>
      <c r="H2" s="22"/>
      <c r="I2" s="22"/>
      <c r="J2" s="31"/>
      <c r="K2" s="31"/>
      <c r="L2" s="31"/>
      <c r="M2" s="31"/>
      <c r="N2" s="31"/>
      <c r="O2" s="31"/>
      <c r="P2" s="31"/>
    </row>
    <row r="3" spans="3:16" ht="14.25" thickBot="1">
      <c r="C3" s="31"/>
      <c r="D3" s="31"/>
      <c r="E3" s="22"/>
      <c r="F3" s="22"/>
      <c r="G3" s="22"/>
      <c r="H3" s="30"/>
      <c r="I3" s="30"/>
      <c r="J3" s="31"/>
      <c r="K3" s="31"/>
      <c r="L3" s="31"/>
      <c r="M3" s="31"/>
      <c r="N3" s="31"/>
      <c r="O3" s="31"/>
      <c r="P3" s="26" t="s">
        <v>499</v>
      </c>
    </row>
    <row r="4" spans="1:16" ht="14.25" customHeight="1" thickTop="1">
      <c r="A4" s="752" t="s">
        <v>601</v>
      </c>
      <c r="B4" s="752"/>
      <c r="C4" s="752"/>
      <c r="D4" s="752"/>
      <c r="E4" s="175"/>
      <c r="F4" s="874" t="s">
        <v>602</v>
      </c>
      <c r="G4" s="874" t="s">
        <v>603</v>
      </c>
      <c r="H4" s="176" t="s">
        <v>431</v>
      </c>
      <c r="I4" s="874" t="s">
        <v>604</v>
      </c>
      <c r="J4" s="752"/>
      <c r="K4" s="752"/>
      <c r="L4" s="752"/>
      <c r="M4" s="177"/>
      <c r="N4" s="874" t="s">
        <v>738</v>
      </c>
      <c r="O4" s="874" t="s">
        <v>739</v>
      </c>
      <c r="P4" s="176" t="s">
        <v>431</v>
      </c>
    </row>
    <row r="5" spans="1:16" ht="13.5">
      <c r="A5" s="756"/>
      <c r="B5" s="756"/>
      <c r="C5" s="756"/>
      <c r="D5" s="756"/>
      <c r="E5" s="178" t="s">
        <v>94</v>
      </c>
      <c r="F5" s="894"/>
      <c r="G5" s="896"/>
      <c r="H5" s="178" t="s">
        <v>432</v>
      </c>
      <c r="I5" s="894"/>
      <c r="J5" s="756"/>
      <c r="K5" s="756"/>
      <c r="L5" s="756"/>
      <c r="M5" s="179" t="s">
        <v>94</v>
      </c>
      <c r="N5" s="894"/>
      <c r="O5" s="896"/>
      <c r="P5" s="178" t="s">
        <v>432</v>
      </c>
    </row>
    <row r="6" spans="1:16" ht="13.5">
      <c r="A6" s="758"/>
      <c r="B6" s="758"/>
      <c r="C6" s="758"/>
      <c r="D6" s="758"/>
      <c r="E6" s="180"/>
      <c r="F6" s="895"/>
      <c r="G6" s="897"/>
      <c r="H6" s="181" t="s">
        <v>433</v>
      </c>
      <c r="I6" s="895"/>
      <c r="J6" s="758"/>
      <c r="K6" s="758"/>
      <c r="L6" s="758"/>
      <c r="M6" s="182"/>
      <c r="N6" s="895"/>
      <c r="O6" s="897"/>
      <c r="P6" s="181" t="s">
        <v>433</v>
      </c>
    </row>
    <row r="7" spans="1:16" ht="13.5">
      <c r="A7" s="31"/>
      <c r="B7" s="22"/>
      <c r="C7" s="22"/>
      <c r="D7" s="22"/>
      <c r="E7" s="606"/>
      <c r="F7" s="607"/>
      <c r="G7" s="607"/>
      <c r="H7" s="608"/>
      <c r="I7" s="183"/>
      <c r="J7" s="31"/>
      <c r="K7" s="22"/>
      <c r="L7" s="22"/>
      <c r="M7" s="606"/>
      <c r="N7" s="184"/>
      <c r="O7" s="184"/>
      <c r="P7" s="184"/>
    </row>
    <row r="8" spans="1:16" ht="13.5">
      <c r="A8" s="31"/>
      <c r="B8" s="26" t="s">
        <v>103</v>
      </c>
      <c r="C8" s="30">
        <v>15</v>
      </c>
      <c r="D8" s="28"/>
      <c r="E8" s="347">
        <v>49602</v>
      </c>
      <c r="F8" s="139">
        <v>25295</v>
      </c>
      <c r="G8" s="139">
        <v>3933</v>
      </c>
      <c r="H8" s="409">
        <v>20374</v>
      </c>
      <c r="I8" s="185"/>
      <c r="J8" s="820" t="s">
        <v>740</v>
      </c>
      <c r="K8" s="820"/>
      <c r="L8" s="22"/>
      <c r="M8" s="611">
        <v>20</v>
      </c>
      <c r="N8" s="203">
        <v>12</v>
      </c>
      <c r="O8" s="203">
        <v>0</v>
      </c>
      <c r="P8" s="203">
        <v>8</v>
      </c>
    </row>
    <row r="9" spans="1:16" ht="13.5" customHeight="1">
      <c r="A9" s="31"/>
      <c r="B9" s="26"/>
      <c r="C9" s="30" t="s">
        <v>605</v>
      </c>
      <c r="D9" s="28"/>
      <c r="E9" s="347">
        <v>49455</v>
      </c>
      <c r="F9" s="139">
        <v>25324</v>
      </c>
      <c r="G9" s="139">
        <v>3976</v>
      </c>
      <c r="H9" s="409">
        <v>20155</v>
      </c>
      <c r="I9" s="185"/>
      <c r="J9" s="820" t="s">
        <v>741</v>
      </c>
      <c r="K9" s="820"/>
      <c r="L9" s="22"/>
      <c r="M9" s="611">
        <v>19</v>
      </c>
      <c r="N9" s="203">
        <v>13</v>
      </c>
      <c r="O9" s="203">
        <v>1</v>
      </c>
      <c r="P9" s="203">
        <v>5</v>
      </c>
    </row>
    <row r="10" spans="1:16" ht="13.5" customHeight="1">
      <c r="A10" s="31"/>
      <c r="B10" s="22"/>
      <c r="C10" s="188">
        <v>17</v>
      </c>
      <c r="D10" s="609"/>
      <c r="E10" s="559">
        <v>41636</v>
      </c>
      <c r="F10" s="297">
        <v>21055</v>
      </c>
      <c r="G10" s="297">
        <v>3243</v>
      </c>
      <c r="H10" s="302">
        <v>17338</v>
      </c>
      <c r="I10" s="185"/>
      <c r="J10" s="820" t="s">
        <v>742</v>
      </c>
      <c r="K10" s="820"/>
      <c r="L10" s="22"/>
      <c r="M10" s="611">
        <v>0</v>
      </c>
      <c r="N10" s="64">
        <v>0</v>
      </c>
      <c r="O10" s="64">
        <v>0</v>
      </c>
      <c r="P10" s="64">
        <v>0</v>
      </c>
    </row>
    <row r="11" spans="1:16" ht="13.5">
      <c r="A11" s="31"/>
      <c r="C11" s="28">
        <v>18</v>
      </c>
      <c r="D11" s="397"/>
      <c r="E11" s="559">
        <v>44259</v>
      </c>
      <c r="F11" s="297">
        <v>22430</v>
      </c>
      <c r="G11" s="297">
        <v>3390</v>
      </c>
      <c r="H11" s="302">
        <v>18439</v>
      </c>
      <c r="I11" s="185"/>
      <c r="J11" s="820" t="s">
        <v>743</v>
      </c>
      <c r="K11" s="820"/>
      <c r="L11" s="22"/>
      <c r="M11" s="611">
        <v>2041</v>
      </c>
      <c r="N11" s="203">
        <v>1177</v>
      </c>
      <c r="O11" s="203">
        <v>38</v>
      </c>
      <c r="P11" s="203">
        <v>826</v>
      </c>
    </row>
    <row r="12" spans="1:16" ht="13.5">
      <c r="A12" s="31"/>
      <c r="C12" s="80">
        <v>19</v>
      </c>
      <c r="D12" s="610"/>
      <c r="E12" s="348">
        <v>43666</v>
      </c>
      <c r="F12" s="329">
        <v>22186</v>
      </c>
      <c r="G12" s="329">
        <v>3239</v>
      </c>
      <c r="H12" s="410">
        <v>18241</v>
      </c>
      <c r="I12" s="185"/>
      <c r="J12" s="820" t="s">
        <v>744</v>
      </c>
      <c r="K12" s="820"/>
      <c r="L12" s="22"/>
      <c r="M12" s="611">
        <v>166</v>
      </c>
      <c r="N12" s="203">
        <v>50</v>
      </c>
      <c r="O12" s="64">
        <v>3</v>
      </c>
      <c r="P12" s="203">
        <v>113</v>
      </c>
    </row>
    <row r="13" spans="1:16" ht="13.5" customHeight="1">
      <c r="A13" s="31"/>
      <c r="B13" s="186"/>
      <c r="C13" s="22"/>
      <c r="D13" s="22"/>
      <c r="E13" s="400"/>
      <c r="F13" s="337"/>
      <c r="G13" s="337"/>
      <c r="H13" s="401"/>
      <c r="I13" s="183"/>
      <c r="J13" s="820" t="s">
        <v>745</v>
      </c>
      <c r="K13" s="820"/>
      <c r="L13" s="22"/>
      <c r="M13" s="611">
        <v>6</v>
      </c>
      <c r="N13" s="203">
        <v>4</v>
      </c>
      <c r="O13" s="64">
        <v>0</v>
      </c>
      <c r="P13" s="203">
        <v>2</v>
      </c>
    </row>
    <row r="14" spans="1:16" ht="13.5">
      <c r="A14" s="31"/>
      <c r="B14" s="820" t="s">
        <v>434</v>
      </c>
      <c r="C14" s="820"/>
      <c r="D14" s="22"/>
      <c r="E14" s="347">
        <v>9640</v>
      </c>
      <c r="F14" s="200">
        <v>4279</v>
      </c>
      <c r="G14" s="200">
        <v>1966</v>
      </c>
      <c r="H14" s="300">
        <v>3395</v>
      </c>
      <c r="I14" s="185"/>
      <c r="J14" s="820" t="s">
        <v>746</v>
      </c>
      <c r="K14" s="820"/>
      <c r="L14" s="22"/>
      <c r="M14" s="611">
        <v>41</v>
      </c>
      <c r="N14" s="203">
        <v>28</v>
      </c>
      <c r="O14" s="203">
        <v>5</v>
      </c>
      <c r="P14" s="203">
        <v>8</v>
      </c>
    </row>
    <row r="15" spans="1:16" ht="13.5" customHeight="1">
      <c r="A15" s="31"/>
      <c r="B15" s="820" t="s">
        <v>747</v>
      </c>
      <c r="C15" s="820"/>
      <c r="D15" s="22"/>
      <c r="E15" s="347">
        <v>66</v>
      </c>
      <c r="F15" s="200">
        <v>22</v>
      </c>
      <c r="G15" s="139">
        <v>1</v>
      </c>
      <c r="H15" s="300">
        <v>43</v>
      </c>
      <c r="I15" s="185"/>
      <c r="J15" s="820" t="s">
        <v>748</v>
      </c>
      <c r="K15" s="820"/>
      <c r="L15" s="22"/>
      <c r="M15" s="611">
        <v>5</v>
      </c>
      <c r="N15" s="203">
        <v>1</v>
      </c>
      <c r="O15" s="203">
        <v>0</v>
      </c>
      <c r="P15" s="203">
        <v>4</v>
      </c>
    </row>
    <row r="16" spans="1:16" ht="13.5" customHeight="1">
      <c r="A16" s="31"/>
      <c r="B16" s="820" t="s">
        <v>435</v>
      </c>
      <c r="C16" s="820"/>
      <c r="D16" s="22"/>
      <c r="E16" s="347">
        <v>125</v>
      </c>
      <c r="F16" s="200">
        <v>50</v>
      </c>
      <c r="G16" s="200">
        <v>5</v>
      </c>
      <c r="H16" s="300">
        <v>70</v>
      </c>
      <c r="I16" s="185"/>
      <c r="J16" s="820" t="s">
        <v>749</v>
      </c>
      <c r="K16" s="820"/>
      <c r="L16" s="22"/>
      <c r="M16" s="611">
        <v>8</v>
      </c>
      <c r="N16" s="64">
        <v>5</v>
      </c>
      <c r="O16" s="203">
        <v>0</v>
      </c>
      <c r="P16" s="203">
        <v>3</v>
      </c>
    </row>
    <row r="17" spans="1:16" ht="13.5" customHeight="1">
      <c r="A17" s="31"/>
      <c r="B17" s="820" t="s">
        <v>750</v>
      </c>
      <c r="C17" s="820"/>
      <c r="D17" s="22"/>
      <c r="E17" s="347">
        <v>990</v>
      </c>
      <c r="F17" s="200">
        <v>573</v>
      </c>
      <c r="G17" s="200">
        <v>32</v>
      </c>
      <c r="H17" s="300">
        <v>385</v>
      </c>
      <c r="I17" s="185"/>
      <c r="J17" s="820" t="s">
        <v>751</v>
      </c>
      <c r="K17" s="820"/>
      <c r="L17" s="22"/>
      <c r="M17" s="611">
        <v>0</v>
      </c>
      <c r="N17" s="64">
        <v>0</v>
      </c>
      <c r="O17" s="64">
        <v>0</v>
      </c>
      <c r="P17" s="64">
        <v>0</v>
      </c>
    </row>
    <row r="18" spans="1:16" ht="13.5" customHeight="1">
      <c r="A18" s="31"/>
      <c r="B18" s="820" t="s">
        <v>752</v>
      </c>
      <c r="C18" s="820"/>
      <c r="D18" s="22"/>
      <c r="E18" s="347">
        <v>340</v>
      </c>
      <c r="F18" s="200">
        <v>199</v>
      </c>
      <c r="G18" s="200">
        <v>10</v>
      </c>
      <c r="H18" s="300">
        <v>131</v>
      </c>
      <c r="I18" s="185"/>
      <c r="J18" s="820" t="s">
        <v>753</v>
      </c>
      <c r="K18" s="820"/>
      <c r="L18" s="22"/>
      <c r="M18" s="611">
        <v>96</v>
      </c>
      <c r="N18" s="203">
        <v>67</v>
      </c>
      <c r="O18" s="203">
        <v>9</v>
      </c>
      <c r="P18" s="203">
        <v>20</v>
      </c>
    </row>
    <row r="19" spans="1:16" ht="13.5" customHeight="1">
      <c r="A19" s="31"/>
      <c r="B19" s="898" t="s">
        <v>754</v>
      </c>
      <c r="C19" s="898"/>
      <c r="D19" s="22"/>
      <c r="E19" s="347">
        <v>35</v>
      </c>
      <c r="F19" s="200">
        <v>26</v>
      </c>
      <c r="G19" s="203">
        <v>0</v>
      </c>
      <c r="H19" s="300">
        <v>9</v>
      </c>
      <c r="I19" s="185"/>
      <c r="J19" s="820" t="s">
        <v>755</v>
      </c>
      <c r="K19" s="820"/>
      <c r="L19" s="22"/>
      <c r="M19" s="611">
        <v>35</v>
      </c>
      <c r="N19" s="64">
        <v>23</v>
      </c>
      <c r="O19" s="64">
        <v>3</v>
      </c>
      <c r="P19" s="64">
        <v>9</v>
      </c>
    </row>
    <row r="20" spans="1:16" ht="13.5">
      <c r="A20" s="31"/>
      <c r="B20" s="820" t="s">
        <v>756</v>
      </c>
      <c r="C20" s="820"/>
      <c r="D20" s="22"/>
      <c r="E20" s="347">
        <v>10525</v>
      </c>
      <c r="F20" s="200">
        <v>2952</v>
      </c>
      <c r="G20" s="200">
        <v>366</v>
      </c>
      <c r="H20" s="300">
        <v>7207</v>
      </c>
      <c r="I20" s="185"/>
      <c r="J20" s="820" t="s">
        <v>757</v>
      </c>
      <c r="K20" s="820"/>
      <c r="L20" s="22"/>
      <c r="M20" s="611">
        <v>3449</v>
      </c>
      <c r="N20" s="203">
        <v>1525</v>
      </c>
      <c r="O20" s="203">
        <v>19</v>
      </c>
      <c r="P20" s="203">
        <v>1905</v>
      </c>
    </row>
    <row r="21" spans="1:16" ht="13.5">
      <c r="A21" s="31"/>
      <c r="B21" s="820" t="s">
        <v>758</v>
      </c>
      <c r="C21" s="820"/>
      <c r="D21" s="22"/>
      <c r="E21" s="347">
        <v>2223</v>
      </c>
      <c r="F21" s="200">
        <v>1072</v>
      </c>
      <c r="G21" s="200">
        <v>73</v>
      </c>
      <c r="H21" s="300">
        <v>1078</v>
      </c>
      <c r="I21" s="185"/>
      <c r="J21" s="820" t="s">
        <v>759</v>
      </c>
      <c r="K21" s="820"/>
      <c r="L21" s="22"/>
      <c r="M21" s="611">
        <v>0</v>
      </c>
      <c r="N21" s="64">
        <v>0</v>
      </c>
      <c r="O21" s="64">
        <v>0</v>
      </c>
      <c r="P21" s="64">
        <v>0</v>
      </c>
    </row>
    <row r="22" spans="1:16" ht="13.5" customHeight="1">
      <c r="A22" s="31"/>
      <c r="B22" s="898" t="s">
        <v>760</v>
      </c>
      <c r="C22" s="898"/>
      <c r="D22" s="22"/>
      <c r="E22" s="347">
        <v>804</v>
      </c>
      <c r="F22" s="200">
        <v>432</v>
      </c>
      <c r="G22" s="200">
        <v>19</v>
      </c>
      <c r="H22" s="300">
        <v>353</v>
      </c>
      <c r="I22" s="185"/>
      <c r="J22" s="820" t="s">
        <v>761</v>
      </c>
      <c r="K22" s="820"/>
      <c r="L22" s="22"/>
      <c r="M22" s="611">
        <v>1332</v>
      </c>
      <c r="N22" s="203">
        <v>1268</v>
      </c>
      <c r="O22" s="203">
        <v>0</v>
      </c>
      <c r="P22" s="203">
        <v>64</v>
      </c>
    </row>
    <row r="23" spans="1:16" ht="13.5" customHeight="1">
      <c r="A23" s="31"/>
      <c r="B23" s="898" t="s">
        <v>762</v>
      </c>
      <c r="C23" s="898"/>
      <c r="D23" s="22"/>
      <c r="E23" s="347">
        <v>57</v>
      </c>
      <c r="F23" s="200">
        <v>36</v>
      </c>
      <c r="G23" s="200">
        <v>1</v>
      </c>
      <c r="H23" s="300">
        <v>20</v>
      </c>
      <c r="I23" s="185"/>
      <c r="J23" s="820" t="s">
        <v>763</v>
      </c>
      <c r="K23" s="820"/>
      <c r="L23" s="22"/>
      <c r="M23" s="611">
        <v>16</v>
      </c>
      <c r="N23" s="203">
        <v>6</v>
      </c>
      <c r="O23" s="203">
        <v>4</v>
      </c>
      <c r="P23" s="64">
        <v>6</v>
      </c>
    </row>
    <row r="24" spans="1:16" ht="13.5">
      <c r="A24" s="31"/>
      <c r="B24" s="820" t="s">
        <v>764</v>
      </c>
      <c r="C24" s="820"/>
      <c r="D24" s="22"/>
      <c r="E24" s="347">
        <v>11347</v>
      </c>
      <c r="F24" s="200">
        <v>8223</v>
      </c>
      <c r="G24" s="200">
        <v>674</v>
      </c>
      <c r="H24" s="300">
        <v>2450</v>
      </c>
      <c r="I24" s="612"/>
      <c r="J24" s="820" t="s">
        <v>765</v>
      </c>
      <c r="K24" s="820"/>
      <c r="L24" s="22"/>
      <c r="M24" s="611">
        <v>55</v>
      </c>
      <c r="N24" s="203">
        <v>13</v>
      </c>
      <c r="O24" s="203">
        <v>1</v>
      </c>
      <c r="P24" s="203">
        <v>41</v>
      </c>
    </row>
    <row r="25" spans="1:16" ht="13.5" customHeight="1">
      <c r="A25" s="22"/>
      <c r="B25" s="820" t="s">
        <v>766</v>
      </c>
      <c r="C25" s="820"/>
      <c r="D25" s="295"/>
      <c r="E25" s="347">
        <v>15</v>
      </c>
      <c r="F25" s="200">
        <v>10</v>
      </c>
      <c r="G25" s="139">
        <v>1</v>
      </c>
      <c r="H25" s="300">
        <v>4</v>
      </c>
      <c r="I25" s="612"/>
      <c r="J25" s="820" t="s">
        <v>767</v>
      </c>
      <c r="K25" s="820"/>
      <c r="L25" s="22"/>
      <c r="M25" s="611">
        <v>210</v>
      </c>
      <c r="N25" s="203">
        <v>120</v>
      </c>
      <c r="O25" s="203">
        <v>8</v>
      </c>
      <c r="P25" s="203">
        <v>82</v>
      </c>
    </row>
    <row r="26" spans="1:16" ht="13.5">
      <c r="A26" s="345"/>
      <c r="B26" s="392"/>
      <c r="C26" s="345"/>
      <c r="D26" s="248"/>
      <c r="E26" s="613"/>
      <c r="F26" s="614"/>
      <c r="G26" s="614"/>
      <c r="H26" s="615"/>
      <c r="I26" s="616"/>
      <c r="J26" s="345"/>
      <c r="K26" s="345"/>
      <c r="L26" s="345"/>
      <c r="M26" s="617"/>
      <c r="N26" s="618"/>
      <c r="O26" s="618"/>
      <c r="P26" s="618"/>
    </row>
    <row r="27" spans="1:9" ht="13.5">
      <c r="A27" s="25" t="s">
        <v>768</v>
      </c>
      <c r="C27" s="22"/>
      <c r="D27" s="22"/>
      <c r="E27" s="124"/>
      <c r="F27" s="78"/>
      <c r="G27" s="78"/>
      <c r="H27" s="78"/>
      <c r="I27" s="78"/>
    </row>
    <row r="28" spans="2:9" ht="13.5">
      <c r="B28" s="98"/>
      <c r="C28" s="99"/>
      <c r="D28" s="99"/>
      <c r="E28" s="132"/>
      <c r="F28" s="57"/>
      <c r="G28" s="57"/>
      <c r="H28" s="57"/>
      <c r="I28" s="57"/>
    </row>
    <row r="29" spans="2:9" ht="13.5">
      <c r="B29" s="98"/>
      <c r="C29" s="99"/>
      <c r="D29" s="99"/>
      <c r="E29" s="132"/>
      <c r="F29" s="57"/>
      <c r="G29" s="57"/>
      <c r="H29" s="57"/>
      <c r="I29" s="57"/>
    </row>
    <row r="30" spans="2:9" ht="13.5">
      <c r="B30" s="98"/>
      <c r="C30" s="99"/>
      <c r="D30" s="99"/>
      <c r="E30" s="132"/>
      <c r="F30" s="57"/>
      <c r="G30" s="57"/>
      <c r="H30" s="57"/>
      <c r="I30" s="57"/>
    </row>
    <row r="31" spans="2:9" ht="13.5">
      <c r="B31" s="98"/>
      <c r="C31" s="99"/>
      <c r="D31" s="99"/>
      <c r="E31" s="132"/>
      <c r="F31" s="57"/>
      <c r="G31" s="57"/>
      <c r="H31" s="57"/>
      <c r="I31" s="57"/>
    </row>
    <row r="32" spans="2:9" ht="13.5">
      <c r="B32" s="98"/>
      <c r="C32" s="99"/>
      <c r="D32" s="99"/>
      <c r="E32" s="132"/>
      <c r="F32" s="57"/>
      <c r="G32" s="57"/>
      <c r="H32" s="57"/>
      <c r="I32" s="57"/>
    </row>
    <row r="33" spans="2:9" ht="13.5">
      <c r="B33" s="98"/>
      <c r="C33" s="99"/>
      <c r="D33" s="99"/>
      <c r="E33" s="132"/>
      <c r="F33" s="57"/>
      <c r="G33" s="57"/>
      <c r="H33" s="57"/>
      <c r="I33" s="57"/>
    </row>
    <row r="34" spans="2:9" ht="13.5">
      <c r="B34" s="98"/>
      <c r="C34" s="99"/>
      <c r="D34" s="99"/>
      <c r="E34" s="132"/>
      <c r="F34" s="57"/>
      <c r="G34" s="57"/>
      <c r="H34" s="57"/>
      <c r="I34" s="57"/>
    </row>
    <row r="35" spans="2:9" ht="13.5">
      <c r="B35" s="98"/>
      <c r="C35" s="99"/>
      <c r="D35" s="99"/>
      <c r="E35" s="132"/>
      <c r="F35" s="57"/>
      <c r="G35" s="57"/>
      <c r="H35" s="57"/>
      <c r="I35" s="57"/>
    </row>
    <row r="36" spans="2:9" ht="13.5">
      <c r="B36" s="98"/>
      <c r="C36" s="99"/>
      <c r="D36" s="99"/>
      <c r="E36" s="132"/>
      <c r="F36" s="57"/>
      <c r="G36" s="57"/>
      <c r="H36" s="57"/>
      <c r="I36" s="57"/>
    </row>
    <row r="37" spans="2:9" ht="13.5">
      <c r="B37" s="98"/>
      <c r="C37" s="99"/>
      <c r="D37" s="99"/>
      <c r="E37" s="132"/>
      <c r="F37" s="57"/>
      <c r="G37" s="57"/>
      <c r="H37" s="57"/>
      <c r="I37" s="57"/>
    </row>
    <row r="38" spans="2:9" ht="13.5">
      <c r="B38" s="98"/>
      <c r="C38" s="99"/>
      <c r="D38" s="99"/>
      <c r="E38" s="132"/>
      <c r="F38" s="57"/>
      <c r="G38" s="57"/>
      <c r="H38" s="57"/>
      <c r="I38" s="57"/>
    </row>
    <row r="39" spans="2:9" ht="13.5">
      <c r="B39" s="98"/>
      <c r="C39" s="99"/>
      <c r="D39" s="99"/>
      <c r="E39" s="132"/>
      <c r="F39" s="57"/>
      <c r="G39" s="57"/>
      <c r="H39" s="57"/>
      <c r="I39" s="57"/>
    </row>
    <row r="40" spans="2:9" ht="13.5">
      <c r="B40" s="98"/>
      <c r="C40" s="99"/>
      <c r="D40" s="99"/>
      <c r="E40" s="132"/>
      <c r="F40" s="57"/>
      <c r="G40" s="57"/>
      <c r="H40" s="57"/>
      <c r="I40" s="57"/>
    </row>
    <row r="41" spans="2:9" ht="13.5">
      <c r="B41" s="98"/>
      <c r="C41" s="99"/>
      <c r="D41" s="99"/>
      <c r="E41" s="132"/>
      <c r="F41" s="57"/>
      <c r="G41" s="57"/>
      <c r="H41" s="57"/>
      <c r="I41" s="57"/>
    </row>
    <row r="42" spans="2:9" ht="13.5">
      <c r="B42" s="98"/>
      <c r="C42" s="99"/>
      <c r="D42" s="99"/>
      <c r="E42" s="132"/>
      <c r="F42" s="57"/>
      <c r="G42" s="57"/>
      <c r="H42" s="57"/>
      <c r="I42" s="57"/>
    </row>
    <row r="43" spans="2:9" ht="13.5">
      <c r="B43" s="98"/>
      <c r="C43" s="99"/>
      <c r="D43" s="99"/>
      <c r="E43" s="132"/>
      <c r="F43" s="57"/>
      <c r="G43" s="57"/>
      <c r="H43" s="57"/>
      <c r="I43" s="57"/>
    </row>
    <row r="44" spans="2:9" ht="13.5">
      <c r="B44" s="99"/>
      <c r="C44" s="99"/>
      <c r="D44" s="99"/>
      <c r="E44" s="99"/>
      <c r="F44" s="99"/>
      <c r="G44" s="99"/>
      <c r="H44" s="99"/>
      <c r="I44" s="99"/>
    </row>
    <row r="45" spans="2:9" ht="13.5">
      <c r="B45" s="98"/>
      <c r="C45" s="99"/>
      <c r="D45" s="99"/>
      <c r="E45" s="99"/>
      <c r="F45" s="99"/>
      <c r="G45" s="99"/>
      <c r="H45" s="99"/>
      <c r="I45" s="99"/>
    </row>
  </sheetData>
  <sheetProtection/>
  <mergeCells count="36">
    <mergeCell ref="B22:C22"/>
    <mergeCell ref="J22:K22"/>
    <mergeCell ref="B23:C23"/>
    <mergeCell ref="J23:K23"/>
    <mergeCell ref="B24:C24"/>
    <mergeCell ref="J24:K24"/>
    <mergeCell ref="B25:C25"/>
    <mergeCell ref="J25:K25"/>
    <mergeCell ref="J20:K20"/>
    <mergeCell ref="B21:C21"/>
    <mergeCell ref="J21:K21"/>
    <mergeCell ref="B18:C18"/>
    <mergeCell ref="J18:K18"/>
    <mergeCell ref="B19:C19"/>
    <mergeCell ref="J19:K19"/>
    <mergeCell ref="B20:C20"/>
    <mergeCell ref="B14:C14"/>
    <mergeCell ref="J14:K14"/>
    <mergeCell ref="B15:C15"/>
    <mergeCell ref="J15:K15"/>
    <mergeCell ref="B16:C16"/>
    <mergeCell ref="J16:K16"/>
    <mergeCell ref="B17:C17"/>
    <mergeCell ref="J17:K17"/>
    <mergeCell ref="N4:N6"/>
    <mergeCell ref="O4:O6"/>
    <mergeCell ref="J8:K8"/>
    <mergeCell ref="J9:K9"/>
    <mergeCell ref="J10:K10"/>
    <mergeCell ref="J11:K11"/>
    <mergeCell ref="J12:K12"/>
    <mergeCell ref="J13:K13"/>
    <mergeCell ref="A4:D6"/>
    <mergeCell ref="F4:F6"/>
    <mergeCell ref="G4:G6"/>
    <mergeCell ref="I4:L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
    </sheetView>
  </sheetViews>
  <sheetFormatPr defaultColWidth="9.00390625" defaultRowHeight="13.5"/>
  <cols>
    <col min="1" max="1" width="1.625" style="0" customWidth="1"/>
    <col min="2" max="2" width="18.625" style="0" customWidth="1"/>
    <col min="3" max="3" width="1.625" style="0" customWidth="1"/>
    <col min="4" max="4" width="12.625" style="0" customWidth="1"/>
  </cols>
  <sheetData>
    <row r="1" spans="1:4" ht="13.5" customHeight="1">
      <c r="A1" s="71" t="s">
        <v>898</v>
      </c>
      <c r="B1" s="31"/>
      <c r="C1" s="31"/>
      <c r="D1" s="31"/>
    </row>
    <row r="2" spans="1:4" ht="13.5" customHeight="1">
      <c r="A2" s="25" t="s">
        <v>899</v>
      </c>
      <c r="B2" s="22"/>
      <c r="C2" s="22"/>
      <c r="D2" s="22"/>
    </row>
    <row r="3" spans="1:4" ht="13.5" customHeight="1" thickBot="1">
      <c r="A3" s="22"/>
      <c r="B3" s="22"/>
      <c r="C3" s="22"/>
      <c r="D3" s="26" t="s">
        <v>900</v>
      </c>
    </row>
    <row r="4" spans="1:4" ht="18" customHeight="1" thickTop="1">
      <c r="A4" s="60" t="s">
        <v>436</v>
      </c>
      <c r="B4" s="687"/>
      <c r="C4" s="27"/>
      <c r="D4" s="836" t="s">
        <v>437</v>
      </c>
    </row>
    <row r="5" spans="1:4" ht="18" customHeight="1">
      <c r="A5" s="187" t="s">
        <v>438</v>
      </c>
      <c r="B5" s="688"/>
      <c r="C5" s="187"/>
      <c r="D5" s="863"/>
    </row>
    <row r="6" spans="1:4" ht="13.5" customHeight="1">
      <c r="A6" s="29"/>
      <c r="B6" s="29"/>
      <c r="C6" s="29"/>
      <c r="D6" s="255"/>
    </row>
    <row r="7" spans="1:4" ht="13.5" customHeight="1">
      <c r="A7" s="22"/>
      <c r="B7" s="118" t="s">
        <v>901</v>
      </c>
      <c r="C7" s="30"/>
      <c r="D7" s="465">
        <v>13607</v>
      </c>
    </row>
    <row r="8" spans="1:4" ht="13.5" customHeight="1">
      <c r="A8" s="22"/>
      <c r="B8" s="37" t="s">
        <v>605</v>
      </c>
      <c r="C8" s="30"/>
      <c r="D8" s="465">
        <v>14376</v>
      </c>
    </row>
    <row r="9" spans="1:4" ht="13.5" customHeight="1">
      <c r="A9" s="48"/>
      <c r="B9" s="37" t="s">
        <v>606</v>
      </c>
      <c r="C9" s="99"/>
      <c r="D9" s="465">
        <v>12604</v>
      </c>
    </row>
    <row r="10" spans="1:4" ht="13.5" customHeight="1">
      <c r="A10" s="48"/>
      <c r="B10" s="37" t="s">
        <v>769</v>
      </c>
      <c r="C10" s="99"/>
      <c r="D10" s="465">
        <v>13051</v>
      </c>
    </row>
    <row r="11" spans="1:4" s="40" customFormat="1" ht="13.5" customHeight="1">
      <c r="A11" s="48"/>
      <c r="B11" s="382" t="s">
        <v>902</v>
      </c>
      <c r="C11" s="143"/>
      <c r="D11" s="466">
        <f>SUM(D13:D17)</f>
        <v>13184</v>
      </c>
    </row>
    <row r="12" spans="1:4" ht="13.5" customHeight="1">
      <c r="A12" s="22"/>
      <c r="B12" s="22"/>
      <c r="C12" s="22"/>
      <c r="D12" s="400"/>
    </row>
    <row r="13" spans="2:4" ht="13.5" customHeight="1">
      <c r="B13" s="118" t="s">
        <v>903</v>
      </c>
      <c r="C13" s="22"/>
      <c r="D13" s="365">
        <v>5827</v>
      </c>
    </row>
    <row r="14" spans="2:4" ht="13.5" customHeight="1">
      <c r="B14" s="118" t="s">
        <v>439</v>
      </c>
      <c r="C14" s="22"/>
      <c r="D14" s="365">
        <v>7262</v>
      </c>
    </row>
    <row r="15" spans="2:4" ht="13.5" customHeight="1">
      <c r="B15" s="118" t="s">
        <v>904</v>
      </c>
      <c r="C15" s="22"/>
      <c r="D15" s="365">
        <v>8</v>
      </c>
    </row>
    <row r="16" spans="2:4" ht="13.5" customHeight="1">
      <c r="B16" s="118" t="s">
        <v>770</v>
      </c>
      <c r="C16" s="22"/>
      <c r="D16" s="365">
        <v>8</v>
      </c>
    </row>
    <row r="17" spans="2:4" ht="13.5" customHeight="1">
      <c r="B17" s="118" t="s">
        <v>905</v>
      </c>
      <c r="C17" s="22"/>
      <c r="D17" s="365">
        <v>79</v>
      </c>
    </row>
    <row r="18" spans="1:4" ht="13.5" customHeight="1">
      <c r="A18" s="345"/>
      <c r="B18" s="345"/>
      <c r="C18" s="345"/>
      <c r="D18" s="393"/>
    </row>
    <row r="19" spans="1:4" ht="13.5" customHeight="1">
      <c r="A19" s="190" t="s">
        <v>771</v>
      </c>
      <c r="B19" s="191"/>
      <c r="C19" s="191"/>
      <c r="D19" s="191"/>
    </row>
    <row r="20" spans="1:4" ht="13.5" customHeight="1">
      <c r="A20" s="190" t="s">
        <v>772</v>
      </c>
      <c r="B20" s="191"/>
      <c r="C20" s="191"/>
      <c r="D20" s="191"/>
    </row>
  </sheetData>
  <sheetProtection/>
  <mergeCells count="1">
    <mergeCell ref="D4:D5"/>
  </mergeCells>
  <printOptions/>
  <pageMargins left="0.75" right="0.75" top="1" bottom="1" header="0.512" footer="0.51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H14"/>
  <sheetViews>
    <sheetView zoomScalePageLayoutView="0" workbookViewId="0" topLeftCell="A1">
      <selection activeCell="A1" sqref="A1"/>
    </sheetView>
  </sheetViews>
  <sheetFormatPr defaultColWidth="9.00390625" defaultRowHeight="13.5"/>
  <cols>
    <col min="1" max="1" width="1.625" style="0" customWidth="1"/>
    <col min="2" max="2" width="12.75390625" style="0" customWidth="1"/>
    <col min="3" max="3" width="1.625" style="0" customWidth="1"/>
    <col min="4" max="4" width="8.625" style="0" customWidth="1"/>
    <col min="5" max="5" width="9.50390625" style="0" customWidth="1"/>
    <col min="6" max="8" width="9.75390625" style="0" customWidth="1"/>
  </cols>
  <sheetData>
    <row r="1" spans="1:7" ht="13.5" customHeight="1">
      <c r="A1" s="71" t="s">
        <v>773</v>
      </c>
      <c r="B1" s="71"/>
      <c r="C1" s="71"/>
      <c r="D1" s="22"/>
      <c r="E1" s="25"/>
      <c r="F1" s="22"/>
      <c r="G1" s="22"/>
    </row>
    <row r="2" spans="1:8" ht="13.5" customHeight="1" thickBot="1">
      <c r="A2" s="92"/>
      <c r="B2" s="92"/>
      <c r="C2" s="92"/>
      <c r="D2" s="22"/>
      <c r="E2" s="23"/>
      <c r="H2" s="230" t="s">
        <v>774</v>
      </c>
    </row>
    <row r="3" spans="1:8" ht="21" customHeight="1" thickTop="1">
      <c r="A3" s="619"/>
      <c r="B3" s="416" t="s">
        <v>775</v>
      </c>
      <c r="C3" s="192"/>
      <c r="D3" s="193" t="s">
        <v>776</v>
      </c>
      <c r="E3" s="193" t="s">
        <v>777</v>
      </c>
      <c r="F3" s="193" t="s">
        <v>500</v>
      </c>
      <c r="G3" s="231" t="s">
        <v>607</v>
      </c>
      <c r="H3" s="232" t="s">
        <v>778</v>
      </c>
    </row>
    <row r="4" spans="1:4" ht="13.5" customHeight="1">
      <c r="A4" s="22"/>
      <c r="B4" s="22"/>
      <c r="C4" s="22"/>
      <c r="D4" s="288"/>
    </row>
    <row r="5" spans="1:8" s="40" customFormat="1" ht="18" customHeight="1">
      <c r="A5" s="71"/>
      <c r="B5" s="194" t="s">
        <v>779</v>
      </c>
      <c r="C5" s="71"/>
      <c r="D5" s="348">
        <v>5482</v>
      </c>
      <c r="E5" s="329">
        <v>5810</v>
      </c>
      <c r="F5" s="329">
        <v>5869</v>
      </c>
      <c r="G5" s="620">
        <v>6087</v>
      </c>
      <c r="H5" s="620">
        <v>6189</v>
      </c>
    </row>
    <row r="6" spans="1:8" ht="18" customHeight="1">
      <c r="A6" s="25"/>
      <c r="B6" s="118" t="s">
        <v>780</v>
      </c>
      <c r="C6" s="25"/>
      <c r="D6" s="621">
        <v>1939</v>
      </c>
      <c r="E6" s="483">
        <v>2158</v>
      </c>
      <c r="F6" s="483">
        <v>2349</v>
      </c>
      <c r="G6" s="483">
        <v>2635</v>
      </c>
      <c r="H6" s="483">
        <v>2489</v>
      </c>
    </row>
    <row r="7" spans="1:8" ht="18" customHeight="1">
      <c r="A7" s="25"/>
      <c r="B7" s="118" t="s">
        <v>781</v>
      </c>
      <c r="C7" s="25"/>
      <c r="D7" s="621">
        <v>1024</v>
      </c>
      <c r="E7" s="483">
        <v>988</v>
      </c>
      <c r="F7" s="483">
        <v>952</v>
      </c>
      <c r="G7" s="483">
        <v>905</v>
      </c>
      <c r="H7" s="483">
        <v>890</v>
      </c>
    </row>
    <row r="8" spans="1:8" ht="18" customHeight="1">
      <c r="A8" s="25"/>
      <c r="B8" s="118" t="s">
        <v>782</v>
      </c>
      <c r="C8" s="25"/>
      <c r="D8" s="621">
        <v>1094</v>
      </c>
      <c r="E8" s="483">
        <v>1146</v>
      </c>
      <c r="F8" s="483">
        <v>1054</v>
      </c>
      <c r="G8" s="483">
        <v>1041</v>
      </c>
      <c r="H8" s="483">
        <v>872</v>
      </c>
    </row>
    <row r="9" spans="1:8" ht="18" customHeight="1">
      <c r="A9" s="25"/>
      <c r="B9" s="118" t="s">
        <v>783</v>
      </c>
      <c r="C9" s="25"/>
      <c r="D9" s="621">
        <v>117</v>
      </c>
      <c r="E9" s="483">
        <v>105</v>
      </c>
      <c r="F9" s="483">
        <v>111</v>
      </c>
      <c r="G9" s="483">
        <v>112</v>
      </c>
      <c r="H9" s="483">
        <v>94</v>
      </c>
    </row>
    <row r="10" spans="1:8" ht="18" customHeight="1">
      <c r="A10" s="25"/>
      <c r="B10" s="118" t="s">
        <v>784</v>
      </c>
      <c r="C10" s="25"/>
      <c r="D10" s="621">
        <v>656</v>
      </c>
      <c r="E10" s="483">
        <v>723</v>
      </c>
      <c r="F10" s="483">
        <v>782</v>
      </c>
      <c r="G10" s="483">
        <v>1080</v>
      </c>
      <c r="H10" s="483">
        <v>1328</v>
      </c>
    </row>
    <row r="11" spans="1:8" ht="18" customHeight="1">
      <c r="A11" s="25"/>
      <c r="B11" s="118" t="s">
        <v>277</v>
      </c>
      <c r="C11" s="25"/>
      <c r="D11" s="621">
        <v>652</v>
      </c>
      <c r="E11" s="483">
        <v>690</v>
      </c>
      <c r="F11" s="483">
        <v>621</v>
      </c>
      <c r="G11" s="483">
        <f>G5-SUM(G6:G10)</f>
        <v>314</v>
      </c>
      <c r="H11" s="483">
        <f>+H5-SUM(H6:H10)</f>
        <v>516</v>
      </c>
    </row>
    <row r="12" spans="1:8" ht="13.5" customHeight="1">
      <c r="A12" s="345"/>
      <c r="B12" s="345"/>
      <c r="C12" s="345"/>
      <c r="D12" s="393"/>
      <c r="E12" s="395"/>
      <c r="F12" s="395"/>
      <c r="G12" s="395"/>
      <c r="H12" s="395"/>
    </row>
    <row r="13" spans="1:7" ht="18" customHeight="1">
      <c r="A13" s="25" t="s">
        <v>440</v>
      </c>
      <c r="B13" s="25"/>
      <c r="C13" s="25"/>
      <c r="D13" s="22"/>
      <c r="E13" s="22"/>
      <c r="F13" s="22"/>
      <c r="G13" s="22"/>
    </row>
    <row r="14" spans="1:7" ht="19.5" customHeight="1">
      <c r="A14" s="98"/>
      <c r="B14" s="98"/>
      <c r="C14" s="98"/>
      <c r="D14" s="99"/>
      <c r="E14" s="99"/>
      <c r="F14" s="99"/>
      <c r="G14" s="99"/>
    </row>
  </sheetData>
  <sheetProtection/>
  <printOptions/>
  <pageMargins left="0.7874015748031497" right="0.7874015748031497" top="0.984251968503937" bottom="0.984251968503937" header="0.5118110236220472" footer="0.5118110236220472"/>
  <pageSetup horizontalDpi="600" verticalDpi="600" orientation="landscape" paperSize="9" scale="185" r:id="rId1"/>
</worksheet>
</file>

<file path=xl/worksheets/sheet3.xml><?xml version="1.0" encoding="utf-8"?>
<worksheet xmlns="http://schemas.openxmlformats.org/spreadsheetml/2006/main" xmlns:r="http://schemas.openxmlformats.org/officeDocument/2006/relationships">
  <dimension ref="A1:J82"/>
  <sheetViews>
    <sheetView zoomScalePageLayoutView="0" workbookViewId="0" topLeftCell="A6">
      <selection activeCell="A1" sqref="A1"/>
    </sheetView>
  </sheetViews>
  <sheetFormatPr defaultColWidth="9.00390625" defaultRowHeight="13.5"/>
  <cols>
    <col min="1" max="1" width="4.625" style="0" customWidth="1"/>
    <col min="2" max="2" width="10.625" style="0" customWidth="1"/>
    <col min="3" max="3" width="10.375" style="0" bestFit="1" customWidth="1"/>
    <col min="4" max="7" width="14.625" style="0" customWidth="1"/>
    <col min="8" max="9" width="10.625" style="0" customWidth="1"/>
    <col min="10" max="10" width="15.125" style="0" bestFit="1" customWidth="1"/>
  </cols>
  <sheetData>
    <row r="1" spans="1:10" ht="14.25">
      <c r="A1" s="19" t="s">
        <v>108</v>
      </c>
      <c r="B1" s="638"/>
      <c r="C1" s="31"/>
      <c r="D1" s="31"/>
      <c r="E1" s="31"/>
      <c r="F1" s="31"/>
      <c r="G1" s="31"/>
      <c r="H1" s="31"/>
      <c r="I1" s="25"/>
      <c r="J1" s="25"/>
    </row>
    <row r="2" spans="1:10" ht="15" thickBot="1">
      <c r="A2" s="24"/>
      <c r="B2" s="582"/>
      <c r="C2" s="21"/>
      <c r="D2" s="22"/>
      <c r="E2" s="22"/>
      <c r="F2" s="22"/>
      <c r="G2" s="22"/>
      <c r="H2" s="22"/>
      <c r="I2" s="25"/>
      <c r="J2" s="26" t="s">
        <v>467</v>
      </c>
    </row>
    <row r="3" spans="1:10" ht="14.25" thickTop="1">
      <c r="A3" s="722" t="s">
        <v>89</v>
      </c>
      <c r="B3" s="723"/>
      <c r="C3" s="243" t="s">
        <v>90</v>
      </c>
      <c r="D3" s="244" t="s">
        <v>91</v>
      </c>
      <c r="E3" s="245"/>
      <c r="F3" s="244"/>
      <c r="G3" s="246" t="s">
        <v>92</v>
      </c>
      <c r="H3" s="243" t="s">
        <v>93</v>
      </c>
      <c r="I3" s="246" t="s">
        <v>468</v>
      </c>
      <c r="J3" s="247"/>
    </row>
    <row r="4" spans="1:10" ht="13.5">
      <c r="A4" s="724"/>
      <c r="B4" s="725"/>
      <c r="C4" s="249" t="s">
        <v>469</v>
      </c>
      <c r="D4" s="250" t="s">
        <v>94</v>
      </c>
      <c r="E4" s="250" t="s">
        <v>95</v>
      </c>
      <c r="F4" s="250" t="s">
        <v>96</v>
      </c>
      <c r="G4" s="251" t="s">
        <v>97</v>
      </c>
      <c r="H4" s="252" t="s">
        <v>98</v>
      </c>
      <c r="I4" s="251" t="s">
        <v>470</v>
      </c>
      <c r="J4" s="253"/>
    </row>
    <row r="5" spans="1:10" ht="13.5">
      <c r="A5" s="639"/>
      <c r="B5" s="624"/>
      <c r="C5" s="255"/>
      <c r="D5" s="256"/>
      <c r="E5" s="256"/>
      <c r="F5" s="256"/>
      <c r="G5" s="254"/>
      <c r="H5" s="269"/>
      <c r="I5" s="28"/>
      <c r="J5" s="29"/>
    </row>
    <row r="6" spans="1:10" ht="13.5">
      <c r="A6" s="625" t="s">
        <v>99</v>
      </c>
      <c r="B6" s="582" t="s">
        <v>850</v>
      </c>
      <c r="C6" s="493" t="s">
        <v>851</v>
      </c>
      <c r="D6" s="139">
        <v>729819</v>
      </c>
      <c r="E6" s="200">
        <v>338742</v>
      </c>
      <c r="F6" s="200">
        <v>391077</v>
      </c>
      <c r="G6" s="379">
        <v>86.61772489816583</v>
      </c>
      <c r="H6" s="626" t="s">
        <v>100</v>
      </c>
      <c r="I6" s="50" t="s">
        <v>109</v>
      </c>
      <c r="J6" s="35" t="s">
        <v>110</v>
      </c>
    </row>
    <row r="7" spans="1:10" ht="13.5">
      <c r="A7" s="640"/>
      <c r="B7" s="582" t="s">
        <v>852</v>
      </c>
      <c r="C7" s="347">
        <v>172561</v>
      </c>
      <c r="D7" s="139">
        <v>860275</v>
      </c>
      <c r="E7" s="200">
        <v>395360</v>
      </c>
      <c r="F7" s="200">
        <v>464915</v>
      </c>
      <c r="G7" s="379">
        <v>85.03920071410903</v>
      </c>
      <c r="H7" s="380">
        <v>130</v>
      </c>
      <c r="I7" s="22"/>
      <c r="J7" s="35" t="s">
        <v>110</v>
      </c>
    </row>
    <row r="8" spans="1:10" ht="13.5">
      <c r="A8" s="625"/>
      <c r="B8" s="582" t="s">
        <v>853</v>
      </c>
      <c r="C8" s="347">
        <v>173754</v>
      </c>
      <c r="D8" s="139">
        <v>848995</v>
      </c>
      <c r="E8" s="200">
        <v>398615</v>
      </c>
      <c r="F8" s="200">
        <v>450380</v>
      </c>
      <c r="G8" s="379">
        <v>88.50637239664283</v>
      </c>
      <c r="H8" s="626" t="s">
        <v>100</v>
      </c>
      <c r="I8" s="22"/>
      <c r="J8" s="35" t="s">
        <v>110</v>
      </c>
    </row>
    <row r="9" spans="1:10" ht="13.5">
      <c r="A9" s="625"/>
      <c r="B9" s="582" t="s">
        <v>854</v>
      </c>
      <c r="C9" s="347">
        <v>180918</v>
      </c>
      <c r="D9" s="139">
        <v>894267</v>
      </c>
      <c r="E9" s="200">
        <v>430218</v>
      </c>
      <c r="F9" s="200">
        <v>464049</v>
      </c>
      <c r="G9" s="379">
        <v>92.70960609763193</v>
      </c>
      <c r="H9" s="380">
        <v>135</v>
      </c>
      <c r="I9" s="30"/>
      <c r="J9" s="35" t="s">
        <v>111</v>
      </c>
    </row>
    <row r="10" spans="1:10" ht="13.5">
      <c r="A10" s="625"/>
      <c r="B10" s="582" t="s">
        <v>855</v>
      </c>
      <c r="C10" s="347">
        <v>180944</v>
      </c>
      <c r="D10" s="139">
        <v>903576</v>
      </c>
      <c r="E10" s="200">
        <v>436259</v>
      </c>
      <c r="F10" s="200">
        <v>467317</v>
      </c>
      <c r="G10" s="379">
        <v>93.35397599488142</v>
      </c>
      <c r="H10" s="626" t="s">
        <v>100</v>
      </c>
      <c r="I10" s="30" t="s">
        <v>112</v>
      </c>
      <c r="J10" s="35" t="s">
        <v>101</v>
      </c>
    </row>
    <row r="11" spans="1:10" ht="13.5">
      <c r="A11" s="625"/>
      <c r="B11" s="582"/>
      <c r="C11" s="347"/>
      <c r="D11" s="139"/>
      <c r="E11" s="200"/>
      <c r="F11" s="200"/>
      <c r="G11" s="379"/>
      <c r="H11" s="380"/>
      <c r="I11" s="30"/>
      <c r="J11" s="35"/>
    </row>
    <row r="12" spans="1:10" ht="13.5">
      <c r="A12" s="625"/>
      <c r="B12" s="582" t="s">
        <v>856</v>
      </c>
      <c r="C12" s="493" t="s">
        <v>100</v>
      </c>
      <c r="D12" s="139">
        <v>907700</v>
      </c>
      <c r="E12" s="200">
        <v>440500</v>
      </c>
      <c r="F12" s="200">
        <v>467200</v>
      </c>
      <c r="G12" s="379">
        <v>94.28510273972603</v>
      </c>
      <c r="H12" s="626" t="s">
        <v>100</v>
      </c>
      <c r="I12" s="22"/>
      <c r="J12" s="35" t="s">
        <v>101</v>
      </c>
    </row>
    <row r="13" spans="1:10" ht="13.5">
      <c r="A13" s="625"/>
      <c r="B13" s="582" t="s">
        <v>857</v>
      </c>
      <c r="C13" s="347">
        <v>181928</v>
      </c>
      <c r="D13" s="139">
        <v>912551</v>
      </c>
      <c r="E13" s="200">
        <v>444355</v>
      </c>
      <c r="F13" s="200">
        <v>468196</v>
      </c>
      <c r="G13" s="379">
        <v>94.90790181889636</v>
      </c>
      <c r="H13" s="380">
        <v>137.7</v>
      </c>
      <c r="I13" s="30"/>
      <c r="J13" s="35" t="s">
        <v>102</v>
      </c>
    </row>
    <row r="14" spans="1:10" ht="13.5">
      <c r="A14" s="625"/>
      <c r="B14" s="582" t="s">
        <v>858</v>
      </c>
      <c r="C14" s="493" t="s">
        <v>100</v>
      </c>
      <c r="D14" s="139">
        <v>912000</v>
      </c>
      <c r="E14" s="200">
        <v>445000</v>
      </c>
      <c r="F14" s="200">
        <v>467000</v>
      </c>
      <c r="G14" s="379">
        <v>95.28907922912205</v>
      </c>
      <c r="H14" s="626" t="s">
        <v>100</v>
      </c>
      <c r="I14" s="22"/>
      <c r="J14" s="35" t="s">
        <v>101</v>
      </c>
    </row>
    <row r="15" spans="1:10" ht="13.5">
      <c r="A15" s="625"/>
      <c r="B15" s="582" t="s">
        <v>859</v>
      </c>
      <c r="C15" s="493" t="s">
        <v>100</v>
      </c>
      <c r="D15" s="139">
        <v>914000</v>
      </c>
      <c r="E15" s="200">
        <v>447000</v>
      </c>
      <c r="F15" s="200">
        <v>467000</v>
      </c>
      <c r="G15" s="379">
        <v>95.71734475374733</v>
      </c>
      <c r="H15" s="626" t="s">
        <v>100</v>
      </c>
      <c r="I15" s="22"/>
      <c r="J15" s="35" t="s">
        <v>101</v>
      </c>
    </row>
    <row r="16" spans="1:10" ht="13.5">
      <c r="A16" s="625"/>
      <c r="B16" s="582" t="s">
        <v>860</v>
      </c>
      <c r="C16" s="493" t="s">
        <v>100</v>
      </c>
      <c r="D16" s="139">
        <v>918000</v>
      </c>
      <c r="E16" s="200">
        <v>450000</v>
      </c>
      <c r="F16" s="200">
        <v>468000</v>
      </c>
      <c r="G16" s="379">
        <v>96.15384615384616</v>
      </c>
      <c r="H16" s="626" t="s">
        <v>100</v>
      </c>
      <c r="I16" s="22"/>
      <c r="J16" s="35" t="s">
        <v>101</v>
      </c>
    </row>
    <row r="17" spans="1:10" ht="13.5">
      <c r="A17" s="625"/>
      <c r="B17" s="582"/>
      <c r="C17" s="493"/>
      <c r="D17" s="139"/>
      <c r="E17" s="200"/>
      <c r="F17" s="200"/>
      <c r="G17" s="379"/>
      <c r="H17" s="626"/>
      <c r="I17" s="22"/>
      <c r="J17" s="35"/>
    </row>
    <row r="18" spans="1:10" ht="13.5">
      <c r="A18" s="625"/>
      <c r="B18" s="582" t="s">
        <v>861</v>
      </c>
      <c r="C18" s="493" t="s">
        <v>100</v>
      </c>
      <c r="D18" s="139">
        <v>924000</v>
      </c>
      <c r="E18" s="200">
        <v>454000</v>
      </c>
      <c r="F18" s="200">
        <v>470000</v>
      </c>
      <c r="G18" s="379">
        <v>96.59574468085106</v>
      </c>
      <c r="H18" s="626" t="s">
        <v>100</v>
      </c>
      <c r="I18" s="22"/>
      <c r="J18" s="35" t="s">
        <v>101</v>
      </c>
    </row>
    <row r="19" spans="1:10" ht="13.5">
      <c r="A19" s="625"/>
      <c r="B19" s="582" t="s">
        <v>862</v>
      </c>
      <c r="C19" s="347">
        <v>186422</v>
      </c>
      <c r="D19" s="139">
        <v>929066</v>
      </c>
      <c r="E19" s="200">
        <v>456730</v>
      </c>
      <c r="F19" s="200">
        <v>472336</v>
      </c>
      <c r="G19" s="379">
        <v>96.69599607059382</v>
      </c>
      <c r="H19" s="380">
        <v>14.2</v>
      </c>
      <c r="I19" s="30"/>
      <c r="J19" s="35" t="s">
        <v>102</v>
      </c>
    </row>
    <row r="20" spans="1:10" ht="13.5">
      <c r="A20" s="625"/>
      <c r="B20" s="582" t="s">
        <v>863</v>
      </c>
      <c r="C20" s="493" t="s">
        <v>100</v>
      </c>
      <c r="D20" s="139">
        <v>924000</v>
      </c>
      <c r="E20" s="200">
        <v>454000</v>
      </c>
      <c r="F20" s="200">
        <v>470000</v>
      </c>
      <c r="G20" s="379">
        <v>96.59574468085106</v>
      </c>
      <c r="H20" s="626" t="s">
        <v>100</v>
      </c>
      <c r="I20" s="22"/>
      <c r="J20" s="35" t="s">
        <v>101</v>
      </c>
    </row>
    <row r="21" spans="1:10" ht="13.5">
      <c r="A21" s="625"/>
      <c r="B21" s="582" t="s">
        <v>864</v>
      </c>
      <c r="C21" s="493" t="s">
        <v>100</v>
      </c>
      <c r="D21" s="139">
        <v>915000</v>
      </c>
      <c r="E21" s="200">
        <v>448000</v>
      </c>
      <c r="F21" s="200">
        <v>467000</v>
      </c>
      <c r="G21" s="379">
        <v>95.93147751605996</v>
      </c>
      <c r="H21" s="626" t="s">
        <v>100</v>
      </c>
      <c r="I21" s="22"/>
      <c r="J21" s="35" t="s">
        <v>101</v>
      </c>
    </row>
    <row r="22" spans="1:10" ht="13.5">
      <c r="A22" s="625"/>
      <c r="B22" s="582" t="s">
        <v>865</v>
      </c>
      <c r="C22" s="493" t="s">
        <v>100</v>
      </c>
      <c r="D22" s="139">
        <v>909000</v>
      </c>
      <c r="E22" s="200">
        <v>444000</v>
      </c>
      <c r="F22" s="200">
        <v>465000</v>
      </c>
      <c r="G22" s="379">
        <v>95.48387096774194</v>
      </c>
      <c r="H22" s="626" t="s">
        <v>100</v>
      </c>
      <c r="I22" s="22"/>
      <c r="J22" s="35" t="s">
        <v>101</v>
      </c>
    </row>
    <row r="23" spans="1:10" ht="13.5">
      <c r="A23" s="625"/>
      <c r="B23" s="582"/>
      <c r="C23" s="493"/>
      <c r="D23" s="139"/>
      <c r="E23" s="200"/>
      <c r="F23" s="200"/>
      <c r="G23" s="379"/>
      <c r="H23" s="626"/>
      <c r="I23" s="22"/>
      <c r="J23" s="35"/>
    </row>
    <row r="24" spans="1:10" ht="13.5">
      <c r="A24" s="625"/>
      <c r="B24" s="582" t="s">
        <v>866</v>
      </c>
      <c r="C24" s="493" t="s">
        <v>100</v>
      </c>
      <c r="D24" s="139">
        <v>899000</v>
      </c>
      <c r="E24" s="200">
        <v>439000</v>
      </c>
      <c r="F24" s="200">
        <v>460000</v>
      </c>
      <c r="G24" s="379">
        <v>95.43478260869566</v>
      </c>
      <c r="H24" s="626" t="s">
        <v>100</v>
      </c>
      <c r="I24" s="22"/>
      <c r="J24" s="35" t="s">
        <v>101</v>
      </c>
    </row>
    <row r="25" spans="1:10" ht="13.5">
      <c r="A25" s="625"/>
      <c r="B25" s="582" t="s">
        <v>867</v>
      </c>
      <c r="C25" s="347">
        <v>193503</v>
      </c>
      <c r="D25" s="139">
        <v>888886</v>
      </c>
      <c r="E25" s="200">
        <v>432481</v>
      </c>
      <c r="F25" s="200">
        <v>456405</v>
      </c>
      <c r="G25" s="379">
        <v>94.7581643496456</v>
      </c>
      <c r="H25" s="380">
        <v>134.2</v>
      </c>
      <c r="I25" s="30"/>
      <c r="J25" s="35" t="s">
        <v>102</v>
      </c>
    </row>
    <row r="26" spans="1:10" ht="13.5">
      <c r="A26" s="625"/>
      <c r="B26" s="582" t="s">
        <v>868</v>
      </c>
      <c r="C26" s="493" t="s">
        <v>100</v>
      </c>
      <c r="D26" s="139">
        <v>879000</v>
      </c>
      <c r="E26" s="200">
        <v>426000</v>
      </c>
      <c r="F26" s="200">
        <v>453000</v>
      </c>
      <c r="G26" s="379">
        <v>94.03973509933775</v>
      </c>
      <c r="H26" s="626" t="s">
        <v>100</v>
      </c>
      <c r="I26" s="22"/>
      <c r="J26" s="35" t="s">
        <v>101</v>
      </c>
    </row>
    <row r="27" spans="1:10" ht="13.5">
      <c r="A27" s="625"/>
      <c r="B27" s="582" t="s">
        <v>869</v>
      </c>
      <c r="C27" s="493" t="s">
        <v>100</v>
      </c>
      <c r="D27" s="139">
        <v>866000</v>
      </c>
      <c r="E27" s="200">
        <v>419000</v>
      </c>
      <c r="F27" s="200">
        <v>447000</v>
      </c>
      <c r="G27" s="379">
        <v>93.73601789709173</v>
      </c>
      <c r="H27" s="626" t="s">
        <v>100</v>
      </c>
      <c r="I27" s="22"/>
      <c r="J27" s="35" t="s">
        <v>101</v>
      </c>
    </row>
    <row r="28" spans="1:10" ht="13.5">
      <c r="A28" s="625"/>
      <c r="B28" s="582" t="s">
        <v>870</v>
      </c>
      <c r="C28" s="493" t="s">
        <v>100</v>
      </c>
      <c r="D28" s="139">
        <v>852000</v>
      </c>
      <c r="E28" s="200">
        <v>411000</v>
      </c>
      <c r="F28" s="200">
        <v>441000</v>
      </c>
      <c r="G28" s="379">
        <v>93.19727891156462</v>
      </c>
      <c r="H28" s="626" t="s">
        <v>100</v>
      </c>
      <c r="I28" s="22"/>
      <c r="J28" s="35" t="s">
        <v>101</v>
      </c>
    </row>
    <row r="29" spans="1:10" ht="13.5">
      <c r="A29" s="625"/>
      <c r="B29" s="582"/>
      <c r="C29" s="493"/>
      <c r="D29" s="139"/>
      <c r="E29" s="200"/>
      <c r="F29" s="200"/>
      <c r="G29" s="379"/>
      <c r="H29" s="626"/>
      <c r="I29" s="22"/>
      <c r="J29" s="35"/>
    </row>
    <row r="30" spans="1:10" ht="13.5">
      <c r="A30" s="625"/>
      <c r="B30" s="582" t="s">
        <v>871</v>
      </c>
      <c r="C30" s="493" t="s">
        <v>100</v>
      </c>
      <c r="D30" s="139">
        <v>837000</v>
      </c>
      <c r="E30" s="200">
        <v>402000</v>
      </c>
      <c r="F30" s="200">
        <v>435000</v>
      </c>
      <c r="G30" s="379">
        <v>92.41379310344827</v>
      </c>
      <c r="H30" s="626" t="s">
        <v>100</v>
      </c>
      <c r="I30" s="22"/>
      <c r="J30" s="35" t="s">
        <v>101</v>
      </c>
    </row>
    <row r="31" spans="1:10" ht="13.5">
      <c r="A31" s="625"/>
      <c r="B31" s="582" t="s">
        <v>872</v>
      </c>
      <c r="C31" s="347">
        <v>196820</v>
      </c>
      <c r="D31" s="139">
        <v>821620</v>
      </c>
      <c r="E31" s="200">
        <v>393670</v>
      </c>
      <c r="F31" s="200">
        <v>427950</v>
      </c>
      <c r="G31" s="379">
        <v>91.98971842504966</v>
      </c>
      <c r="H31" s="380">
        <v>124</v>
      </c>
      <c r="I31" s="30"/>
      <c r="J31" s="35" t="s">
        <v>102</v>
      </c>
    </row>
    <row r="32" spans="1:10" ht="13.5">
      <c r="A32" s="625"/>
      <c r="B32" s="582" t="s">
        <v>873</v>
      </c>
      <c r="C32" s="493" t="s">
        <v>100</v>
      </c>
      <c r="D32" s="139">
        <v>809000</v>
      </c>
      <c r="E32" s="200">
        <v>387000</v>
      </c>
      <c r="F32" s="200">
        <v>422000</v>
      </c>
      <c r="G32" s="379">
        <v>91.70616113744076</v>
      </c>
      <c r="H32" s="626" t="s">
        <v>100</v>
      </c>
      <c r="I32" s="22"/>
      <c r="J32" s="35" t="s">
        <v>101</v>
      </c>
    </row>
    <row r="33" spans="1:10" ht="13.5">
      <c r="A33" s="625"/>
      <c r="B33" s="582" t="s">
        <v>874</v>
      </c>
      <c r="C33" s="493" t="s">
        <v>100</v>
      </c>
      <c r="D33" s="139">
        <v>801000</v>
      </c>
      <c r="E33" s="200">
        <v>383000</v>
      </c>
      <c r="F33" s="200">
        <v>418000</v>
      </c>
      <c r="G33" s="379">
        <v>91.6267942583732</v>
      </c>
      <c r="H33" s="626" t="s">
        <v>100</v>
      </c>
      <c r="I33" s="22"/>
      <c r="J33" s="35" t="s">
        <v>101</v>
      </c>
    </row>
    <row r="34" spans="1:10" ht="13.5">
      <c r="A34" s="625"/>
      <c r="B34" s="582" t="s">
        <v>875</v>
      </c>
      <c r="C34" s="493" t="s">
        <v>100</v>
      </c>
      <c r="D34" s="139">
        <v>791000</v>
      </c>
      <c r="E34" s="200">
        <v>377000</v>
      </c>
      <c r="F34" s="200">
        <v>414000</v>
      </c>
      <c r="G34" s="379">
        <v>91.06280193236715</v>
      </c>
      <c r="H34" s="626" t="s">
        <v>100</v>
      </c>
      <c r="I34" s="22"/>
      <c r="J34" s="35" t="s">
        <v>101</v>
      </c>
    </row>
    <row r="35" spans="1:10" ht="13.5">
      <c r="A35" s="625"/>
      <c r="B35" s="582"/>
      <c r="C35" s="493"/>
      <c r="D35" s="139"/>
      <c r="E35" s="200"/>
      <c r="F35" s="200"/>
      <c r="G35" s="379"/>
      <c r="H35" s="626"/>
      <c r="I35" s="22"/>
      <c r="J35" s="35"/>
    </row>
    <row r="36" spans="1:10" ht="13.5">
      <c r="A36" s="625"/>
      <c r="B36" s="582" t="s">
        <v>876</v>
      </c>
      <c r="C36" s="493" t="s">
        <v>100</v>
      </c>
      <c r="D36" s="139">
        <v>782000</v>
      </c>
      <c r="E36" s="200">
        <v>372000</v>
      </c>
      <c r="F36" s="200">
        <v>410000</v>
      </c>
      <c r="G36" s="379">
        <v>90.73170731707317</v>
      </c>
      <c r="H36" s="626" t="s">
        <v>100</v>
      </c>
      <c r="I36" s="22"/>
      <c r="J36" s="35" t="s">
        <v>101</v>
      </c>
    </row>
    <row r="37" spans="1:10" ht="13.5">
      <c r="A37" s="625"/>
      <c r="B37" s="582" t="s">
        <v>877</v>
      </c>
      <c r="C37" s="347">
        <v>202842</v>
      </c>
      <c r="D37" s="139">
        <v>773575</v>
      </c>
      <c r="E37" s="200">
        <v>367658</v>
      </c>
      <c r="F37" s="200">
        <v>405917</v>
      </c>
      <c r="G37" s="379">
        <v>90.57467413288923</v>
      </c>
      <c r="H37" s="380">
        <v>116.7</v>
      </c>
      <c r="I37" s="30"/>
      <c r="J37" s="35" t="s">
        <v>102</v>
      </c>
    </row>
    <row r="38" spans="1:10" ht="13.5">
      <c r="A38" s="625"/>
      <c r="B38" s="582" t="s">
        <v>878</v>
      </c>
      <c r="C38" s="493" t="s">
        <v>100</v>
      </c>
      <c r="D38" s="139">
        <v>767000</v>
      </c>
      <c r="E38" s="200">
        <v>364000</v>
      </c>
      <c r="F38" s="200">
        <v>403000</v>
      </c>
      <c r="G38" s="379">
        <v>90.4441777306069</v>
      </c>
      <c r="H38" s="626" t="s">
        <v>100</v>
      </c>
      <c r="I38" s="22"/>
      <c r="J38" s="35" t="s">
        <v>101</v>
      </c>
    </row>
    <row r="39" spans="1:10" ht="13.5">
      <c r="A39" s="625"/>
      <c r="B39" s="582" t="s">
        <v>879</v>
      </c>
      <c r="C39" s="493" t="s">
        <v>100</v>
      </c>
      <c r="D39" s="139">
        <v>764000</v>
      </c>
      <c r="E39" s="200">
        <v>363000</v>
      </c>
      <c r="F39" s="200">
        <v>401000</v>
      </c>
      <c r="G39" s="379">
        <v>90.53092119523917</v>
      </c>
      <c r="H39" s="626" t="s">
        <v>100</v>
      </c>
      <c r="I39" s="22"/>
      <c r="J39" s="35" t="s">
        <v>101</v>
      </c>
    </row>
    <row r="40" spans="1:10" ht="13.5">
      <c r="A40" s="625"/>
      <c r="B40" s="582" t="s">
        <v>880</v>
      </c>
      <c r="C40" s="493" t="s">
        <v>100</v>
      </c>
      <c r="D40" s="139">
        <v>766065</v>
      </c>
      <c r="E40" s="200">
        <v>364460</v>
      </c>
      <c r="F40" s="200">
        <v>401605</v>
      </c>
      <c r="G40" s="379">
        <v>90.75086216556069</v>
      </c>
      <c r="H40" s="626" t="s">
        <v>100</v>
      </c>
      <c r="I40" s="22"/>
      <c r="J40" s="35" t="s">
        <v>113</v>
      </c>
    </row>
    <row r="41" spans="1:10" ht="13.5">
      <c r="A41" s="625"/>
      <c r="B41" s="582"/>
      <c r="C41" s="493"/>
      <c r="D41" s="139"/>
      <c r="E41" s="200"/>
      <c r="F41" s="200"/>
      <c r="G41" s="379"/>
      <c r="H41" s="626"/>
      <c r="I41" s="22"/>
      <c r="J41" s="35"/>
    </row>
    <row r="42" spans="1:10" ht="13.5">
      <c r="A42" s="625"/>
      <c r="B42" s="582" t="s">
        <v>881</v>
      </c>
      <c r="C42" s="493" t="s">
        <v>100</v>
      </c>
      <c r="D42" s="139">
        <v>767751</v>
      </c>
      <c r="E42" s="200">
        <v>365635</v>
      </c>
      <c r="F42" s="200">
        <v>402116</v>
      </c>
      <c r="G42" s="379">
        <v>90.92774224353171</v>
      </c>
      <c r="H42" s="626" t="s">
        <v>100</v>
      </c>
      <c r="I42" s="22"/>
      <c r="J42" s="35" t="s">
        <v>113</v>
      </c>
    </row>
    <row r="43" spans="1:10" ht="13.5">
      <c r="A43" s="625"/>
      <c r="B43" s="582" t="s">
        <v>882</v>
      </c>
      <c r="C43" s="347">
        <v>212418</v>
      </c>
      <c r="D43" s="139">
        <v>768886</v>
      </c>
      <c r="E43" s="200">
        <v>367060</v>
      </c>
      <c r="F43" s="200">
        <v>401826</v>
      </c>
      <c r="G43" s="379">
        <v>91.3479963964502</v>
      </c>
      <c r="H43" s="380">
        <v>116</v>
      </c>
      <c r="I43" s="30"/>
      <c r="J43" s="35" t="s">
        <v>102</v>
      </c>
    </row>
    <row r="44" spans="1:10" ht="13.5">
      <c r="A44" s="625"/>
      <c r="B44" s="582" t="s">
        <v>883</v>
      </c>
      <c r="C44" s="493" t="s">
        <v>100</v>
      </c>
      <c r="D44" s="139">
        <v>771749</v>
      </c>
      <c r="E44" s="200">
        <v>369174</v>
      </c>
      <c r="F44" s="200">
        <v>402575</v>
      </c>
      <c r="G44" s="379">
        <v>91.70316090169534</v>
      </c>
      <c r="H44" s="626" t="s">
        <v>100</v>
      </c>
      <c r="I44" s="22"/>
      <c r="J44" s="35" t="s">
        <v>113</v>
      </c>
    </row>
    <row r="45" spans="1:10" ht="13.5">
      <c r="A45" s="625"/>
      <c r="B45" s="582" t="s">
        <v>814</v>
      </c>
      <c r="C45" s="493" t="s">
        <v>100</v>
      </c>
      <c r="D45" s="139">
        <v>775282</v>
      </c>
      <c r="E45" s="200">
        <v>371431</v>
      </c>
      <c r="F45" s="200">
        <v>403851</v>
      </c>
      <c r="G45" s="379">
        <v>91.97228680874878</v>
      </c>
      <c r="H45" s="626" t="s">
        <v>100</v>
      </c>
      <c r="I45" s="22"/>
      <c r="J45" s="35" t="s">
        <v>113</v>
      </c>
    </row>
    <row r="46" spans="1:10" ht="13.5">
      <c r="A46" s="625"/>
      <c r="B46" s="582" t="s">
        <v>816</v>
      </c>
      <c r="C46" s="493" t="s">
        <v>100</v>
      </c>
      <c r="D46" s="139">
        <v>778666</v>
      </c>
      <c r="E46" s="200">
        <v>373542</v>
      </c>
      <c r="F46" s="200">
        <v>405124</v>
      </c>
      <c r="G46" s="379">
        <v>92.20436212122708</v>
      </c>
      <c r="H46" s="626" t="s">
        <v>100</v>
      </c>
      <c r="I46" s="22"/>
      <c r="J46" s="35" t="s">
        <v>113</v>
      </c>
    </row>
    <row r="47" spans="1:10" ht="13.5">
      <c r="A47" s="625"/>
      <c r="B47" s="582"/>
      <c r="C47" s="493"/>
      <c r="D47" s="139"/>
      <c r="E47" s="200"/>
      <c r="F47" s="200"/>
      <c r="G47" s="379"/>
      <c r="H47" s="626"/>
      <c r="I47" s="22"/>
      <c r="J47" s="35"/>
    </row>
    <row r="48" spans="1:10" ht="13.5">
      <c r="A48" s="625"/>
      <c r="B48" s="582" t="s">
        <v>817</v>
      </c>
      <c r="C48" s="493" t="s">
        <v>100</v>
      </c>
      <c r="D48" s="139">
        <v>781928</v>
      </c>
      <c r="E48" s="200">
        <v>375540</v>
      </c>
      <c r="F48" s="200">
        <v>406388</v>
      </c>
      <c r="G48" s="379">
        <v>92.40922468183116</v>
      </c>
      <c r="H48" s="626" t="s">
        <v>100</v>
      </c>
      <c r="I48" s="22"/>
      <c r="J48" s="35" t="s">
        <v>113</v>
      </c>
    </row>
    <row r="49" spans="1:10" ht="13.5">
      <c r="A49" s="625"/>
      <c r="B49" s="582" t="s">
        <v>818</v>
      </c>
      <c r="C49" s="347">
        <v>226552</v>
      </c>
      <c r="D49" s="139">
        <v>784795</v>
      </c>
      <c r="E49" s="200">
        <v>377499</v>
      </c>
      <c r="F49" s="200">
        <v>407296</v>
      </c>
      <c r="G49" s="379">
        <v>92.68419036769328</v>
      </c>
      <c r="H49" s="380">
        <v>118.4</v>
      </c>
      <c r="I49" s="30"/>
      <c r="J49" s="35" t="s">
        <v>102</v>
      </c>
    </row>
    <row r="50" spans="1:10" ht="13.5">
      <c r="A50" s="625"/>
      <c r="B50" s="582" t="s">
        <v>819</v>
      </c>
      <c r="C50" s="493" t="s">
        <v>100</v>
      </c>
      <c r="D50" s="139">
        <v>786128</v>
      </c>
      <c r="E50" s="200">
        <v>378132</v>
      </c>
      <c r="F50" s="200">
        <v>407996</v>
      </c>
      <c r="G50" s="379">
        <v>92.68032039529798</v>
      </c>
      <c r="H50" s="626" t="s">
        <v>100</v>
      </c>
      <c r="I50" s="22"/>
      <c r="J50" s="35" t="s">
        <v>113</v>
      </c>
    </row>
    <row r="51" spans="1:10" ht="13.5">
      <c r="A51" s="625"/>
      <c r="B51" s="582" t="s">
        <v>820</v>
      </c>
      <c r="C51" s="493" t="s">
        <v>100</v>
      </c>
      <c r="D51" s="139">
        <v>787565</v>
      </c>
      <c r="E51" s="200">
        <v>378701</v>
      </c>
      <c r="F51" s="200">
        <v>408864</v>
      </c>
      <c r="G51" s="379">
        <v>92.62273029662676</v>
      </c>
      <c r="H51" s="626" t="s">
        <v>100</v>
      </c>
      <c r="I51" s="22"/>
      <c r="J51" s="35" t="s">
        <v>113</v>
      </c>
    </row>
    <row r="52" spans="1:10" ht="13.5">
      <c r="A52" s="625"/>
      <c r="B52" s="582" t="s">
        <v>821</v>
      </c>
      <c r="C52" s="493" t="s">
        <v>100</v>
      </c>
      <c r="D52" s="139">
        <v>787109</v>
      </c>
      <c r="E52" s="200">
        <v>378170</v>
      </c>
      <c r="F52" s="200">
        <v>408939</v>
      </c>
      <c r="G52" s="379">
        <v>92.47589493787582</v>
      </c>
      <c r="H52" s="626" t="s">
        <v>100</v>
      </c>
      <c r="I52" s="22"/>
      <c r="J52" s="35" t="s">
        <v>113</v>
      </c>
    </row>
    <row r="53" spans="1:10" ht="13.5">
      <c r="A53" s="625"/>
      <c r="B53" s="582"/>
      <c r="C53" s="493"/>
      <c r="D53" s="139"/>
      <c r="E53" s="200"/>
      <c r="F53" s="200"/>
      <c r="G53" s="379"/>
      <c r="H53" s="626"/>
      <c r="I53" s="22"/>
      <c r="J53" s="35"/>
    </row>
    <row r="54" spans="1:10" ht="13.5">
      <c r="A54" s="625"/>
      <c r="B54" s="582" t="s">
        <v>822</v>
      </c>
      <c r="C54" s="493" t="s">
        <v>100</v>
      </c>
      <c r="D54" s="139">
        <v>788310</v>
      </c>
      <c r="E54" s="200">
        <v>378561</v>
      </c>
      <c r="F54" s="200">
        <v>409749</v>
      </c>
      <c r="G54" s="379">
        <v>92.38851101528009</v>
      </c>
      <c r="H54" s="626" t="s">
        <v>100</v>
      </c>
      <c r="I54" s="22"/>
      <c r="J54" s="35" t="s">
        <v>113</v>
      </c>
    </row>
    <row r="55" spans="1:10" ht="13.5">
      <c r="A55" s="625"/>
      <c r="B55" s="582" t="s">
        <v>823</v>
      </c>
      <c r="C55" s="347">
        <v>233161</v>
      </c>
      <c r="D55" s="139">
        <v>794629</v>
      </c>
      <c r="E55" s="200">
        <v>382893</v>
      </c>
      <c r="F55" s="200">
        <v>411736</v>
      </c>
      <c r="G55" s="379">
        <v>92.99478306487651</v>
      </c>
      <c r="H55" s="380">
        <v>119.9</v>
      </c>
      <c r="I55" s="30"/>
      <c r="J55" s="35" t="s">
        <v>102</v>
      </c>
    </row>
    <row r="56" spans="1:10" ht="13.5">
      <c r="A56" s="625"/>
      <c r="B56" s="582" t="s">
        <v>824</v>
      </c>
      <c r="C56" s="493" t="s">
        <v>100</v>
      </c>
      <c r="D56" s="139">
        <v>793933</v>
      </c>
      <c r="E56" s="200">
        <v>382217</v>
      </c>
      <c r="F56" s="200">
        <v>411716</v>
      </c>
      <c r="G56" s="379">
        <v>92.83510963868298</v>
      </c>
      <c r="H56" s="626" t="s">
        <v>100</v>
      </c>
      <c r="I56" s="22"/>
      <c r="J56" s="35" t="s">
        <v>113</v>
      </c>
    </row>
    <row r="57" spans="1:10" ht="13.5">
      <c r="A57" s="625"/>
      <c r="B57" s="582" t="s">
        <v>825</v>
      </c>
      <c r="C57" s="493" t="s">
        <v>100</v>
      </c>
      <c r="D57" s="139">
        <v>793415</v>
      </c>
      <c r="E57" s="200">
        <v>381694</v>
      </c>
      <c r="F57" s="200">
        <v>411721</v>
      </c>
      <c r="G57" s="379">
        <v>92.7069544667384</v>
      </c>
      <c r="H57" s="626" t="s">
        <v>100</v>
      </c>
      <c r="I57" s="22"/>
      <c r="J57" s="35" t="s">
        <v>113</v>
      </c>
    </row>
    <row r="58" spans="1:10" ht="13.5">
      <c r="A58" s="625"/>
      <c r="B58" s="582" t="s">
        <v>826</v>
      </c>
      <c r="C58" s="493" t="s">
        <v>100</v>
      </c>
      <c r="D58" s="139">
        <v>791432</v>
      </c>
      <c r="E58" s="200">
        <v>380194</v>
      </c>
      <c r="F58" s="200">
        <v>411238</v>
      </c>
      <c r="G58" s="379">
        <v>92.45108671863981</v>
      </c>
      <c r="H58" s="626" t="s">
        <v>100</v>
      </c>
      <c r="I58" s="22"/>
      <c r="J58" s="35" t="s">
        <v>113</v>
      </c>
    </row>
    <row r="59" spans="1:10" ht="13.5">
      <c r="A59" s="625"/>
      <c r="B59" s="582"/>
      <c r="C59" s="493"/>
      <c r="D59" s="139"/>
      <c r="E59" s="200"/>
      <c r="F59" s="200"/>
      <c r="G59" s="379"/>
      <c r="H59" s="626"/>
      <c r="I59" s="22"/>
      <c r="J59" s="35"/>
    </row>
    <row r="60" spans="1:10" ht="13.5">
      <c r="A60" s="25" t="s">
        <v>103</v>
      </c>
      <c r="B60" s="582" t="s">
        <v>827</v>
      </c>
      <c r="C60" s="493" t="s">
        <v>100</v>
      </c>
      <c r="D60" s="139">
        <v>788915</v>
      </c>
      <c r="E60" s="200">
        <v>378697</v>
      </c>
      <c r="F60" s="200">
        <v>410218</v>
      </c>
      <c r="G60" s="379">
        <v>92.31603683894905</v>
      </c>
      <c r="H60" s="626" t="s">
        <v>100</v>
      </c>
      <c r="I60" s="22"/>
      <c r="J60" s="35" t="s">
        <v>113</v>
      </c>
    </row>
    <row r="61" spans="1:10" ht="13.5">
      <c r="A61" s="628"/>
      <c r="B61" s="582" t="s">
        <v>828</v>
      </c>
      <c r="C61" s="347">
        <v>236110</v>
      </c>
      <c r="D61" s="139">
        <v>781021</v>
      </c>
      <c r="E61" s="200">
        <v>373618</v>
      </c>
      <c r="F61" s="200">
        <v>407403</v>
      </c>
      <c r="G61" s="379">
        <v>91.70722846910799</v>
      </c>
      <c r="H61" s="380">
        <v>117.9</v>
      </c>
      <c r="I61" s="30"/>
      <c r="J61" s="35" t="s">
        <v>102</v>
      </c>
    </row>
    <row r="62" spans="1:10" ht="13.5">
      <c r="A62" s="625"/>
      <c r="B62" s="582" t="s">
        <v>829</v>
      </c>
      <c r="C62" s="493" t="s">
        <v>100</v>
      </c>
      <c r="D62" s="139">
        <v>778022</v>
      </c>
      <c r="E62" s="200">
        <v>371793</v>
      </c>
      <c r="F62" s="200">
        <v>406229</v>
      </c>
      <c r="G62" s="379">
        <v>91.52300795856524</v>
      </c>
      <c r="H62" s="626" t="s">
        <v>100</v>
      </c>
      <c r="I62" s="22"/>
      <c r="J62" s="35" t="s">
        <v>113</v>
      </c>
    </row>
    <row r="63" spans="1:10" ht="13.5">
      <c r="A63" s="625"/>
      <c r="B63" s="582" t="s">
        <v>830</v>
      </c>
      <c r="C63" s="493" t="s">
        <v>100</v>
      </c>
      <c r="D63" s="139">
        <v>774971</v>
      </c>
      <c r="E63" s="200">
        <v>370205</v>
      </c>
      <c r="F63" s="200">
        <v>404766</v>
      </c>
      <c r="G63" s="379">
        <v>91.4614863896671</v>
      </c>
      <c r="H63" s="626" t="s">
        <v>100</v>
      </c>
      <c r="I63" s="22"/>
      <c r="J63" s="35" t="s">
        <v>113</v>
      </c>
    </row>
    <row r="64" spans="1:10" ht="13.5">
      <c r="A64" s="625"/>
      <c r="B64" s="582" t="s">
        <v>831</v>
      </c>
      <c r="C64" s="493" t="s">
        <v>100</v>
      </c>
      <c r="D64" s="139">
        <v>772491</v>
      </c>
      <c r="E64" s="200">
        <v>368859</v>
      </c>
      <c r="F64" s="200">
        <v>403632</v>
      </c>
      <c r="G64" s="379">
        <v>91.38497443215601</v>
      </c>
      <c r="H64" s="626" t="s">
        <v>100</v>
      </c>
      <c r="I64" s="22"/>
      <c r="J64" s="35" t="s">
        <v>113</v>
      </c>
    </row>
    <row r="65" spans="1:10" ht="13.5">
      <c r="A65" s="628"/>
      <c r="B65" s="582"/>
      <c r="C65" s="493"/>
      <c r="D65" s="139"/>
      <c r="E65" s="200"/>
      <c r="F65" s="200"/>
      <c r="G65" s="379"/>
      <c r="H65" s="626"/>
      <c r="I65" s="22"/>
      <c r="J65" s="35"/>
    </row>
    <row r="66" spans="1:10" ht="13.5">
      <c r="A66" s="625"/>
      <c r="B66" s="582" t="s">
        <v>832</v>
      </c>
      <c r="C66" s="493" t="s">
        <v>100</v>
      </c>
      <c r="D66" s="139">
        <v>771835</v>
      </c>
      <c r="E66" s="200">
        <v>368259</v>
      </c>
      <c r="F66" s="200">
        <v>403576</v>
      </c>
      <c r="G66" s="379">
        <v>91.24898408230419</v>
      </c>
      <c r="H66" s="626" t="s">
        <v>100</v>
      </c>
      <c r="I66" s="22"/>
      <c r="J66" s="35" t="s">
        <v>113</v>
      </c>
    </row>
    <row r="67" spans="1:10" ht="13.5">
      <c r="A67" s="625"/>
      <c r="B67" s="582" t="s">
        <v>833</v>
      </c>
      <c r="C67" s="347">
        <v>246476</v>
      </c>
      <c r="D67" s="139">
        <v>771441</v>
      </c>
      <c r="E67" s="200">
        <v>368789</v>
      </c>
      <c r="F67" s="200">
        <v>402652</v>
      </c>
      <c r="G67" s="379">
        <v>91.59000824533344</v>
      </c>
      <c r="H67" s="380">
        <v>115</v>
      </c>
      <c r="I67" s="30"/>
      <c r="J67" s="35" t="s">
        <v>102</v>
      </c>
    </row>
    <row r="68" spans="1:10" ht="13.5">
      <c r="A68" s="625"/>
      <c r="B68" s="582" t="s">
        <v>834</v>
      </c>
      <c r="C68" s="493" t="s">
        <v>100</v>
      </c>
      <c r="D68" s="139">
        <v>769676</v>
      </c>
      <c r="E68" s="200">
        <v>367878</v>
      </c>
      <c r="F68" s="200">
        <v>401798</v>
      </c>
      <c r="G68" s="379">
        <v>91.55794702810866</v>
      </c>
      <c r="H68" s="626" t="s">
        <v>100</v>
      </c>
      <c r="I68" s="30"/>
      <c r="J68" s="35" t="s">
        <v>113</v>
      </c>
    </row>
    <row r="69" spans="1:10" ht="13.5">
      <c r="A69" s="625"/>
      <c r="B69" s="582" t="s">
        <v>835</v>
      </c>
      <c r="C69" s="493" t="s">
        <v>100</v>
      </c>
      <c r="D69" s="139">
        <v>768210</v>
      </c>
      <c r="E69" s="200">
        <v>367039</v>
      </c>
      <c r="F69" s="200">
        <v>401171</v>
      </c>
      <c r="G69" s="379">
        <v>91.49190744096657</v>
      </c>
      <c r="H69" s="626" t="s">
        <v>100</v>
      </c>
      <c r="I69" s="30"/>
      <c r="J69" s="35" t="s">
        <v>113</v>
      </c>
    </row>
    <row r="70" spans="1:10" s="38" customFormat="1" ht="13.5">
      <c r="A70" s="625"/>
      <c r="B70" s="582" t="s">
        <v>836</v>
      </c>
      <c r="C70" s="493" t="s">
        <v>100</v>
      </c>
      <c r="D70" s="139">
        <v>766162</v>
      </c>
      <c r="E70" s="200">
        <v>365809</v>
      </c>
      <c r="F70" s="200">
        <v>400353</v>
      </c>
      <c r="G70" s="379">
        <v>91.37161455015949</v>
      </c>
      <c r="H70" s="626" t="s">
        <v>100</v>
      </c>
      <c r="I70" s="30"/>
      <c r="J70" s="35" t="s">
        <v>113</v>
      </c>
    </row>
    <row r="71" spans="1:10" s="38" customFormat="1" ht="13.5">
      <c r="A71" s="625"/>
      <c r="B71" s="641"/>
      <c r="C71" s="493"/>
      <c r="D71" s="139"/>
      <c r="E71" s="200"/>
      <c r="F71" s="200"/>
      <c r="G71" s="379"/>
      <c r="H71" s="626"/>
      <c r="I71" s="30"/>
      <c r="J71" s="35"/>
    </row>
    <row r="72" spans="1:10" s="38" customFormat="1" ht="13.5">
      <c r="A72" s="625"/>
      <c r="B72" s="582" t="s">
        <v>837</v>
      </c>
      <c r="C72" s="493" t="s">
        <v>100</v>
      </c>
      <c r="D72" s="139">
        <v>764219</v>
      </c>
      <c r="E72" s="139">
        <v>364818</v>
      </c>
      <c r="F72" s="139">
        <v>399401</v>
      </c>
      <c r="G72" s="379">
        <v>91.3412835721493</v>
      </c>
      <c r="H72" s="626" t="s">
        <v>100</v>
      </c>
      <c r="I72" s="22"/>
      <c r="J72" s="35" t="s">
        <v>113</v>
      </c>
    </row>
    <row r="73" spans="1:10" s="38" customFormat="1" ht="13.5">
      <c r="A73" s="625"/>
      <c r="B73" s="582" t="s">
        <v>838</v>
      </c>
      <c r="C73" s="493">
        <v>257530</v>
      </c>
      <c r="D73" s="139">
        <v>761503</v>
      </c>
      <c r="E73" s="139">
        <v>363994</v>
      </c>
      <c r="F73" s="139">
        <v>397509</v>
      </c>
      <c r="G73" s="379">
        <v>91.56874435547371</v>
      </c>
      <c r="H73" s="380">
        <v>113.5</v>
      </c>
      <c r="I73" s="30"/>
      <c r="J73" s="35" t="s">
        <v>102</v>
      </c>
    </row>
    <row r="74" spans="1:10" s="38" customFormat="1" ht="13.5">
      <c r="A74" s="625"/>
      <c r="B74" s="582" t="s">
        <v>839</v>
      </c>
      <c r="C74" s="493" t="s">
        <v>100</v>
      </c>
      <c r="D74" s="139">
        <v>759693</v>
      </c>
      <c r="E74" s="139">
        <v>362633</v>
      </c>
      <c r="F74" s="139">
        <v>397060</v>
      </c>
      <c r="G74" s="379">
        <v>91.32952198660152</v>
      </c>
      <c r="H74" s="626" t="s">
        <v>100</v>
      </c>
      <c r="I74" s="80"/>
      <c r="J74" s="35" t="s">
        <v>113</v>
      </c>
    </row>
    <row r="75" spans="1:10" s="40" customFormat="1" ht="13.5">
      <c r="A75" s="625"/>
      <c r="B75" s="582" t="s">
        <v>840</v>
      </c>
      <c r="C75" s="493" t="s">
        <v>100</v>
      </c>
      <c r="D75" s="139">
        <v>756657</v>
      </c>
      <c r="E75" s="139">
        <v>361221</v>
      </c>
      <c r="F75" s="139">
        <v>395436</v>
      </c>
      <c r="G75" s="379">
        <v>91.34752526325373</v>
      </c>
      <c r="H75" s="626" t="s">
        <v>100</v>
      </c>
      <c r="I75" s="80"/>
      <c r="J75" s="35" t="s">
        <v>113</v>
      </c>
    </row>
    <row r="76" spans="1:10" s="40" customFormat="1" ht="13.5">
      <c r="A76" s="630"/>
      <c r="B76" s="582" t="s">
        <v>841</v>
      </c>
      <c r="C76" s="493" t="s">
        <v>100</v>
      </c>
      <c r="D76" s="240">
        <v>753135</v>
      </c>
      <c r="E76" s="240">
        <v>359274</v>
      </c>
      <c r="F76" s="240">
        <v>393861</v>
      </c>
      <c r="G76" s="379">
        <v>91.21847555355824</v>
      </c>
      <c r="H76" s="626" t="s">
        <v>100</v>
      </c>
      <c r="J76" s="49" t="s">
        <v>114</v>
      </c>
    </row>
    <row r="77" spans="1:10" s="40" customFormat="1" ht="13.5">
      <c r="A77" s="630"/>
      <c r="B77" s="642"/>
      <c r="C77" s="493"/>
      <c r="D77" s="240"/>
      <c r="E77" s="240"/>
      <c r="F77" s="240"/>
      <c r="G77" s="643"/>
      <c r="H77" s="626"/>
      <c r="J77" s="49"/>
    </row>
    <row r="78" spans="1:10" ht="13.5">
      <c r="A78" s="630"/>
      <c r="B78" s="582" t="s">
        <v>842</v>
      </c>
      <c r="C78" s="493" t="s">
        <v>100</v>
      </c>
      <c r="D78" s="240">
        <v>749157</v>
      </c>
      <c r="E78" s="240">
        <v>357232</v>
      </c>
      <c r="F78" s="240">
        <v>391925</v>
      </c>
      <c r="G78" s="379">
        <v>91.14805128532245</v>
      </c>
      <c r="H78" s="626" t="s">
        <v>100</v>
      </c>
      <c r="I78" s="38"/>
      <c r="J78" s="49" t="s">
        <v>114</v>
      </c>
    </row>
    <row r="79" spans="1:10" ht="13.5">
      <c r="A79" s="630"/>
      <c r="B79" s="582" t="s">
        <v>843</v>
      </c>
      <c r="C79" s="493">
        <v>260864</v>
      </c>
      <c r="D79" s="240">
        <v>742223</v>
      </c>
      <c r="E79" s="240">
        <v>353703</v>
      </c>
      <c r="F79" s="240">
        <v>388520</v>
      </c>
      <c r="G79" s="643">
        <v>91</v>
      </c>
      <c r="H79" s="626">
        <v>110.7</v>
      </c>
      <c r="I79" s="38"/>
      <c r="J79" s="35" t="s">
        <v>102</v>
      </c>
    </row>
    <row r="80" spans="1:10" ht="13.5">
      <c r="A80" s="630"/>
      <c r="B80" s="629" t="s">
        <v>844</v>
      </c>
      <c r="C80" s="493" t="s">
        <v>100</v>
      </c>
      <c r="D80" s="240">
        <v>736882</v>
      </c>
      <c r="E80" s="240">
        <v>350937</v>
      </c>
      <c r="F80" s="240">
        <v>385945</v>
      </c>
      <c r="G80" s="643">
        <v>90.92927748772493</v>
      </c>
      <c r="H80" s="626" t="s">
        <v>100</v>
      </c>
      <c r="I80" s="38"/>
      <c r="J80" s="49" t="s">
        <v>114</v>
      </c>
    </row>
    <row r="81" spans="1:10" ht="13.5">
      <c r="A81" s="630"/>
      <c r="B81" s="633" t="s">
        <v>845</v>
      </c>
      <c r="C81" s="634" t="s">
        <v>100</v>
      </c>
      <c r="D81" s="241">
        <v>731652</v>
      </c>
      <c r="E81" s="241">
        <v>348437</v>
      </c>
      <c r="F81" s="241">
        <v>383215</v>
      </c>
      <c r="G81" s="644">
        <v>90.92467674803962</v>
      </c>
      <c r="H81" s="631" t="s">
        <v>100</v>
      </c>
      <c r="I81" s="40"/>
      <c r="J81" s="270" t="s">
        <v>114</v>
      </c>
    </row>
    <row r="82" spans="1:10" ht="13.5">
      <c r="A82" s="645"/>
      <c r="B82" s="646"/>
      <c r="C82" s="271"/>
      <c r="D82" s="272"/>
      <c r="E82" s="273"/>
      <c r="F82" s="273"/>
      <c r="G82" s="274"/>
      <c r="H82" s="275"/>
      <c r="I82" s="276"/>
      <c r="J82" s="265"/>
    </row>
  </sheetData>
  <sheetProtection/>
  <mergeCells count="1">
    <mergeCell ref="A3:B4"/>
  </mergeCells>
  <printOptions/>
  <pageMargins left="0.75" right="0.75" top="1" bottom="1" header="0.512" footer="0.512"/>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Z93"/>
  <sheetViews>
    <sheetView zoomScalePageLayoutView="0" workbookViewId="0" topLeftCell="A1">
      <selection activeCell="A1" sqref="A1"/>
    </sheetView>
  </sheetViews>
  <sheetFormatPr defaultColWidth="9.00390625" defaultRowHeight="13.5"/>
  <cols>
    <col min="1" max="1" width="5.625" style="0" customWidth="1"/>
    <col min="2" max="2" width="12.625" style="0" customWidth="1"/>
    <col min="3" max="16" width="10.625" style="0" customWidth="1"/>
    <col min="17" max="18" width="11.50390625" style="0" customWidth="1"/>
    <col min="19" max="19" width="11.25390625" style="0" customWidth="1"/>
    <col min="20" max="20" width="5.625" style="0" customWidth="1"/>
    <col min="22" max="22" width="13.75390625" style="0" customWidth="1"/>
  </cols>
  <sheetData>
    <row r="1" spans="1:15" ht="13.5" customHeight="1">
      <c r="A1" s="24" t="s">
        <v>472</v>
      </c>
      <c r="B1" s="31"/>
      <c r="C1" s="31"/>
      <c r="D1" s="31"/>
      <c r="E1" s="31"/>
      <c r="F1" s="31"/>
      <c r="G1" s="233"/>
      <c r="H1" s="31"/>
      <c r="I1" s="31"/>
      <c r="J1" s="31"/>
      <c r="K1" s="31"/>
      <c r="L1" s="31"/>
      <c r="M1" s="31"/>
      <c r="N1" s="31"/>
      <c r="O1" s="31"/>
    </row>
    <row r="2" spans="1:20" ht="13.5" customHeight="1" thickBot="1">
      <c r="A2" s="24"/>
      <c r="B2" s="31"/>
      <c r="C2" s="31"/>
      <c r="D2" s="31"/>
      <c r="E2" s="31"/>
      <c r="F2" s="31"/>
      <c r="G2" s="233"/>
      <c r="H2" s="31"/>
      <c r="I2" s="31"/>
      <c r="J2" s="31"/>
      <c r="K2" s="31"/>
      <c r="L2" s="31"/>
      <c r="M2" s="31"/>
      <c r="N2" s="31"/>
      <c r="O2" s="31"/>
      <c r="P2" s="31"/>
      <c r="Q2" s="31"/>
      <c r="R2" s="31"/>
      <c r="S2" s="25"/>
      <c r="T2" s="43" t="s">
        <v>615</v>
      </c>
    </row>
    <row r="3" spans="1:20" ht="18" customHeight="1" thickTop="1">
      <c r="A3" s="730" t="s">
        <v>115</v>
      </c>
      <c r="B3" s="731"/>
      <c r="C3" s="60" t="s">
        <v>616</v>
      </c>
      <c r="D3" s="60"/>
      <c r="E3" s="27"/>
      <c r="F3" s="27"/>
      <c r="G3" s="277"/>
      <c r="H3" s="278"/>
      <c r="I3" s="735" t="s">
        <v>617</v>
      </c>
      <c r="J3" s="736"/>
      <c r="K3" s="737" t="s">
        <v>618</v>
      </c>
      <c r="L3" s="737" t="s">
        <v>619</v>
      </c>
      <c r="M3" s="737" t="s">
        <v>620</v>
      </c>
      <c r="N3" s="737" t="s">
        <v>621</v>
      </c>
      <c r="O3" s="737" t="s">
        <v>622</v>
      </c>
      <c r="P3" s="737" t="s">
        <v>623</v>
      </c>
      <c r="Q3" s="737" t="s">
        <v>624</v>
      </c>
      <c r="R3" s="737" t="s">
        <v>625</v>
      </c>
      <c r="S3" s="737" t="s">
        <v>626</v>
      </c>
      <c r="T3" s="745" t="s">
        <v>116</v>
      </c>
    </row>
    <row r="4" spans="1:20" ht="13.5" customHeight="1">
      <c r="A4" s="732"/>
      <c r="B4" s="728"/>
      <c r="C4" s="279"/>
      <c r="D4" s="280" t="s">
        <v>627</v>
      </c>
      <c r="E4" s="281"/>
      <c r="F4" s="282"/>
      <c r="G4" s="283"/>
      <c r="H4" s="740" t="s">
        <v>628</v>
      </c>
      <c r="I4" s="279"/>
      <c r="J4" s="279"/>
      <c r="K4" s="738"/>
      <c r="L4" s="738"/>
      <c r="M4" s="738"/>
      <c r="N4" s="738"/>
      <c r="O4" s="738"/>
      <c r="P4" s="738"/>
      <c r="Q4" s="738"/>
      <c r="R4" s="738"/>
      <c r="S4" s="738"/>
      <c r="T4" s="746"/>
    </row>
    <row r="5" spans="1:20" ht="13.5" customHeight="1">
      <c r="A5" s="732"/>
      <c r="B5" s="728"/>
      <c r="C5" s="284" t="s">
        <v>629</v>
      </c>
      <c r="D5" s="743" t="s">
        <v>117</v>
      </c>
      <c r="E5" s="743" t="s">
        <v>95</v>
      </c>
      <c r="F5" s="743" t="s">
        <v>96</v>
      </c>
      <c r="G5" s="285" t="s">
        <v>92</v>
      </c>
      <c r="H5" s="741"/>
      <c r="I5" s="284" t="s">
        <v>629</v>
      </c>
      <c r="J5" s="284" t="s">
        <v>630</v>
      </c>
      <c r="K5" s="738"/>
      <c r="L5" s="738"/>
      <c r="M5" s="738"/>
      <c r="N5" s="738"/>
      <c r="O5" s="738"/>
      <c r="P5" s="738"/>
      <c r="Q5" s="738"/>
      <c r="R5" s="738"/>
      <c r="S5" s="738"/>
      <c r="T5" s="746"/>
    </row>
    <row r="6" spans="1:20" ht="13.5" customHeight="1">
      <c r="A6" s="733"/>
      <c r="B6" s="734"/>
      <c r="C6" s="249"/>
      <c r="D6" s="744"/>
      <c r="E6" s="744"/>
      <c r="F6" s="744"/>
      <c r="G6" s="286" t="s">
        <v>97</v>
      </c>
      <c r="H6" s="742"/>
      <c r="I6" s="249"/>
      <c r="J6" s="249"/>
      <c r="K6" s="739"/>
      <c r="L6" s="739"/>
      <c r="M6" s="739"/>
      <c r="N6" s="739"/>
      <c r="O6" s="739"/>
      <c r="P6" s="739"/>
      <c r="Q6" s="739"/>
      <c r="R6" s="739"/>
      <c r="S6" s="739"/>
      <c r="T6" s="747"/>
    </row>
    <row r="7" spans="1:20" ht="13.5" customHeight="1">
      <c r="A7" s="268"/>
      <c r="B7" s="287"/>
      <c r="C7" s="288"/>
      <c r="D7" s="268"/>
      <c r="E7" s="268"/>
      <c r="F7" s="268"/>
      <c r="G7" s="289"/>
      <c r="H7" s="268"/>
      <c r="I7" s="268"/>
      <c r="J7" s="268"/>
      <c r="K7" s="268"/>
      <c r="L7" s="268"/>
      <c r="M7" s="268"/>
      <c r="N7" s="268"/>
      <c r="O7" s="268"/>
      <c r="P7" s="268"/>
      <c r="Q7" s="268"/>
      <c r="R7" s="268"/>
      <c r="S7" s="287"/>
      <c r="T7" s="22"/>
    </row>
    <row r="8" spans="1:20" s="40" customFormat="1" ht="13.5" customHeight="1">
      <c r="A8" s="76" t="s">
        <v>118</v>
      </c>
      <c r="B8" s="290"/>
      <c r="C8" s="291">
        <v>260864</v>
      </c>
      <c r="D8" s="292">
        <v>742223</v>
      </c>
      <c r="E8" s="292">
        <v>353703</v>
      </c>
      <c r="F8" s="292">
        <v>388520</v>
      </c>
      <c r="G8" s="293">
        <v>91.03855657366417</v>
      </c>
      <c r="H8" s="293">
        <v>110.65848854909477</v>
      </c>
      <c r="I8" s="292">
        <v>257530</v>
      </c>
      <c r="J8" s="292">
        <v>761503</v>
      </c>
      <c r="K8" s="292">
        <v>771441</v>
      </c>
      <c r="L8" s="292">
        <v>781021</v>
      </c>
      <c r="M8" s="292">
        <v>794629</v>
      </c>
      <c r="N8" s="292">
        <v>784795</v>
      </c>
      <c r="O8" s="292">
        <v>768886</v>
      </c>
      <c r="P8" s="292">
        <v>773575</v>
      </c>
      <c r="Q8" s="292">
        <v>821620</v>
      </c>
      <c r="R8" s="292">
        <v>888886</v>
      </c>
      <c r="S8" s="294">
        <v>929066</v>
      </c>
      <c r="T8" s="80" t="s">
        <v>119</v>
      </c>
    </row>
    <row r="9" spans="1:20" ht="13.5" customHeight="1">
      <c r="A9" s="22"/>
      <c r="B9" s="295"/>
      <c r="C9" s="296"/>
      <c r="D9" s="297"/>
      <c r="E9" s="298"/>
      <c r="F9" s="298"/>
      <c r="G9" s="293"/>
      <c r="H9" s="299"/>
      <c r="I9" s="298"/>
      <c r="J9" s="298"/>
      <c r="K9" s="200"/>
      <c r="L9" s="200"/>
      <c r="M9" s="200"/>
      <c r="N9" s="200"/>
      <c r="O9" s="200"/>
      <c r="P9" s="200"/>
      <c r="Q9" s="200"/>
      <c r="R9" s="200"/>
      <c r="S9" s="300"/>
      <c r="T9" s="22"/>
    </row>
    <row r="10" spans="1:20" ht="13.5" customHeight="1">
      <c r="A10" s="50">
        <v>201</v>
      </c>
      <c r="B10" s="301" t="s">
        <v>441</v>
      </c>
      <c r="C10" s="296">
        <v>73717</v>
      </c>
      <c r="D10" s="297">
        <v>196603</v>
      </c>
      <c r="E10" s="297">
        <v>94638</v>
      </c>
      <c r="F10" s="297">
        <v>101965</v>
      </c>
      <c r="G10" s="299">
        <v>92.81420095130683</v>
      </c>
      <c r="H10" s="299">
        <v>370.80213500311197</v>
      </c>
      <c r="I10" s="297">
        <v>72189</v>
      </c>
      <c r="J10" s="297">
        <v>199289</v>
      </c>
      <c r="K10" s="297">
        <v>195353</v>
      </c>
      <c r="L10" s="297">
        <v>191850</v>
      </c>
      <c r="M10" s="297">
        <v>189519</v>
      </c>
      <c r="N10" s="297">
        <v>183284</v>
      </c>
      <c r="O10" s="297">
        <v>173797</v>
      </c>
      <c r="P10" s="297">
        <v>165076</v>
      </c>
      <c r="Q10" s="297">
        <v>159580</v>
      </c>
      <c r="R10" s="297">
        <v>158830</v>
      </c>
      <c r="S10" s="302">
        <v>157766</v>
      </c>
      <c r="T10" s="50">
        <v>201</v>
      </c>
    </row>
    <row r="11" spans="1:20" ht="13.5" customHeight="1">
      <c r="A11" s="30">
        <v>202</v>
      </c>
      <c r="B11" s="301" t="s">
        <v>442</v>
      </c>
      <c r="C11" s="296">
        <v>25023</v>
      </c>
      <c r="D11" s="297">
        <v>63046</v>
      </c>
      <c r="E11" s="297">
        <v>29991</v>
      </c>
      <c r="F11" s="297">
        <v>33055</v>
      </c>
      <c r="G11" s="303">
        <v>90.73060051429435</v>
      </c>
      <c r="H11" s="303">
        <v>91.4346211857524</v>
      </c>
      <c r="I11" s="297">
        <v>24724</v>
      </c>
      <c r="J11" s="297">
        <v>65463</v>
      </c>
      <c r="K11" s="297">
        <v>68103</v>
      </c>
      <c r="L11" s="297">
        <v>69411</v>
      </c>
      <c r="M11" s="297">
        <v>72529</v>
      </c>
      <c r="N11" s="297">
        <v>72130</v>
      </c>
      <c r="O11" s="297">
        <v>72253</v>
      </c>
      <c r="P11" s="297">
        <v>73592</v>
      </c>
      <c r="Q11" s="297">
        <v>79822</v>
      </c>
      <c r="R11" s="297">
        <v>89472</v>
      </c>
      <c r="S11" s="302">
        <v>91484</v>
      </c>
      <c r="T11" s="30">
        <v>202</v>
      </c>
    </row>
    <row r="12" spans="1:20" ht="13.5" customHeight="1">
      <c r="A12" s="50">
        <v>203</v>
      </c>
      <c r="B12" s="301" t="s">
        <v>443</v>
      </c>
      <c r="C12" s="296">
        <v>47111</v>
      </c>
      <c r="D12" s="297">
        <v>146307</v>
      </c>
      <c r="E12" s="297">
        <v>69901</v>
      </c>
      <c r="F12" s="297">
        <v>76406</v>
      </c>
      <c r="G12" s="299">
        <v>91.4862707117242</v>
      </c>
      <c r="H12" s="299">
        <v>269.22878751633147</v>
      </c>
      <c r="I12" s="297">
        <v>45527</v>
      </c>
      <c r="J12" s="297">
        <v>146960</v>
      </c>
      <c r="K12" s="297">
        <v>146214</v>
      </c>
      <c r="L12" s="297">
        <v>146201</v>
      </c>
      <c r="M12" s="297">
        <v>145937</v>
      </c>
      <c r="N12" s="297">
        <v>142451</v>
      </c>
      <c r="O12" s="297">
        <v>136314</v>
      </c>
      <c r="P12" s="297">
        <v>134941</v>
      </c>
      <c r="Q12" s="297">
        <v>138784</v>
      </c>
      <c r="R12" s="297">
        <v>144517</v>
      </c>
      <c r="S12" s="302">
        <v>150312</v>
      </c>
      <c r="T12" s="50">
        <v>203</v>
      </c>
    </row>
    <row r="13" spans="1:20" ht="13.5" customHeight="1">
      <c r="A13" s="50">
        <v>204</v>
      </c>
      <c r="B13" s="301" t="s">
        <v>444</v>
      </c>
      <c r="C13" s="296">
        <v>19333</v>
      </c>
      <c r="D13" s="297">
        <v>52368</v>
      </c>
      <c r="E13" s="297">
        <v>24583</v>
      </c>
      <c r="F13" s="297">
        <v>27785</v>
      </c>
      <c r="G13" s="299">
        <v>88.47579629296382</v>
      </c>
      <c r="H13" s="299">
        <v>71.42779202356921</v>
      </c>
      <c r="I13" s="297">
        <v>19422</v>
      </c>
      <c r="J13" s="297">
        <v>54622</v>
      </c>
      <c r="K13" s="297">
        <v>56596</v>
      </c>
      <c r="L13" s="297">
        <v>57706</v>
      </c>
      <c r="M13" s="297">
        <v>60080</v>
      </c>
      <c r="N13" s="297">
        <v>59040</v>
      </c>
      <c r="O13" s="297">
        <v>57727</v>
      </c>
      <c r="P13" s="297">
        <v>58308</v>
      </c>
      <c r="Q13" s="297">
        <v>63337</v>
      </c>
      <c r="R13" s="297">
        <v>70018</v>
      </c>
      <c r="S13" s="302">
        <v>72991</v>
      </c>
      <c r="T13" s="50">
        <v>204</v>
      </c>
    </row>
    <row r="14" spans="1:20" ht="13.5" customHeight="1">
      <c r="A14" s="30">
        <v>205</v>
      </c>
      <c r="B14" s="301" t="s">
        <v>445</v>
      </c>
      <c r="C14" s="296">
        <v>14804</v>
      </c>
      <c r="D14" s="297">
        <v>40703</v>
      </c>
      <c r="E14" s="297">
        <v>18897</v>
      </c>
      <c r="F14" s="297">
        <v>21806</v>
      </c>
      <c r="G14" s="303">
        <v>86.65963496285426</v>
      </c>
      <c r="H14" s="303">
        <v>93.33195753364977</v>
      </c>
      <c r="I14" s="297">
        <v>14986</v>
      </c>
      <c r="J14" s="297">
        <v>42573</v>
      </c>
      <c r="K14" s="297">
        <v>44953</v>
      </c>
      <c r="L14" s="297">
        <v>47291</v>
      </c>
      <c r="M14" s="297">
        <v>49277</v>
      </c>
      <c r="N14" s="297">
        <v>49570</v>
      </c>
      <c r="O14" s="297">
        <v>49433</v>
      </c>
      <c r="P14" s="297">
        <v>51475</v>
      </c>
      <c r="Q14" s="297">
        <v>58564</v>
      </c>
      <c r="R14" s="297">
        <v>66021</v>
      </c>
      <c r="S14" s="302">
        <v>72008</v>
      </c>
      <c r="T14" s="30">
        <v>205</v>
      </c>
    </row>
    <row r="15" spans="1:20" ht="13.5" customHeight="1">
      <c r="A15" s="50">
        <v>206</v>
      </c>
      <c r="B15" s="304" t="s">
        <v>446</v>
      </c>
      <c r="C15" s="296">
        <v>12876</v>
      </c>
      <c r="D15" s="297">
        <v>43839</v>
      </c>
      <c r="E15" s="297">
        <v>20885</v>
      </c>
      <c r="F15" s="297">
        <v>22954</v>
      </c>
      <c r="G15" s="299">
        <v>90.986320467021</v>
      </c>
      <c r="H15" s="299">
        <v>104.13806209468608</v>
      </c>
      <c r="I15" s="297">
        <v>12807</v>
      </c>
      <c r="J15" s="297">
        <v>45255</v>
      </c>
      <c r="K15" s="297">
        <v>46934</v>
      </c>
      <c r="L15" s="297">
        <v>48492</v>
      </c>
      <c r="M15" s="297">
        <v>49616</v>
      </c>
      <c r="N15" s="297">
        <v>49321</v>
      </c>
      <c r="O15" s="297">
        <v>48800</v>
      </c>
      <c r="P15" s="297">
        <v>48382</v>
      </c>
      <c r="Q15" s="297">
        <v>50110</v>
      </c>
      <c r="R15" s="297">
        <v>52943</v>
      </c>
      <c r="S15" s="302">
        <v>54889</v>
      </c>
      <c r="T15" s="50">
        <v>206</v>
      </c>
    </row>
    <row r="16" spans="1:20" ht="13.5" customHeight="1">
      <c r="A16" s="50">
        <v>207</v>
      </c>
      <c r="B16" s="304" t="s">
        <v>447</v>
      </c>
      <c r="C16" s="296">
        <v>10769</v>
      </c>
      <c r="D16" s="297">
        <v>27774</v>
      </c>
      <c r="E16" s="297">
        <v>13019</v>
      </c>
      <c r="F16" s="297">
        <v>14755</v>
      </c>
      <c r="G16" s="299">
        <v>88.2344967807523</v>
      </c>
      <c r="H16" s="299">
        <v>103.43748836169975</v>
      </c>
      <c r="I16" s="297">
        <v>11006</v>
      </c>
      <c r="J16" s="297">
        <v>29377</v>
      </c>
      <c r="K16" s="297">
        <v>30740</v>
      </c>
      <c r="L16" s="297">
        <v>31774</v>
      </c>
      <c r="M16" s="297">
        <v>32937</v>
      </c>
      <c r="N16" s="297">
        <v>32785</v>
      </c>
      <c r="O16" s="297">
        <v>32931</v>
      </c>
      <c r="P16" s="297">
        <v>33479</v>
      </c>
      <c r="Q16" s="297">
        <v>36811</v>
      </c>
      <c r="R16" s="297">
        <v>41248</v>
      </c>
      <c r="S16" s="302">
        <v>44875</v>
      </c>
      <c r="T16" s="50">
        <v>207</v>
      </c>
    </row>
    <row r="17" spans="1:20" ht="13.5" customHeight="1">
      <c r="A17" s="50">
        <v>209</v>
      </c>
      <c r="B17" s="301" t="s">
        <v>448</v>
      </c>
      <c r="C17" s="296">
        <v>12990</v>
      </c>
      <c r="D17" s="297">
        <v>44403</v>
      </c>
      <c r="E17" s="297">
        <v>21289</v>
      </c>
      <c r="F17" s="297">
        <v>23114</v>
      </c>
      <c r="G17" s="299">
        <v>92.10435234057282</v>
      </c>
      <c r="H17" s="299">
        <v>80.2410683629398</v>
      </c>
      <c r="I17" s="297">
        <v>12960</v>
      </c>
      <c r="J17" s="297">
        <v>46323</v>
      </c>
      <c r="K17" s="297">
        <v>48248</v>
      </c>
      <c r="L17" s="297">
        <v>49612</v>
      </c>
      <c r="M17" s="297">
        <v>50981</v>
      </c>
      <c r="N17" s="297">
        <v>51477</v>
      </c>
      <c r="O17" s="297">
        <v>51379</v>
      </c>
      <c r="P17" s="297">
        <v>53655</v>
      </c>
      <c r="Q17" s="297">
        <v>59274</v>
      </c>
      <c r="R17" s="297">
        <v>64944</v>
      </c>
      <c r="S17" s="302">
        <v>68385</v>
      </c>
      <c r="T17" s="50">
        <v>209</v>
      </c>
    </row>
    <row r="18" spans="1:20" ht="13.5" customHeight="1">
      <c r="A18" s="50"/>
      <c r="B18" s="301"/>
      <c r="C18" s="296"/>
      <c r="D18" s="297"/>
      <c r="E18" s="297"/>
      <c r="F18" s="297"/>
      <c r="G18" s="299"/>
      <c r="H18" s="299"/>
      <c r="I18" s="297"/>
      <c r="J18" s="297"/>
      <c r="K18" s="297"/>
      <c r="L18" s="297"/>
      <c r="M18" s="297"/>
      <c r="N18" s="297"/>
      <c r="O18" s="297"/>
      <c r="P18" s="297"/>
      <c r="Q18" s="297"/>
      <c r="R18" s="297"/>
      <c r="S18" s="302"/>
      <c r="T18" s="50"/>
    </row>
    <row r="19" spans="1:26" ht="13.5" customHeight="1">
      <c r="A19" s="30">
        <v>304</v>
      </c>
      <c r="B19" s="301" t="s">
        <v>449</v>
      </c>
      <c r="C19" s="305">
        <v>4520</v>
      </c>
      <c r="D19" s="298">
        <v>14193</v>
      </c>
      <c r="E19" s="298">
        <v>6803</v>
      </c>
      <c r="F19" s="298">
        <v>7390</v>
      </c>
      <c r="G19" s="299">
        <v>92.05683355886333</v>
      </c>
      <c r="H19" s="299">
        <v>332.85647279549715</v>
      </c>
      <c r="I19" s="298">
        <v>3745</v>
      </c>
      <c r="J19" s="298">
        <v>12275</v>
      </c>
      <c r="K19" s="200">
        <v>11365</v>
      </c>
      <c r="L19" s="139">
        <v>11448</v>
      </c>
      <c r="M19" s="200">
        <v>11507</v>
      </c>
      <c r="N19" s="200">
        <v>10889</v>
      </c>
      <c r="O19" s="200">
        <v>10360</v>
      </c>
      <c r="P19" s="200">
        <v>10323</v>
      </c>
      <c r="Q19" s="200">
        <v>9573</v>
      </c>
      <c r="R19" s="200">
        <v>9545</v>
      </c>
      <c r="S19" s="300">
        <v>9141</v>
      </c>
      <c r="T19" s="30">
        <v>304</v>
      </c>
      <c r="U19" s="56"/>
      <c r="V19" s="56"/>
      <c r="W19" s="56"/>
      <c r="X19" s="56"/>
      <c r="Y19" s="56"/>
      <c r="Z19" s="56"/>
    </row>
    <row r="20" spans="1:26" ht="13.5" customHeight="1">
      <c r="A20" s="50"/>
      <c r="B20" s="306"/>
      <c r="C20" s="305"/>
      <c r="D20" s="298"/>
      <c r="E20" s="298"/>
      <c r="F20" s="298"/>
      <c r="G20" s="299"/>
      <c r="H20" s="299"/>
      <c r="I20" s="298"/>
      <c r="J20" s="298"/>
      <c r="K20" s="200"/>
      <c r="L20" s="139"/>
      <c r="M20" s="200"/>
      <c r="N20" s="200"/>
      <c r="O20" s="200"/>
      <c r="P20" s="200"/>
      <c r="Q20" s="200"/>
      <c r="R20" s="200"/>
      <c r="S20" s="300"/>
      <c r="T20" s="50" t="s">
        <v>631</v>
      </c>
      <c r="U20" s="56"/>
      <c r="V20" s="56"/>
      <c r="W20" s="56"/>
      <c r="X20" s="56"/>
      <c r="Y20" s="56"/>
      <c r="Z20" s="56"/>
    </row>
    <row r="21" spans="1:26" ht="13.5" customHeight="1">
      <c r="A21" s="50">
        <v>343</v>
      </c>
      <c r="B21" s="301" t="s">
        <v>450</v>
      </c>
      <c r="C21" s="305">
        <v>4874</v>
      </c>
      <c r="D21" s="298">
        <v>15812</v>
      </c>
      <c r="E21" s="298">
        <v>7503</v>
      </c>
      <c r="F21" s="298">
        <v>8309</v>
      </c>
      <c r="G21" s="299">
        <v>90.29967505114935</v>
      </c>
      <c r="H21" s="299">
        <v>42.96038689344129</v>
      </c>
      <c r="I21" s="298">
        <v>4880</v>
      </c>
      <c r="J21" s="298">
        <v>16689</v>
      </c>
      <c r="K21" s="298">
        <v>17426</v>
      </c>
      <c r="L21" s="298">
        <v>18100</v>
      </c>
      <c r="M21" s="298">
        <v>18706</v>
      </c>
      <c r="N21" s="298">
        <v>19057</v>
      </c>
      <c r="O21" s="298">
        <v>19398</v>
      </c>
      <c r="P21" s="298">
        <v>20878</v>
      </c>
      <c r="Q21" s="298">
        <v>23501</v>
      </c>
      <c r="R21" s="298">
        <v>26820</v>
      </c>
      <c r="S21" s="307">
        <v>28477</v>
      </c>
      <c r="T21" s="50">
        <v>343</v>
      </c>
      <c r="U21" s="56"/>
      <c r="V21" s="56"/>
      <c r="W21" s="56"/>
      <c r="X21" s="56"/>
      <c r="Y21" s="56"/>
      <c r="Z21" s="56"/>
    </row>
    <row r="22" spans="1:26" ht="13.5" customHeight="1">
      <c r="A22" s="50"/>
      <c r="B22" s="306"/>
      <c r="C22" s="305"/>
      <c r="D22" s="298"/>
      <c r="E22" s="298"/>
      <c r="F22" s="298"/>
      <c r="G22" s="299"/>
      <c r="H22" s="299"/>
      <c r="I22" s="298"/>
      <c r="J22" s="298"/>
      <c r="K22" s="200"/>
      <c r="L22" s="139"/>
      <c r="M22" s="200"/>
      <c r="N22" s="200"/>
      <c r="O22" s="200"/>
      <c r="P22" s="200"/>
      <c r="Q22" s="200"/>
      <c r="R22" s="200"/>
      <c r="S22" s="300"/>
      <c r="T22" s="50" t="s">
        <v>631</v>
      </c>
      <c r="U22" s="56"/>
      <c r="V22" s="56"/>
      <c r="W22" s="56"/>
      <c r="X22" s="56"/>
      <c r="Y22" s="56"/>
      <c r="Z22" s="56"/>
    </row>
    <row r="23" spans="1:26" ht="13.5" customHeight="1">
      <c r="A23" s="50">
        <v>386</v>
      </c>
      <c r="B23" s="304" t="s">
        <v>451</v>
      </c>
      <c r="C23" s="305">
        <v>2066</v>
      </c>
      <c r="D23" s="298">
        <v>5979</v>
      </c>
      <c r="E23" s="298">
        <v>2878</v>
      </c>
      <c r="F23" s="298">
        <v>3101</v>
      </c>
      <c r="G23" s="299">
        <v>92.80877136407611</v>
      </c>
      <c r="H23" s="299">
        <v>24.62114972821611</v>
      </c>
      <c r="I23" s="298">
        <v>2139</v>
      </c>
      <c r="J23" s="298">
        <v>6541</v>
      </c>
      <c r="K23" s="298">
        <v>6893</v>
      </c>
      <c r="L23" s="298">
        <v>7331</v>
      </c>
      <c r="M23" s="298">
        <v>7650</v>
      </c>
      <c r="N23" s="298">
        <v>7771</v>
      </c>
      <c r="O23" s="298">
        <v>8180</v>
      </c>
      <c r="P23" s="298">
        <v>9163</v>
      </c>
      <c r="Q23" s="298">
        <v>11441</v>
      </c>
      <c r="R23" s="298">
        <v>13010</v>
      </c>
      <c r="S23" s="307">
        <v>14802</v>
      </c>
      <c r="T23" s="50">
        <v>386</v>
      </c>
      <c r="U23" s="56"/>
      <c r="V23" s="56"/>
      <c r="W23" s="56"/>
      <c r="X23" s="56"/>
      <c r="Y23" s="56"/>
      <c r="Z23" s="56"/>
    </row>
    <row r="24" spans="1:26" ht="13.5" customHeight="1">
      <c r="A24" s="30"/>
      <c r="B24" s="306"/>
      <c r="C24" s="305"/>
      <c r="D24" s="298"/>
      <c r="E24" s="298"/>
      <c r="F24" s="298"/>
      <c r="G24" s="299"/>
      <c r="H24" s="299"/>
      <c r="I24" s="298"/>
      <c r="J24" s="298"/>
      <c r="K24" s="200"/>
      <c r="L24" s="139"/>
      <c r="M24" s="200"/>
      <c r="N24" s="200"/>
      <c r="O24" s="200"/>
      <c r="P24" s="200"/>
      <c r="Q24" s="200"/>
      <c r="R24" s="200"/>
      <c r="S24" s="300"/>
      <c r="T24" s="30" t="s">
        <v>631</v>
      </c>
      <c r="U24" s="56"/>
      <c r="V24" s="56"/>
      <c r="W24" s="56"/>
      <c r="X24" s="56"/>
      <c r="Y24" s="56"/>
      <c r="Z24" s="56"/>
    </row>
    <row r="25" spans="1:26" ht="13.5" customHeight="1">
      <c r="A25" s="50">
        <v>401</v>
      </c>
      <c r="B25" s="304" t="s">
        <v>452</v>
      </c>
      <c r="C25" s="305">
        <v>7717</v>
      </c>
      <c r="D25" s="298">
        <v>27444</v>
      </c>
      <c r="E25" s="298">
        <v>13397</v>
      </c>
      <c r="F25" s="298">
        <v>14047</v>
      </c>
      <c r="G25" s="299">
        <v>95.37267744002278</v>
      </c>
      <c r="H25" s="299">
        <v>340.32738095238096</v>
      </c>
      <c r="I25" s="298">
        <v>7134</v>
      </c>
      <c r="J25" s="298">
        <v>26816</v>
      </c>
      <c r="K25" s="200">
        <v>25787</v>
      </c>
      <c r="L25" s="200">
        <v>25221</v>
      </c>
      <c r="M25" s="200">
        <v>24592</v>
      </c>
      <c r="N25" s="200">
        <v>23829</v>
      </c>
      <c r="O25" s="200">
        <v>22744</v>
      </c>
      <c r="P25" s="200">
        <v>22384</v>
      </c>
      <c r="Q25" s="200">
        <v>23014</v>
      </c>
      <c r="R25" s="200">
        <v>24207</v>
      </c>
      <c r="S25" s="300">
        <v>25107</v>
      </c>
      <c r="T25" s="50">
        <v>401</v>
      </c>
      <c r="U25" s="56"/>
      <c r="V25" s="56"/>
      <c r="W25" s="56"/>
      <c r="X25" s="56"/>
      <c r="Y25" s="56"/>
      <c r="Z25" s="56"/>
    </row>
    <row r="26" spans="1:26" ht="13.5" customHeight="1">
      <c r="A26" s="30"/>
      <c r="B26" s="306"/>
      <c r="C26" s="305"/>
      <c r="D26" s="298"/>
      <c r="E26" s="298"/>
      <c r="F26" s="298"/>
      <c r="G26" s="299"/>
      <c r="H26" s="299"/>
      <c r="I26" s="298"/>
      <c r="J26" s="298"/>
      <c r="K26" s="200"/>
      <c r="L26" s="139"/>
      <c r="M26" s="200"/>
      <c r="N26" s="200"/>
      <c r="O26" s="200"/>
      <c r="P26" s="200"/>
      <c r="Q26" s="200"/>
      <c r="R26" s="200"/>
      <c r="S26" s="300"/>
      <c r="T26" s="30" t="s">
        <v>631</v>
      </c>
      <c r="U26" s="56"/>
      <c r="V26" s="56"/>
      <c r="W26" s="56"/>
      <c r="X26" s="56"/>
      <c r="Y26" s="56"/>
      <c r="Z26" s="56"/>
    </row>
    <row r="27" spans="1:26" ht="13.5" customHeight="1">
      <c r="A27" s="50">
        <v>441</v>
      </c>
      <c r="B27" s="301" t="s">
        <v>453</v>
      </c>
      <c r="C27" s="305">
        <v>1769</v>
      </c>
      <c r="D27" s="298">
        <v>4324</v>
      </c>
      <c r="E27" s="298">
        <v>2044</v>
      </c>
      <c r="F27" s="298">
        <v>2280</v>
      </c>
      <c r="G27" s="299">
        <v>89.64912280701755</v>
      </c>
      <c r="H27" s="299">
        <v>40.64291756744055</v>
      </c>
      <c r="I27" s="298">
        <v>1924</v>
      </c>
      <c r="J27" s="298">
        <v>4784</v>
      </c>
      <c r="K27" s="200">
        <v>5099</v>
      </c>
      <c r="L27" s="139">
        <v>5512</v>
      </c>
      <c r="M27" s="200">
        <v>6123</v>
      </c>
      <c r="N27" s="200">
        <v>6303</v>
      </c>
      <c r="O27" s="200">
        <v>6803</v>
      </c>
      <c r="P27" s="200">
        <v>7213</v>
      </c>
      <c r="Q27" s="200">
        <v>8507</v>
      </c>
      <c r="R27" s="200">
        <v>9632</v>
      </c>
      <c r="S27" s="300">
        <v>10124</v>
      </c>
      <c r="T27" s="50">
        <v>441</v>
      </c>
      <c r="U27" s="56"/>
      <c r="V27" s="56"/>
      <c r="W27" s="56"/>
      <c r="X27" s="56"/>
      <c r="Y27" s="56"/>
      <c r="Z27" s="56"/>
    </row>
    <row r="28" spans="1:26" ht="13.5" customHeight="1">
      <c r="A28" s="50">
        <v>448</v>
      </c>
      <c r="B28" s="301" t="s">
        <v>454</v>
      </c>
      <c r="C28" s="305">
        <v>2310</v>
      </c>
      <c r="D28" s="298">
        <v>5911</v>
      </c>
      <c r="E28" s="298">
        <v>2768</v>
      </c>
      <c r="F28" s="298">
        <v>3143</v>
      </c>
      <c r="G28" s="299">
        <v>88.06872414890232</v>
      </c>
      <c r="H28" s="299">
        <v>20.892831895942315</v>
      </c>
      <c r="I28" s="298">
        <v>2536</v>
      </c>
      <c r="J28" s="298">
        <v>6624</v>
      </c>
      <c r="K28" s="298">
        <v>7211</v>
      </c>
      <c r="L28" s="298">
        <v>7606</v>
      </c>
      <c r="M28" s="298">
        <v>8372</v>
      </c>
      <c r="N28" s="298">
        <v>8838</v>
      </c>
      <c r="O28" s="298">
        <v>9262</v>
      </c>
      <c r="P28" s="298">
        <v>10494</v>
      </c>
      <c r="Q28" s="298">
        <v>12479</v>
      </c>
      <c r="R28" s="298">
        <v>15460</v>
      </c>
      <c r="S28" s="307">
        <v>18742</v>
      </c>
      <c r="T28" s="50">
        <v>448</v>
      </c>
      <c r="U28" s="56"/>
      <c r="V28" s="56"/>
      <c r="W28" s="56"/>
      <c r="X28" s="56"/>
      <c r="Y28" s="56"/>
      <c r="Z28" s="56"/>
    </row>
    <row r="29" spans="1:26" ht="13.5" customHeight="1">
      <c r="A29" s="50">
        <v>449</v>
      </c>
      <c r="B29" s="304" t="s">
        <v>455</v>
      </c>
      <c r="C29" s="305">
        <v>4636</v>
      </c>
      <c r="D29" s="298">
        <v>12944</v>
      </c>
      <c r="E29" s="298">
        <v>6056</v>
      </c>
      <c r="F29" s="298">
        <v>6888</v>
      </c>
      <c r="G29" s="299">
        <v>87.92102206736352</v>
      </c>
      <c r="H29" s="299">
        <v>30.87638948523448</v>
      </c>
      <c r="I29" s="298">
        <v>4756</v>
      </c>
      <c r="J29" s="298">
        <v>13866</v>
      </c>
      <c r="K29" s="298">
        <v>14456</v>
      </c>
      <c r="L29" s="298">
        <v>15117</v>
      </c>
      <c r="M29" s="298">
        <v>15795</v>
      </c>
      <c r="N29" s="298">
        <v>15734</v>
      </c>
      <c r="O29" s="298">
        <v>16659</v>
      </c>
      <c r="P29" s="298">
        <v>17919</v>
      </c>
      <c r="Q29" s="298">
        <v>21359</v>
      </c>
      <c r="R29" s="298">
        <v>25547</v>
      </c>
      <c r="S29" s="307">
        <v>27737</v>
      </c>
      <c r="T29" s="50">
        <v>449</v>
      </c>
      <c r="U29" s="56"/>
      <c r="V29" s="56"/>
      <c r="W29" s="56"/>
      <c r="X29" s="56"/>
      <c r="Y29" s="56"/>
      <c r="Z29" s="56"/>
    </row>
    <row r="30" spans="1:26" ht="13.5" customHeight="1">
      <c r="A30" s="50"/>
      <c r="B30" s="304"/>
      <c r="C30" s="305"/>
      <c r="D30" s="298"/>
      <c r="E30" s="298"/>
      <c r="F30" s="298"/>
      <c r="G30" s="299"/>
      <c r="H30" s="299"/>
      <c r="I30" s="298"/>
      <c r="J30" s="298"/>
      <c r="K30" s="298"/>
      <c r="L30" s="298"/>
      <c r="M30" s="298"/>
      <c r="N30" s="298"/>
      <c r="O30" s="298"/>
      <c r="P30" s="298"/>
      <c r="Q30" s="298"/>
      <c r="R30" s="298"/>
      <c r="S30" s="307"/>
      <c r="T30" s="50"/>
      <c r="U30" s="56"/>
      <c r="V30" s="56"/>
      <c r="W30" s="56"/>
      <c r="X30" s="56"/>
      <c r="Y30" s="56"/>
      <c r="Z30" s="56"/>
    </row>
    <row r="31" spans="1:26" ht="13.5" customHeight="1">
      <c r="A31" s="50">
        <v>501</v>
      </c>
      <c r="B31" s="304" t="s">
        <v>456</v>
      </c>
      <c r="C31" s="305">
        <v>3626</v>
      </c>
      <c r="D31" s="298">
        <v>9515</v>
      </c>
      <c r="E31" s="298">
        <v>4368</v>
      </c>
      <c r="F31" s="298">
        <v>5147</v>
      </c>
      <c r="G31" s="299">
        <v>84.86496988537013</v>
      </c>
      <c r="H31" s="299">
        <v>30.98440196685011</v>
      </c>
      <c r="I31" s="200">
        <v>3806</v>
      </c>
      <c r="J31" s="200">
        <v>10628</v>
      </c>
      <c r="K31" s="200">
        <v>11389</v>
      </c>
      <c r="L31" s="200">
        <v>12131</v>
      </c>
      <c r="M31" s="200">
        <v>13002</v>
      </c>
      <c r="N31" s="200">
        <v>13423</v>
      </c>
      <c r="O31" s="200">
        <v>13957</v>
      </c>
      <c r="P31" s="200">
        <v>15412</v>
      </c>
      <c r="Q31" s="200">
        <v>18037</v>
      </c>
      <c r="R31" s="200">
        <v>21157</v>
      </c>
      <c r="S31" s="300">
        <v>23224</v>
      </c>
      <c r="T31" s="50">
        <v>501</v>
      </c>
      <c r="U31" s="56"/>
      <c r="V31" s="56"/>
      <c r="W31" s="56"/>
      <c r="X31" s="56"/>
      <c r="Y31" s="56"/>
      <c r="Z31" s="56"/>
    </row>
    <row r="32" spans="1:26" ht="13.5" customHeight="1">
      <c r="A32" s="50">
        <v>505</v>
      </c>
      <c r="B32" s="301" t="s">
        <v>473</v>
      </c>
      <c r="C32" s="305">
        <v>2845</v>
      </c>
      <c r="D32" s="298">
        <v>7362</v>
      </c>
      <c r="E32" s="298">
        <v>3397</v>
      </c>
      <c r="F32" s="298">
        <v>3965</v>
      </c>
      <c r="G32" s="299">
        <v>85.67465321563682</v>
      </c>
      <c r="H32" s="299">
        <v>21.891819560498377</v>
      </c>
      <c r="I32" s="200">
        <v>2922</v>
      </c>
      <c r="J32" s="200">
        <v>8179</v>
      </c>
      <c r="K32" s="200">
        <v>8600</v>
      </c>
      <c r="L32" s="200">
        <v>8725</v>
      </c>
      <c r="M32" s="200">
        <v>9165</v>
      </c>
      <c r="N32" s="200">
        <v>9415</v>
      </c>
      <c r="O32" s="200">
        <v>9122</v>
      </c>
      <c r="P32" s="200">
        <v>9667</v>
      </c>
      <c r="Q32" s="200">
        <v>11242</v>
      </c>
      <c r="R32" s="200">
        <v>13876</v>
      </c>
      <c r="S32" s="300">
        <v>15188</v>
      </c>
      <c r="T32" s="30">
        <v>505</v>
      </c>
      <c r="U32" s="56"/>
      <c r="V32" s="56"/>
      <c r="W32" s="56"/>
      <c r="X32" s="56"/>
      <c r="Y32" s="56"/>
      <c r="Z32" s="56"/>
    </row>
    <row r="33" spans="1:26" ht="13.5" customHeight="1">
      <c r="A33" s="30"/>
      <c r="B33" s="306"/>
      <c r="C33" s="305"/>
      <c r="D33" s="298"/>
      <c r="E33" s="298"/>
      <c r="F33" s="298"/>
      <c r="G33" s="299"/>
      <c r="H33" s="299"/>
      <c r="I33" s="298"/>
      <c r="J33" s="298"/>
      <c r="K33" s="200"/>
      <c r="L33" s="139"/>
      <c r="M33" s="200"/>
      <c r="N33" s="200"/>
      <c r="O33" s="200"/>
      <c r="P33" s="200"/>
      <c r="Q33" s="200"/>
      <c r="R33" s="200"/>
      <c r="S33" s="300"/>
      <c r="T33" s="30" t="s">
        <v>631</v>
      </c>
      <c r="U33" s="56"/>
      <c r="V33" s="56"/>
      <c r="W33" s="56"/>
      <c r="X33" s="56"/>
      <c r="Y33" s="56"/>
      <c r="Z33" s="56"/>
    </row>
    <row r="34" spans="1:26" ht="13.5" customHeight="1">
      <c r="A34" s="30">
        <v>525</v>
      </c>
      <c r="B34" s="301" t="s">
        <v>457</v>
      </c>
      <c r="C34" s="305">
        <v>1160</v>
      </c>
      <c r="D34" s="298">
        <v>2581</v>
      </c>
      <c r="E34" s="298">
        <v>1268</v>
      </c>
      <c r="F34" s="298">
        <v>1313</v>
      </c>
      <c r="G34" s="299">
        <v>96.57273419649657</v>
      </c>
      <c r="H34" s="299">
        <v>77.02178454192779</v>
      </c>
      <c r="I34" s="298">
        <v>1095</v>
      </c>
      <c r="J34" s="298">
        <v>2672</v>
      </c>
      <c r="K34" s="200">
        <v>2857</v>
      </c>
      <c r="L34" s="139">
        <v>3119</v>
      </c>
      <c r="M34" s="200">
        <v>3339</v>
      </c>
      <c r="N34" s="200">
        <v>3537</v>
      </c>
      <c r="O34" s="200">
        <v>3809</v>
      </c>
      <c r="P34" s="200">
        <v>4257</v>
      </c>
      <c r="Q34" s="200">
        <v>5145</v>
      </c>
      <c r="R34" s="200">
        <v>6160</v>
      </c>
      <c r="S34" s="300">
        <v>6678</v>
      </c>
      <c r="T34" s="30">
        <v>525</v>
      </c>
      <c r="U34" s="56"/>
      <c r="V34" s="56"/>
      <c r="W34" s="56"/>
      <c r="X34" s="56"/>
      <c r="Y34" s="56"/>
      <c r="Z34" s="56"/>
    </row>
    <row r="35" spans="1:26" ht="13.5" customHeight="1">
      <c r="A35" s="50">
        <v>526</v>
      </c>
      <c r="B35" s="304" t="s">
        <v>458</v>
      </c>
      <c r="C35" s="305">
        <v>1568</v>
      </c>
      <c r="D35" s="298">
        <v>3486</v>
      </c>
      <c r="E35" s="298">
        <v>1653</v>
      </c>
      <c r="F35" s="298">
        <v>1833</v>
      </c>
      <c r="G35" s="299">
        <v>90.18003273322422</v>
      </c>
      <c r="H35" s="299">
        <v>62.23888591322978</v>
      </c>
      <c r="I35" s="298">
        <v>1634</v>
      </c>
      <c r="J35" s="298">
        <v>3804</v>
      </c>
      <c r="K35" s="200">
        <v>4048</v>
      </c>
      <c r="L35" s="139">
        <v>4429</v>
      </c>
      <c r="M35" s="200">
        <v>4886</v>
      </c>
      <c r="N35" s="200">
        <v>4830</v>
      </c>
      <c r="O35" s="200">
        <v>5089</v>
      </c>
      <c r="P35" s="200">
        <v>5210</v>
      </c>
      <c r="Q35" s="200">
        <v>5840</v>
      </c>
      <c r="R35" s="200">
        <v>6753</v>
      </c>
      <c r="S35" s="300">
        <v>7111</v>
      </c>
      <c r="T35" s="50">
        <v>526</v>
      </c>
      <c r="U35" s="56"/>
      <c r="V35" s="56"/>
      <c r="W35" s="56"/>
      <c r="X35" s="56"/>
      <c r="Y35" s="56"/>
      <c r="Z35" s="56"/>
    </row>
    <row r="36" spans="1:26" ht="13.5" customHeight="1">
      <c r="A36" s="30">
        <v>527</v>
      </c>
      <c r="B36" s="301" t="s">
        <v>459</v>
      </c>
      <c r="C36" s="305">
        <v>366</v>
      </c>
      <c r="D36" s="298">
        <v>725</v>
      </c>
      <c r="E36" s="298">
        <v>336</v>
      </c>
      <c r="F36" s="298">
        <v>389</v>
      </c>
      <c r="G36" s="299">
        <v>86.37532133676092</v>
      </c>
      <c r="H36" s="299">
        <v>52.91970802919708</v>
      </c>
      <c r="I36" s="298">
        <v>370</v>
      </c>
      <c r="J36" s="298">
        <v>718</v>
      </c>
      <c r="K36" s="200">
        <v>802</v>
      </c>
      <c r="L36" s="139">
        <v>855</v>
      </c>
      <c r="M36" s="200">
        <v>941</v>
      </c>
      <c r="N36" s="200">
        <v>1068</v>
      </c>
      <c r="O36" s="200">
        <v>1072</v>
      </c>
      <c r="P36" s="200">
        <v>1214</v>
      </c>
      <c r="Q36" s="200">
        <v>1531</v>
      </c>
      <c r="R36" s="200">
        <v>1880</v>
      </c>
      <c r="S36" s="300">
        <v>2138</v>
      </c>
      <c r="T36" s="30">
        <v>527</v>
      </c>
      <c r="U36" s="56"/>
      <c r="V36" s="56"/>
      <c r="W36" s="56"/>
      <c r="X36" s="56"/>
      <c r="Y36" s="56"/>
      <c r="Z36" s="56"/>
    </row>
    <row r="37" spans="1:26" ht="13.5" customHeight="1">
      <c r="A37" s="50">
        <v>528</v>
      </c>
      <c r="B37" s="301" t="s">
        <v>460</v>
      </c>
      <c r="C37" s="305">
        <v>6784</v>
      </c>
      <c r="D37" s="298">
        <v>16904</v>
      </c>
      <c r="E37" s="298">
        <v>8029</v>
      </c>
      <c r="F37" s="298">
        <v>8875</v>
      </c>
      <c r="G37" s="299">
        <v>90.46760563380282</v>
      </c>
      <c r="H37" s="299">
        <v>69.6382961193046</v>
      </c>
      <c r="I37" s="298">
        <v>6968</v>
      </c>
      <c r="J37" s="298">
        <v>18045</v>
      </c>
      <c r="K37" s="200">
        <v>18367</v>
      </c>
      <c r="L37" s="200">
        <v>19090</v>
      </c>
      <c r="M37" s="200">
        <v>19675</v>
      </c>
      <c r="N37" s="200">
        <v>20043</v>
      </c>
      <c r="O37" s="200">
        <v>19797</v>
      </c>
      <c r="P37" s="200">
        <v>20533</v>
      </c>
      <c r="Q37" s="200">
        <v>23669</v>
      </c>
      <c r="R37" s="200">
        <v>26846</v>
      </c>
      <c r="S37" s="300">
        <v>27887</v>
      </c>
      <c r="T37" s="50">
        <v>528</v>
      </c>
      <c r="U37" s="56"/>
      <c r="V37" s="56"/>
      <c r="W37" s="56"/>
      <c r="X37" s="56"/>
      <c r="Y37" s="56"/>
      <c r="Z37" s="56"/>
    </row>
    <row r="38" spans="1:20" ht="13.5" customHeight="1">
      <c r="A38" s="308"/>
      <c r="B38" s="309"/>
      <c r="C38" s="310"/>
      <c r="D38" s="311"/>
      <c r="E38" s="311"/>
      <c r="F38" s="311"/>
      <c r="G38" s="312"/>
      <c r="H38" s="313"/>
      <c r="I38" s="314"/>
      <c r="J38" s="314"/>
      <c r="K38" s="261"/>
      <c r="L38" s="262"/>
      <c r="M38" s="262"/>
      <c r="N38" s="262"/>
      <c r="O38" s="262"/>
      <c r="P38" s="262"/>
      <c r="Q38" s="262"/>
      <c r="R38" s="262"/>
      <c r="S38" s="315"/>
      <c r="T38" s="316" t="s">
        <v>631</v>
      </c>
    </row>
    <row r="39" spans="1:20" ht="13.5" customHeight="1">
      <c r="A39" t="s">
        <v>503</v>
      </c>
      <c r="B39" s="22" t="s">
        <v>504</v>
      </c>
      <c r="C39" s="22"/>
      <c r="D39" s="22"/>
      <c r="E39" s="22"/>
      <c r="F39" s="22"/>
      <c r="G39" s="235"/>
      <c r="H39" s="22"/>
      <c r="I39" s="22"/>
      <c r="J39" s="22"/>
      <c r="K39" s="22"/>
      <c r="L39" s="22"/>
      <c r="M39" s="22"/>
      <c r="N39" s="22"/>
      <c r="O39" s="22"/>
      <c r="P39" s="22"/>
      <c r="Q39" s="22"/>
      <c r="R39" s="22"/>
      <c r="S39" s="22"/>
      <c r="T39" s="50"/>
    </row>
    <row r="40" spans="2:20" ht="13.5" customHeight="1">
      <c r="B40" s="31" t="s">
        <v>505</v>
      </c>
      <c r="C40" s="31"/>
      <c r="D40" s="31"/>
      <c r="E40" s="31"/>
      <c r="F40" s="31"/>
      <c r="G40" s="233"/>
      <c r="H40" s="31"/>
      <c r="I40" s="31"/>
      <c r="J40" s="31"/>
      <c r="K40" s="31"/>
      <c r="L40" s="31"/>
      <c r="M40" s="31"/>
      <c r="N40" s="31"/>
      <c r="O40" s="31"/>
      <c r="P40" s="31"/>
      <c r="Q40" s="31"/>
      <c r="R40" s="31"/>
      <c r="S40" s="31"/>
      <c r="T40" s="31"/>
    </row>
    <row r="41" spans="1:20" ht="13.5" customHeight="1">
      <c r="A41" s="44" t="s">
        <v>120</v>
      </c>
      <c r="B41" s="31"/>
      <c r="C41" s="31"/>
      <c r="D41" s="31"/>
      <c r="E41" s="31"/>
      <c r="F41" s="31"/>
      <c r="G41" s="233"/>
      <c r="H41" s="31"/>
      <c r="I41" s="31"/>
      <c r="J41" s="31"/>
      <c r="K41" s="31"/>
      <c r="L41" s="31"/>
      <c r="M41" s="31"/>
      <c r="N41" s="31"/>
      <c r="O41" s="31"/>
      <c r="P41" s="31"/>
      <c r="Q41" s="31"/>
      <c r="R41" s="31"/>
      <c r="S41" s="31"/>
      <c r="T41" s="30"/>
    </row>
    <row r="42" spans="7:20" ht="13.5" customHeight="1">
      <c r="G42" s="234"/>
      <c r="T42" s="54"/>
    </row>
    <row r="43" spans="7:20" ht="13.5" customHeight="1">
      <c r="G43" s="234"/>
      <c r="T43" s="54"/>
    </row>
    <row r="44" spans="7:20" ht="13.5" customHeight="1">
      <c r="G44" s="234"/>
      <c r="T44" s="54"/>
    </row>
    <row r="45" spans="7:20" ht="13.5" customHeight="1">
      <c r="G45" s="234"/>
      <c r="T45" s="54"/>
    </row>
    <row r="46" spans="7:20" ht="13.5" customHeight="1">
      <c r="G46" s="234"/>
      <c r="T46" s="54"/>
    </row>
    <row r="47" spans="7:20" ht="13.5" customHeight="1">
      <c r="G47" s="234"/>
      <c r="T47" s="55"/>
    </row>
    <row r="48" spans="7:20" ht="13.5" customHeight="1">
      <c r="G48" s="234"/>
      <c r="T48" s="54"/>
    </row>
    <row r="49" spans="7:20" ht="13.5">
      <c r="G49" s="234"/>
      <c r="T49" s="54"/>
    </row>
    <row r="50" spans="7:20" ht="13.5" customHeight="1">
      <c r="G50" s="234"/>
      <c r="T50" s="54"/>
    </row>
    <row r="51" spans="7:20" ht="13.5">
      <c r="G51" s="234"/>
      <c r="T51" s="55"/>
    </row>
    <row r="52" spans="7:20" ht="13.5">
      <c r="G52" s="234"/>
      <c r="T52" s="54"/>
    </row>
    <row r="53" spans="7:20" ht="13.5">
      <c r="G53" s="234"/>
      <c r="T53" s="54"/>
    </row>
    <row r="54" spans="7:20" ht="13.5">
      <c r="G54" s="234"/>
      <c r="T54" s="54"/>
    </row>
    <row r="55" spans="7:20" ht="13.5">
      <c r="G55" s="234"/>
      <c r="T55" s="54"/>
    </row>
    <row r="56" spans="7:20" ht="13.5">
      <c r="G56" s="234"/>
      <c r="T56" s="54"/>
    </row>
    <row r="57" spans="7:20" ht="13.5">
      <c r="G57" s="234"/>
      <c r="T57" s="54"/>
    </row>
    <row r="58" spans="7:20" ht="13.5">
      <c r="G58" s="234"/>
      <c r="T58" s="54"/>
    </row>
    <row r="59" spans="7:20" ht="13.5">
      <c r="G59" s="234"/>
      <c r="T59" s="54"/>
    </row>
    <row r="60" spans="7:20" ht="13.5">
      <c r="G60" s="234"/>
      <c r="T60" s="55"/>
    </row>
    <row r="61" spans="7:20" ht="13.5">
      <c r="G61" s="234"/>
      <c r="T61" s="54"/>
    </row>
    <row r="62" spans="7:20" ht="13.5">
      <c r="G62" s="234"/>
      <c r="T62" s="54"/>
    </row>
    <row r="63" spans="7:20" ht="13.5">
      <c r="G63" s="234"/>
      <c r="T63" s="54"/>
    </row>
    <row r="64" spans="7:20" ht="13.5">
      <c r="G64" s="234"/>
      <c r="T64" s="54"/>
    </row>
    <row r="65" spans="7:20" ht="13.5">
      <c r="G65" s="234"/>
      <c r="T65" s="54"/>
    </row>
    <row r="66" spans="7:20" ht="13.5">
      <c r="G66" s="234"/>
      <c r="T66" s="55"/>
    </row>
    <row r="67" spans="7:20" ht="13.5">
      <c r="G67" s="234"/>
      <c r="T67" s="54"/>
    </row>
    <row r="68" spans="7:20" ht="13.5">
      <c r="G68" s="234"/>
      <c r="T68" s="54"/>
    </row>
    <row r="69" spans="7:20" ht="13.5">
      <c r="G69" s="234"/>
      <c r="T69" s="54"/>
    </row>
    <row r="70" spans="7:20" ht="13.5">
      <c r="G70" s="234"/>
      <c r="T70" s="55"/>
    </row>
    <row r="71" spans="7:20" ht="13.5">
      <c r="G71" s="234"/>
      <c r="T71" s="54"/>
    </row>
    <row r="72" spans="7:20" ht="13.5">
      <c r="G72" s="234"/>
      <c r="T72" s="54"/>
    </row>
    <row r="73" spans="7:20" ht="13.5">
      <c r="G73" s="234"/>
      <c r="T73" s="54"/>
    </row>
    <row r="74" spans="7:20" ht="13.5">
      <c r="G74" s="234"/>
      <c r="T74" s="54"/>
    </row>
    <row r="75" spans="7:20" ht="13.5">
      <c r="G75" s="234"/>
      <c r="T75" s="54"/>
    </row>
    <row r="76" spans="7:20" ht="13.5">
      <c r="G76" s="234"/>
      <c r="T76" s="55"/>
    </row>
    <row r="77" spans="7:20" ht="13.5">
      <c r="G77" s="234"/>
      <c r="T77" s="54"/>
    </row>
    <row r="78" spans="7:20" ht="13.5">
      <c r="G78" s="234"/>
      <c r="T78" s="54"/>
    </row>
    <row r="79" spans="7:20" ht="13.5">
      <c r="G79" s="234"/>
      <c r="T79" s="54"/>
    </row>
    <row r="80" spans="7:20" ht="13.5">
      <c r="G80" s="234"/>
      <c r="T80" s="54"/>
    </row>
    <row r="81" spans="7:20" ht="13.5">
      <c r="G81" s="234"/>
      <c r="T81" s="54"/>
    </row>
    <row r="82" spans="7:20" ht="13.5">
      <c r="G82" s="234"/>
      <c r="T82" s="54"/>
    </row>
    <row r="83" spans="7:20" ht="13.5">
      <c r="G83" s="234"/>
      <c r="T83" s="54"/>
    </row>
    <row r="84" spans="7:20" ht="13.5">
      <c r="G84" s="234"/>
      <c r="T84" s="54"/>
    </row>
    <row r="85" spans="7:20" ht="13.5">
      <c r="G85" s="234"/>
      <c r="T85" s="54"/>
    </row>
    <row r="86" ht="13.5">
      <c r="T86" s="54"/>
    </row>
    <row r="87" ht="13.5">
      <c r="T87" s="54"/>
    </row>
    <row r="88" ht="13.5">
      <c r="T88" s="54"/>
    </row>
    <row r="89" ht="13.5">
      <c r="T89" s="54"/>
    </row>
    <row r="90" ht="13.5">
      <c r="T90" s="54"/>
    </row>
    <row r="91" ht="13.5">
      <c r="T91" s="54"/>
    </row>
    <row r="92" ht="13.5">
      <c r="T92" s="54"/>
    </row>
    <row r="93" ht="13.5">
      <c r="T93" s="54"/>
    </row>
  </sheetData>
  <sheetProtection/>
  <mergeCells count="16">
    <mergeCell ref="M3:M6"/>
    <mergeCell ref="N3:N6"/>
    <mergeCell ref="O3:O6"/>
    <mergeCell ref="P3:P6"/>
    <mergeCell ref="Q3:Q6"/>
    <mergeCell ref="R3:R6"/>
    <mergeCell ref="S3:S6"/>
    <mergeCell ref="T3:T6"/>
    <mergeCell ref="A3:B6"/>
    <mergeCell ref="I3:J3"/>
    <mergeCell ref="K3:K6"/>
    <mergeCell ref="L3:L6"/>
    <mergeCell ref="H4:H6"/>
    <mergeCell ref="D5:D6"/>
    <mergeCell ref="E5:E6"/>
    <mergeCell ref="F5:F6"/>
  </mergeCells>
  <printOptions/>
  <pageMargins left="0.7874015748031497" right="0.7874015748031497" top="0.984251968503937" bottom="0.984251968503937" header="0.5118110236220472" footer="0.5118110236220472"/>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BZ41"/>
  <sheetViews>
    <sheetView zoomScalePageLayoutView="0" workbookViewId="0" topLeftCell="A1">
      <selection activeCell="A1" sqref="A1"/>
    </sheetView>
  </sheetViews>
  <sheetFormatPr defaultColWidth="9.00390625" defaultRowHeight="13.5"/>
  <cols>
    <col min="1" max="1" width="4.625" style="0" customWidth="1"/>
    <col min="2" max="2" width="10.75390625" style="0" customWidth="1"/>
    <col min="3" max="3" width="9.50390625" style="0" customWidth="1"/>
    <col min="4" max="5" width="10.75390625" style="0" bestFit="1" customWidth="1"/>
    <col min="6" max="31" width="9.50390625" style="0" bestFit="1" customWidth="1"/>
    <col min="32" max="39" width="9.50390625" style="65" bestFit="1" customWidth="1"/>
    <col min="40" max="41" width="6.75390625" style="0" customWidth="1"/>
    <col min="42" max="42" width="8.00390625" style="0" customWidth="1"/>
  </cols>
  <sheetData>
    <row r="1" spans="1:42" ht="13.5" customHeight="1">
      <c r="A1" s="19" t="s">
        <v>474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58"/>
      <c r="AG1" s="58"/>
      <c r="AH1" s="58"/>
      <c r="AI1" s="58"/>
      <c r="AJ1" s="58"/>
      <c r="AK1" s="58"/>
      <c r="AL1" s="58"/>
      <c r="AM1" s="58"/>
      <c r="AN1" s="31"/>
      <c r="AO1" s="31"/>
      <c r="AP1" s="31"/>
    </row>
    <row r="2" spans="1:42" ht="13.5" customHeight="1" thickBo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58"/>
      <c r="AG2" s="58"/>
      <c r="AH2" s="58"/>
      <c r="AI2" s="58"/>
      <c r="AJ2" s="58"/>
      <c r="AK2" s="58"/>
      <c r="AL2" s="58"/>
      <c r="AM2" s="58"/>
      <c r="AN2" s="31"/>
      <c r="AO2" s="59"/>
      <c r="AP2" s="43" t="s">
        <v>461</v>
      </c>
    </row>
    <row r="3" spans="1:42" ht="21" customHeight="1" thickTop="1">
      <c r="A3" s="752" t="s">
        <v>462</v>
      </c>
      <c r="B3" s="718"/>
      <c r="C3" s="750" t="s">
        <v>121</v>
      </c>
      <c r="D3" s="751"/>
      <c r="E3" s="751"/>
      <c r="F3" s="750" t="s">
        <v>122</v>
      </c>
      <c r="G3" s="751"/>
      <c r="H3" s="750" t="s">
        <v>123</v>
      </c>
      <c r="I3" s="751"/>
      <c r="J3" s="750" t="s">
        <v>124</v>
      </c>
      <c r="K3" s="751"/>
      <c r="L3" s="750" t="s">
        <v>125</v>
      </c>
      <c r="M3" s="751"/>
      <c r="N3" s="750" t="s">
        <v>126</v>
      </c>
      <c r="O3" s="751"/>
      <c r="P3" s="750" t="s">
        <v>127</v>
      </c>
      <c r="Q3" s="751"/>
      <c r="R3" s="750" t="s">
        <v>128</v>
      </c>
      <c r="S3" s="751"/>
      <c r="T3" s="750" t="s">
        <v>129</v>
      </c>
      <c r="U3" s="751"/>
      <c r="V3" s="750" t="s">
        <v>130</v>
      </c>
      <c r="W3" s="751"/>
      <c r="X3" s="750" t="s">
        <v>131</v>
      </c>
      <c r="Y3" s="751"/>
      <c r="Z3" s="750" t="s">
        <v>132</v>
      </c>
      <c r="AA3" s="751"/>
      <c r="AB3" s="750" t="s">
        <v>133</v>
      </c>
      <c r="AC3" s="751"/>
      <c r="AD3" s="750" t="s">
        <v>134</v>
      </c>
      <c r="AE3" s="751"/>
      <c r="AF3" s="720" t="s">
        <v>463</v>
      </c>
      <c r="AG3" s="751"/>
      <c r="AH3" s="720" t="s">
        <v>464</v>
      </c>
      <c r="AI3" s="751"/>
      <c r="AJ3" s="720" t="s">
        <v>465</v>
      </c>
      <c r="AK3" s="751"/>
      <c r="AL3" s="720" t="s">
        <v>135</v>
      </c>
      <c r="AM3" s="751"/>
      <c r="AN3" s="750" t="s">
        <v>136</v>
      </c>
      <c r="AO3" s="751"/>
      <c r="AP3" s="748" t="s">
        <v>506</v>
      </c>
    </row>
    <row r="4" spans="1:42" ht="21" customHeight="1">
      <c r="A4" s="719"/>
      <c r="B4" s="742"/>
      <c r="C4" s="250" t="s">
        <v>94</v>
      </c>
      <c r="D4" s="250" t="s">
        <v>95</v>
      </c>
      <c r="E4" s="250" t="s">
        <v>96</v>
      </c>
      <c r="F4" s="250" t="s">
        <v>95</v>
      </c>
      <c r="G4" s="250" t="s">
        <v>96</v>
      </c>
      <c r="H4" s="250" t="s">
        <v>95</v>
      </c>
      <c r="I4" s="250" t="s">
        <v>96</v>
      </c>
      <c r="J4" s="250" t="s">
        <v>95</v>
      </c>
      <c r="K4" s="250" t="s">
        <v>96</v>
      </c>
      <c r="L4" s="250" t="s">
        <v>95</v>
      </c>
      <c r="M4" s="250" t="s">
        <v>96</v>
      </c>
      <c r="N4" s="250" t="s">
        <v>95</v>
      </c>
      <c r="O4" s="250" t="s">
        <v>96</v>
      </c>
      <c r="P4" s="250" t="s">
        <v>95</v>
      </c>
      <c r="Q4" s="250" t="s">
        <v>96</v>
      </c>
      <c r="R4" s="250" t="s">
        <v>95</v>
      </c>
      <c r="S4" s="250" t="s">
        <v>96</v>
      </c>
      <c r="T4" s="250" t="s">
        <v>95</v>
      </c>
      <c r="U4" s="250" t="s">
        <v>96</v>
      </c>
      <c r="V4" s="250" t="s">
        <v>95</v>
      </c>
      <c r="W4" s="250" t="s">
        <v>96</v>
      </c>
      <c r="X4" s="250" t="s">
        <v>95</v>
      </c>
      <c r="Y4" s="250" t="s">
        <v>96</v>
      </c>
      <c r="Z4" s="250" t="s">
        <v>95</v>
      </c>
      <c r="AA4" s="250" t="s">
        <v>96</v>
      </c>
      <c r="AB4" s="250" t="s">
        <v>95</v>
      </c>
      <c r="AC4" s="250" t="s">
        <v>96</v>
      </c>
      <c r="AD4" s="250" t="s">
        <v>95</v>
      </c>
      <c r="AE4" s="250" t="s">
        <v>96</v>
      </c>
      <c r="AF4" s="317" t="s">
        <v>95</v>
      </c>
      <c r="AG4" s="317" t="s">
        <v>96</v>
      </c>
      <c r="AH4" s="317" t="s">
        <v>95</v>
      </c>
      <c r="AI4" s="317" t="s">
        <v>96</v>
      </c>
      <c r="AJ4" s="317" t="s">
        <v>95</v>
      </c>
      <c r="AK4" s="317" t="s">
        <v>96</v>
      </c>
      <c r="AL4" s="317" t="s">
        <v>95</v>
      </c>
      <c r="AM4" s="317" t="s">
        <v>96</v>
      </c>
      <c r="AN4" s="250" t="s">
        <v>95</v>
      </c>
      <c r="AO4" s="250" t="s">
        <v>96</v>
      </c>
      <c r="AP4" s="749"/>
    </row>
    <row r="5" spans="1:42" ht="13.5" customHeight="1">
      <c r="A5" s="268"/>
      <c r="B5" s="287"/>
      <c r="C5" s="22"/>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58"/>
      <c r="AG5" s="58"/>
      <c r="AH5" s="58"/>
      <c r="AI5" s="58"/>
      <c r="AJ5" s="58"/>
      <c r="AK5" s="58"/>
      <c r="AL5" s="58"/>
      <c r="AM5" s="58"/>
      <c r="AN5" s="31"/>
      <c r="AO5" s="31"/>
      <c r="AP5" s="318"/>
    </row>
    <row r="6" spans="1:42" ht="13.5" customHeight="1">
      <c r="A6" s="70" t="s">
        <v>99</v>
      </c>
      <c r="B6" s="319" t="s">
        <v>507</v>
      </c>
      <c r="C6" s="200">
        <v>794629</v>
      </c>
      <c r="D6" s="139">
        <v>382893</v>
      </c>
      <c r="E6" s="320">
        <v>411736</v>
      </c>
      <c r="F6" s="320">
        <v>24386</v>
      </c>
      <c r="G6" s="320">
        <v>23444</v>
      </c>
      <c r="H6" s="320">
        <v>28201</v>
      </c>
      <c r="I6" s="320">
        <v>26345</v>
      </c>
      <c r="J6" s="320">
        <v>30918</v>
      </c>
      <c r="K6" s="320">
        <v>29523</v>
      </c>
      <c r="L6" s="320">
        <v>25054</v>
      </c>
      <c r="M6" s="320">
        <v>22991</v>
      </c>
      <c r="N6" s="320">
        <v>16929</v>
      </c>
      <c r="O6" s="320">
        <v>18252</v>
      </c>
      <c r="P6" s="320">
        <v>22025</v>
      </c>
      <c r="Q6" s="320">
        <v>22190</v>
      </c>
      <c r="R6" s="320">
        <v>27591</v>
      </c>
      <c r="S6" s="320">
        <v>26012</v>
      </c>
      <c r="T6" s="320">
        <v>32622</v>
      </c>
      <c r="U6" s="320">
        <v>30407</v>
      </c>
      <c r="V6" s="320">
        <v>24404</v>
      </c>
      <c r="W6" s="320">
        <v>25160</v>
      </c>
      <c r="X6" s="320">
        <v>24007</v>
      </c>
      <c r="Y6" s="320">
        <v>26144</v>
      </c>
      <c r="Z6" s="320">
        <v>28481</v>
      </c>
      <c r="AA6" s="320">
        <v>30711</v>
      </c>
      <c r="AB6" s="320">
        <v>27353</v>
      </c>
      <c r="AC6" s="320">
        <v>30818</v>
      </c>
      <c r="AD6" s="320">
        <v>21512</v>
      </c>
      <c r="AE6" s="320">
        <v>27391</v>
      </c>
      <c r="AF6" s="321">
        <v>16573</v>
      </c>
      <c r="AG6" s="321">
        <v>22449</v>
      </c>
      <c r="AH6" s="321">
        <v>13704</v>
      </c>
      <c r="AI6" s="321">
        <v>19459</v>
      </c>
      <c r="AJ6" s="321">
        <v>9661</v>
      </c>
      <c r="AK6" s="321">
        <v>14739</v>
      </c>
      <c r="AL6" s="321">
        <v>9464</v>
      </c>
      <c r="AM6" s="321">
        <v>15695</v>
      </c>
      <c r="AN6" s="320">
        <v>8</v>
      </c>
      <c r="AO6" s="320">
        <v>6</v>
      </c>
      <c r="AP6" s="322" t="s">
        <v>508</v>
      </c>
    </row>
    <row r="7" spans="1:42" ht="13.5" customHeight="1">
      <c r="A7" s="70" t="s">
        <v>103</v>
      </c>
      <c r="B7" s="319" t="s">
        <v>509</v>
      </c>
      <c r="C7" s="200">
        <v>781021</v>
      </c>
      <c r="D7" s="139">
        <v>373618</v>
      </c>
      <c r="E7" s="320">
        <v>407403</v>
      </c>
      <c r="F7" s="320">
        <v>20977</v>
      </c>
      <c r="G7" s="320">
        <v>19970</v>
      </c>
      <c r="H7" s="320">
        <v>24639</v>
      </c>
      <c r="I7" s="320">
        <v>23492</v>
      </c>
      <c r="J7" s="320">
        <v>28257</v>
      </c>
      <c r="K7" s="320">
        <v>26549</v>
      </c>
      <c r="L7" s="320">
        <v>27228</v>
      </c>
      <c r="M7" s="320">
        <v>25480</v>
      </c>
      <c r="N7" s="320">
        <v>15488</v>
      </c>
      <c r="O7" s="320">
        <v>17062</v>
      </c>
      <c r="P7" s="320">
        <v>18216</v>
      </c>
      <c r="Q7" s="320">
        <v>19793</v>
      </c>
      <c r="R7" s="320">
        <v>22218</v>
      </c>
      <c r="S7" s="320">
        <v>22174</v>
      </c>
      <c r="T7" s="320">
        <v>27369</v>
      </c>
      <c r="U7" s="320">
        <v>25968</v>
      </c>
      <c r="V7" s="320">
        <v>32126</v>
      </c>
      <c r="W7" s="320">
        <v>30260</v>
      </c>
      <c r="X7" s="320">
        <v>23579</v>
      </c>
      <c r="Y7" s="320">
        <v>24799</v>
      </c>
      <c r="Z7" s="320">
        <v>23021</v>
      </c>
      <c r="AA7" s="320">
        <v>25716</v>
      </c>
      <c r="AB7" s="320">
        <v>27306</v>
      </c>
      <c r="AC7" s="320">
        <v>30236</v>
      </c>
      <c r="AD7" s="320">
        <v>25946</v>
      </c>
      <c r="AE7" s="320">
        <v>30268</v>
      </c>
      <c r="AF7" s="321">
        <v>19928</v>
      </c>
      <c r="AG7" s="321">
        <v>26403</v>
      </c>
      <c r="AH7" s="321">
        <v>14712</v>
      </c>
      <c r="AI7" s="321">
        <v>21118</v>
      </c>
      <c r="AJ7" s="321">
        <v>11113</v>
      </c>
      <c r="AK7" s="321">
        <v>17436</v>
      </c>
      <c r="AL7" s="321">
        <v>10948</v>
      </c>
      <c r="AM7" s="321">
        <v>20403</v>
      </c>
      <c r="AN7" s="320">
        <v>547</v>
      </c>
      <c r="AO7" s="320">
        <v>276</v>
      </c>
      <c r="AP7" s="323" t="s">
        <v>185</v>
      </c>
    </row>
    <row r="8" spans="2:42" ht="13.5" customHeight="1">
      <c r="B8" s="324" t="s">
        <v>632</v>
      </c>
      <c r="C8" s="347">
        <v>771441</v>
      </c>
      <c r="D8" s="139">
        <v>368789</v>
      </c>
      <c r="E8" s="325">
        <v>402652</v>
      </c>
      <c r="F8" s="325">
        <v>18236</v>
      </c>
      <c r="G8" s="325">
        <v>17625</v>
      </c>
      <c r="H8" s="325">
        <v>21451</v>
      </c>
      <c r="I8" s="325">
        <v>20466</v>
      </c>
      <c r="J8" s="325">
        <v>24878</v>
      </c>
      <c r="K8" s="325">
        <v>23747</v>
      </c>
      <c r="L8" s="325">
        <v>25516</v>
      </c>
      <c r="M8" s="325">
        <v>23051</v>
      </c>
      <c r="N8" s="325">
        <v>18771</v>
      </c>
      <c r="O8" s="325">
        <v>19437</v>
      </c>
      <c r="P8" s="325">
        <v>18209</v>
      </c>
      <c r="Q8" s="325">
        <v>18839</v>
      </c>
      <c r="R8" s="325">
        <v>19505</v>
      </c>
      <c r="S8" s="325">
        <v>20302</v>
      </c>
      <c r="T8" s="325">
        <v>23022</v>
      </c>
      <c r="U8" s="325">
        <v>22550</v>
      </c>
      <c r="V8" s="325">
        <v>27881</v>
      </c>
      <c r="W8" s="325">
        <v>26127</v>
      </c>
      <c r="X8" s="325">
        <v>32180</v>
      </c>
      <c r="Y8" s="325">
        <v>30094</v>
      </c>
      <c r="Z8" s="325">
        <v>23428</v>
      </c>
      <c r="AA8" s="325">
        <v>24694</v>
      </c>
      <c r="AB8" s="325">
        <v>22606</v>
      </c>
      <c r="AC8" s="325">
        <v>25653</v>
      </c>
      <c r="AD8" s="325">
        <v>26263</v>
      </c>
      <c r="AE8" s="325">
        <v>29791</v>
      </c>
      <c r="AF8" s="326">
        <v>24064</v>
      </c>
      <c r="AG8" s="326">
        <v>29440</v>
      </c>
      <c r="AH8" s="326">
        <v>17826</v>
      </c>
      <c r="AI8" s="326">
        <v>25240</v>
      </c>
      <c r="AJ8" s="326">
        <v>11967</v>
      </c>
      <c r="AK8" s="326">
        <v>19255</v>
      </c>
      <c r="AL8" s="326">
        <v>12932</v>
      </c>
      <c r="AM8" s="326">
        <v>26316</v>
      </c>
      <c r="AN8" s="325">
        <v>54</v>
      </c>
      <c r="AO8" s="325">
        <v>25</v>
      </c>
      <c r="AP8" s="327">
        <v>7</v>
      </c>
    </row>
    <row r="9" spans="2:42" s="38" customFormat="1" ht="13.5" customHeight="1">
      <c r="B9" s="324" t="s">
        <v>633</v>
      </c>
      <c r="C9" s="347">
        <v>761503</v>
      </c>
      <c r="D9" s="139">
        <v>363994</v>
      </c>
      <c r="E9" s="325">
        <v>397509</v>
      </c>
      <c r="F9" s="325">
        <v>16988</v>
      </c>
      <c r="G9" s="325">
        <v>16175</v>
      </c>
      <c r="H9" s="325">
        <v>18639</v>
      </c>
      <c r="I9" s="325">
        <v>17933</v>
      </c>
      <c r="J9" s="325">
        <v>21578</v>
      </c>
      <c r="K9" s="325">
        <v>20669</v>
      </c>
      <c r="L9" s="325">
        <v>22559</v>
      </c>
      <c r="M9" s="325">
        <v>20907</v>
      </c>
      <c r="N9" s="325">
        <v>18551.3</v>
      </c>
      <c r="O9" s="325">
        <v>18133</v>
      </c>
      <c r="P9" s="325">
        <v>21946</v>
      </c>
      <c r="Q9" s="325">
        <v>21720</v>
      </c>
      <c r="R9" s="325">
        <v>19467</v>
      </c>
      <c r="S9" s="325">
        <v>19433</v>
      </c>
      <c r="T9" s="325">
        <v>20191</v>
      </c>
      <c r="U9" s="325">
        <v>20641</v>
      </c>
      <c r="V9" s="325">
        <v>23251</v>
      </c>
      <c r="W9" s="325">
        <v>22701</v>
      </c>
      <c r="X9" s="325">
        <v>27785</v>
      </c>
      <c r="Y9" s="325">
        <v>25993</v>
      </c>
      <c r="Z9" s="325">
        <v>31695</v>
      </c>
      <c r="AA9" s="325">
        <v>29922</v>
      </c>
      <c r="AB9" s="325">
        <v>22898</v>
      </c>
      <c r="AC9" s="325">
        <v>24729</v>
      </c>
      <c r="AD9" s="325">
        <v>22001</v>
      </c>
      <c r="AE9" s="325">
        <v>25580</v>
      </c>
      <c r="AF9" s="326">
        <v>24587</v>
      </c>
      <c r="AG9" s="326">
        <v>29040</v>
      </c>
      <c r="AH9" s="326">
        <v>21568</v>
      </c>
      <c r="AI9" s="326">
        <v>28151</v>
      </c>
      <c r="AJ9" s="326">
        <v>14860</v>
      </c>
      <c r="AK9" s="326">
        <v>23370</v>
      </c>
      <c r="AL9" s="326">
        <v>15184</v>
      </c>
      <c r="AM9" s="326">
        <v>32271</v>
      </c>
      <c r="AN9" s="325">
        <v>246</v>
      </c>
      <c r="AO9" s="325">
        <v>141</v>
      </c>
      <c r="AP9" s="327">
        <v>12</v>
      </c>
    </row>
    <row r="10" spans="2:42" s="40" customFormat="1" ht="13.5" customHeight="1">
      <c r="B10" s="328" t="s">
        <v>634</v>
      </c>
      <c r="C10" s="348">
        <v>742223</v>
      </c>
      <c r="D10" s="329">
        <v>353703</v>
      </c>
      <c r="E10" s="329">
        <v>388520</v>
      </c>
      <c r="F10" s="329">
        <v>15710</v>
      </c>
      <c r="G10" s="329">
        <v>15006</v>
      </c>
      <c r="H10" s="329">
        <v>17062</v>
      </c>
      <c r="I10" s="329">
        <v>16236</v>
      </c>
      <c r="J10" s="329">
        <v>18632</v>
      </c>
      <c r="K10" s="329">
        <v>17896</v>
      </c>
      <c r="L10" s="329">
        <v>19788</v>
      </c>
      <c r="M10" s="329">
        <v>18080</v>
      </c>
      <c r="N10" s="329">
        <v>16239</v>
      </c>
      <c r="O10" s="329">
        <v>16186</v>
      </c>
      <c r="P10" s="329">
        <v>19844</v>
      </c>
      <c r="Q10" s="329">
        <v>19288</v>
      </c>
      <c r="R10" s="329">
        <v>22314</v>
      </c>
      <c r="S10" s="329">
        <v>21967</v>
      </c>
      <c r="T10" s="329">
        <v>19318</v>
      </c>
      <c r="U10" s="329">
        <v>19316</v>
      </c>
      <c r="V10" s="329">
        <v>19921</v>
      </c>
      <c r="W10" s="329">
        <v>20508</v>
      </c>
      <c r="X10" s="329">
        <v>22860</v>
      </c>
      <c r="Y10" s="329">
        <v>22455</v>
      </c>
      <c r="Z10" s="329">
        <v>27270</v>
      </c>
      <c r="AA10" s="329">
        <v>25929</v>
      </c>
      <c r="AB10" s="329">
        <v>31116</v>
      </c>
      <c r="AC10" s="329">
        <v>29970</v>
      </c>
      <c r="AD10" s="329">
        <v>22475</v>
      </c>
      <c r="AE10" s="329">
        <v>24627</v>
      </c>
      <c r="AF10" s="329">
        <v>20961</v>
      </c>
      <c r="AG10" s="329">
        <v>25035</v>
      </c>
      <c r="AH10" s="329">
        <v>22301</v>
      </c>
      <c r="AI10" s="329">
        <v>27942</v>
      </c>
      <c r="AJ10" s="329">
        <v>18203</v>
      </c>
      <c r="AK10" s="329">
        <v>26254</v>
      </c>
      <c r="AL10" s="329">
        <v>19010</v>
      </c>
      <c r="AM10" s="329">
        <v>41397</v>
      </c>
      <c r="AN10" s="329">
        <v>679</v>
      </c>
      <c r="AO10" s="329">
        <v>428</v>
      </c>
      <c r="AP10" s="330">
        <v>17</v>
      </c>
    </row>
    <row r="11" spans="1:42" ht="13.5" customHeight="1">
      <c r="A11" s="22"/>
      <c r="B11" s="295"/>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2"/>
      <c r="AG11" s="332"/>
      <c r="AH11" s="332"/>
      <c r="AI11" s="332"/>
      <c r="AJ11" s="332"/>
      <c r="AK11" s="332"/>
      <c r="AL11" s="332"/>
      <c r="AM11" s="332"/>
      <c r="AN11" s="331"/>
      <c r="AO11" s="333"/>
      <c r="AP11" s="334"/>
    </row>
    <row r="12" spans="1:42" ht="13.5" customHeight="1">
      <c r="A12" s="50">
        <v>201</v>
      </c>
      <c r="B12" s="301" t="s">
        <v>441</v>
      </c>
      <c r="C12" s="139">
        <v>196603</v>
      </c>
      <c r="D12" s="139">
        <v>94638</v>
      </c>
      <c r="E12" s="139">
        <v>101965</v>
      </c>
      <c r="F12" s="139">
        <v>4260</v>
      </c>
      <c r="G12" s="139">
        <v>4005</v>
      </c>
      <c r="H12" s="139">
        <v>4735</v>
      </c>
      <c r="I12" s="139">
        <v>4375</v>
      </c>
      <c r="J12" s="139">
        <v>5029</v>
      </c>
      <c r="K12" s="139">
        <v>4778</v>
      </c>
      <c r="L12" s="139">
        <v>6272</v>
      </c>
      <c r="M12" s="139">
        <v>5476</v>
      </c>
      <c r="N12" s="139">
        <v>5926</v>
      </c>
      <c r="O12" s="139">
        <v>5548</v>
      </c>
      <c r="P12" s="139">
        <v>5601</v>
      </c>
      <c r="Q12" s="139">
        <v>5640</v>
      </c>
      <c r="R12" s="139">
        <v>6590</v>
      </c>
      <c r="S12" s="139">
        <v>6608</v>
      </c>
      <c r="T12" s="139">
        <v>5885</v>
      </c>
      <c r="U12" s="139">
        <v>5937</v>
      </c>
      <c r="V12" s="139">
        <v>5709</v>
      </c>
      <c r="W12" s="139">
        <v>6127</v>
      </c>
      <c r="X12" s="139">
        <v>6046</v>
      </c>
      <c r="Y12" s="139">
        <v>6130</v>
      </c>
      <c r="Z12" s="139">
        <v>6941</v>
      </c>
      <c r="AA12" s="139">
        <v>6635</v>
      </c>
      <c r="AB12" s="139">
        <v>7640</v>
      </c>
      <c r="AC12" s="139">
        <v>7832</v>
      </c>
      <c r="AD12" s="139">
        <v>5800</v>
      </c>
      <c r="AE12" s="139">
        <v>6450</v>
      </c>
      <c r="AF12" s="139">
        <v>5031</v>
      </c>
      <c r="AG12" s="139">
        <v>5937</v>
      </c>
      <c r="AH12" s="139">
        <v>4993</v>
      </c>
      <c r="AI12" s="139">
        <v>6245</v>
      </c>
      <c r="AJ12" s="139">
        <v>3904</v>
      </c>
      <c r="AK12" s="139">
        <v>5493</v>
      </c>
      <c r="AL12" s="139">
        <v>3811</v>
      </c>
      <c r="AM12" s="139">
        <v>8435</v>
      </c>
      <c r="AN12" s="139">
        <v>465</v>
      </c>
      <c r="AO12" s="139">
        <v>314</v>
      </c>
      <c r="AP12" s="335">
        <v>201</v>
      </c>
    </row>
    <row r="13" spans="1:42" ht="13.5" customHeight="1">
      <c r="A13" s="30">
        <v>202</v>
      </c>
      <c r="B13" s="301" t="s">
        <v>442</v>
      </c>
      <c r="C13" s="139">
        <v>63046</v>
      </c>
      <c r="D13" s="139">
        <v>29991</v>
      </c>
      <c r="E13" s="139">
        <v>33055</v>
      </c>
      <c r="F13" s="139">
        <v>1258</v>
      </c>
      <c r="G13" s="139">
        <v>1206</v>
      </c>
      <c r="H13" s="139">
        <v>1323</v>
      </c>
      <c r="I13" s="139">
        <v>1280</v>
      </c>
      <c r="J13" s="139">
        <v>1548</v>
      </c>
      <c r="K13" s="139">
        <v>1438</v>
      </c>
      <c r="L13" s="139">
        <v>1621</v>
      </c>
      <c r="M13" s="139">
        <v>1534</v>
      </c>
      <c r="N13" s="139">
        <v>1345</v>
      </c>
      <c r="O13" s="139">
        <v>1413</v>
      </c>
      <c r="P13" s="139">
        <v>1463</v>
      </c>
      <c r="Q13" s="139">
        <v>1419</v>
      </c>
      <c r="R13" s="139">
        <v>1796</v>
      </c>
      <c r="S13" s="139">
        <v>1753</v>
      </c>
      <c r="T13" s="139">
        <v>1643</v>
      </c>
      <c r="U13" s="139">
        <v>1545</v>
      </c>
      <c r="V13" s="139">
        <v>1695</v>
      </c>
      <c r="W13" s="139">
        <v>1722</v>
      </c>
      <c r="X13" s="139">
        <v>2088</v>
      </c>
      <c r="Y13" s="139">
        <v>1746</v>
      </c>
      <c r="Z13" s="139">
        <v>2291</v>
      </c>
      <c r="AA13" s="139">
        <v>2215</v>
      </c>
      <c r="AB13" s="139">
        <v>2758</v>
      </c>
      <c r="AC13" s="139">
        <v>2607</v>
      </c>
      <c r="AD13" s="139">
        <v>2017</v>
      </c>
      <c r="AE13" s="139">
        <v>2180</v>
      </c>
      <c r="AF13" s="336">
        <v>1813</v>
      </c>
      <c r="AG13" s="336">
        <v>2277</v>
      </c>
      <c r="AH13" s="336">
        <v>1941</v>
      </c>
      <c r="AI13" s="336">
        <v>2595</v>
      </c>
      <c r="AJ13" s="336">
        <v>1643</v>
      </c>
      <c r="AK13" s="336">
        <v>2437</v>
      </c>
      <c r="AL13" s="336">
        <v>1685</v>
      </c>
      <c r="AM13" s="336">
        <v>3670</v>
      </c>
      <c r="AN13" s="139">
        <v>63</v>
      </c>
      <c r="AO13" s="139">
        <v>18</v>
      </c>
      <c r="AP13" s="178">
        <v>202</v>
      </c>
    </row>
    <row r="14" spans="1:42" ht="13.5" customHeight="1">
      <c r="A14" s="50">
        <v>203</v>
      </c>
      <c r="B14" s="301" t="s">
        <v>443</v>
      </c>
      <c r="C14" s="139">
        <v>146307</v>
      </c>
      <c r="D14" s="139">
        <v>69901</v>
      </c>
      <c r="E14" s="139">
        <v>76406</v>
      </c>
      <c r="F14" s="139">
        <v>3316</v>
      </c>
      <c r="G14" s="139">
        <v>3321</v>
      </c>
      <c r="H14" s="139">
        <v>3575</v>
      </c>
      <c r="I14" s="139">
        <v>3447</v>
      </c>
      <c r="J14" s="139">
        <v>3939</v>
      </c>
      <c r="K14" s="139">
        <v>3749</v>
      </c>
      <c r="L14" s="139">
        <v>3781</v>
      </c>
      <c r="M14" s="139">
        <v>3671</v>
      </c>
      <c r="N14" s="139">
        <v>3173</v>
      </c>
      <c r="O14" s="139">
        <v>3510</v>
      </c>
      <c r="P14" s="139">
        <v>4487</v>
      </c>
      <c r="Q14" s="139">
        <v>4363</v>
      </c>
      <c r="R14" s="139">
        <v>4834</v>
      </c>
      <c r="S14" s="139">
        <v>4658</v>
      </c>
      <c r="T14" s="139">
        <v>4026</v>
      </c>
      <c r="U14" s="139">
        <v>4072</v>
      </c>
      <c r="V14" s="139">
        <v>4076</v>
      </c>
      <c r="W14" s="139">
        <v>4136</v>
      </c>
      <c r="X14" s="139">
        <v>4462</v>
      </c>
      <c r="Y14" s="139">
        <v>4523</v>
      </c>
      <c r="Z14" s="139">
        <v>5289</v>
      </c>
      <c r="AA14" s="139">
        <v>5204</v>
      </c>
      <c r="AB14" s="139">
        <v>6079</v>
      </c>
      <c r="AC14" s="139">
        <v>5819</v>
      </c>
      <c r="AD14" s="139">
        <v>4310</v>
      </c>
      <c r="AE14" s="139">
        <v>4592</v>
      </c>
      <c r="AF14" s="139">
        <v>3987</v>
      </c>
      <c r="AG14" s="139">
        <v>4586</v>
      </c>
      <c r="AH14" s="139">
        <v>4139</v>
      </c>
      <c r="AI14" s="139">
        <v>5071</v>
      </c>
      <c r="AJ14" s="139">
        <v>3183</v>
      </c>
      <c r="AK14" s="139">
        <v>4575</v>
      </c>
      <c r="AL14" s="139">
        <v>3164</v>
      </c>
      <c r="AM14" s="139">
        <v>7047</v>
      </c>
      <c r="AN14" s="139">
        <v>81</v>
      </c>
      <c r="AO14" s="139">
        <v>62</v>
      </c>
      <c r="AP14" s="335">
        <v>203</v>
      </c>
    </row>
    <row r="15" spans="1:42" ht="13.5" customHeight="1">
      <c r="A15" s="50">
        <v>204</v>
      </c>
      <c r="B15" s="301" t="s">
        <v>444</v>
      </c>
      <c r="C15" s="139">
        <v>52368</v>
      </c>
      <c r="D15" s="139">
        <v>24583</v>
      </c>
      <c r="E15" s="139">
        <v>27785</v>
      </c>
      <c r="F15" s="139">
        <v>1099</v>
      </c>
      <c r="G15" s="139">
        <v>1069</v>
      </c>
      <c r="H15" s="139">
        <v>1198</v>
      </c>
      <c r="I15" s="139">
        <v>1160</v>
      </c>
      <c r="J15" s="139">
        <v>1291</v>
      </c>
      <c r="K15" s="139">
        <v>1253</v>
      </c>
      <c r="L15" s="139">
        <v>1372</v>
      </c>
      <c r="M15" s="139">
        <v>1247</v>
      </c>
      <c r="N15" s="139">
        <v>790</v>
      </c>
      <c r="O15" s="139">
        <v>857</v>
      </c>
      <c r="P15" s="139">
        <v>1264</v>
      </c>
      <c r="Q15" s="139">
        <v>1320</v>
      </c>
      <c r="R15" s="139">
        <v>1433</v>
      </c>
      <c r="S15" s="139">
        <v>1468</v>
      </c>
      <c r="T15" s="139">
        <v>1194</v>
      </c>
      <c r="U15" s="139">
        <v>1207</v>
      </c>
      <c r="V15" s="139">
        <v>1276</v>
      </c>
      <c r="W15" s="139">
        <v>1455</v>
      </c>
      <c r="X15" s="139">
        <v>1653</v>
      </c>
      <c r="Y15" s="139">
        <v>1712</v>
      </c>
      <c r="Z15" s="139">
        <v>2033</v>
      </c>
      <c r="AA15" s="139">
        <v>1980</v>
      </c>
      <c r="AB15" s="139">
        <v>2341</v>
      </c>
      <c r="AC15" s="139">
        <v>2280</v>
      </c>
      <c r="AD15" s="139">
        <v>1606</v>
      </c>
      <c r="AE15" s="139">
        <v>1972</v>
      </c>
      <c r="AF15" s="139">
        <v>1556</v>
      </c>
      <c r="AG15" s="139">
        <v>1903</v>
      </c>
      <c r="AH15" s="139">
        <v>1741</v>
      </c>
      <c r="AI15" s="139">
        <v>2131</v>
      </c>
      <c r="AJ15" s="139">
        <v>1364</v>
      </c>
      <c r="AK15" s="139">
        <v>1962</v>
      </c>
      <c r="AL15" s="139">
        <v>1360</v>
      </c>
      <c r="AM15" s="139">
        <v>2801</v>
      </c>
      <c r="AN15" s="139">
        <v>12</v>
      </c>
      <c r="AO15" s="139">
        <v>8</v>
      </c>
      <c r="AP15" s="335">
        <v>204</v>
      </c>
    </row>
    <row r="16" spans="1:42" ht="13.5" customHeight="1">
      <c r="A16" s="30">
        <v>205</v>
      </c>
      <c r="B16" s="301" t="s">
        <v>445</v>
      </c>
      <c r="C16" s="139">
        <v>40703</v>
      </c>
      <c r="D16" s="139">
        <v>18897</v>
      </c>
      <c r="E16" s="139">
        <v>21806</v>
      </c>
      <c r="F16" s="337">
        <v>751</v>
      </c>
      <c r="G16" s="337">
        <v>755</v>
      </c>
      <c r="H16" s="337">
        <v>830</v>
      </c>
      <c r="I16" s="337">
        <v>763</v>
      </c>
      <c r="J16" s="337">
        <v>973</v>
      </c>
      <c r="K16" s="337">
        <v>937</v>
      </c>
      <c r="L16" s="337">
        <v>994</v>
      </c>
      <c r="M16" s="337">
        <v>939</v>
      </c>
      <c r="N16" s="337">
        <v>675</v>
      </c>
      <c r="O16" s="337">
        <v>655</v>
      </c>
      <c r="P16" s="337">
        <v>882</v>
      </c>
      <c r="Q16" s="337">
        <v>913</v>
      </c>
      <c r="R16" s="337">
        <v>938</v>
      </c>
      <c r="S16" s="337">
        <v>1002</v>
      </c>
      <c r="T16" s="337">
        <v>850</v>
      </c>
      <c r="U16" s="337">
        <v>887</v>
      </c>
      <c r="V16" s="337">
        <v>1030</v>
      </c>
      <c r="W16" s="337">
        <v>1018</v>
      </c>
      <c r="X16" s="337">
        <v>1267</v>
      </c>
      <c r="Y16" s="337">
        <v>1311</v>
      </c>
      <c r="Z16" s="337">
        <v>1551</v>
      </c>
      <c r="AA16" s="337">
        <v>1378</v>
      </c>
      <c r="AB16" s="337">
        <v>1748</v>
      </c>
      <c r="AC16" s="337">
        <v>1636</v>
      </c>
      <c r="AD16" s="337">
        <v>1259</v>
      </c>
      <c r="AE16" s="337">
        <v>1404</v>
      </c>
      <c r="AF16" s="338">
        <v>1154</v>
      </c>
      <c r="AG16" s="338">
        <v>1534</v>
      </c>
      <c r="AH16" s="338">
        <v>1415</v>
      </c>
      <c r="AI16" s="338">
        <v>1836</v>
      </c>
      <c r="AJ16" s="338">
        <v>1221</v>
      </c>
      <c r="AK16" s="338">
        <v>1904</v>
      </c>
      <c r="AL16" s="338">
        <v>1359</v>
      </c>
      <c r="AM16" s="338">
        <v>2934</v>
      </c>
      <c r="AN16" s="236">
        <v>0</v>
      </c>
      <c r="AO16" s="63">
        <v>0</v>
      </c>
      <c r="AP16" s="178">
        <v>205</v>
      </c>
    </row>
    <row r="17" spans="1:42" ht="13.5" customHeight="1">
      <c r="A17" s="50">
        <v>206</v>
      </c>
      <c r="B17" s="304" t="s">
        <v>446</v>
      </c>
      <c r="C17" s="139">
        <v>43839</v>
      </c>
      <c r="D17" s="139">
        <v>20885</v>
      </c>
      <c r="E17" s="139">
        <v>22954</v>
      </c>
      <c r="F17" s="139">
        <v>980</v>
      </c>
      <c r="G17" s="139">
        <v>863</v>
      </c>
      <c r="H17" s="139">
        <v>994</v>
      </c>
      <c r="I17" s="139">
        <v>982</v>
      </c>
      <c r="J17" s="139">
        <v>1040</v>
      </c>
      <c r="K17" s="139">
        <v>1067</v>
      </c>
      <c r="L17" s="139">
        <v>1023</v>
      </c>
      <c r="M17" s="139">
        <v>981</v>
      </c>
      <c r="N17" s="139">
        <v>893</v>
      </c>
      <c r="O17" s="139">
        <v>938</v>
      </c>
      <c r="P17" s="139">
        <v>1235</v>
      </c>
      <c r="Q17" s="139">
        <v>1141</v>
      </c>
      <c r="R17" s="139">
        <v>1339</v>
      </c>
      <c r="S17" s="139">
        <v>1255</v>
      </c>
      <c r="T17" s="139">
        <v>1087</v>
      </c>
      <c r="U17" s="139">
        <v>1009</v>
      </c>
      <c r="V17" s="139">
        <v>1159</v>
      </c>
      <c r="W17" s="139">
        <v>1164</v>
      </c>
      <c r="X17" s="139">
        <v>1271</v>
      </c>
      <c r="Y17" s="139">
        <v>1216</v>
      </c>
      <c r="Z17" s="139">
        <v>1555</v>
      </c>
      <c r="AA17" s="139">
        <v>1530</v>
      </c>
      <c r="AB17" s="139">
        <v>1945</v>
      </c>
      <c r="AC17" s="139">
        <v>1885</v>
      </c>
      <c r="AD17" s="139">
        <v>1422</v>
      </c>
      <c r="AE17" s="139">
        <v>1491</v>
      </c>
      <c r="AF17" s="139">
        <v>1396</v>
      </c>
      <c r="AG17" s="139">
        <v>1575</v>
      </c>
      <c r="AH17" s="139">
        <v>1293</v>
      </c>
      <c r="AI17" s="139">
        <v>1636</v>
      </c>
      <c r="AJ17" s="139">
        <v>1094</v>
      </c>
      <c r="AK17" s="139">
        <v>1533</v>
      </c>
      <c r="AL17" s="139">
        <v>1159</v>
      </c>
      <c r="AM17" s="139">
        <v>2688</v>
      </c>
      <c r="AN17" s="63">
        <v>0</v>
      </c>
      <c r="AO17" s="63">
        <v>0</v>
      </c>
      <c r="AP17" s="335">
        <v>206</v>
      </c>
    </row>
    <row r="18" spans="1:42" ht="13.5" customHeight="1">
      <c r="A18" s="50">
        <v>207</v>
      </c>
      <c r="B18" s="304" t="s">
        <v>447</v>
      </c>
      <c r="C18" s="139">
        <v>27774</v>
      </c>
      <c r="D18" s="139">
        <v>13019</v>
      </c>
      <c r="E18" s="139">
        <v>14755</v>
      </c>
      <c r="F18" s="139">
        <v>535</v>
      </c>
      <c r="G18" s="139">
        <v>496</v>
      </c>
      <c r="H18" s="139">
        <v>564</v>
      </c>
      <c r="I18" s="139">
        <v>562</v>
      </c>
      <c r="J18" s="139">
        <v>685</v>
      </c>
      <c r="K18" s="139">
        <v>587</v>
      </c>
      <c r="L18" s="139">
        <v>932</v>
      </c>
      <c r="M18" s="139">
        <v>666</v>
      </c>
      <c r="N18" s="139">
        <v>441</v>
      </c>
      <c r="O18" s="139">
        <v>443</v>
      </c>
      <c r="P18" s="139">
        <v>661</v>
      </c>
      <c r="Q18" s="139">
        <v>623</v>
      </c>
      <c r="R18" s="139">
        <v>705</v>
      </c>
      <c r="S18" s="139">
        <v>729</v>
      </c>
      <c r="T18" s="139">
        <v>601</v>
      </c>
      <c r="U18" s="139">
        <v>631</v>
      </c>
      <c r="V18" s="139">
        <v>691</v>
      </c>
      <c r="W18" s="139">
        <v>723</v>
      </c>
      <c r="X18" s="139">
        <v>852</v>
      </c>
      <c r="Y18" s="139">
        <v>841</v>
      </c>
      <c r="Z18" s="139">
        <v>1028</v>
      </c>
      <c r="AA18" s="139">
        <v>1000</v>
      </c>
      <c r="AB18" s="139">
        <v>1192</v>
      </c>
      <c r="AC18" s="139">
        <v>1106</v>
      </c>
      <c r="AD18" s="139">
        <v>855</v>
      </c>
      <c r="AE18" s="139">
        <v>969</v>
      </c>
      <c r="AF18" s="139">
        <v>829</v>
      </c>
      <c r="AG18" s="139">
        <v>1029</v>
      </c>
      <c r="AH18" s="139">
        <v>858</v>
      </c>
      <c r="AI18" s="139">
        <v>1254</v>
      </c>
      <c r="AJ18" s="139">
        <v>756</v>
      </c>
      <c r="AK18" s="139">
        <v>1249</v>
      </c>
      <c r="AL18" s="139">
        <v>833</v>
      </c>
      <c r="AM18" s="139">
        <v>1847</v>
      </c>
      <c r="AN18" s="339">
        <v>1</v>
      </c>
      <c r="AO18" s="63">
        <v>0</v>
      </c>
      <c r="AP18" s="335">
        <v>207</v>
      </c>
    </row>
    <row r="19" spans="1:42" ht="13.5" customHeight="1">
      <c r="A19" s="50">
        <v>209</v>
      </c>
      <c r="B19" s="301" t="s">
        <v>448</v>
      </c>
      <c r="C19" s="139">
        <v>44403</v>
      </c>
      <c r="D19" s="139">
        <v>21289</v>
      </c>
      <c r="E19" s="139">
        <v>23114</v>
      </c>
      <c r="F19" s="139">
        <v>903</v>
      </c>
      <c r="G19" s="139">
        <v>812</v>
      </c>
      <c r="H19" s="139">
        <v>963</v>
      </c>
      <c r="I19" s="139">
        <v>948</v>
      </c>
      <c r="J19" s="139">
        <v>1099</v>
      </c>
      <c r="K19" s="139">
        <v>1043</v>
      </c>
      <c r="L19" s="139">
        <v>988</v>
      </c>
      <c r="M19" s="139">
        <v>905</v>
      </c>
      <c r="N19" s="139">
        <v>838</v>
      </c>
      <c r="O19" s="139">
        <v>876</v>
      </c>
      <c r="P19" s="139">
        <v>1189</v>
      </c>
      <c r="Q19" s="139">
        <v>1067</v>
      </c>
      <c r="R19" s="139">
        <v>1143</v>
      </c>
      <c r="S19" s="139">
        <v>1128</v>
      </c>
      <c r="T19" s="139">
        <v>1011</v>
      </c>
      <c r="U19" s="139">
        <v>1019</v>
      </c>
      <c r="V19" s="139">
        <v>1119</v>
      </c>
      <c r="W19" s="139">
        <v>1080</v>
      </c>
      <c r="X19" s="139">
        <v>1332</v>
      </c>
      <c r="Y19" s="139">
        <v>1337</v>
      </c>
      <c r="Z19" s="139">
        <v>1797</v>
      </c>
      <c r="AA19" s="139">
        <v>1578</v>
      </c>
      <c r="AB19" s="139">
        <v>1913</v>
      </c>
      <c r="AC19" s="139">
        <v>1729</v>
      </c>
      <c r="AD19" s="139">
        <v>1275</v>
      </c>
      <c r="AE19" s="139">
        <v>1363</v>
      </c>
      <c r="AF19" s="139">
        <v>1319</v>
      </c>
      <c r="AG19" s="139">
        <v>1584</v>
      </c>
      <c r="AH19" s="139">
        <v>1575</v>
      </c>
      <c r="AI19" s="139">
        <v>1891</v>
      </c>
      <c r="AJ19" s="139">
        <v>1372</v>
      </c>
      <c r="AK19" s="139">
        <v>1845</v>
      </c>
      <c r="AL19" s="139">
        <v>1442</v>
      </c>
      <c r="AM19" s="139">
        <v>2901</v>
      </c>
      <c r="AN19" s="139">
        <v>11</v>
      </c>
      <c r="AO19" s="340">
        <v>8</v>
      </c>
      <c r="AP19" s="335">
        <v>209</v>
      </c>
    </row>
    <row r="20" spans="1:42" ht="13.5" customHeight="1">
      <c r="A20" s="50"/>
      <c r="B20" s="301"/>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47"/>
      <c r="AO20" s="63"/>
      <c r="AP20" s="335"/>
    </row>
    <row r="21" spans="1:42" ht="13.5" customHeight="1">
      <c r="A21" s="30">
        <v>304</v>
      </c>
      <c r="B21" s="301" t="s">
        <v>449</v>
      </c>
      <c r="C21" s="139">
        <v>14193</v>
      </c>
      <c r="D21" s="139">
        <v>6803</v>
      </c>
      <c r="E21" s="139">
        <v>7390</v>
      </c>
      <c r="F21" s="139">
        <v>450</v>
      </c>
      <c r="G21" s="139">
        <v>462</v>
      </c>
      <c r="H21" s="139">
        <v>458</v>
      </c>
      <c r="I21" s="139">
        <v>421</v>
      </c>
      <c r="J21" s="139">
        <v>365</v>
      </c>
      <c r="K21" s="139">
        <v>366</v>
      </c>
      <c r="L21" s="139">
        <v>290</v>
      </c>
      <c r="M21" s="139">
        <v>307</v>
      </c>
      <c r="N21" s="139">
        <v>277</v>
      </c>
      <c r="O21" s="139">
        <v>308</v>
      </c>
      <c r="P21" s="139">
        <v>477</v>
      </c>
      <c r="Q21" s="139">
        <v>501</v>
      </c>
      <c r="R21" s="139">
        <v>612</v>
      </c>
      <c r="S21" s="139">
        <v>621</v>
      </c>
      <c r="T21" s="139">
        <v>496</v>
      </c>
      <c r="U21" s="139">
        <v>496</v>
      </c>
      <c r="V21" s="139">
        <v>431</v>
      </c>
      <c r="W21" s="139">
        <v>405</v>
      </c>
      <c r="X21" s="139">
        <v>376</v>
      </c>
      <c r="Y21" s="139">
        <v>361</v>
      </c>
      <c r="Z21" s="139">
        <v>441</v>
      </c>
      <c r="AA21" s="139">
        <v>456</v>
      </c>
      <c r="AB21" s="139">
        <v>534</v>
      </c>
      <c r="AC21" s="139">
        <v>575</v>
      </c>
      <c r="AD21" s="139">
        <v>437</v>
      </c>
      <c r="AE21" s="139">
        <v>469</v>
      </c>
      <c r="AF21" s="336">
        <v>384</v>
      </c>
      <c r="AG21" s="336">
        <v>434</v>
      </c>
      <c r="AH21" s="336">
        <v>353</v>
      </c>
      <c r="AI21" s="336">
        <v>364</v>
      </c>
      <c r="AJ21" s="336">
        <v>243</v>
      </c>
      <c r="AK21" s="336">
        <v>339</v>
      </c>
      <c r="AL21" s="336">
        <v>179</v>
      </c>
      <c r="AM21" s="336">
        <v>505</v>
      </c>
      <c r="AN21" s="236">
        <v>0</v>
      </c>
      <c r="AO21" s="63">
        <v>0</v>
      </c>
      <c r="AP21" s="178">
        <v>304</v>
      </c>
    </row>
    <row r="22" spans="1:42" ht="13.5" customHeight="1">
      <c r="A22" s="50"/>
      <c r="B22" s="341"/>
      <c r="C22" s="139"/>
      <c r="D22" s="139"/>
      <c r="E22" s="139"/>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8"/>
      <c r="AG22" s="338"/>
      <c r="AH22" s="338"/>
      <c r="AI22" s="338"/>
      <c r="AJ22" s="338"/>
      <c r="AK22" s="338"/>
      <c r="AL22" s="338"/>
      <c r="AM22" s="338"/>
      <c r="AN22" s="237"/>
      <c r="AO22" s="66"/>
      <c r="AP22" s="335" t="s">
        <v>635</v>
      </c>
    </row>
    <row r="23" spans="1:42" ht="13.5" customHeight="1">
      <c r="A23" s="50">
        <v>343</v>
      </c>
      <c r="B23" s="301" t="s">
        <v>450</v>
      </c>
      <c r="C23" s="139">
        <v>15812</v>
      </c>
      <c r="D23" s="139">
        <v>7503</v>
      </c>
      <c r="E23" s="139">
        <v>8309</v>
      </c>
      <c r="F23" s="139">
        <v>286</v>
      </c>
      <c r="G23" s="139">
        <v>260</v>
      </c>
      <c r="H23" s="139">
        <v>359</v>
      </c>
      <c r="I23" s="139">
        <v>320</v>
      </c>
      <c r="J23" s="139">
        <v>401</v>
      </c>
      <c r="K23" s="139">
        <v>411</v>
      </c>
      <c r="L23" s="139">
        <v>390</v>
      </c>
      <c r="M23" s="139">
        <v>392</v>
      </c>
      <c r="N23" s="139">
        <v>306</v>
      </c>
      <c r="O23" s="139">
        <v>258</v>
      </c>
      <c r="P23" s="139">
        <v>327</v>
      </c>
      <c r="Q23" s="139">
        <v>307</v>
      </c>
      <c r="R23" s="139">
        <v>336</v>
      </c>
      <c r="S23" s="139">
        <v>334</v>
      </c>
      <c r="T23" s="139">
        <v>316</v>
      </c>
      <c r="U23" s="139">
        <v>313</v>
      </c>
      <c r="V23" s="139">
        <v>335</v>
      </c>
      <c r="W23" s="139">
        <v>389</v>
      </c>
      <c r="X23" s="139">
        <v>494</v>
      </c>
      <c r="Y23" s="139">
        <v>447</v>
      </c>
      <c r="Z23" s="139">
        <v>636</v>
      </c>
      <c r="AA23" s="139">
        <v>548</v>
      </c>
      <c r="AB23" s="139">
        <v>671</v>
      </c>
      <c r="AC23" s="139">
        <v>582</v>
      </c>
      <c r="AD23" s="139">
        <v>469</v>
      </c>
      <c r="AE23" s="139">
        <v>506</v>
      </c>
      <c r="AF23" s="139">
        <v>519</v>
      </c>
      <c r="AG23" s="139">
        <v>589</v>
      </c>
      <c r="AH23" s="139">
        <v>578</v>
      </c>
      <c r="AI23" s="139">
        <v>711</v>
      </c>
      <c r="AJ23" s="139">
        <v>470</v>
      </c>
      <c r="AK23" s="139">
        <v>742</v>
      </c>
      <c r="AL23" s="139">
        <v>610</v>
      </c>
      <c r="AM23" s="139">
        <v>1200</v>
      </c>
      <c r="AN23" s="236">
        <v>0</v>
      </c>
      <c r="AO23" s="63">
        <v>0</v>
      </c>
      <c r="AP23" s="335">
        <v>343</v>
      </c>
    </row>
    <row r="24" spans="1:42" ht="13.5" customHeight="1">
      <c r="A24" s="50"/>
      <c r="B24" s="341"/>
      <c r="C24" s="139"/>
      <c r="D24" s="139"/>
      <c r="E24" s="139"/>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8"/>
      <c r="AG24" s="338"/>
      <c r="AH24" s="338"/>
      <c r="AI24" s="338"/>
      <c r="AJ24" s="338"/>
      <c r="AK24" s="338"/>
      <c r="AL24" s="338"/>
      <c r="AM24" s="338"/>
      <c r="AN24" s="236"/>
      <c r="AO24" s="63"/>
      <c r="AP24" s="335" t="s">
        <v>635</v>
      </c>
    </row>
    <row r="25" spans="1:42" ht="13.5" customHeight="1">
      <c r="A25" s="50">
        <v>386</v>
      </c>
      <c r="B25" s="304" t="s">
        <v>451</v>
      </c>
      <c r="C25" s="139">
        <v>5979</v>
      </c>
      <c r="D25" s="139">
        <v>2878</v>
      </c>
      <c r="E25" s="139">
        <v>3101</v>
      </c>
      <c r="F25" s="139">
        <v>105</v>
      </c>
      <c r="G25" s="139">
        <v>92</v>
      </c>
      <c r="H25" s="139">
        <v>106</v>
      </c>
      <c r="I25" s="139">
        <v>85</v>
      </c>
      <c r="J25" s="139">
        <v>142</v>
      </c>
      <c r="K25" s="139">
        <v>148</v>
      </c>
      <c r="L25" s="139">
        <v>143</v>
      </c>
      <c r="M25" s="139">
        <v>120</v>
      </c>
      <c r="N25" s="139">
        <v>77</v>
      </c>
      <c r="O25" s="139">
        <v>62</v>
      </c>
      <c r="P25" s="139">
        <v>135</v>
      </c>
      <c r="Q25" s="139">
        <v>96</v>
      </c>
      <c r="R25" s="139">
        <v>147</v>
      </c>
      <c r="S25" s="139">
        <v>117</v>
      </c>
      <c r="T25" s="139">
        <v>101</v>
      </c>
      <c r="U25" s="139">
        <v>105</v>
      </c>
      <c r="V25" s="139">
        <v>142</v>
      </c>
      <c r="W25" s="139">
        <v>136</v>
      </c>
      <c r="X25" s="139">
        <v>198</v>
      </c>
      <c r="Y25" s="139">
        <v>157</v>
      </c>
      <c r="Z25" s="139">
        <v>247</v>
      </c>
      <c r="AA25" s="139">
        <v>200</v>
      </c>
      <c r="AB25" s="139">
        <v>251</v>
      </c>
      <c r="AC25" s="139">
        <v>228</v>
      </c>
      <c r="AD25" s="139">
        <v>170</v>
      </c>
      <c r="AE25" s="139">
        <v>188</v>
      </c>
      <c r="AF25" s="139">
        <v>209</v>
      </c>
      <c r="AG25" s="139">
        <v>241</v>
      </c>
      <c r="AH25" s="139">
        <v>252</v>
      </c>
      <c r="AI25" s="139">
        <v>310</v>
      </c>
      <c r="AJ25" s="139">
        <v>212</v>
      </c>
      <c r="AK25" s="139">
        <v>282</v>
      </c>
      <c r="AL25" s="139">
        <v>241</v>
      </c>
      <c r="AM25" s="139">
        <v>534</v>
      </c>
      <c r="AN25" s="236">
        <v>0</v>
      </c>
      <c r="AO25" s="63">
        <v>0</v>
      </c>
      <c r="AP25" s="335">
        <v>386</v>
      </c>
    </row>
    <row r="26" spans="1:42" ht="13.5" customHeight="1">
      <c r="A26" s="30"/>
      <c r="B26" s="341"/>
      <c r="C26" s="139"/>
      <c r="D26" s="139"/>
      <c r="E26" s="139"/>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8"/>
      <c r="AG26" s="338"/>
      <c r="AH26" s="338"/>
      <c r="AI26" s="338"/>
      <c r="AJ26" s="338"/>
      <c r="AK26" s="338"/>
      <c r="AL26" s="338"/>
      <c r="AM26" s="338"/>
      <c r="AN26" s="236"/>
      <c r="AO26" s="63"/>
      <c r="AP26" s="178" t="s">
        <v>635</v>
      </c>
    </row>
    <row r="27" spans="1:42" ht="13.5" customHeight="1">
      <c r="A27" s="50">
        <v>401</v>
      </c>
      <c r="B27" s="304" t="s">
        <v>452</v>
      </c>
      <c r="C27" s="139">
        <v>27444</v>
      </c>
      <c r="D27" s="139">
        <v>13397</v>
      </c>
      <c r="E27" s="139">
        <v>14047</v>
      </c>
      <c r="F27" s="337">
        <v>673</v>
      </c>
      <c r="G27" s="337">
        <v>657</v>
      </c>
      <c r="H27" s="337">
        <v>723</v>
      </c>
      <c r="I27" s="337">
        <v>731</v>
      </c>
      <c r="J27" s="337">
        <v>756</v>
      </c>
      <c r="K27" s="337">
        <v>746</v>
      </c>
      <c r="L27" s="337">
        <v>726</v>
      </c>
      <c r="M27" s="337">
        <v>652</v>
      </c>
      <c r="N27" s="337">
        <v>612</v>
      </c>
      <c r="O27" s="337">
        <v>550</v>
      </c>
      <c r="P27" s="337">
        <v>855</v>
      </c>
      <c r="Q27" s="337">
        <v>767</v>
      </c>
      <c r="R27" s="337">
        <v>968</v>
      </c>
      <c r="S27" s="337">
        <v>882</v>
      </c>
      <c r="T27" s="337">
        <v>864</v>
      </c>
      <c r="U27" s="337">
        <v>837</v>
      </c>
      <c r="V27" s="337">
        <v>839</v>
      </c>
      <c r="W27" s="337">
        <v>829</v>
      </c>
      <c r="X27" s="337">
        <v>842</v>
      </c>
      <c r="Y27" s="337">
        <v>843</v>
      </c>
      <c r="Z27" s="337">
        <v>956</v>
      </c>
      <c r="AA27" s="337">
        <v>958</v>
      </c>
      <c r="AB27" s="337">
        <v>1124</v>
      </c>
      <c r="AC27" s="337">
        <v>1081</v>
      </c>
      <c r="AD27" s="337">
        <v>828</v>
      </c>
      <c r="AE27" s="337">
        <v>785</v>
      </c>
      <c r="AF27" s="338">
        <v>739</v>
      </c>
      <c r="AG27" s="338">
        <v>853</v>
      </c>
      <c r="AH27" s="338">
        <v>748</v>
      </c>
      <c r="AI27" s="338">
        <v>891</v>
      </c>
      <c r="AJ27" s="338">
        <v>576</v>
      </c>
      <c r="AK27" s="338">
        <v>788</v>
      </c>
      <c r="AL27" s="338">
        <v>522</v>
      </c>
      <c r="AM27" s="338">
        <v>1181</v>
      </c>
      <c r="AN27" s="337">
        <v>46</v>
      </c>
      <c r="AO27" s="342">
        <v>16</v>
      </c>
      <c r="AP27" s="335">
        <v>401</v>
      </c>
    </row>
    <row r="28" spans="1:42" ht="13.5" customHeight="1">
      <c r="A28" s="50"/>
      <c r="B28" s="341"/>
      <c r="C28" s="139"/>
      <c r="D28" s="139"/>
      <c r="E28" s="139"/>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8"/>
      <c r="AG28" s="338"/>
      <c r="AH28" s="338"/>
      <c r="AI28" s="338"/>
      <c r="AJ28" s="338"/>
      <c r="AK28" s="338"/>
      <c r="AL28" s="338"/>
      <c r="AM28" s="338"/>
      <c r="AN28" s="236"/>
      <c r="AO28" s="63"/>
      <c r="AP28" s="335" t="s">
        <v>635</v>
      </c>
    </row>
    <row r="29" spans="1:42" ht="13.5" customHeight="1">
      <c r="A29" s="50">
        <v>441</v>
      </c>
      <c r="B29" s="301" t="s">
        <v>453</v>
      </c>
      <c r="C29" s="139">
        <v>4324</v>
      </c>
      <c r="D29" s="139">
        <v>2044</v>
      </c>
      <c r="E29" s="139">
        <v>2280</v>
      </c>
      <c r="F29" s="337">
        <v>81</v>
      </c>
      <c r="G29" s="337">
        <v>61</v>
      </c>
      <c r="H29" s="337">
        <v>86</v>
      </c>
      <c r="I29" s="337">
        <v>62</v>
      </c>
      <c r="J29" s="337">
        <v>73</v>
      </c>
      <c r="K29" s="337">
        <v>85</v>
      </c>
      <c r="L29" s="337">
        <v>82</v>
      </c>
      <c r="M29" s="337">
        <v>81</v>
      </c>
      <c r="N29" s="337">
        <v>47</v>
      </c>
      <c r="O29" s="337">
        <v>43</v>
      </c>
      <c r="P29" s="337">
        <v>89</v>
      </c>
      <c r="Q29" s="337">
        <v>79</v>
      </c>
      <c r="R29" s="337">
        <v>114</v>
      </c>
      <c r="S29" s="337">
        <v>113</v>
      </c>
      <c r="T29" s="337">
        <v>93</v>
      </c>
      <c r="U29" s="337">
        <v>90</v>
      </c>
      <c r="V29" s="337">
        <v>98</v>
      </c>
      <c r="W29" s="337">
        <v>77</v>
      </c>
      <c r="X29" s="337">
        <v>119</v>
      </c>
      <c r="Y29" s="337">
        <v>115</v>
      </c>
      <c r="Z29" s="337">
        <v>168</v>
      </c>
      <c r="AA29" s="337">
        <v>136</v>
      </c>
      <c r="AB29" s="337">
        <v>206</v>
      </c>
      <c r="AC29" s="337">
        <v>155</v>
      </c>
      <c r="AD29" s="337">
        <v>137</v>
      </c>
      <c r="AE29" s="337">
        <v>171</v>
      </c>
      <c r="AF29" s="338">
        <v>131</v>
      </c>
      <c r="AG29" s="338">
        <v>159</v>
      </c>
      <c r="AH29" s="338">
        <v>182</v>
      </c>
      <c r="AI29" s="338">
        <v>197</v>
      </c>
      <c r="AJ29" s="338">
        <v>142</v>
      </c>
      <c r="AK29" s="338">
        <v>204</v>
      </c>
      <c r="AL29" s="338">
        <v>196</v>
      </c>
      <c r="AM29" s="338">
        <v>452</v>
      </c>
      <c r="AN29" s="236">
        <v>0</v>
      </c>
      <c r="AO29" s="63">
        <v>0</v>
      </c>
      <c r="AP29" s="335">
        <v>441</v>
      </c>
    </row>
    <row r="30" spans="1:42" ht="13.5" customHeight="1">
      <c r="A30" s="50">
        <v>448</v>
      </c>
      <c r="B30" s="301" t="s">
        <v>454</v>
      </c>
      <c r="C30" s="139">
        <v>5911</v>
      </c>
      <c r="D30" s="139">
        <v>2768</v>
      </c>
      <c r="E30" s="139">
        <v>3143</v>
      </c>
      <c r="F30" s="139">
        <v>94</v>
      </c>
      <c r="G30" s="139">
        <v>82</v>
      </c>
      <c r="H30" s="139">
        <v>100</v>
      </c>
      <c r="I30" s="139">
        <v>101</v>
      </c>
      <c r="J30" s="139">
        <v>116</v>
      </c>
      <c r="K30" s="139">
        <v>118</v>
      </c>
      <c r="L30" s="139">
        <v>116</v>
      </c>
      <c r="M30" s="139">
        <v>87</v>
      </c>
      <c r="N30" s="139">
        <v>88</v>
      </c>
      <c r="O30" s="139">
        <v>57</v>
      </c>
      <c r="P30" s="139">
        <v>108</v>
      </c>
      <c r="Q30" s="139">
        <v>95</v>
      </c>
      <c r="R30" s="139">
        <v>141</v>
      </c>
      <c r="S30" s="139">
        <v>112</v>
      </c>
      <c r="T30" s="139">
        <v>88</v>
      </c>
      <c r="U30" s="139">
        <v>96</v>
      </c>
      <c r="V30" s="139">
        <v>101</v>
      </c>
      <c r="W30" s="139">
        <v>95</v>
      </c>
      <c r="X30" s="139">
        <v>174</v>
      </c>
      <c r="Y30" s="139">
        <v>166</v>
      </c>
      <c r="Z30" s="139">
        <v>216</v>
      </c>
      <c r="AA30" s="139">
        <v>194</v>
      </c>
      <c r="AB30" s="139">
        <v>258</v>
      </c>
      <c r="AC30" s="139">
        <v>248</v>
      </c>
      <c r="AD30" s="139">
        <v>204</v>
      </c>
      <c r="AE30" s="139">
        <v>207</v>
      </c>
      <c r="AF30" s="139">
        <v>190</v>
      </c>
      <c r="AG30" s="139">
        <v>236</v>
      </c>
      <c r="AH30" s="139">
        <v>242</v>
      </c>
      <c r="AI30" s="139">
        <v>327</v>
      </c>
      <c r="AJ30" s="139">
        <v>249</v>
      </c>
      <c r="AK30" s="139">
        <v>325</v>
      </c>
      <c r="AL30" s="139">
        <v>283</v>
      </c>
      <c r="AM30" s="139">
        <v>597</v>
      </c>
      <c r="AN30" s="236">
        <v>0</v>
      </c>
      <c r="AO30" s="63">
        <v>0</v>
      </c>
      <c r="AP30" s="335">
        <v>448</v>
      </c>
    </row>
    <row r="31" spans="1:42" ht="13.5" customHeight="1">
      <c r="A31" s="30">
        <v>449</v>
      </c>
      <c r="B31" s="304" t="s">
        <v>455</v>
      </c>
      <c r="C31" s="139">
        <v>12944</v>
      </c>
      <c r="D31" s="139">
        <v>6056</v>
      </c>
      <c r="E31" s="139">
        <v>6888</v>
      </c>
      <c r="F31" s="139">
        <v>216</v>
      </c>
      <c r="G31" s="139">
        <v>208</v>
      </c>
      <c r="H31" s="139">
        <v>243</v>
      </c>
      <c r="I31" s="139">
        <v>225</v>
      </c>
      <c r="J31" s="139">
        <v>255</v>
      </c>
      <c r="K31" s="139">
        <v>278</v>
      </c>
      <c r="L31" s="139">
        <v>258</v>
      </c>
      <c r="M31" s="139">
        <v>257</v>
      </c>
      <c r="N31" s="139">
        <v>171</v>
      </c>
      <c r="O31" s="139">
        <v>134</v>
      </c>
      <c r="P31" s="139">
        <v>249</v>
      </c>
      <c r="Q31" s="139">
        <v>201</v>
      </c>
      <c r="R31" s="139">
        <v>318</v>
      </c>
      <c r="S31" s="139">
        <v>283</v>
      </c>
      <c r="T31" s="139">
        <v>243</v>
      </c>
      <c r="U31" s="139">
        <v>264</v>
      </c>
      <c r="V31" s="139">
        <v>264</v>
      </c>
      <c r="W31" s="139">
        <v>264</v>
      </c>
      <c r="X31" s="139">
        <v>361</v>
      </c>
      <c r="Y31" s="139">
        <v>349</v>
      </c>
      <c r="Z31" s="139">
        <v>476</v>
      </c>
      <c r="AA31" s="139">
        <v>437</v>
      </c>
      <c r="AB31" s="139">
        <v>542</v>
      </c>
      <c r="AC31" s="139">
        <v>488</v>
      </c>
      <c r="AD31" s="139">
        <v>390</v>
      </c>
      <c r="AE31" s="139">
        <v>453</v>
      </c>
      <c r="AF31" s="139">
        <v>396</v>
      </c>
      <c r="AG31" s="139">
        <v>470</v>
      </c>
      <c r="AH31" s="139">
        <v>515</v>
      </c>
      <c r="AI31" s="139">
        <v>613</v>
      </c>
      <c r="AJ31" s="139">
        <v>467</v>
      </c>
      <c r="AK31" s="139">
        <v>687</v>
      </c>
      <c r="AL31" s="139">
        <v>692</v>
      </c>
      <c r="AM31" s="139">
        <v>1277</v>
      </c>
      <c r="AN31" s="236">
        <v>0</v>
      </c>
      <c r="AO31" s="63">
        <v>0</v>
      </c>
      <c r="AP31" s="178">
        <v>449</v>
      </c>
    </row>
    <row r="32" spans="1:42" ht="13.5" customHeight="1">
      <c r="A32" s="30"/>
      <c r="B32" s="341"/>
      <c r="C32" s="139"/>
      <c r="D32" s="139"/>
      <c r="E32" s="139"/>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8"/>
      <c r="AG32" s="338"/>
      <c r="AH32" s="338"/>
      <c r="AI32" s="338"/>
      <c r="AJ32" s="338"/>
      <c r="AK32" s="338"/>
      <c r="AL32" s="338"/>
      <c r="AM32" s="338"/>
      <c r="AN32" s="236"/>
      <c r="AO32" s="63"/>
      <c r="AP32" s="178" t="s">
        <v>635</v>
      </c>
    </row>
    <row r="33" spans="1:42" ht="13.5" customHeight="1">
      <c r="A33" s="30">
        <v>501</v>
      </c>
      <c r="B33" s="304" t="s">
        <v>456</v>
      </c>
      <c r="C33" s="139">
        <v>9515</v>
      </c>
      <c r="D33" s="139">
        <v>4368</v>
      </c>
      <c r="E33" s="139">
        <v>5147</v>
      </c>
      <c r="F33" s="337">
        <v>143</v>
      </c>
      <c r="G33" s="337">
        <v>112</v>
      </c>
      <c r="H33" s="337">
        <v>178</v>
      </c>
      <c r="I33" s="337">
        <v>154</v>
      </c>
      <c r="J33" s="337">
        <v>214</v>
      </c>
      <c r="K33" s="337">
        <v>166</v>
      </c>
      <c r="L33" s="337">
        <v>214</v>
      </c>
      <c r="M33" s="337">
        <v>209</v>
      </c>
      <c r="N33" s="337">
        <v>101</v>
      </c>
      <c r="O33" s="337">
        <v>112</v>
      </c>
      <c r="P33" s="337">
        <v>162</v>
      </c>
      <c r="Q33" s="337">
        <v>165</v>
      </c>
      <c r="R33" s="337">
        <v>198</v>
      </c>
      <c r="S33" s="337">
        <v>209</v>
      </c>
      <c r="T33" s="337">
        <v>200</v>
      </c>
      <c r="U33" s="337">
        <v>167</v>
      </c>
      <c r="V33" s="337">
        <v>185</v>
      </c>
      <c r="W33" s="337">
        <v>219</v>
      </c>
      <c r="X33" s="337">
        <v>283</v>
      </c>
      <c r="Y33" s="337">
        <v>288</v>
      </c>
      <c r="Z33" s="337">
        <v>359</v>
      </c>
      <c r="AA33" s="337">
        <v>334</v>
      </c>
      <c r="AB33" s="337">
        <v>395</v>
      </c>
      <c r="AC33" s="337">
        <v>420</v>
      </c>
      <c r="AD33" s="337">
        <v>289</v>
      </c>
      <c r="AE33" s="337">
        <v>366</v>
      </c>
      <c r="AF33" s="338">
        <v>343</v>
      </c>
      <c r="AG33" s="338">
        <v>441</v>
      </c>
      <c r="AH33" s="338">
        <v>401</v>
      </c>
      <c r="AI33" s="338">
        <v>506</v>
      </c>
      <c r="AJ33" s="338">
        <v>336</v>
      </c>
      <c r="AK33" s="338">
        <v>489</v>
      </c>
      <c r="AL33" s="338">
        <v>367</v>
      </c>
      <c r="AM33" s="338">
        <v>790</v>
      </c>
      <c r="AN33" s="236">
        <v>0</v>
      </c>
      <c r="AO33" s="63">
        <v>0</v>
      </c>
      <c r="AP33" s="178">
        <v>501</v>
      </c>
    </row>
    <row r="34" spans="1:42" ht="13.5" customHeight="1">
      <c r="A34" s="30">
        <v>505</v>
      </c>
      <c r="B34" s="301" t="s">
        <v>475</v>
      </c>
      <c r="C34" s="139">
        <v>7362</v>
      </c>
      <c r="D34" s="139">
        <v>3397</v>
      </c>
      <c r="E34" s="139">
        <v>3965</v>
      </c>
      <c r="F34" s="337">
        <v>118</v>
      </c>
      <c r="G34" s="337">
        <v>117</v>
      </c>
      <c r="H34" s="337">
        <v>166</v>
      </c>
      <c r="I34" s="337">
        <v>143</v>
      </c>
      <c r="J34" s="337">
        <v>165</v>
      </c>
      <c r="K34" s="337">
        <v>184</v>
      </c>
      <c r="L34" s="337">
        <v>106</v>
      </c>
      <c r="M34" s="337">
        <v>99</v>
      </c>
      <c r="N34" s="337">
        <v>97</v>
      </c>
      <c r="O34" s="337">
        <v>111</v>
      </c>
      <c r="P34" s="337">
        <v>129</v>
      </c>
      <c r="Q34" s="337">
        <v>137</v>
      </c>
      <c r="R34" s="337">
        <v>145</v>
      </c>
      <c r="S34" s="337">
        <v>153</v>
      </c>
      <c r="T34" s="337">
        <v>132</v>
      </c>
      <c r="U34" s="337">
        <v>151</v>
      </c>
      <c r="V34" s="337">
        <v>176</v>
      </c>
      <c r="W34" s="337">
        <v>161</v>
      </c>
      <c r="X34" s="337">
        <v>241</v>
      </c>
      <c r="Y34" s="337">
        <v>203</v>
      </c>
      <c r="Z34" s="337">
        <v>265</v>
      </c>
      <c r="AA34" s="337">
        <v>252</v>
      </c>
      <c r="AB34" s="337">
        <v>326</v>
      </c>
      <c r="AC34" s="337">
        <v>296</v>
      </c>
      <c r="AD34" s="337">
        <v>226</v>
      </c>
      <c r="AE34" s="337">
        <v>251</v>
      </c>
      <c r="AF34" s="338">
        <v>231</v>
      </c>
      <c r="AG34" s="338">
        <v>309</v>
      </c>
      <c r="AH34" s="338">
        <v>287</v>
      </c>
      <c r="AI34" s="338">
        <v>342</v>
      </c>
      <c r="AJ34" s="338">
        <v>270</v>
      </c>
      <c r="AK34" s="338">
        <v>369</v>
      </c>
      <c r="AL34" s="338">
        <v>317</v>
      </c>
      <c r="AM34" s="338">
        <v>687</v>
      </c>
      <c r="AN34" s="236">
        <v>0</v>
      </c>
      <c r="AO34" s="63">
        <v>0</v>
      </c>
      <c r="AP34" s="178">
        <v>505</v>
      </c>
    </row>
    <row r="35" spans="1:42" ht="13.5" customHeight="1">
      <c r="A35" s="30"/>
      <c r="B35" s="341"/>
      <c r="C35" s="139"/>
      <c r="D35" s="139"/>
      <c r="E35" s="139"/>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8"/>
      <c r="AG35" s="338"/>
      <c r="AH35" s="338"/>
      <c r="AI35" s="338"/>
      <c r="AJ35" s="338"/>
      <c r="AK35" s="338"/>
      <c r="AL35" s="338"/>
      <c r="AM35" s="338"/>
      <c r="AN35" s="236"/>
      <c r="AO35" s="63"/>
      <c r="AP35" s="178" t="s">
        <v>635</v>
      </c>
    </row>
    <row r="36" spans="1:78" ht="13.5" customHeight="1">
      <c r="A36" s="30">
        <v>525</v>
      </c>
      <c r="B36" s="301" t="s">
        <v>457</v>
      </c>
      <c r="C36" s="139">
        <v>2581</v>
      </c>
      <c r="D36" s="139">
        <v>1268</v>
      </c>
      <c r="E36" s="139">
        <v>1313</v>
      </c>
      <c r="F36" s="337">
        <v>30</v>
      </c>
      <c r="G36" s="337">
        <v>38</v>
      </c>
      <c r="H36" s="337">
        <v>50</v>
      </c>
      <c r="I36" s="337">
        <v>48</v>
      </c>
      <c r="J36" s="337">
        <v>57</v>
      </c>
      <c r="K36" s="337">
        <v>48</v>
      </c>
      <c r="L36" s="337">
        <v>54</v>
      </c>
      <c r="M36" s="337">
        <v>47</v>
      </c>
      <c r="N36" s="337">
        <v>28</v>
      </c>
      <c r="O36" s="337">
        <v>26</v>
      </c>
      <c r="P36" s="337">
        <v>58</v>
      </c>
      <c r="Q36" s="337">
        <v>35</v>
      </c>
      <c r="R36" s="337">
        <v>62</v>
      </c>
      <c r="S36" s="337">
        <v>51</v>
      </c>
      <c r="T36" s="337">
        <v>54</v>
      </c>
      <c r="U36" s="337">
        <v>43</v>
      </c>
      <c r="V36" s="337">
        <v>67</v>
      </c>
      <c r="W36" s="337">
        <v>48</v>
      </c>
      <c r="X36" s="337">
        <v>99</v>
      </c>
      <c r="Y36" s="337">
        <v>82</v>
      </c>
      <c r="Z36" s="337">
        <v>111</v>
      </c>
      <c r="AA36" s="337">
        <v>97</v>
      </c>
      <c r="AB36" s="337">
        <v>130</v>
      </c>
      <c r="AC36" s="337">
        <v>99</v>
      </c>
      <c r="AD36" s="337">
        <v>82</v>
      </c>
      <c r="AE36" s="337">
        <v>98</v>
      </c>
      <c r="AF36" s="338">
        <v>89</v>
      </c>
      <c r="AG36" s="338">
        <v>101</v>
      </c>
      <c r="AH36" s="338">
        <v>106</v>
      </c>
      <c r="AI36" s="338">
        <v>136</v>
      </c>
      <c r="AJ36" s="338">
        <v>88</v>
      </c>
      <c r="AK36" s="338">
        <v>119</v>
      </c>
      <c r="AL36" s="338">
        <v>103</v>
      </c>
      <c r="AM36" s="338">
        <v>197</v>
      </c>
      <c r="AN36" s="236">
        <v>0</v>
      </c>
      <c r="AO36" s="63">
        <v>0</v>
      </c>
      <c r="AP36" s="178">
        <v>525</v>
      </c>
      <c r="AR36" s="53"/>
      <c r="BX36" s="61"/>
      <c r="BY36" s="63"/>
      <c r="BZ36" s="63"/>
    </row>
    <row r="37" spans="1:42" ht="13.5" customHeight="1">
      <c r="A37" s="30">
        <v>526</v>
      </c>
      <c r="B37" s="304" t="s">
        <v>458</v>
      </c>
      <c r="C37" s="139">
        <v>3486</v>
      </c>
      <c r="D37" s="139">
        <v>1653</v>
      </c>
      <c r="E37" s="139">
        <v>1833</v>
      </c>
      <c r="F37" s="337">
        <v>47</v>
      </c>
      <c r="G37" s="337">
        <v>48</v>
      </c>
      <c r="H37" s="337">
        <v>71</v>
      </c>
      <c r="I37" s="337">
        <v>56</v>
      </c>
      <c r="J37" s="337">
        <v>60</v>
      </c>
      <c r="K37" s="337">
        <v>60</v>
      </c>
      <c r="L37" s="337">
        <v>37</v>
      </c>
      <c r="M37" s="337">
        <v>41</v>
      </c>
      <c r="N37" s="337">
        <v>60</v>
      </c>
      <c r="O37" s="337">
        <v>40</v>
      </c>
      <c r="P37" s="337">
        <v>64</v>
      </c>
      <c r="Q37" s="337">
        <v>48</v>
      </c>
      <c r="R37" s="337">
        <v>73</v>
      </c>
      <c r="S37" s="337">
        <v>76</v>
      </c>
      <c r="T37" s="337">
        <v>54</v>
      </c>
      <c r="U37" s="337">
        <v>55</v>
      </c>
      <c r="V37" s="337">
        <v>69</v>
      </c>
      <c r="W37" s="337">
        <v>68</v>
      </c>
      <c r="X37" s="337">
        <v>116</v>
      </c>
      <c r="Y37" s="337">
        <v>113</v>
      </c>
      <c r="Z37" s="337">
        <v>181</v>
      </c>
      <c r="AA37" s="337">
        <v>166</v>
      </c>
      <c r="AB37" s="337">
        <v>182</v>
      </c>
      <c r="AC37" s="337">
        <v>152</v>
      </c>
      <c r="AD37" s="337">
        <v>141</v>
      </c>
      <c r="AE37" s="337">
        <v>128</v>
      </c>
      <c r="AF37" s="338">
        <v>105</v>
      </c>
      <c r="AG37" s="338">
        <v>138</v>
      </c>
      <c r="AH37" s="338">
        <v>136</v>
      </c>
      <c r="AI37" s="338">
        <v>150</v>
      </c>
      <c r="AJ37" s="338">
        <v>112</v>
      </c>
      <c r="AK37" s="338">
        <v>166</v>
      </c>
      <c r="AL37" s="338">
        <v>145</v>
      </c>
      <c r="AM37" s="338">
        <v>328</v>
      </c>
      <c r="AN37" s="236">
        <v>0</v>
      </c>
      <c r="AO37" s="63">
        <v>0</v>
      </c>
      <c r="AP37" s="178">
        <v>526</v>
      </c>
    </row>
    <row r="38" spans="1:42" ht="13.5" customHeight="1">
      <c r="A38" s="30">
        <v>527</v>
      </c>
      <c r="B38" s="301" t="s">
        <v>459</v>
      </c>
      <c r="C38" s="139">
        <v>725</v>
      </c>
      <c r="D38" s="139">
        <v>336</v>
      </c>
      <c r="E38" s="139">
        <v>389</v>
      </c>
      <c r="F38" s="139">
        <v>13</v>
      </c>
      <c r="G38" s="139">
        <v>16</v>
      </c>
      <c r="H38" s="139">
        <v>16</v>
      </c>
      <c r="I38" s="139">
        <v>13</v>
      </c>
      <c r="J38" s="139">
        <v>17</v>
      </c>
      <c r="K38" s="139">
        <v>11</v>
      </c>
      <c r="L38" s="139">
        <v>5</v>
      </c>
      <c r="M38" s="139">
        <v>4</v>
      </c>
      <c r="N38" s="139">
        <v>11</v>
      </c>
      <c r="O38" s="139">
        <v>6</v>
      </c>
      <c r="P38" s="139">
        <v>11</v>
      </c>
      <c r="Q38" s="139">
        <v>12</v>
      </c>
      <c r="R38" s="139">
        <v>15</v>
      </c>
      <c r="S38" s="139">
        <v>12</v>
      </c>
      <c r="T38" s="139">
        <v>14</v>
      </c>
      <c r="U38" s="139">
        <v>11</v>
      </c>
      <c r="V38" s="139">
        <v>12</v>
      </c>
      <c r="W38" s="139">
        <v>13</v>
      </c>
      <c r="X38" s="139">
        <v>16</v>
      </c>
      <c r="Y38" s="139">
        <v>17</v>
      </c>
      <c r="Z38" s="139">
        <v>26</v>
      </c>
      <c r="AA38" s="139">
        <v>20</v>
      </c>
      <c r="AB38" s="139">
        <v>36</v>
      </c>
      <c r="AC38" s="139">
        <v>38</v>
      </c>
      <c r="AD38" s="139">
        <v>32</v>
      </c>
      <c r="AE38" s="139">
        <v>28</v>
      </c>
      <c r="AF38" s="336">
        <v>38</v>
      </c>
      <c r="AG38" s="336">
        <v>34</v>
      </c>
      <c r="AH38" s="336">
        <v>24</v>
      </c>
      <c r="AI38" s="336">
        <v>33</v>
      </c>
      <c r="AJ38" s="336">
        <v>23</v>
      </c>
      <c r="AK38" s="336">
        <v>48</v>
      </c>
      <c r="AL38" s="336">
        <v>27</v>
      </c>
      <c r="AM38" s="336">
        <v>73</v>
      </c>
      <c r="AN38" s="236">
        <v>0</v>
      </c>
      <c r="AO38" s="63">
        <v>0</v>
      </c>
      <c r="AP38" s="178">
        <v>527</v>
      </c>
    </row>
    <row r="39" spans="1:42" ht="13.5" customHeight="1">
      <c r="A39" s="50">
        <v>528</v>
      </c>
      <c r="B39" s="301" t="s">
        <v>460</v>
      </c>
      <c r="C39" s="139">
        <v>16904</v>
      </c>
      <c r="D39" s="139">
        <v>8029</v>
      </c>
      <c r="E39" s="139">
        <v>8875</v>
      </c>
      <c r="F39" s="139">
        <v>352</v>
      </c>
      <c r="G39" s="139">
        <v>326</v>
      </c>
      <c r="H39" s="139">
        <v>324</v>
      </c>
      <c r="I39" s="139">
        <v>360</v>
      </c>
      <c r="J39" s="139">
        <v>407</v>
      </c>
      <c r="K39" s="139">
        <v>423</v>
      </c>
      <c r="L39" s="139">
        <v>384</v>
      </c>
      <c r="M39" s="139">
        <v>365</v>
      </c>
      <c r="N39" s="139">
        <v>283</v>
      </c>
      <c r="O39" s="139">
        <v>239</v>
      </c>
      <c r="P39" s="139">
        <v>398</v>
      </c>
      <c r="Q39" s="139">
        <v>359</v>
      </c>
      <c r="R39" s="139">
        <v>407</v>
      </c>
      <c r="S39" s="139">
        <v>403</v>
      </c>
      <c r="T39" s="139">
        <v>366</v>
      </c>
      <c r="U39" s="139">
        <v>381</v>
      </c>
      <c r="V39" s="139">
        <v>447</v>
      </c>
      <c r="W39" s="139">
        <v>379</v>
      </c>
      <c r="X39" s="139">
        <v>570</v>
      </c>
      <c r="Y39" s="139">
        <v>498</v>
      </c>
      <c r="Z39" s="139">
        <v>703</v>
      </c>
      <c r="AA39" s="139">
        <v>611</v>
      </c>
      <c r="AB39" s="139">
        <v>845</v>
      </c>
      <c r="AC39" s="139">
        <v>714</v>
      </c>
      <c r="AD39" s="139">
        <v>526</v>
      </c>
      <c r="AE39" s="139">
        <v>556</v>
      </c>
      <c r="AF39" s="139">
        <v>502</v>
      </c>
      <c r="AG39" s="139">
        <v>605</v>
      </c>
      <c r="AH39" s="139">
        <v>522</v>
      </c>
      <c r="AI39" s="139">
        <v>703</v>
      </c>
      <c r="AJ39" s="139">
        <v>478</v>
      </c>
      <c r="AK39" s="139">
        <v>698</v>
      </c>
      <c r="AL39" s="139">
        <v>515</v>
      </c>
      <c r="AM39" s="139">
        <v>1253</v>
      </c>
      <c r="AN39" s="236">
        <v>0</v>
      </c>
      <c r="AO39" s="343">
        <v>2</v>
      </c>
      <c r="AP39" s="335">
        <v>528</v>
      </c>
    </row>
    <row r="40" spans="1:42" ht="13.5" customHeight="1">
      <c r="A40" s="187"/>
      <c r="B40" s="344"/>
      <c r="C40" s="345"/>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6"/>
      <c r="AG40" s="346"/>
      <c r="AH40" s="346"/>
      <c r="AI40" s="346"/>
      <c r="AJ40" s="346"/>
      <c r="AK40" s="346"/>
      <c r="AL40" s="346"/>
      <c r="AM40" s="346"/>
      <c r="AN40" s="345"/>
      <c r="AO40" s="248"/>
      <c r="AP40" s="316"/>
    </row>
    <row r="41" spans="1:42" ht="13.5" customHeight="1">
      <c r="A41" s="44" t="s">
        <v>120</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58"/>
      <c r="AG41" s="58"/>
      <c r="AH41" s="58"/>
      <c r="AI41" s="58"/>
      <c r="AJ41" s="58"/>
      <c r="AK41" s="58"/>
      <c r="AL41" s="58"/>
      <c r="AM41" s="58"/>
      <c r="AN41" s="31"/>
      <c r="AO41" s="31"/>
      <c r="AP41" s="31"/>
    </row>
  </sheetData>
  <sheetProtection/>
  <mergeCells count="21">
    <mergeCell ref="AF3:AG3"/>
    <mergeCell ref="AH3:AI3"/>
    <mergeCell ref="AJ3:AK3"/>
    <mergeCell ref="T3:U3"/>
    <mergeCell ref="V3:W3"/>
    <mergeCell ref="A3:B4"/>
    <mergeCell ref="Z3:AA3"/>
    <mergeCell ref="L3:M3"/>
    <mergeCell ref="AD3:AE3"/>
    <mergeCell ref="AB3:AC3"/>
    <mergeCell ref="P3:Q3"/>
    <mergeCell ref="AP3:AP4"/>
    <mergeCell ref="C3:E3"/>
    <mergeCell ref="F3:G3"/>
    <mergeCell ref="H3:I3"/>
    <mergeCell ref="J3:K3"/>
    <mergeCell ref="X3:Y3"/>
    <mergeCell ref="N3:O3"/>
    <mergeCell ref="R3:S3"/>
    <mergeCell ref="AL3:AM3"/>
    <mergeCell ref="AN3:AO3"/>
  </mergeCells>
  <printOptions/>
  <pageMargins left="0.7874015748031497" right="0.7874015748031497" top="0.984251968503937" bottom="0.984251968503937" header="0.5118110236220472" footer="0.5118110236220472"/>
  <pageSetup horizontalDpi="600" verticalDpi="600" orientation="landscape" paperSize="9" scale="33" r:id="rId1"/>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9.00390625" defaultRowHeight="13.5"/>
  <cols>
    <col min="1" max="1" width="2.875" style="23" customWidth="1"/>
    <col min="2" max="2" width="9.625" style="23" customWidth="1"/>
    <col min="3" max="6" width="14.00390625" style="23" customWidth="1"/>
    <col min="7" max="7" width="9.625" style="23" customWidth="1"/>
    <col min="8" max="8" width="10.75390625" style="23" customWidth="1"/>
    <col min="9" max="10" width="9.625" style="23" customWidth="1"/>
    <col min="11" max="16384" width="9.00390625" style="23" customWidth="1"/>
  </cols>
  <sheetData>
    <row r="1" spans="1:10" ht="13.5" customHeight="1">
      <c r="A1" s="67" t="s">
        <v>636</v>
      </c>
      <c r="C1" s="31"/>
      <c r="D1" s="31"/>
      <c r="E1" s="31"/>
      <c r="F1" s="31"/>
      <c r="G1" s="31"/>
      <c r="H1" s="31"/>
      <c r="I1" s="31"/>
      <c r="J1" s="31"/>
    </row>
    <row r="2" spans="2:10" ht="13.5" customHeight="1" thickBot="1">
      <c r="B2" s="31"/>
      <c r="C2" s="31"/>
      <c r="D2" s="31"/>
      <c r="E2" s="31"/>
      <c r="F2" s="31"/>
      <c r="G2" s="31"/>
      <c r="H2" s="31"/>
      <c r="I2" s="31"/>
      <c r="J2" s="31"/>
    </row>
    <row r="3" spans="1:10" ht="13.5" customHeight="1" thickTop="1">
      <c r="A3" s="712" t="s">
        <v>637</v>
      </c>
      <c r="B3" s="750"/>
      <c r="C3" s="750" t="s">
        <v>638</v>
      </c>
      <c r="D3" s="750" t="s">
        <v>639</v>
      </c>
      <c r="E3" s="750" t="s">
        <v>640</v>
      </c>
      <c r="F3" s="751"/>
      <c r="G3" s="750" t="s">
        <v>641</v>
      </c>
      <c r="H3" s="750" t="s">
        <v>639</v>
      </c>
      <c r="I3" s="244" t="s">
        <v>640</v>
      </c>
      <c r="J3" s="350"/>
    </row>
    <row r="4" spans="1:10" ht="13.5" customHeight="1">
      <c r="A4" s="713"/>
      <c r="B4" s="721"/>
      <c r="C4" s="721"/>
      <c r="D4" s="721"/>
      <c r="E4" s="250" t="s">
        <v>137</v>
      </c>
      <c r="F4" s="250" t="s">
        <v>138</v>
      </c>
      <c r="G4" s="721"/>
      <c r="H4" s="721"/>
      <c r="I4" s="250" t="s">
        <v>137</v>
      </c>
      <c r="J4" s="351" t="s">
        <v>138</v>
      </c>
    </row>
    <row r="5" spans="1:10" ht="13.5" customHeight="1">
      <c r="A5" s="713"/>
      <c r="B5" s="721"/>
      <c r="C5" s="714" t="s">
        <v>642</v>
      </c>
      <c r="D5" s="715"/>
      <c r="E5" s="715"/>
      <c r="F5" s="715"/>
      <c r="G5" s="714" t="s">
        <v>643</v>
      </c>
      <c r="H5" s="715"/>
      <c r="I5" s="715"/>
      <c r="J5" s="716"/>
    </row>
    <row r="6" spans="1:10" ht="13.5" customHeight="1">
      <c r="A6" s="352"/>
      <c r="B6" s="353"/>
      <c r="C6" s="22"/>
      <c r="D6" s="31"/>
      <c r="E6" s="31"/>
      <c r="F6" s="31"/>
      <c r="G6" s="31"/>
      <c r="H6" s="31"/>
      <c r="I6" s="31"/>
      <c r="J6" s="31"/>
    </row>
    <row r="7" spans="1:10" s="68" customFormat="1" ht="13.5" customHeight="1">
      <c r="A7" s="354" t="s">
        <v>644</v>
      </c>
      <c r="B7" s="355" t="s">
        <v>117</v>
      </c>
      <c r="C7" s="356">
        <v>771441</v>
      </c>
      <c r="D7" s="357">
        <v>761503</v>
      </c>
      <c r="E7" s="357">
        <v>742223</v>
      </c>
      <c r="F7" s="357">
        <v>127767994</v>
      </c>
      <c r="G7" s="358">
        <v>100</v>
      </c>
      <c r="H7" s="358">
        <v>100</v>
      </c>
      <c r="I7" s="358">
        <v>100</v>
      </c>
      <c r="J7" s="358">
        <v>100</v>
      </c>
    </row>
    <row r="8" spans="1:10" ht="13.5" customHeight="1">
      <c r="A8" s="128"/>
      <c r="B8" s="306" t="s">
        <v>645</v>
      </c>
      <c r="C8" s="325">
        <v>126403</v>
      </c>
      <c r="D8" s="342">
        <v>111982</v>
      </c>
      <c r="E8" s="342">
        <v>100542</v>
      </c>
      <c r="F8" s="342">
        <v>17521234</v>
      </c>
      <c r="G8" s="359">
        <v>16.4</v>
      </c>
      <c r="H8" s="359">
        <v>14.7</v>
      </c>
      <c r="I8" s="360">
        <v>13.5</v>
      </c>
      <c r="J8" s="360">
        <v>13.7</v>
      </c>
    </row>
    <row r="9" spans="1:10" ht="13.5" customHeight="1">
      <c r="A9" s="128"/>
      <c r="B9" s="306" t="s">
        <v>646</v>
      </c>
      <c r="C9" s="325">
        <v>477919</v>
      </c>
      <c r="D9" s="342">
        <v>460103</v>
      </c>
      <c r="E9" s="342">
        <v>439471</v>
      </c>
      <c r="F9" s="342">
        <v>84092414</v>
      </c>
      <c r="G9" s="359">
        <v>62</v>
      </c>
      <c r="H9" s="359">
        <v>60.4</v>
      </c>
      <c r="I9" s="360">
        <v>59.2</v>
      </c>
      <c r="J9" s="360">
        <v>65.8</v>
      </c>
    </row>
    <row r="10" spans="1:10" ht="13.5" customHeight="1">
      <c r="A10" s="128"/>
      <c r="B10" s="306" t="s">
        <v>140</v>
      </c>
      <c r="C10" s="325">
        <v>167040</v>
      </c>
      <c r="D10" s="342">
        <v>189031</v>
      </c>
      <c r="E10" s="342">
        <f>201103</f>
        <v>201103</v>
      </c>
      <c r="F10" s="342">
        <f>25672005</f>
        <v>25672005</v>
      </c>
      <c r="G10" s="359">
        <v>21.7</v>
      </c>
      <c r="H10" s="359">
        <v>24.8</v>
      </c>
      <c r="I10" s="360">
        <v>27.1</v>
      </c>
      <c r="J10" s="360">
        <v>20.1</v>
      </c>
    </row>
    <row r="11" spans="1:10" ht="13.5" customHeight="1">
      <c r="A11" s="128"/>
      <c r="B11" s="306" t="s">
        <v>141</v>
      </c>
      <c r="C11" s="359">
        <v>43.2</v>
      </c>
      <c r="D11" s="360">
        <v>44.9</v>
      </c>
      <c r="E11" s="360">
        <v>46.7</v>
      </c>
      <c r="F11" s="360">
        <v>43.3</v>
      </c>
      <c r="G11" s="359"/>
      <c r="H11" s="359"/>
      <c r="I11" s="360"/>
      <c r="J11" s="360"/>
    </row>
    <row r="12" spans="1:10" ht="13.5" customHeight="1">
      <c r="A12" s="128"/>
      <c r="B12" s="361"/>
      <c r="C12" s="69"/>
      <c r="D12" s="31"/>
      <c r="E12" s="31"/>
      <c r="F12" s="31"/>
      <c r="G12" s="359"/>
      <c r="H12" s="359"/>
      <c r="I12" s="360"/>
      <c r="J12" s="360"/>
    </row>
    <row r="13" spans="1:10" ht="13.5" customHeight="1">
      <c r="A13" s="354" t="s">
        <v>139</v>
      </c>
      <c r="B13" s="306" t="s">
        <v>95</v>
      </c>
      <c r="C13" s="320">
        <v>368789</v>
      </c>
      <c r="D13" s="342">
        <v>363994</v>
      </c>
      <c r="E13" s="342">
        <v>353703</v>
      </c>
      <c r="F13" s="342">
        <v>62348977</v>
      </c>
      <c r="G13" s="359">
        <v>100</v>
      </c>
      <c r="H13" s="359">
        <v>100</v>
      </c>
      <c r="I13" s="359">
        <v>100</v>
      </c>
      <c r="J13" s="359">
        <v>100</v>
      </c>
    </row>
    <row r="14" spans="1:10" ht="13.5" customHeight="1">
      <c r="A14" s="128"/>
      <c r="B14" s="306" t="s">
        <v>645</v>
      </c>
      <c r="C14" s="320">
        <v>64565</v>
      </c>
      <c r="D14" s="342">
        <v>57205</v>
      </c>
      <c r="E14" s="342">
        <v>51404</v>
      </c>
      <c r="F14" s="342">
        <v>8971683</v>
      </c>
      <c r="G14" s="359">
        <v>17.5</v>
      </c>
      <c r="H14" s="359">
        <v>15.7</v>
      </c>
      <c r="I14" s="360">
        <v>14.5</v>
      </c>
      <c r="J14" s="360">
        <v>14.4</v>
      </c>
    </row>
    <row r="15" spans="1:10" ht="13.5" customHeight="1">
      <c r="A15" s="128"/>
      <c r="B15" s="306" t="s">
        <v>646</v>
      </c>
      <c r="C15" s="320">
        <v>237381</v>
      </c>
      <c r="D15" s="342">
        <v>230344</v>
      </c>
      <c r="E15" s="342">
        <v>221145</v>
      </c>
      <c r="F15" s="342">
        <v>42210963</v>
      </c>
      <c r="G15" s="359">
        <v>64.4</v>
      </c>
      <c r="H15" s="359">
        <v>63.3</v>
      </c>
      <c r="I15" s="360">
        <v>62.5</v>
      </c>
      <c r="J15" s="360">
        <v>67.7</v>
      </c>
    </row>
    <row r="16" spans="1:10" ht="13.5" customHeight="1">
      <c r="A16" s="128"/>
      <c r="B16" s="306" t="s">
        <v>140</v>
      </c>
      <c r="C16" s="320">
        <v>66789</v>
      </c>
      <c r="D16" s="342">
        <v>76199</v>
      </c>
      <c r="E16" s="342">
        <f>80475</f>
        <v>80475</v>
      </c>
      <c r="F16" s="342">
        <f>10874599</f>
        <v>10874599</v>
      </c>
      <c r="G16" s="359">
        <v>18.1</v>
      </c>
      <c r="H16" s="359">
        <v>20.9</v>
      </c>
      <c r="I16" s="360">
        <v>22.7</v>
      </c>
      <c r="J16" s="360">
        <v>17.4</v>
      </c>
    </row>
    <row r="17" spans="1:10" ht="13.5" customHeight="1">
      <c r="A17" s="128"/>
      <c r="B17" s="306" t="s">
        <v>141</v>
      </c>
      <c r="C17" s="359">
        <v>41.2</v>
      </c>
      <c r="D17" s="360">
        <v>42.8</v>
      </c>
      <c r="E17" s="360">
        <v>44.5</v>
      </c>
      <c r="F17" s="360">
        <v>41.9</v>
      </c>
      <c r="G17" s="359"/>
      <c r="H17" s="359"/>
      <c r="I17" s="360"/>
      <c r="J17" s="360"/>
    </row>
    <row r="18" spans="1:10" ht="13.5" customHeight="1">
      <c r="A18" s="128"/>
      <c r="B18" s="361"/>
      <c r="C18" s="69"/>
      <c r="D18" s="31"/>
      <c r="E18" s="31"/>
      <c r="F18" s="31"/>
      <c r="G18" s="359"/>
      <c r="H18" s="359"/>
      <c r="I18" s="360"/>
      <c r="J18" s="360"/>
    </row>
    <row r="19" spans="1:10" ht="13.5" customHeight="1">
      <c r="A19" s="354" t="s">
        <v>139</v>
      </c>
      <c r="B19" s="306" t="s">
        <v>96</v>
      </c>
      <c r="C19" s="320">
        <v>402652</v>
      </c>
      <c r="D19" s="342">
        <v>397509</v>
      </c>
      <c r="E19" s="342">
        <v>388520</v>
      </c>
      <c r="F19" s="342">
        <v>65419017</v>
      </c>
      <c r="G19" s="359">
        <v>100</v>
      </c>
      <c r="H19" s="359">
        <v>100</v>
      </c>
      <c r="I19" s="359">
        <v>100</v>
      </c>
      <c r="J19" s="359">
        <v>100</v>
      </c>
    </row>
    <row r="20" spans="1:10" ht="13.5" customHeight="1">
      <c r="A20" s="128"/>
      <c r="B20" s="306" t="s">
        <v>645</v>
      </c>
      <c r="C20" s="320">
        <v>61838</v>
      </c>
      <c r="D20" s="342">
        <v>54777</v>
      </c>
      <c r="E20" s="342">
        <v>49138</v>
      </c>
      <c r="F20" s="342">
        <v>8549551</v>
      </c>
      <c r="G20" s="359">
        <v>15.4</v>
      </c>
      <c r="H20" s="359">
        <v>13.8</v>
      </c>
      <c r="I20" s="360">
        <v>12.6</v>
      </c>
      <c r="J20" s="360">
        <v>13.1</v>
      </c>
    </row>
    <row r="21" spans="1:10" ht="13.5" customHeight="1">
      <c r="A21" s="128"/>
      <c r="B21" s="306" t="s">
        <v>646</v>
      </c>
      <c r="C21" s="320">
        <v>240538</v>
      </c>
      <c r="D21" s="342">
        <v>229759</v>
      </c>
      <c r="E21" s="342">
        <v>218326</v>
      </c>
      <c r="F21" s="342">
        <v>41881451</v>
      </c>
      <c r="G21" s="359">
        <v>59.7</v>
      </c>
      <c r="H21" s="359">
        <v>57.8</v>
      </c>
      <c r="I21" s="360">
        <v>56.2</v>
      </c>
      <c r="J21" s="360">
        <v>64</v>
      </c>
    </row>
    <row r="22" spans="1:10" ht="13.5" customHeight="1">
      <c r="A22" s="128"/>
      <c r="B22" s="306" t="s">
        <v>140</v>
      </c>
      <c r="C22" s="320">
        <v>100251</v>
      </c>
      <c r="D22" s="342">
        <v>112832</v>
      </c>
      <c r="E22" s="342">
        <f>120628</f>
        <v>120628</v>
      </c>
      <c r="F22" s="342">
        <f>14797406</f>
        <v>14797406</v>
      </c>
      <c r="G22" s="359">
        <v>24.9</v>
      </c>
      <c r="H22" s="359">
        <v>28.4</v>
      </c>
      <c r="I22" s="360">
        <v>31</v>
      </c>
      <c r="J22" s="360">
        <v>22.6</v>
      </c>
    </row>
    <row r="23" spans="1:10" ht="13.5" customHeight="1">
      <c r="A23" s="128"/>
      <c r="B23" s="306" t="s">
        <v>141</v>
      </c>
      <c r="C23" s="359">
        <v>44.9</v>
      </c>
      <c r="D23" s="360">
        <v>46.8</v>
      </c>
      <c r="E23" s="360">
        <v>48.7</v>
      </c>
      <c r="F23" s="360">
        <v>44.7</v>
      </c>
      <c r="G23" s="31"/>
      <c r="H23" s="31"/>
      <c r="I23" s="31"/>
      <c r="J23" s="31"/>
    </row>
    <row r="24" spans="1:10" ht="13.5" customHeight="1">
      <c r="A24" s="362"/>
      <c r="B24" s="248"/>
      <c r="C24" s="180"/>
      <c r="D24" s="345"/>
      <c r="E24" s="345"/>
      <c r="F24" s="345"/>
      <c r="G24" s="345"/>
      <c r="H24" s="345"/>
      <c r="I24" s="345"/>
      <c r="J24" s="345"/>
    </row>
    <row r="25" spans="1:10" ht="13.5" customHeight="1">
      <c r="A25" s="23" t="s">
        <v>503</v>
      </c>
      <c r="B25" s="44" t="s">
        <v>647</v>
      </c>
      <c r="C25" s="31"/>
      <c r="D25" s="31"/>
      <c r="E25" s="31"/>
      <c r="F25" s="31"/>
      <c r="G25" s="31"/>
      <c r="H25" s="31"/>
      <c r="I25" s="31"/>
      <c r="J25" s="31"/>
    </row>
    <row r="26" spans="1:10" ht="13.5" customHeight="1">
      <c r="A26" s="44" t="s">
        <v>120</v>
      </c>
      <c r="C26" s="31"/>
      <c r="D26" s="31"/>
      <c r="E26" s="31"/>
      <c r="F26" s="31"/>
      <c r="G26" s="31"/>
      <c r="H26" s="31"/>
      <c r="I26" s="31"/>
      <c r="J26" s="31"/>
    </row>
  </sheetData>
  <sheetProtection/>
  <mergeCells count="8">
    <mergeCell ref="H3:H4"/>
    <mergeCell ref="A3:B5"/>
    <mergeCell ref="C3:C4"/>
    <mergeCell ref="D3:D4"/>
    <mergeCell ref="G3:G4"/>
    <mergeCell ref="E3:F3"/>
    <mergeCell ref="C5:F5"/>
    <mergeCell ref="G5:J5"/>
  </mergeCells>
  <printOptions/>
  <pageMargins left="0.7874015748031497" right="0.7874015748031497" top="0.984251968503937" bottom="0.984251968503937" header="0.5118110236220472" footer="0.5118110236220472"/>
  <pageSetup horizontalDpi="600" verticalDpi="600" orientation="landscape" paperSize="9" scale="113" r:id="rId1"/>
</worksheet>
</file>

<file path=xl/worksheets/sheet7.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9.00390625" defaultRowHeight="13.5"/>
  <cols>
    <col min="1" max="1" width="3.375" style="0" customWidth="1"/>
    <col min="2" max="2" width="16.00390625" style="0" customWidth="1"/>
    <col min="3" max="6" width="13.75390625" style="0" customWidth="1"/>
    <col min="8" max="8" width="12.875" style="0" customWidth="1"/>
  </cols>
  <sheetData>
    <row r="1" spans="1:6" ht="13.5" customHeight="1">
      <c r="A1" s="39" t="s">
        <v>648</v>
      </c>
      <c r="C1" s="31"/>
      <c r="D1" s="31"/>
      <c r="E1" s="31"/>
      <c r="F1" s="31"/>
    </row>
    <row r="2" spans="1:6" ht="13.5" customHeight="1" thickBot="1">
      <c r="A2" s="31"/>
      <c r="B2" s="31"/>
      <c r="C2" s="31"/>
      <c r="D2" s="31"/>
      <c r="E2" s="31"/>
      <c r="F2" s="31"/>
    </row>
    <row r="3" spans="1:7" ht="18" customHeight="1" thickTop="1">
      <c r="A3" s="717" t="s">
        <v>142</v>
      </c>
      <c r="B3" s="707"/>
      <c r="C3" s="707" t="s">
        <v>638</v>
      </c>
      <c r="D3" s="707" t="s">
        <v>649</v>
      </c>
      <c r="E3" s="707" t="s">
        <v>650</v>
      </c>
      <c r="F3" s="709"/>
      <c r="G3" s="70"/>
    </row>
    <row r="4" spans="1:7" ht="18" customHeight="1">
      <c r="A4" s="708"/>
      <c r="B4" s="714"/>
      <c r="C4" s="714"/>
      <c r="D4" s="714"/>
      <c r="E4" s="363" t="s">
        <v>137</v>
      </c>
      <c r="F4" s="280" t="s">
        <v>143</v>
      </c>
      <c r="G4" s="70"/>
    </row>
    <row r="5" spans="1:7" ht="13.5" customHeight="1">
      <c r="A5" s="268"/>
      <c r="B5" s="287"/>
      <c r="C5" s="22"/>
      <c r="D5" s="22"/>
      <c r="E5" s="22"/>
      <c r="F5" s="22"/>
      <c r="G5" s="70"/>
    </row>
    <row r="6" spans="1:8" ht="18" customHeight="1">
      <c r="A6" s="22" t="s">
        <v>144</v>
      </c>
      <c r="B6" s="295" t="s">
        <v>145</v>
      </c>
      <c r="C6" s="360">
        <v>26.44862413923698</v>
      </c>
      <c r="D6" s="360">
        <v>24.338463344077304</v>
      </c>
      <c r="E6" s="360">
        <v>22.877960092929907</v>
      </c>
      <c r="F6" s="360">
        <v>20.83568917405558</v>
      </c>
      <c r="G6" s="53"/>
      <c r="H6" s="53"/>
    </row>
    <row r="7" spans="1:8" ht="18" customHeight="1">
      <c r="A7" s="22" t="s">
        <v>146</v>
      </c>
      <c r="B7" s="295" t="s">
        <v>147</v>
      </c>
      <c r="C7" s="360">
        <v>34.95152944327386</v>
      </c>
      <c r="D7" s="360">
        <v>41.08449629756815</v>
      </c>
      <c r="E7" s="360">
        <v>45.7602435655595</v>
      </c>
      <c r="F7" s="360">
        <v>30.528324469315386</v>
      </c>
      <c r="G7" s="53"/>
      <c r="H7" s="53"/>
    </row>
    <row r="8" spans="1:8" ht="18" customHeight="1">
      <c r="A8" s="22" t="s">
        <v>148</v>
      </c>
      <c r="B8" s="295" t="s">
        <v>149</v>
      </c>
      <c r="C8" s="360">
        <v>61.400781303944804</v>
      </c>
      <c r="D8" s="360">
        <v>65.42295964164546</v>
      </c>
      <c r="E8" s="360">
        <v>68.63820365848942</v>
      </c>
      <c r="F8" s="360">
        <v>51.364013643370974</v>
      </c>
      <c r="G8" s="53"/>
      <c r="H8" s="53"/>
    </row>
    <row r="9" spans="1:6" ht="18" customHeight="1">
      <c r="A9" s="22" t="s">
        <v>150</v>
      </c>
      <c r="B9" s="295" t="s">
        <v>151</v>
      </c>
      <c r="C9" s="360">
        <v>132.1487622920342</v>
      </c>
      <c r="D9" s="360">
        <v>168.80480791555786</v>
      </c>
      <c r="E9" s="360">
        <v>200.01889757514272</v>
      </c>
      <c r="F9" s="360">
        <v>146.51938898824136</v>
      </c>
    </row>
    <row r="10" spans="1:7" ht="13.5" customHeight="1">
      <c r="A10" s="345"/>
      <c r="B10" s="248"/>
      <c r="C10" s="180"/>
      <c r="D10" s="345"/>
      <c r="E10" s="345"/>
      <c r="F10" s="345"/>
      <c r="G10" s="70"/>
    </row>
    <row r="11" spans="1:6" ht="13.5" customHeight="1">
      <c r="A11" t="s">
        <v>503</v>
      </c>
      <c r="B11" s="31" t="s">
        <v>651</v>
      </c>
      <c r="C11" s="31"/>
      <c r="D11" s="31"/>
      <c r="E11" s="31"/>
      <c r="F11" s="31"/>
    </row>
    <row r="12" spans="2:6" ht="13.5" customHeight="1">
      <c r="B12" s="31" t="s">
        <v>652</v>
      </c>
      <c r="C12" s="31"/>
      <c r="D12" s="31"/>
      <c r="E12" s="31"/>
      <c r="F12" s="31"/>
    </row>
    <row r="13" spans="2:6" ht="13.5" customHeight="1">
      <c r="B13" s="31" t="s">
        <v>653</v>
      </c>
      <c r="C13" s="31"/>
      <c r="D13" s="31"/>
      <c r="E13" s="31"/>
      <c r="F13" s="31"/>
    </row>
    <row r="14" spans="2:6" ht="13.5" customHeight="1">
      <c r="B14" s="31" t="s">
        <v>654</v>
      </c>
      <c r="C14" s="31"/>
      <c r="D14" s="31"/>
      <c r="E14" s="31"/>
      <c r="F14" s="31"/>
    </row>
    <row r="15" spans="1:6" ht="13.5" customHeight="1">
      <c r="A15" s="31" t="s">
        <v>120</v>
      </c>
      <c r="B15" s="31"/>
      <c r="C15" s="31"/>
      <c r="D15" s="31"/>
      <c r="E15" s="31"/>
      <c r="F15" s="31"/>
    </row>
  </sheetData>
  <sheetProtection/>
  <mergeCells count="4">
    <mergeCell ref="A3:B4"/>
    <mergeCell ref="C3:C4"/>
    <mergeCell ref="D3:D4"/>
    <mergeCell ref="E3:F3"/>
  </mergeCells>
  <printOptions/>
  <pageMargins left="0.7874015748031497" right="0.7874015748031497" top="0.984251968503937" bottom="0.984251968503937" header="0.5118110236220472" footer="0.5118110236220472"/>
  <pageSetup horizontalDpi="600" verticalDpi="600" orientation="landscape" paperSize="9" scale="176" r:id="rId1"/>
</worksheet>
</file>

<file path=xl/worksheets/sheet8.xml><?xml version="1.0" encoding="utf-8"?>
<worksheet xmlns="http://schemas.openxmlformats.org/spreadsheetml/2006/main" xmlns:r="http://schemas.openxmlformats.org/officeDocument/2006/relationships">
  <dimension ref="A1:K63"/>
  <sheetViews>
    <sheetView zoomScalePageLayoutView="0" workbookViewId="0" topLeftCell="A1">
      <selection activeCell="A1" sqref="A1"/>
    </sheetView>
  </sheetViews>
  <sheetFormatPr defaultColWidth="9.00390625" defaultRowHeight="13.5"/>
  <cols>
    <col min="1" max="11" width="10.625" style="0" customWidth="1"/>
  </cols>
  <sheetData>
    <row r="1" spans="1:11" ht="13.5" customHeight="1">
      <c r="A1" s="71" t="s">
        <v>476</v>
      </c>
      <c r="B1" s="31"/>
      <c r="C1" s="72"/>
      <c r="D1" s="22"/>
      <c r="E1" s="22"/>
      <c r="F1" s="22"/>
      <c r="G1" s="22"/>
      <c r="H1" s="22"/>
      <c r="I1" s="22"/>
      <c r="J1" s="22"/>
      <c r="K1" s="30"/>
    </row>
    <row r="2" spans="1:11" ht="13.5" customHeight="1" thickBot="1">
      <c r="A2" s="73"/>
      <c r="B2" s="72"/>
      <c r="C2" s="72"/>
      <c r="D2" s="22"/>
      <c r="E2" s="22"/>
      <c r="F2" s="22"/>
      <c r="G2" s="22"/>
      <c r="H2" s="22"/>
      <c r="I2" s="22"/>
      <c r="J2" s="22"/>
      <c r="K2" s="26" t="s">
        <v>206</v>
      </c>
    </row>
    <row r="3" spans="1:11" ht="18" customHeight="1" thickTop="1">
      <c r="A3" s="712" t="s">
        <v>477</v>
      </c>
      <c r="B3" s="750" t="s">
        <v>95</v>
      </c>
      <c r="C3" s="710"/>
      <c r="D3" s="710"/>
      <c r="E3" s="710"/>
      <c r="F3" s="710"/>
      <c r="G3" s="750" t="s">
        <v>96</v>
      </c>
      <c r="H3" s="710"/>
      <c r="I3" s="710"/>
      <c r="J3" s="710"/>
      <c r="K3" s="711"/>
    </row>
    <row r="4" spans="1:11" ht="18" customHeight="1">
      <c r="A4" s="713"/>
      <c r="B4" s="250" t="s">
        <v>168</v>
      </c>
      <c r="C4" s="250" t="s">
        <v>478</v>
      </c>
      <c r="D4" s="250" t="s">
        <v>152</v>
      </c>
      <c r="E4" s="250" t="s">
        <v>479</v>
      </c>
      <c r="F4" s="250" t="s">
        <v>655</v>
      </c>
      <c r="G4" s="250" t="s">
        <v>153</v>
      </c>
      <c r="H4" s="250" t="s">
        <v>154</v>
      </c>
      <c r="I4" s="250" t="s">
        <v>152</v>
      </c>
      <c r="J4" s="250" t="s">
        <v>155</v>
      </c>
      <c r="K4" s="351" t="s">
        <v>156</v>
      </c>
    </row>
    <row r="5" spans="1:11" ht="13.5" customHeight="1">
      <c r="A5" s="30"/>
      <c r="B5" s="255"/>
      <c r="C5" s="256"/>
      <c r="D5" s="256"/>
      <c r="E5" s="256"/>
      <c r="F5" s="256"/>
      <c r="G5" s="256"/>
      <c r="H5" s="256"/>
      <c r="I5" s="256"/>
      <c r="J5" s="256"/>
      <c r="K5" s="256"/>
    </row>
    <row r="6" spans="1:11" ht="13.5" customHeight="1">
      <c r="A6" s="22"/>
      <c r="B6" s="364" t="s">
        <v>656</v>
      </c>
      <c r="C6" s="75"/>
      <c r="D6" s="75"/>
      <c r="E6" s="74"/>
      <c r="F6" s="74"/>
      <c r="G6" s="74"/>
      <c r="H6" s="74"/>
      <c r="I6" s="75"/>
      <c r="J6" s="75"/>
      <c r="K6" s="75"/>
    </row>
    <row r="7" spans="1:11" ht="13.5" customHeight="1">
      <c r="A7" s="80" t="s">
        <v>117</v>
      </c>
      <c r="B7" s="348">
        <v>299198</v>
      </c>
      <c r="C7" s="329">
        <v>71378</v>
      </c>
      <c r="D7" s="329">
        <v>211606</v>
      </c>
      <c r="E7" s="329">
        <v>10398</v>
      </c>
      <c r="F7" s="329">
        <v>5041</v>
      </c>
      <c r="G7" s="329">
        <v>337116</v>
      </c>
      <c r="H7" s="329">
        <v>55624</v>
      </c>
      <c r="I7" s="329">
        <v>212360</v>
      </c>
      <c r="J7" s="329">
        <v>59239</v>
      </c>
      <c r="K7" s="329">
        <v>8823</v>
      </c>
    </row>
    <row r="8" spans="1:11" ht="13.5" customHeight="1">
      <c r="A8" s="30" t="s">
        <v>125</v>
      </c>
      <c r="B8" s="365">
        <v>27228</v>
      </c>
      <c r="C8" s="200">
        <v>26972</v>
      </c>
      <c r="D8" s="200">
        <v>63</v>
      </c>
      <c r="E8" s="366" t="s">
        <v>157</v>
      </c>
      <c r="F8" s="200">
        <v>1</v>
      </c>
      <c r="G8" s="200">
        <v>25480</v>
      </c>
      <c r="H8" s="200">
        <v>25148</v>
      </c>
      <c r="I8" s="200">
        <v>157</v>
      </c>
      <c r="J8" s="200">
        <v>1</v>
      </c>
      <c r="K8" s="200">
        <v>2</v>
      </c>
    </row>
    <row r="9" spans="1:11" ht="13.5" customHeight="1">
      <c r="A9" s="30" t="s">
        <v>158</v>
      </c>
      <c r="B9" s="365">
        <v>15488</v>
      </c>
      <c r="C9" s="200">
        <v>14034</v>
      </c>
      <c r="D9" s="200">
        <v>1292</v>
      </c>
      <c r="E9" s="200">
        <v>1</v>
      </c>
      <c r="F9" s="200">
        <v>28</v>
      </c>
      <c r="G9" s="200">
        <v>17062</v>
      </c>
      <c r="H9" s="200">
        <v>14028</v>
      </c>
      <c r="I9" s="200">
        <v>2817</v>
      </c>
      <c r="J9" s="200">
        <v>10</v>
      </c>
      <c r="K9" s="200">
        <v>88</v>
      </c>
    </row>
    <row r="10" spans="1:11" ht="13.5" customHeight="1">
      <c r="A10" s="30" t="s">
        <v>159</v>
      </c>
      <c r="B10" s="365">
        <v>18216</v>
      </c>
      <c r="C10" s="200">
        <v>11051</v>
      </c>
      <c r="D10" s="200">
        <v>6926</v>
      </c>
      <c r="E10" s="200">
        <v>5</v>
      </c>
      <c r="F10" s="200">
        <v>133</v>
      </c>
      <c r="G10" s="200">
        <v>19793</v>
      </c>
      <c r="H10" s="200">
        <v>7041</v>
      </c>
      <c r="I10" s="200">
        <v>12380</v>
      </c>
      <c r="J10" s="200">
        <v>29</v>
      </c>
      <c r="K10" s="200">
        <v>292</v>
      </c>
    </row>
    <row r="11" spans="1:11" ht="13.5" customHeight="1">
      <c r="A11" s="30" t="s">
        <v>160</v>
      </c>
      <c r="B11" s="365">
        <v>22218</v>
      </c>
      <c r="C11" s="200">
        <v>7062</v>
      </c>
      <c r="D11" s="200">
        <v>14798</v>
      </c>
      <c r="E11" s="200">
        <v>14</v>
      </c>
      <c r="F11" s="200">
        <v>293</v>
      </c>
      <c r="G11" s="200">
        <v>22174</v>
      </c>
      <c r="H11" s="200">
        <v>2164</v>
      </c>
      <c r="I11" s="200">
        <v>19279</v>
      </c>
      <c r="J11" s="200">
        <v>75</v>
      </c>
      <c r="K11" s="200">
        <v>635</v>
      </c>
    </row>
    <row r="12" spans="1:11" ht="13.5" customHeight="1">
      <c r="A12" s="30" t="s">
        <v>161</v>
      </c>
      <c r="B12" s="365">
        <v>27369</v>
      </c>
      <c r="C12" s="200">
        <v>4977</v>
      </c>
      <c r="D12" s="200">
        <v>21630</v>
      </c>
      <c r="E12" s="200">
        <v>60</v>
      </c>
      <c r="F12" s="200">
        <v>650</v>
      </c>
      <c r="G12" s="200">
        <v>25968</v>
      </c>
      <c r="H12" s="200">
        <v>1270</v>
      </c>
      <c r="I12" s="200">
        <v>23430</v>
      </c>
      <c r="J12" s="200">
        <v>226</v>
      </c>
      <c r="K12" s="200">
        <v>1021</v>
      </c>
    </row>
    <row r="13" spans="1:11" ht="13.5" customHeight="1">
      <c r="A13" s="30" t="s">
        <v>162</v>
      </c>
      <c r="B13" s="365">
        <v>32126</v>
      </c>
      <c r="C13" s="200">
        <v>3353</v>
      </c>
      <c r="D13" s="200">
        <v>27569</v>
      </c>
      <c r="E13" s="200">
        <v>140</v>
      </c>
      <c r="F13" s="200">
        <v>1000</v>
      </c>
      <c r="G13" s="200">
        <v>30260</v>
      </c>
      <c r="H13" s="200">
        <v>1289</v>
      </c>
      <c r="I13" s="200">
        <v>26888</v>
      </c>
      <c r="J13" s="200">
        <v>614</v>
      </c>
      <c r="K13" s="200">
        <v>1435</v>
      </c>
    </row>
    <row r="14" spans="1:11" ht="13.5" customHeight="1">
      <c r="A14" s="30" t="s">
        <v>163</v>
      </c>
      <c r="B14" s="365">
        <v>23579</v>
      </c>
      <c r="C14" s="200">
        <v>1277</v>
      </c>
      <c r="D14" s="200">
        <v>21376</v>
      </c>
      <c r="E14" s="200">
        <v>179</v>
      </c>
      <c r="F14" s="200">
        <v>715</v>
      </c>
      <c r="G14" s="200">
        <v>24799</v>
      </c>
      <c r="H14" s="200">
        <v>833</v>
      </c>
      <c r="I14" s="200">
        <v>21867</v>
      </c>
      <c r="J14" s="200">
        <v>1026</v>
      </c>
      <c r="K14" s="200">
        <v>1038</v>
      </c>
    </row>
    <row r="15" spans="1:11" ht="13.5" customHeight="1">
      <c r="A15" s="30" t="s">
        <v>164</v>
      </c>
      <c r="B15" s="365">
        <v>23021</v>
      </c>
      <c r="C15" s="200">
        <v>877</v>
      </c>
      <c r="D15" s="200">
        <v>21157</v>
      </c>
      <c r="E15" s="200">
        <v>332</v>
      </c>
      <c r="F15" s="200">
        <v>639</v>
      </c>
      <c r="G15" s="200">
        <v>25716</v>
      </c>
      <c r="H15" s="200">
        <v>792</v>
      </c>
      <c r="I15" s="200">
        <v>22152</v>
      </c>
      <c r="J15" s="200">
        <v>1918</v>
      </c>
      <c r="K15" s="200">
        <v>818</v>
      </c>
    </row>
    <row r="16" spans="1:11" ht="13.5" customHeight="1">
      <c r="A16" s="30" t="s">
        <v>165</v>
      </c>
      <c r="B16" s="365">
        <v>27306</v>
      </c>
      <c r="C16" s="200">
        <v>729</v>
      </c>
      <c r="D16" s="200">
        <v>25355</v>
      </c>
      <c r="E16" s="200">
        <v>630</v>
      </c>
      <c r="F16" s="200">
        <v>566</v>
      </c>
      <c r="G16" s="200">
        <v>30236</v>
      </c>
      <c r="H16" s="200">
        <v>907</v>
      </c>
      <c r="I16" s="200">
        <v>25005</v>
      </c>
      <c r="J16" s="200">
        <v>3491</v>
      </c>
      <c r="K16" s="200">
        <v>776</v>
      </c>
    </row>
    <row r="17" spans="1:11" ht="13.5" customHeight="1">
      <c r="A17" s="30" t="s">
        <v>166</v>
      </c>
      <c r="B17" s="365">
        <v>25946</v>
      </c>
      <c r="C17" s="200">
        <v>427</v>
      </c>
      <c r="D17" s="200">
        <v>24085</v>
      </c>
      <c r="E17" s="200">
        <v>1024</v>
      </c>
      <c r="F17" s="200">
        <v>394</v>
      </c>
      <c r="G17" s="200">
        <v>30268</v>
      </c>
      <c r="H17" s="200">
        <v>814</v>
      </c>
      <c r="I17" s="200">
        <v>23097</v>
      </c>
      <c r="J17" s="200">
        <v>5483</v>
      </c>
      <c r="K17" s="200">
        <v>807</v>
      </c>
    </row>
    <row r="18" spans="1:11" ht="13.5" customHeight="1">
      <c r="A18" s="30" t="s">
        <v>140</v>
      </c>
      <c r="B18" s="365">
        <v>56701</v>
      </c>
      <c r="C18" s="200">
        <v>619</v>
      </c>
      <c r="D18" s="200">
        <v>47355</v>
      </c>
      <c r="E18" s="200">
        <v>8013</v>
      </c>
      <c r="F18" s="200">
        <v>622</v>
      </c>
      <c r="G18" s="200">
        <v>85360</v>
      </c>
      <c r="H18" s="200">
        <v>1338</v>
      </c>
      <c r="I18" s="200">
        <v>35288</v>
      </c>
      <c r="J18" s="200">
        <v>46366</v>
      </c>
      <c r="K18" s="200">
        <v>1911</v>
      </c>
    </row>
    <row r="19" spans="1:11" ht="13.5" customHeight="1">
      <c r="A19" s="30"/>
      <c r="B19" s="365"/>
      <c r="C19" s="200"/>
      <c r="D19" s="200"/>
      <c r="E19" s="34"/>
      <c r="F19" s="34"/>
      <c r="G19" s="34"/>
      <c r="H19" s="34"/>
      <c r="I19" s="34"/>
      <c r="J19" s="34"/>
      <c r="K19" s="34"/>
    </row>
    <row r="20" spans="1:11" ht="13.5" customHeight="1">
      <c r="A20" s="22"/>
      <c r="B20" s="367" t="s">
        <v>657</v>
      </c>
      <c r="C20" s="368"/>
      <c r="D20" s="368"/>
      <c r="E20" s="74"/>
      <c r="F20" s="74"/>
      <c r="G20" s="74"/>
      <c r="H20" s="74"/>
      <c r="I20" s="75"/>
      <c r="J20" s="75"/>
      <c r="K20" s="75"/>
    </row>
    <row r="21" spans="1:11" ht="13.5" customHeight="1">
      <c r="A21" s="80" t="s">
        <v>117</v>
      </c>
      <c r="B21" s="348">
        <v>304170</v>
      </c>
      <c r="C21" s="329">
        <v>76764</v>
      </c>
      <c r="D21" s="329">
        <v>209762</v>
      </c>
      <c r="E21" s="329">
        <v>10525</v>
      </c>
      <c r="F21" s="329">
        <v>6327</v>
      </c>
      <c r="G21" s="329">
        <v>340789</v>
      </c>
      <c r="H21" s="329">
        <v>58285</v>
      </c>
      <c r="I21" s="329">
        <v>209526</v>
      </c>
      <c r="J21" s="329">
        <v>62171</v>
      </c>
      <c r="K21" s="329">
        <v>10042</v>
      </c>
    </row>
    <row r="22" spans="1:11" ht="13.5" customHeight="1">
      <c r="A22" s="30" t="s">
        <v>125</v>
      </c>
      <c r="B22" s="365">
        <v>25516</v>
      </c>
      <c r="C22" s="200">
        <v>25355</v>
      </c>
      <c r="D22" s="200">
        <v>59</v>
      </c>
      <c r="E22" s="366" t="s">
        <v>157</v>
      </c>
      <c r="F22" s="200">
        <v>1</v>
      </c>
      <c r="G22" s="200">
        <v>23051</v>
      </c>
      <c r="H22" s="200">
        <v>22817</v>
      </c>
      <c r="I22" s="200">
        <v>155</v>
      </c>
      <c r="J22" s="366" t="s">
        <v>157</v>
      </c>
      <c r="K22" s="200">
        <v>4</v>
      </c>
    </row>
    <row r="23" spans="1:11" ht="13.5" customHeight="1">
      <c r="A23" s="30" t="s">
        <v>158</v>
      </c>
      <c r="B23" s="365">
        <v>18771</v>
      </c>
      <c r="C23" s="200">
        <v>16715</v>
      </c>
      <c r="D23" s="200">
        <v>1869</v>
      </c>
      <c r="E23" s="200">
        <v>1</v>
      </c>
      <c r="F23" s="200">
        <v>55</v>
      </c>
      <c r="G23" s="200">
        <v>19437</v>
      </c>
      <c r="H23" s="200">
        <v>15922</v>
      </c>
      <c r="I23" s="200">
        <v>3275</v>
      </c>
      <c r="J23" s="200">
        <v>3</v>
      </c>
      <c r="K23" s="200">
        <v>148</v>
      </c>
    </row>
    <row r="24" spans="1:11" ht="13.5" customHeight="1">
      <c r="A24" s="30" t="s">
        <v>159</v>
      </c>
      <c r="B24" s="365">
        <v>18209</v>
      </c>
      <c r="C24" s="200">
        <v>11247</v>
      </c>
      <c r="D24" s="200">
        <v>6660</v>
      </c>
      <c r="E24" s="200">
        <v>2</v>
      </c>
      <c r="F24" s="200">
        <v>209</v>
      </c>
      <c r="G24" s="200">
        <v>18839</v>
      </c>
      <c r="H24" s="200">
        <v>8084</v>
      </c>
      <c r="I24" s="200">
        <v>10252</v>
      </c>
      <c r="J24" s="200">
        <v>18</v>
      </c>
      <c r="K24" s="200">
        <v>439</v>
      </c>
    </row>
    <row r="25" spans="1:11" ht="13.5" customHeight="1">
      <c r="A25" s="30" t="s">
        <v>160</v>
      </c>
      <c r="B25" s="365">
        <v>19505</v>
      </c>
      <c r="C25" s="200">
        <v>6827</v>
      </c>
      <c r="D25" s="200">
        <v>12247</v>
      </c>
      <c r="E25" s="200">
        <v>10</v>
      </c>
      <c r="F25" s="200">
        <v>378</v>
      </c>
      <c r="G25" s="200">
        <v>20302</v>
      </c>
      <c r="H25" s="200">
        <v>3105</v>
      </c>
      <c r="I25" s="200">
        <v>16483</v>
      </c>
      <c r="J25" s="200">
        <v>72</v>
      </c>
      <c r="K25" s="200">
        <v>623</v>
      </c>
    </row>
    <row r="26" spans="1:11" ht="13.5" customHeight="1">
      <c r="A26" s="30" t="s">
        <v>161</v>
      </c>
      <c r="B26" s="365">
        <v>23022</v>
      </c>
      <c r="C26" s="200">
        <v>5127</v>
      </c>
      <c r="D26" s="200">
        <v>17278</v>
      </c>
      <c r="E26" s="200">
        <v>43</v>
      </c>
      <c r="F26" s="200">
        <v>537</v>
      </c>
      <c r="G26" s="200">
        <v>22550</v>
      </c>
      <c r="H26" s="200">
        <v>1522</v>
      </c>
      <c r="I26" s="200">
        <v>19950</v>
      </c>
      <c r="J26" s="200">
        <v>181</v>
      </c>
      <c r="K26" s="200">
        <v>883</v>
      </c>
    </row>
    <row r="27" spans="1:11" ht="13.5" customHeight="1">
      <c r="A27" s="30" t="s">
        <v>162</v>
      </c>
      <c r="B27" s="365">
        <v>27881</v>
      </c>
      <c r="C27" s="200">
        <v>4540</v>
      </c>
      <c r="D27" s="200">
        <v>22195</v>
      </c>
      <c r="E27" s="200">
        <v>117</v>
      </c>
      <c r="F27" s="200">
        <v>975</v>
      </c>
      <c r="G27" s="200">
        <v>26127</v>
      </c>
      <c r="H27" s="200">
        <v>1163</v>
      </c>
      <c r="I27" s="200">
        <v>23204</v>
      </c>
      <c r="J27" s="200">
        <v>420</v>
      </c>
      <c r="K27" s="200">
        <v>1319</v>
      </c>
    </row>
    <row r="28" spans="1:11" ht="13.5" customHeight="1">
      <c r="A28" s="30" t="s">
        <v>163</v>
      </c>
      <c r="B28" s="365">
        <v>32180</v>
      </c>
      <c r="C28" s="200">
        <v>3320</v>
      </c>
      <c r="D28" s="200">
        <v>27285</v>
      </c>
      <c r="E28" s="200">
        <v>237</v>
      </c>
      <c r="F28" s="200">
        <v>1256</v>
      </c>
      <c r="G28" s="200">
        <v>30094</v>
      </c>
      <c r="H28" s="200">
        <v>1261</v>
      </c>
      <c r="I28" s="200">
        <v>26172</v>
      </c>
      <c r="J28" s="200">
        <v>958</v>
      </c>
      <c r="K28" s="200">
        <v>1671</v>
      </c>
    </row>
    <row r="29" spans="1:11" ht="13.5" customHeight="1">
      <c r="A29" s="30" t="s">
        <v>164</v>
      </c>
      <c r="B29" s="365">
        <v>23428</v>
      </c>
      <c r="C29" s="200">
        <v>1273</v>
      </c>
      <c r="D29" s="200">
        <v>20902</v>
      </c>
      <c r="E29" s="200">
        <v>306</v>
      </c>
      <c r="F29" s="200">
        <v>893</v>
      </c>
      <c r="G29" s="200">
        <v>24694</v>
      </c>
      <c r="H29" s="200">
        <v>838</v>
      </c>
      <c r="I29" s="200">
        <v>21176</v>
      </c>
      <c r="J29" s="200">
        <v>1532</v>
      </c>
      <c r="K29" s="200">
        <v>1117</v>
      </c>
    </row>
    <row r="30" spans="1:11" ht="13.5" customHeight="1">
      <c r="A30" s="30" t="s">
        <v>165</v>
      </c>
      <c r="B30" s="365">
        <v>22606</v>
      </c>
      <c r="C30" s="200">
        <v>843</v>
      </c>
      <c r="D30" s="200">
        <v>20520</v>
      </c>
      <c r="E30" s="200">
        <v>495</v>
      </c>
      <c r="F30" s="200">
        <v>704</v>
      </c>
      <c r="G30" s="200">
        <v>25653</v>
      </c>
      <c r="H30" s="200">
        <v>781</v>
      </c>
      <c r="I30" s="200">
        <v>21279</v>
      </c>
      <c r="J30" s="200">
        <v>2724</v>
      </c>
      <c r="K30" s="200">
        <v>831</v>
      </c>
    </row>
    <row r="31" spans="1:11" ht="13.5" customHeight="1">
      <c r="A31" s="30" t="s">
        <v>166</v>
      </c>
      <c r="B31" s="365">
        <v>26263</v>
      </c>
      <c r="C31" s="200">
        <v>666</v>
      </c>
      <c r="D31" s="200">
        <v>24071</v>
      </c>
      <c r="E31" s="200">
        <v>951</v>
      </c>
      <c r="F31" s="200">
        <v>531</v>
      </c>
      <c r="G31" s="200">
        <v>29791</v>
      </c>
      <c r="H31" s="200">
        <v>886</v>
      </c>
      <c r="I31" s="200">
        <v>23116</v>
      </c>
      <c r="J31" s="200">
        <v>4957</v>
      </c>
      <c r="K31" s="200">
        <v>786</v>
      </c>
    </row>
    <row r="32" spans="1:11" ht="13.5" customHeight="1">
      <c r="A32" s="30" t="s">
        <v>140</v>
      </c>
      <c r="B32" s="365">
        <v>66789</v>
      </c>
      <c r="C32" s="200">
        <v>851</v>
      </c>
      <c r="D32" s="200">
        <v>56676</v>
      </c>
      <c r="E32" s="200">
        <v>8363</v>
      </c>
      <c r="F32" s="200">
        <v>788</v>
      </c>
      <c r="G32" s="200">
        <v>100251</v>
      </c>
      <c r="H32" s="200">
        <v>1906</v>
      </c>
      <c r="I32" s="200">
        <v>44464</v>
      </c>
      <c r="J32" s="200">
        <v>51306</v>
      </c>
      <c r="K32" s="200">
        <v>2221</v>
      </c>
    </row>
    <row r="33" spans="1:11" ht="13.5" customHeight="1">
      <c r="A33" s="30"/>
      <c r="B33" s="365"/>
      <c r="C33" s="200"/>
      <c r="D33" s="200"/>
      <c r="E33" s="200"/>
      <c r="F33" s="200"/>
      <c r="G33" s="200"/>
      <c r="H33" s="200"/>
      <c r="I33" s="200"/>
      <c r="J33" s="200"/>
      <c r="K33" s="200"/>
    </row>
    <row r="34" spans="1:11" ht="13.5" customHeight="1">
      <c r="A34" s="22"/>
      <c r="B34" s="367" t="s">
        <v>480</v>
      </c>
      <c r="C34" s="368"/>
      <c r="D34" s="368"/>
      <c r="E34" s="369"/>
      <c r="F34" s="369"/>
      <c r="G34" s="369"/>
      <c r="H34" s="369"/>
      <c r="I34" s="368"/>
      <c r="J34" s="368"/>
      <c r="K34" s="368"/>
    </row>
    <row r="35" spans="1:11" ht="13.5" customHeight="1">
      <c r="A35" s="80" t="s">
        <v>117</v>
      </c>
      <c r="B35" s="348">
        <v>306543</v>
      </c>
      <c r="C35" s="329">
        <v>80723</v>
      </c>
      <c r="D35" s="329">
        <v>205931</v>
      </c>
      <c r="E35" s="329">
        <v>10824</v>
      </c>
      <c r="F35" s="329">
        <v>7917</v>
      </c>
      <c r="G35" s="329">
        <v>342591</v>
      </c>
      <c r="H35" s="329">
        <v>60452</v>
      </c>
      <c r="I35" s="329">
        <v>205529</v>
      </c>
      <c r="J35" s="329">
        <v>63025</v>
      </c>
      <c r="K35" s="329">
        <v>11901</v>
      </c>
    </row>
    <row r="36" spans="1:11" ht="13.5" customHeight="1">
      <c r="A36" s="30" t="s">
        <v>125</v>
      </c>
      <c r="B36" s="365">
        <v>22559</v>
      </c>
      <c r="C36" s="200">
        <v>22497</v>
      </c>
      <c r="D36" s="200">
        <v>61</v>
      </c>
      <c r="E36" s="366" t="s">
        <v>157</v>
      </c>
      <c r="F36" s="366" t="s">
        <v>157</v>
      </c>
      <c r="G36" s="200">
        <v>20907</v>
      </c>
      <c r="H36" s="200">
        <v>20759</v>
      </c>
      <c r="I36" s="200">
        <v>138</v>
      </c>
      <c r="J36" s="366" t="s">
        <v>157</v>
      </c>
      <c r="K36" s="200">
        <v>6</v>
      </c>
    </row>
    <row r="37" spans="1:11" ht="13.5" customHeight="1">
      <c r="A37" s="30" t="s">
        <v>158</v>
      </c>
      <c r="B37" s="365">
        <v>18551</v>
      </c>
      <c r="C37" s="200">
        <v>16647</v>
      </c>
      <c r="D37" s="200">
        <v>1836</v>
      </c>
      <c r="E37" s="200">
        <v>1</v>
      </c>
      <c r="F37" s="200">
        <v>62</v>
      </c>
      <c r="G37" s="200">
        <v>18133</v>
      </c>
      <c r="H37" s="200">
        <v>15303</v>
      </c>
      <c r="I37" s="200">
        <v>2681</v>
      </c>
      <c r="J37" s="200">
        <v>8</v>
      </c>
      <c r="K37" s="200">
        <v>135</v>
      </c>
    </row>
    <row r="38" spans="1:11" ht="13.5" customHeight="1">
      <c r="A38" s="30" t="s">
        <v>159</v>
      </c>
      <c r="B38" s="365">
        <v>21946</v>
      </c>
      <c r="C38" s="200">
        <v>13990</v>
      </c>
      <c r="D38" s="200">
        <v>7631</v>
      </c>
      <c r="E38" s="200">
        <v>10</v>
      </c>
      <c r="F38" s="200">
        <v>314</v>
      </c>
      <c r="G38" s="200">
        <v>21720</v>
      </c>
      <c r="H38" s="200">
        <v>10317</v>
      </c>
      <c r="I38" s="200">
        <v>10700</v>
      </c>
      <c r="J38" s="200">
        <v>27</v>
      </c>
      <c r="K38" s="200">
        <v>665</v>
      </c>
    </row>
    <row r="39" spans="1:11" ht="13.5" customHeight="1">
      <c r="A39" s="30" t="s">
        <v>160</v>
      </c>
      <c r="B39" s="365">
        <v>19467</v>
      </c>
      <c r="C39" s="200">
        <v>7659</v>
      </c>
      <c r="D39" s="200">
        <v>11225</v>
      </c>
      <c r="E39" s="200">
        <v>15</v>
      </c>
      <c r="F39" s="200">
        <v>558</v>
      </c>
      <c r="G39" s="200">
        <v>19433</v>
      </c>
      <c r="H39" s="200">
        <v>4224</v>
      </c>
      <c r="I39" s="200">
        <v>14213</v>
      </c>
      <c r="J39" s="200">
        <v>55</v>
      </c>
      <c r="K39" s="200">
        <v>927</v>
      </c>
    </row>
    <row r="40" spans="1:11" ht="13.5" customHeight="1">
      <c r="A40" s="30" t="s">
        <v>161</v>
      </c>
      <c r="B40" s="365">
        <v>20191</v>
      </c>
      <c r="C40" s="200">
        <v>5117</v>
      </c>
      <c r="D40" s="200">
        <v>14243</v>
      </c>
      <c r="E40" s="200">
        <v>33</v>
      </c>
      <c r="F40" s="200">
        <v>651</v>
      </c>
      <c r="G40" s="200">
        <v>20641</v>
      </c>
      <c r="H40" s="200">
        <v>2181</v>
      </c>
      <c r="I40" s="200">
        <v>17241</v>
      </c>
      <c r="J40" s="200">
        <v>145</v>
      </c>
      <c r="K40" s="200">
        <v>1009</v>
      </c>
    </row>
    <row r="41" spans="1:11" ht="13.5" customHeight="1">
      <c r="A41" s="30" t="s">
        <v>162</v>
      </c>
      <c r="B41" s="365">
        <v>23251</v>
      </c>
      <c r="C41" s="200">
        <v>4334</v>
      </c>
      <c r="D41" s="200">
        <v>17848</v>
      </c>
      <c r="E41" s="200">
        <v>78</v>
      </c>
      <c r="F41" s="200">
        <v>855</v>
      </c>
      <c r="G41" s="200">
        <v>22701</v>
      </c>
      <c r="H41" s="200">
        <v>1321</v>
      </c>
      <c r="I41" s="200">
        <v>19784</v>
      </c>
      <c r="J41" s="200">
        <v>329</v>
      </c>
      <c r="K41" s="200">
        <v>1205</v>
      </c>
    </row>
    <row r="42" spans="1:11" ht="13.5" customHeight="1">
      <c r="A42" s="30" t="s">
        <v>163</v>
      </c>
      <c r="B42" s="365">
        <v>27785</v>
      </c>
      <c r="C42" s="200">
        <v>4192</v>
      </c>
      <c r="D42" s="200">
        <v>21950</v>
      </c>
      <c r="E42" s="200">
        <v>188</v>
      </c>
      <c r="F42" s="200">
        <v>1289</v>
      </c>
      <c r="G42" s="200">
        <v>25993</v>
      </c>
      <c r="H42" s="200">
        <v>1112</v>
      </c>
      <c r="I42" s="200">
        <v>22463</v>
      </c>
      <c r="J42" s="200">
        <v>726</v>
      </c>
      <c r="K42" s="200">
        <v>1628</v>
      </c>
    </row>
    <row r="43" spans="1:11" ht="13.5" customHeight="1">
      <c r="A43" s="30" t="s">
        <v>164</v>
      </c>
      <c r="B43" s="365">
        <v>31695</v>
      </c>
      <c r="C43" s="200">
        <v>3118</v>
      </c>
      <c r="D43" s="200">
        <v>26564</v>
      </c>
      <c r="E43" s="200">
        <v>360</v>
      </c>
      <c r="F43" s="200">
        <v>1491</v>
      </c>
      <c r="G43" s="200">
        <v>29922</v>
      </c>
      <c r="H43" s="200">
        <v>1246</v>
      </c>
      <c r="I43" s="200">
        <v>25336</v>
      </c>
      <c r="J43" s="200">
        <v>1447</v>
      </c>
      <c r="K43" s="200">
        <v>1798</v>
      </c>
    </row>
    <row r="44" spans="1:11" ht="13.5" customHeight="1">
      <c r="A44" s="30" t="s">
        <v>165</v>
      </c>
      <c r="B44" s="365">
        <v>22898</v>
      </c>
      <c r="C44" s="200">
        <v>1189</v>
      </c>
      <c r="D44" s="200">
        <v>20150</v>
      </c>
      <c r="E44" s="200">
        <v>481</v>
      </c>
      <c r="F44" s="200">
        <v>972</v>
      </c>
      <c r="G44" s="200">
        <v>24729</v>
      </c>
      <c r="H44" s="200">
        <v>803</v>
      </c>
      <c r="I44" s="200">
        <v>20401</v>
      </c>
      <c r="J44" s="200">
        <v>2279</v>
      </c>
      <c r="K44" s="200">
        <v>1152</v>
      </c>
    </row>
    <row r="45" spans="1:11" ht="13.5" customHeight="1">
      <c r="A45" s="30" t="s">
        <v>166</v>
      </c>
      <c r="B45" s="365">
        <v>22001</v>
      </c>
      <c r="C45" s="200">
        <v>818</v>
      </c>
      <c r="D45" s="200">
        <v>19705</v>
      </c>
      <c r="E45" s="200">
        <v>758</v>
      </c>
      <c r="F45" s="200">
        <v>646</v>
      </c>
      <c r="G45" s="200">
        <v>25580</v>
      </c>
      <c r="H45" s="200">
        <v>750</v>
      </c>
      <c r="I45" s="200">
        <v>20093</v>
      </c>
      <c r="J45" s="200">
        <v>3831</v>
      </c>
      <c r="K45" s="200">
        <v>814</v>
      </c>
    </row>
    <row r="46" spans="1:11" ht="13.5" customHeight="1">
      <c r="A46" s="30" t="s">
        <v>140</v>
      </c>
      <c r="B46" s="365">
        <v>76199</v>
      </c>
      <c r="C46" s="200">
        <v>1162</v>
      </c>
      <c r="D46" s="200">
        <v>64718</v>
      </c>
      <c r="E46" s="200">
        <v>8900</v>
      </c>
      <c r="F46" s="200">
        <v>1079</v>
      </c>
      <c r="G46" s="200">
        <v>112832</v>
      </c>
      <c r="H46" s="200">
        <v>2436</v>
      </c>
      <c r="I46" s="200">
        <v>52479</v>
      </c>
      <c r="J46" s="200">
        <v>54178</v>
      </c>
      <c r="K46" s="200">
        <v>2562</v>
      </c>
    </row>
    <row r="47" spans="1:11" ht="13.5" customHeight="1">
      <c r="A47" s="30"/>
      <c r="B47" s="365"/>
      <c r="C47" s="200"/>
      <c r="D47" s="200"/>
      <c r="E47" s="200"/>
      <c r="F47" s="200"/>
      <c r="G47" s="200"/>
      <c r="H47" s="200"/>
      <c r="I47" s="200"/>
      <c r="J47" s="200"/>
      <c r="K47" s="200"/>
    </row>
    <row r="48" spans="1:11" ht="13.5" customHeight="1">
      <c r="A48" s="22"/>
      <c r="B48" s="367" t="s">
        <v>658</v>
      </c>
      <c r="C48" s="368"/>
      <c r="D48" s="368"/>
      <c r="E48" s="369"/>
      <c r="F48" s="369"/>
      <c r="G48" s="369"/>
      <c r="H48" s="369"/>
      <c r="I48" s="368"/>
      <c r="J48" s="368"/>
      <c r="K48" s="368"/>
    </row>
    <row r="49" spans="1:11" ht="13.5" customHeight="1">
      <c r="A49" s="80" t="s">
        <v>117</v>
      </c>
      <c r="B49" s="348">
        <v>301620</v>
      </c>
      <c r="C49" s="329">
        <v>80692</v>
      </c>
      <c r="D49" s="329">
        <v>198137</v>
      </c>
      <c r="E49" s="329">
        <v>11209</v>
      </c>
      <c r="F49" s="329">
        <v>9781</v>
      </c>
      <c r="G49" s="329">
        <v>338954</v>
      </c>
      <c r="H49" s="329">
        <v>59533</v>
      </c>
      <c r="I49" s="329">
        <v>198539</v>
      </c>
      <c r="J49" s="329">
        <v>64944</v>
      </c>
      <c r="K49" s="329">
        <v>14273</v>
      </c>
    </row>
    <row r="50" spans="1:11" ht="13.5" customHeight="1">
      <c r="A50" s="30" t="s">
        <v>125</v>
      </c>
      <c r="B50" s="365">
        <v>19788</v>
      </c>
      <c r="C50" s="200">
        <v>19725</v>
      </c>
      <c r="D50" s="200">
        <v>61</v>
      </c>
      <c r="E50" s="366" t="s">
        <v>157</v>
      </c>
      <c r="F50" s="366">
        <v>1</v>
      </c>
      <c r="G50" s="200">
        <v>18080</v>
      </c>
      <c r="H50" s="200">
        <v>17938</v>
      </c>
      <c r="I50" s="200">
        <v>140</v>
      </c>
      <c r="J50" s="366" t="s">
        <v>157</v>
      </c>
      <c r="K50" s="200">
        <v>2</v>
      </c>
    </row>
    <row r="51" spans="1:11" ht="13.5" customHeight="1">
      <c r="A51" s="30" t="s">
        <v>158</v>
      </c>
      <c r="B51" s="365">
        <v>16239</v>
      </c>
      <c r="C51" s="200">
        <v>14651</v>
      </c>
      <c r="D51" s="200">
        <v>1512</v>
      </c>
      <c r="E51" s="200">
        <v>5</v>
      </c>
      <c r="F51" s="200">
        <v>71</v>
      </c>
      <c r="G51" s="200">
        <v>16186</v>
      </c>
      <c r="H51" s="200">
        <v>13747</v>
      </c>
      <c r="I51" s="200">
        <v>2255</v>
      </c>
      <c r="J51" s="200">
        <v>7</v>
      </c>
      <c r="K51" s="200">
        <v>172</v>
      </c>
    </row>
    <row r="52" spans="1:11" ht="13.5" customHeight="1">
      <c r="A52" s="30" t="s">
        <v>159</v>
      </c>
      <c r="B52" s="365">
        <v>19844</v>
      </c>
      <c r="C52" s="200">
        <v>12870</v>
      </c>
      <c r="D52" s="200">
        <v>6673</v>
      </c>
      <c r="E52" s="200">
        <v>8</v>
      </c>
      <c r="F52" s="200">
        <v>292</v>
      </c>
      <c r="G52" s="200">
        <v>19288</v>
      </c>
      <c r="H52" s="200">
        <v>9992</v>
      </c>
      <c r="I52" s="200">
        <v>8592</v>
      </c>
      <c r="J52" s="200">
        <v>19</v>
      </c>
      <c r="K52" s="200">
        <v>681</v>
      </c>
    </row>
    <row r="53" spans="1:11" ht="13.5" customHeight="1">
      <c r="A53" s="30" t="s">
        <v>160</v>
      </c>
      <c r="B53" s="365">
        <v>22314</v>
      </c>
      <c r="C53" s="200">
        <v>9530</v>
      </c>
      <c r="D53" s="200">
        <v>12077</v>
      </c>
      <c r="E53" s="200">
        <v>20</v>
      </c>
      <c r="F53" s="200">
        <v>685</v>
      </c>
      <c r="G53" s="200">
        <v>21967</v>
      </c>
      <c r="H53" s="200">
        <v>5775</v>
      </c>
      <c r="I53" s="200">
        <v>14813</v>
      </c>
      <c r="J53" s="200">
        <v>58</v>
      </c>
      <c r="K53" s="200">
        <v>1302</v>
      </c>
    </row>
    <row r="54" spans="1:11" ht="13.5" customHeight="1">
      <c r="A54" s="30" t="s">
        <v>161</v>
      </c>
      <c r="B54" s="365">
        <v>19318</v>
      </c>
      <c r="C54" s="200">
        <v>5702</v>
      </c>
      <c r="D54" s="200">
        <v>12495</v>
      </c>
      <c r="E54" s="200">
        <v>25</v>
      </c>
      <c r="F54" s="200">
        <v>834</v>
      </c>
      <c r="G54" s="200">
        <v>19316</v>
      </c>
      <c r="H54" s="200">
        <v>2926</v>
      </c>
      <c r="I54" s="200">
        <v>14742</v>
      </c>
      <c r="J54" s="200">
        <v>92</v>
      </c>
      <c r="K54" s="200">
        <v>1421</v>
      </c>
    </row>
    <row r="55" spans="1:11" ht="13.5" customHeight="1">
      <c r="A55" s="30" t="s">
        <v>162</v>
      </c>
      <c r="B55" s="365">
        <v>19921</v>
      </c>
      <c r="C55" s="200">
        <v>4422</v>
      </c>
      <c r="D55" s="200">
        <v>14257</v>
      </c>
      <c r="E55" s="200">
        <v>51</v>
      </c>
      <c r="F55" s="200">
        <v>969</v>
      </c>
      <c r="G55" s="200">
        <v>20508</v>
      </c>
      <c r="H55" s="200">
        <v>1852</v>
      </c>
      <c r="I55" s="200">
        <v>16870</v>
      </c>
      <c r="J55" s="200">
        <v>262</v>
      </c>
      <c r="K55" s="200">
        <v>1414</v>
      </c>
    </row>
    <row r="56" spans="1:11" ht="13.5" customHeight="1">
      <c r="A56" s="30" t="s">
        <v>163</v>
      </c>
      <c r="B56" s="365">
        <v>22860</v>
      </c>
      <c r="C56" s="200">
        <v>4089</v>
      </c>
      <c r="D56" s="200">
        <v>17310</v>
      </c>
      <c r="E56" s="200">
        <v>121</v>
      </c>
      <c r="F56" s="200">
        <v>1151</v>
      </c>
      <c r="G56" s="200">
        <v>22455</v>
      </c>
      <c r="H56" s="200">
        <v>1294</v>
      </c>
      <c r="I56" s="200">
        <v>18961</v>
      </c>
      <c r="J56" s="200">
        <v>561</v>
      </c>
      <c r="K56" s="200">
        <v>1535</v>
      </c>
    </row>
    <row r="57" spans="1:11" ht="13.5" customHeight="1">
      <c r="A57" s="30" t="s">
        <v>164</v>
      </c>
      <c r="B57" s="365">
        <v>27270</v>
      </c>
      <c r="C57" s="200">
        <v>3937</v>
      </c>
      <c r="D57" s="200">
        <v>21219</v>
      </c>
      <c r="E57" s="200">
        <v>281</v>
      </c>
      <c r="F57" s="200">
        <v>1613</v>
      </c>
      <c r="G57" s="200">
        <v>25929</v>
      </c>
      <c r="H57" s="200">
        <v>1107</v>
      </c>
      <c r="I57" s="200">
        <v>21780</v>
      </c>
      <c r="J57" s="200">
        <v>1096</v>
      </c>
      <c r="K57" s="200">
        <v>1829</v>
      </c>
    </row>
    <row r="58" spans="1:11" ht="13.5" customHeight="1">
      <c r="A58" s="30" t="s">
        <v>165</v>
      </c>
      <c r="B58" s="365">
        <v>31116</v>
      </c>
      <c r="C58" s="200">
        <v>3010</v>
      </c>
      <c r="D58" s="200">
        <v>25595</v>
      </c>
      <c r="E58" s="200">
        <v>595</v>
      </c>
      <c r="F58" s="200">
        <v>1704</v>
      </c>
      <c r="G58" s="200">
        <v>29970</v>
      </c>
      <c r="H58" s="200">
        <v>1219</v>
      </c>
      <c r="I58" s="200">
        <v>24558</v>
      </c>
      <c r="J58" s="200">
        <v>2186</v>
      </c>
      <c r="K58" s="200">
        <v>1888</v>
      </c>
    </row>
    <row r="59" spans="1:11" ht="13.5" customHeight="1">
      <c r="A59" s="30" t="s">
        <v>166</v>
      </c>
      <c r="B59" s="365">
        <v>22475</v>
      </c>
      <c r="C59" s="200">
        <v>1130</v>
      </c>
      <c r="D59" s="200">
        <v>19511</v>
      </c>
      <c r="E59" s="200">
        <v>689</v>
      </c>
      <c r="F59" s="200">
        <v>989</v>
      </c>
      <c r="G59" s="200">
        <v>24627</v>
      </c>
      <c r="H59" s="200">
        <v>788</v>
      </c>
      <c r="I59" s="200">
        <v>19289</v>
      </c>
      <c r="J59" s="200">
        <v>3264</v>
      </c>
      <c r="K59" s="200">
        <v>1177</v>
      </c>
    </row>
    <row r="60" spans="1:11" ht="13.5" customHeight="1">
      <c r="A60" s="30" t="s">
        <v>140</v>
      </c>
      <c r="B60" s="365">
        <f>20961+22301+18203+11153+5324+2043+428+62</f>
        <v>80475</v>
      </c>
      <c r="C60" s="200">
        <f>716+467+240+116+53+23+11</f>
        <v>1626</v>
      </c>
      <c r="D60" s="200">
        <f>18469+19559+15495+8881+3758+1097+158+10</f>
        <v>67427</v>
      </c>
      <c r="E60" s="200">
        <f>1000+1717+2135+1981+1411+881+242+47</f>
        <v>9414</v>
      </c>
      <c r="F60" s="200">
        <f>670+415+221+95+51+13+7</f>
        <v>1472</v>
      </c>
      <c r="G60" s="200">
        <f>25035+27942+26254+20403+12615+6310+1807+262</f>
        <v>120628</v>
      </c>
      <c r="H60" s="200">
        <f>707+780+632+446+218+74+35+3</f>
        <v>2895</v>
      </c>
      <c r="I60" s="200">
        <f>18237+17499+12604+6047+1788+331+31+2</f>
        <v>56539</v>
      </c>
      <c r="J60" s="200">
        <f>5195+8854+12261+13219+10219+5719+1685+247</f>
        <v>57399</v>
      </c>
      <c r="K60" s="200">
        <f>779+672+598+488+215+77+20+3</f>
        <v>2852</v>
      </c>
    </row>
    <row r="61" spans="1:11" ht="13.5" customHeight="1">
      <c r="A61" s="309"/>
      <c r="B61" s="370"/>
      <c r="C61" s="262"/>
      <c r="D61" s="262"/>
      <c r="E61" s="262"/>
      <c r="F61" s="262"/>
      <c r="G61" s="262"/>
      <c r="H61" s="262"/>
      <c r="I61" s="262"/>
      <c r="J61" s="262"/>
      <c r="K61" s="262"/>
    </row>
    <row r="62" spans="1:11" ht="13.5" customHeight="1">
      <c r="A62" s="25" t="s">
        <v>659</v>
      </c>
      <c r="B62" s="22"/>
      <c r="C62" s="22"/>
      <c r="D62" s="22"/>
      <c r="E62" s="22"/>
      <c r="F62" s="22"/>
      <c r="G62" s="22"/>
      <c r="H62" s="22"/>
      <c r="I62" s="22"/>
      <c r="J62" s="22"/>
      <c r="K62" s="22"/>
    </row>
    <row r="63" spans="1:11" ht="13.5" customHeight="1">
      <c r="A63" s="25" t="s">
        <v>120</v>
      </c>
      <c r="B63" s="22"/>
      <c r="C63" s="22"/>
      <c r="D63" s="22"/>
      <c r="E63" s="22"/>
      <c r="F63" s="22"/>
      <c r="G63" s="22"/>
      <c r="H63" s="22"/>
      <c r="I63" s="22"/>
      <c r="J63" s="22"/>
      <c r="K63" s="22"/>
    </row>
  </sheetData>
  <sheetProtection/>
  <mergeCells count="3">
    <mergeCell ref="A3:A4"/>
    <mergeCell ref="B3:F3"/>
    <mergeCell ref="G3:K3"/>
  </mergeCells>
  <printOptions/>
  <pageMargins left="0.75" right="0.75" top="1" bottom="1" header="0.512" footer="0.512"/>
  <pageSetup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dimension ref="A1:U95"/>
  <sheetViews>
    <sheetView zoomScalePageLayoutView="0" workbookViewId="0" topLeftCell="A1">
      <selection activeCell="A1" sqref="A1"/>
    </sheetView>
  </sheetViews>
  <sheetFormatPr defaultColWidth="9.00390625" defaultRowHeight="13.5"/>
  <cols>
    <col min="1" max="1" width="5.625" style="38" customWidth="1"/>
    <col min="2" max="17" width="10.625" style="38" customWidth="1"/>
    <col min="18" max="18" width="8.75390625" style="38" bestFit="1" customWidth="1"/>
    <col min="19" max="16384" width="9.00390625" style="38" customWidth="1"/>
  </cols>
  <sheetData>
    <row r="1" spans="1:18" ht="13.5" customHeight="1">
      <c r="A1" s="71" t="s">
        <v>481</v>
      </c>
      <c r="B1" s="31"/>
      <c r="C1" s="22"/>
      <c r="D1" s="22"/>
      <c r="E1" s="22"/>
      <c r="F1" s="22"/>
      <c r="G1" s="22"/>
      <c r="H1" s="22"/>
      <c r="I1" s="22"/>
      <c r="J1" s="22"/>
      <c r="K1" s="22"/>
      <c r="L1" s="22"/>
      <c r="M1" s="22"/>
      <c r="N1" s="22"/>
      <c r="O1" s="22"/>
      <c r="P1" s="22"/>
      <c r="Q1" s="30"/>
      <c r="R1" s="22"/>
    </row>
    <row r="2" spans="1:18" ht="13.5" customHeight="1" thickBot="1">
      <c r="A2" s="79"/>
      <c r="B2" s="71"/>
      <c r="C2" s="22"/>
      <c r="D2" s="22"/>
      <c r="E2" s="22"/>
      <c r="F2" s="22"/>
      <c r="G2" s="22"/>
      <c r="H2" s="22"/>
      <c r="I2" s="22"/>
      <c r="J2" s="22"/>
      <c r="K2" s="22"/>
      <c r="L2" s="22"/>
      <c r="M2" s="22"/>
      <c r="N2" s="22"/>
      <c r="O2" s="22"/>
      <c r="P2" s="22"/>
      <c r="Q2" s="30"/>
      <c r="R2" s="26" t="s">
        <v>206</v>
      </c>
    </row>
    <row r="3" spans="1:18" ht="14.25" customHeight="1" thickTop="1">
      <c r="A3" s="705" t="s">
        <v>512</v>
      </c>
      <c r="B3" s="706"/>
      <c r="C3" s="750" t="s">
        <v>167</v>
      </c>
      <c r="D3" s="751"/>
      <c r="E3" s="751"/>
      <c r="F3" s="751"/>
      <c r="G3" s="751"/>
      <c r="H3" s="750" t="s">
        <v>95</v>
      </c>
      <c r="I3" s="751"/>
      <c r="J3" s="751"/>
      <c r="K3" s="751"/>
      <c r="L3" s="751"/>
      <c r="M3" s="750" t="s">
        <v>96</v>
      </c>
      <c r="N3" s="751"/>
      <c r="O3" s="751"/>
      <c r="P3" s="751"/>
      <c r="Q3" s="751"/>
      <c r="R3" s="748" t="s">
        <v>506</v>
      </c>
    </row>
    <row r="4" spans="1:18" ht="13.5">
      <c r="A4" s="695"/>
      <c r="B4" s="696"/>
      <c r="C4" s="703" t="s">
        <v>168</v>
      </c>
      <c r="D4" s="721" t="s">
        <v>169</v>
      </c>
      <c r="E4" s="721"/>
      <c r="F4" s="721"/>
      <c r="G4" s="622" t="s">
        <v>482</v>
      </c>
      <c r="H4" s="703" t="s">
        <v>168</v>
      </c>
      <c r="I4" s="721" t="s">
        <v>169</v>
      </c>
      <c r="J4" s="721"/>
      <c r="K4" s="721"/>
      <c r="L4" s="622" t="s">
        <v>482</v>
      </c>
      <c r="M4" s="703" t="s">
        <v>168</v>
      </c>
      <c r="N4" s="721" t="s">
        <v>169</v>
      </c>
      <c r="O4" s="721"/>
      <c r="P4" s="721"/>
      <c r="Q4" s="622" t="s">
        <v>482</v>
      </c>
      <c r="R4" s="702"/>
    </row>
    <row r="5" spans="1:20" ht="13.5">
      <c r="A5" s="695"/>
      <c r="B5" s="696"/>
      <c r="C5" s="704"/>
      <c r="D5" s="372" t="s">
        <v>170</v>
      </c>
      <c r="E5" s="372" t="s">
        <v>171</v>
      </c>
      <c r="F5" s="372" t="s">
        <v>172</v>
      </c>
      <c r="G5" s="647" t="s">
        <v>173</v>
      </c>
      <c r="H5" s="704"/>
      <c r="I5" s="372" t="s">
        <v>170</v>
      </c>
      <c r="J5" s="372" t="s">
        <v>171</v>
      </c>
      <c r="K5" s="372" t="s">
        <v>172</v>
      </c>
      <c r="L5" s="647" t="s">
        <v>173</v>
      </c>
      <c r="M5" s="704"/>
      <c r="N5" s="372" t="s">
        <v>170</v>
      </c>
      <c r="O5" s="372" t="s">
        <v>171</v>
      </c>
      <c r="P5" s="372" t="s">
        <v>172</v>
      </c>
      <c r="Q5" s="647" t="s">
        <v>173</v>
      </c>
      <c r="R5" s="702"/>
      <c r="S5" s="196"/>
      <c r="T5" s="196"/>
    </row>
    <row r="6" spans="1:21" ht="13.5">
      <c r="A6" s="22"/>
      <c r="B6" s="22"/>
      <c r="C6" s="373"/>
      <c r="D6" s="374"/>
      <c r="E6" s="374"/>
      <c r="F6" s="374"/>
      <c r="G6" s="375"/>
      <c r="H6" s="374"/>
      <c r="I6" s="374"/>
      <c r="J6" s="374"/>
      <c r="K6" s="374"/>
      <c r="L6" s="374"/>
      <c r="M6" s="374"/>
      <c r="N6" s="374"/>
      <c r="O6" s="374"/>
      <c r="P6" s="374"/>
      <c r="Q6" s="376"/>
      <c r="R6" s="22"/>
      <c r="S6" s="196"/>
      <c r="T6" s="196"/>
      <c r="U6" s="196"/>
    </row>
    <row r="7" spans="1:21" ht="13.5">
      <c r="A7" s="22"/>
      <c r="B7" s="22"/>
      <c r="C7" s="377" t="s">
        <v>174</v>
      </c>
      <c r="D7" s="29"/>
      <c r="E7" s="29"/>
      <c r="F7" s="29"/>
      <c r="G7" s="76"/>
      <c r="H7" s="29"/>
      <c r="I7" s="29"/>
      <c r="J7" s="29"/>
      <c r="K7" s="29"/>
      <c r="L7" s="29"/>
      <c r="M7" s="29"/>
      <c r="N7" s="29"/>
      <c r="O7" s="29"/>
      <c r="P7" s="29"/>
      <c r="Q7" s="259"/>
      <c r="R7" s="22"/>
      <c r="S7" s="196"/>
      <c r="T7" s="196"/>
      <c r="U7" s="196"/>
    </row>
    <row r="8" spans="1:18" ht="13.5">
      <c r="A8" s="42" t="s">
        <v>99</v>
      </c>
      <c r="B8" s="26" t="s">
        <v>175</v>
      </c>
      <c r="C8" s="378">
        <v>100</v>
      </c>
      <c r="D8" s="379">
        <v>68.29614344924096</v>
      </c>
      <c r="E8" s="379">
        <v>67.2657215463779</v>
      </c>
      <c r="F8" s="379">
        <v>1.0304219028630568</v>
      </c>
      <c r="G8" s="379">
        <v>31.566996049671452</v>
      </c>
      <c r="H8" s="379">
        <v>100</v>
      </c>
      <c r="I8" s="379">
        <v>81.74325845782073</v>
      </c>
      <c r="J8" s="379">
        <v>80.25799099297012</v>
      </c>
      <c r="K8" s="379">
        <v>1.4852674648506152</v>
      </c>
      <c r="L8" s="379">
        <v>18.172987148506152</v>
      </c>
      <c r="M8" s="379">
        <v>100</v>
      </c>
      <c r="N8" s="379">
        <v>56.28248729641294</v>
      </c>
      <c r="O8" s="379">
        <v>55.65842454053954</v>
      </c>
      <c r="P8" s="379">
        <v>0.6240627558733965</v>
      </c>
      <c r="Q8" s="380">
        <v>43.533207191901596</v>
      </c>
      <c r="R8" s="381" t="s">
        <v>513</v>
      </c>
    </row>
    <row r="9" spans="1:18" ht="13.5">
      <c r="A9" s="42"/>
      <c r="B9" s="26" t="s">
        <v>176</v>
      </c>
      <c r="C9" s="378">
        <v>100</v>
      </c>
      <c r="D9" s="379">
        <v>67.0214214036765</v>
      </c>
      <c r="E9" s="379">
        <v>65.56969157863747</v>
      </c>
      <c r="F9" s="379">
        <v>1.4517298250390156</v>
      </c>
      <c r="G9" s="379">
        <v>32.90640362900801</v>
      </c>
      <c r="H9" s="379">
        <v>100</v>
      </c>
      <c r="I9" s="379">
        <v>80.10120916560892</v>
      </c>
      <c r="J9" s="379">
        <v>78.02692230609927</v>
      </c>
      <c r="K9" s="379">
        <v>2.074286859509653</v>
      </c>
      <c r="L9" s="379">
        <v>19.847017168815555</v>
      </c>
      <c r="M9" s="379">
        <v>100</v>
      </c>
      <c r="N9" s="379">
        <v>55.24159341551902</v>
      </c>
      <c r="O9" s="379">
        <v>54.350546600966254</v>
      </c>
      <c r="P9" s="379">
        <v>0.8910468145527619</v>
      </c>
      <c r="Q9" s="380">
        <v>44.667857937897466</v>
      </c>
      <c r="R9" s="381" t="s">
        <v>177</v>
      </c>
    </row>
    <row r="10" spans="1:18" ht="13.5">
      <c r="A10" s="26" t="s">
        <v>103</v>
      </c>
      <c r="B10" s="26" t="s">
        <v>178</v>
      </c>
      <c r="C10" s="378">
        <v>100</v>
      </c>
      <c r="D10" s="379">
        <v>64.5</v>
      </c>
      <c r="E10" s="379">
        <v>63.3</v>
      </c>
      <c r="F10" s="379">
        <v>1.3</v>
      </c>
      <c r="G10" s="379">
        <v>35.4</v>
      </c>
      <c r="H10" s="379">
        <v>100</v>
      </c>
      <c r="I10" s="379">
        <v>77.4</v>
      </c>
      <c r="J10" s="379">
        <v>75.6</v>
      </c>
      <c r="K10" s="379">
        <v>1.9</v>
      </c>
      <c r="L10" s="379">
        <v>22.5</v>
      </c>
      <c r="M10" s="379">
        <v>100</v>
      </c>
      <c r="N10" s="379">
        <v>53.1</v>
      </c>
      <c r="O10" s="379">
        <v>52.4</v>
      </c>
      <c r="P10" s="379">
        <v>0.7</v>
      </c>
      <c r="Q10" s="380">
        <v>46.8</v>
      </c>
      <c r="R10" s="381" t="s">
        <v>514</v>
      </c>
    </row>
    <row r="11" spans="1:18" ht="13.5">
      <c r="A11" s="26"/>
      <c r="B11" s="37" t="s">
        <v>180</v>
      </c>
      <c r="C11" s="378">
        <v>100</v>
      </c>
      <c r="D11" s="379">
        <v>64.6</v>
      </c>
      <c r="E11" s="379">
        <v>63.02152539928895</v>
      </c>
      <c r="F11" s="379">
        <v>1.5525017869352935</v>
      </c>
      <c r="G11" s="379">
        <v>35.3</v>
      </c>
      <c r="H11" s="379">
        <v>100</v>
      </c>
      <c r="I11" s="379">
        <v>77.6</v>
      </c>
      <c r="J11" s="379">
        <v>75.4</v>
      </c>
      <c r="K11" s="379">
        <v>2.2</v>
      </c>
      <c r="L11" s="379">
        <v>22.3</v>
      </c>
      <c r="M11" s="379">
        <v>100</v>
      </c>
      <c r="N11" s="379">
        <v>53</v>
      </c>
      <c r="O11" s="379">
        <v>52</v>
      </c>
      <c r="P11" s="379">
        <v>1</v>
      </c>
      <c r="Q11" s="380">
        <v>46.9</v>
      </c>
      <c r="R11" s="37" t="s">
        <v>181</v>
      </c>
    </row>
    <row r="12" spans="1:18" ht="13.5">
      <c r="A12" s="77"/>
      <c r="B12" s="37" t="s">
        <v>17</v>
      </c>
      <c r="C12" s="378">
        <v>100</v>
      </c>
      <c r="D12" s="379">
        <v>61.89014902932214</v>
      </c>
      <c r="E12" s="379">
        <v>60.056783345195285</v>
      </c>
      <c r="F12" s="379">
        <v>1.833365684126852</v>
      </c>
      <c r="G12" s="379">
        <v>37.77340271808286</v>
      </c>
      <c r="H12" s="379">
        <v>100</v>
      </c>
      <c r="I12" s="379">
        <v>74.37423134764127</v>
      </c>
      <c r="J12" s="379">
        <v>71.96641254244919</v>
      </c>
      <c r="K12" s="379">
        <v>2.4078188051920937</v>
      </c>
      <c r="L12" s="379">
        <v>25.198096188789176</v>
      </c>
      <c r="M12" s="379">
        <v>100</v>
      </c>
      <c r="N12" s="379">
        <v>50.71966280491898</v>
      </c>
      <c r="O12" s="379">
        <v>49.40030532033825</v>
      </c>
      <c r="P12" s="379">
        <v>1.319357484580739</v>
      </c>
      <c r="Q12" s="380">
        <v>49.0255143888777</v>
      </c>
      <c r="R12" s="37" t="s">
        <v>483</v>
      </c>
    </row>
    <row r="13" spans="1:18" ht="13.5">
      <c r="A13" s="77"/>
      <c r="B13" s="382" t="s">
        <v>18</v>
      </c>
      <c r="C13" s="383">
        <v>100</v>
      </c>
      <c r="D13" s="384">
        <v>60.27562779632017</v>
      </c>
      <c r="E13" s="384">
        <v>57.597873157511856</v>
      </c>
      <c r="F13" s="384">
        <v>2.6777546388083184</v>
      </c>
      <c r="G13" s="384">
        <v>38.73931817401268</v>
      </c>
      <c r="H13" s="384">
        <v>100</v>
      </c>
      <c r="I13" s="384">
        <v>72.21006564551422</v>
      </c>
      <c r="J13" s="384">
        <v>68.38803792851932</v>
      </c>
      <c r="K13" s="384">
        <v>3.822027716994894</v>
      </c>
      <c r="L13" s="384">
        <v>26.43624428088323</v>
      </c>
      <c r="M13" s="384">
        <v>100</v>
      </c>
      <c r="N13" s="384">
        <v>49.65570549396083</v>
      </c>
      <c r="O13" s="384">
        <v>47.99618827333503</v>
      </c>
      <c r="P13" s="384">
        <v>1.6595172206258075</v>
      </c>
      <c r="Q13" s="385">
        <v>49.68727319931318</v>
      </c>
      <c r="R13" s="382" t="s">
        <v>484</v>
      </c>
    </row>
    <row r="14" spans="1:18" ht="13.5">
      <c r="A14" s="42"/>
      <c r="B14" s="22"/>
      <c r="C14" s="386"/>
      <c r="D14" s="22"/>
      <c r="E14" s="22"/>
      <c r="F14" s="22"/>
      <c r="G14" s="22"/>
      <c r="H14" s="22"/>
      <c r="I14" s="22"/>
      <c r="J14" s="22"/>
      <c r="K14" s="22"/>
      <c r="L14" s="22"/>
      <c r="M14" s="22"/>
      <c r="N14" s="22"/>
      <c r="O14" s="22"/>
      <c r="P14" s="22"/>
      <c r="Q14" s="295"/>
      <c r="R14" s="29"/>
    </row>
    <row r="15" spans="1:20" ht="13.5">
      <c r="A15" s="42"/>
      <c r="B15" s="22"/>
      <c r="C15" s="377" t="s">
        <v>485</v>
      </c>
      <c r="D15" s="29"/>
      <c r="E15" s="29"/>
      <c r="F15" s="29"/>
      <c r="G15" s="76"/>
      <c r="H15" s="29"/>
      <c r="I15" s="29"/>
      <c r="J15" s="29"/>
      <c r="K15" s="29"/>
      <c r="L15" s="29"/>
      <c r="M15" s="29"/>
      <c r="N15" s="29"/>
      <c r="O15" s="29"/>
      <c r="P15" s="29"/>
      <c r="Q15" s="259"/>
      <c r="R15" s="22"/>
      <c r="S15" s="196"/>
      <c r="T15" s="196"/>
    </row>
    <row r="16" spans="1:18" ht="13.5">
      <c r="A16" s="26" t="s">
        <v>99</v>
      </c>
      <c r="B16" s="26" t="s">
        <v>175</v>
      </c>
      <c r="C16" s="365">
        <v>617417</v>
      </c>
      <c r="D16" s="139">
        <v>421672</v>
      </c>
      <c r="E16" s="200">
        <v>415310</v>
      </c>
      <c r="F16" s="200">
        <v>6362</v>
      </c>
      <c r="G16" s="200">
        <v>194900</v>
      </c>
      <c r="H16" s="200">
        <v>291328</v>
      </c>
      <c r="I16" s="139">
        <v>238141</v>
      </c>
      <c r="J16" s="200">
        <v>233814</v>
      </c>
      <c r="K16" s="200">
        <v>4327</v>
      </c>
      <c r="L16" s="200">
        <v>52943</v>
      </c>
      <c r="M16" s="200">
        <v>326089</v>
      </c>
      <c r="N16" s="139">
        <v>183531</v>
      </c>
      <c r="O16" s="200">
        <v>181496</v>
      </c>
      <c r="P16" s="200">
        <v>2035</v>
      </c>
      <c r="Q16" s="300">
        <v>141957</v>
      </c>
      <c r="R16" s="381" t="s">
        <v>513</v>
      </c>
    </row>
    <row r="17" spans="1:18" ht="13.5">
      <c r="A17" s="42"/>
      <c r="B17" s="26" t="s">
        <v>176</v>
      </c>
      <c r="C17" s="365">
        <v>631798</v>
      </c>
      <c r="D17" s="139">
        <v>423440</v>
      </c>
      <c r="E17" s="200">
        <v>414268</v>
      </c>
      <c r="F17" s="200">
        <v>9172</v>
      </c>
      <c r="G17" s="200">
        <v>207902</v>
      </c>
      <c r="H17" s="200">
        <v>299380</v>
      </c>
      <c r="I17" s="139">
        <v>239807</v>
      </c>
      <c r="J17" s="200">
        <v>233597</v>
      </c>
      <c r="K17" s="200">
        <v>6210</v>
      </c>
      <c r="L17" s="200">
        <v>59418</v>
      </c>
      <c r="M17" s="200">
        <v>332418</v>
      </c>
      <c r="N17" s="139">
        <v>183633</v>
      </c>
      <c r="O17" s="200">
        <v>180671</v>
      </c>
      <c r="P17" s="200">
        <v>2962</v>
      </c>
      <c r="Q17" s="300">
        <v>148484</v>
      </c>
      <c r="R17" s="381" t="s">
        <v>177</v>
      </c>
    </row>
    <row r="18" spans="1:18" ht="13.5">
      <c r="A18" s="26" t="s">
        <v>103</v>
      </c>
      <c r="B18" s="26" t="s">
        <v>178</v>
      </c>
      <c r="C18" s="365">
        <v>636314</v>
      </c>
      <c r="D18" s="139">
        <v>410528</v>
      </c>
      <c r="E18" s="200">
        <v>402557</v>
      </c>
      <c r="F18" s="200">
        <v>7971</v>
      </c>
      <c r="G18" s="200">
        <v>225146</v>
      </c>
      <c r="H18" s="200">
        <v>299198</v>
      </c>
      <c r="I18" s="139">
        <v>231595</v>
      </c>
      <c r="J18" s="200">
        <v>226046</v>
      </c>
      <c r="K18" s="200">
        <v>5549</v>
      </c>
      <c r="L18" s="200">
        <v>67338</v>
      </c>
      <c r="M18" s="200">
        <v>337116</v>
      </c>
      <c r="N18" s="139">
        <v>178933</v>
      </c>
      <c r="O18" s="200">
        <v>176511</v>
      </c>
      <c r="P18" s="200">
        <v>2422</v>
      </c>
      <c r="Q18" s="300">
        <v>157808</v>
      </c>
      <c r="R18" s="381" t="s">
        <v>514</v>
      </c>
    </row>
    <row r="19" spans="1:18" ht="13.5">
      <c r="A19" s="25"/>
      <c r="B19" s="37" t="s">
        <v>180</v>
      </c>
      <c r="C19" s="365">
        <v>644959</v>
      </c>
      <c r="D19" s="200">
        <v>416476</v>
      </c>
      <c r="E19" s="200">
        <v>406463</v>
      </c>
      <c r="F19" s="200">
        <v>10013</v>
      </c>
      <c r="G19" s="200">
        <v>227743</v>
      </c>
      <c r="H19" s="200">
        <v>304170</v>
      </c>
      <c r="I19" s="200">
        <v>235950</v>
      </c>
      <c r="J19" s="200">
        <v>229382</v>
      </c>
      <c r="K19" s="200">
        <v>6568</v>
      </c>
      <c r="L19" s="200">
        <v>67782</v>
      </c>
      <c r="M19" s="200">
        <v>340789</v>
      </c>
      <c r="N19" s="200">
        <v>180526</v>
      </c>
      <c r="O19" s="200">
        <v>177081</v>
      </c>
      <c r="P19" s="200">
        <v>3445</v>
      </c>
      <c r="Q19" s="300">
        <v>159961</v>
      </c>
      <c r="R19" s="37" t="s">
        <v>181</v>
      </c>
    </row>
    <row r="20" spans="1:18" ht="13.5">
      <c r="A20" s="71"/>
      <c r="B20" s="37" t="s">
        <v>17</v>
      </c>
      <c r="C20" s="365">
        <v>649134</v>
      </c>
      <c r="D20" s="200">
        <v>401750</v>
      </c>
      <c r="E20" s="200">
        <v>389849</v>
      </c>
      <c r="F20" s="200">
        <v>11901</v>
      </c>
      <c r="G20" s="200">
        <v>245200</v>
      </c>
      <c r="H20" s="200">
        <v>306543</v>
      </c>
      <c r="I20" s="200">
        <v>227989</v>
      </c>
      <c r="J20" s="200">
        <v>220608</v>
      </c>
      <c r="K20" s="200">
        <v>7381</v>
      </c>
      <c r="L20" s="200">
        <v>77243</v>
      </c>
      <c r="M20" s="200">
        <v>342591</v>
      </c>
      <c r="N20" s="200">
        <v>173761</v>
      </c>
      <c r="O20" s="200">
        <v>169241</v>
      </c>
      <c r="P20" s="200">
        <v>4520</v>
      </c>
      <c r="Q20" s="300">
        <v>167957</v>
      </c>
      <c r="R20" s="37" t="s">
        <v>483</v>
      </c>
    </row>
    <row r="21" spans="1:18" ht="13.5">
      <c r="A21" s="71"/>
      <c r="B21" s="382" t="s">
        <v>18</v>
      </c>
      <c r="C21" s="387">
        <v>640574</v>
      </c>
      <c r="D21" s="388">
        <v>386110</v>
      </c>
      <c r="E21" s="388">
        <v>368957</v>
      </c>
      <c r="F21" s="388">
        <v>17153</v>
      </c>
      <c r="G21" s="388">
        <v>248154</v>
      </c>
      <c r="H21" s="388">
        <v>301620</v>
      </c>
      <c r="I21" s="388">
        <v>217800</v>
      </c>
      <c r="J21" s="388">
        <v>206272</v>
      </c>
      <c r="K21" s="388">
        <v>11528</v>
      </c>
      <c r="L21" s="388">
        <v>79737</v>
      </c>
      <c r="M21" s="388">
        <v>338954</v>
      </c>
      <c r="N21" s="388">
        <v>168310</v>
      </c>
      <c r="O21" s="388">
        <v>162685</v>
      </c>
      <c r="P21" s="388">
        <v>5625</v>
      </c>
      <c r="Q21" s="389">
        <v>168417</v>
      </c>
      <c r="R21" s="382" t="s">
        <v>484</v>
      </c>
    </row>
    <row r="22" spans="1:18" ht="13.5">
      <c r="A22" s="22"/>
      <c r="B22" s="22"/>
      <c r="C22" s="365"/>
      <c r="D22" s="200"/>
      <c r="E22" s="200"/>
      <c r="F22" s="200"/>
      <c r="G22" s="200"/>
      <c r="H22" s="200"/>
      <c r="I22" s="200"/>
      <c r="J22" s="200"/>
      <c r="K22" s="200"/>
      <c r="L22" s="200"/>
      <c r="M22" s="200"/>
      <c r="N22" s="139"/>
      <c r="O22" s="200"/>
      <c r="P22" s="200"/>
      <c r="Q22" s="300"/>
      <c r="R22" s="390"/>
    </row>
    <row r="23" spans="1:18" ht="13.5">
      <c r="A23" s="30">
        <v>201</v>
      </c>
      <c r="B23" s="118" t="s">
        <v>441</v>
      </c>
      <c r="C23" s="365">
        <v>168642</v>
      </c>
      <c r="D23" s="200">
        <v>100522</v>
      </c>
      <c r="E23" s="200">
        <v>95728</v>
      </c>
      <c r="F23" s="200">
        <v>4794</v>
      </c>
      <c r="G23" s="200">
        <v>64112</v>
      </c>
      <c r="H23" s="200">
        <v>80149</v>
      </c>
      <c r="I23" s="200">
        <v>56341</v>
      </c>
      <c r="J23" s="200">
        <v>53287</v>
      </c>
      <c r="K23" s="200">
        <v>3054</v>
      </c>
      <c r="L23" s="200">
        <v>21215</v>
      </c>
      <c r="M23" s="200">
        <v>88493</v>
      </c>
      <c r="N23" s="200">
        <v>44181</v>
      </c>
      <c r="O23" s="200">
        <v>42441</v>
      </c>
      <c r="P23" s="200">
        <v>1740</v>
      </c>
      <c r="Q23" s="300">
        <v>42897</v>
      </c>
      <c r="R23" s="30">
        <v>201</v>
      </c>
    </row>
    <row r="24" spans="1:18" ht="13.5">
      <c r="A24" s="30">
        <v>202</v>
      </c>
      <c r="B24" s="118" t="s">
        <v>442</v>
      </c>
      <c r="C24" s="365">
        <v>54912</v>
      </c>
      <c r="D24" s="200">
        <v>33054</v>
      </c>
      <c r="E24" s="200">
        <v>31534</v>
      </c>
      <c r="F24" s="200">
        <v>1520</v>
      </c>
      <c r="G24" s="200">
        <v>21640</v>
      </c>
      <c r="H24" s="200">
        <v>25799</v>
      </c>
      <c r="I24" s="200">
        <v>18524</v>
      </c>
      <c r="J24" s="200">
        <v>17482</v>
      </c>
      <c r="K24" s="200">
        <v>1042</v>
      </c>
      <c r="L24" s="200">
        <v>7130</v>
      </c>
      <c r="M24" s="200">
        <v>29113</v>
      </c>
      <c r="N24" s="200">
        <v>14530</v>
      </c>
      <c r="O24" s="200">
        <v>14052</v>
      </c>
      <c r="P24" s="200">
        <v>478</v>
      </c>
      <c r="Q24" s="300">
        <v>14510</v>
      </c>
      <c r="R24" s="30">
        <v>202</v>
      </c>
    </row>
    <row r="25" spans="1:18" ht="13.5">
      <c r="A25" s="30">
        <v>203</v>
      </c>
      <c r="B25" s="118" t="s">
        <v>443</v>
      </c>
      <c r="C25" s="365">
        <v>124817</v>
      </c>
      <c r="D25" s="200">
        <v>77035</v>
      </c>
      <c r="E25" s="200">
        <v>73535</v>
      </c>
      <c r="F25" s="200">
        <v>3500</v>
      </c>
      <c r="G25" s="200">
        <v>46494</v>
      </c>
      <c r="H25" s="200">
        <v>58990</v>
      </c>
      <c r="I25" s="200">
        <v>43667</v>
      </c>
      <c r="J25" s="200">
        <v>41343</v>
      </c>
      <c r="K25" s="200">
        <v>2324</v>
      </c>
      <c r="L25" s="200">
        <v>14484</v>
      </c>
      <c r="M25" s="200">
        <v>65827</v>
      </c>
      <c r="N25" s="200">
        <v>33368</v>
      </c>
      <c r="O25" s="200">
        <v>32192</v>
      </c>
      <c r="P25" s="200">
        <v>1176</v>
      </c>
      <c r="Q25" s="300">
        <v>32010</v>
      </c>
      <c r="R25" s="30">
        <v>203</v>
      </c>
    </row>
    <row r="26" spans="1:18" ht="13.5">
      <c r="A26" s="50">
        <v>204</v>
      </c>
      <c r="B26" s="83" t="s">
        <v>444</v>
      </c>
      <c r="C26" s="365">
        <v>45278</v>
      </c>
      <c r="D26" s="200">
        <v>27219</v>
      </c>
      <c r="E26" s="200">
        <v>25750</v>
      </c>
      <c r="F26" s="200">
        <v>1469</v>
      </c>
      <c r="G26" s="200">
        <v>17859</v>
      </c>
      <c r="H26" s="200">
        <v>20983</v>
      </c>
      <c r="I26" s="200">
        <v>15015</v>
      </c>
      <c r="J26" s="200">
        <v>14009</v>
      </c>
      <c r="K26" s="200">
        <v>1006</v>
      </c>
      <c r="L26" s="200">
        <v>5839</v>
      </c>
      <c r="M26" s="200">
        <v>24295</v>
      </c>
      <c r="N26" s="200">
        <v>12204</v>
      </c>
      <c r="O26" s="200">
        <v>11741</v>
      </c>
      <c r="P26" s="200">
        <v>463</v>
      </c>
      <c r="Q26" s="300">
        <v>12020</v>
      </c>
      <c r="R26" s="50">
        <v>204</v>
      </c>
    </row>
    <row r="27" spans="1:18" ht="13.5">
      <c r="A27" s="30">
        <v>205</v>
      </c>
      <c r="B27" s="118" t="s">
        <v>445</v>
      </c>
      <c r="C27" s="365">
        <v>35694</v>
      </c>
      <c r="D27" s="200">
        <v>20508</v>
      </c>
      <c r="E27" s="200">
        <v>19607</v>
      </c>
      <c r="F27" s="200">
        <v>901</v>
      </c>
      <c r="G27" s="200">
        <v>15161</v>
      </c>
      <c r="H27" s="200">
        <v>16343</v>
      </c>
      <c r="I27" s="200">
        <v>11560</v>
      </c>
      <c r="J27" s="200">
        <v>10936</v>
      </c>
      <c r="K27" s="200">
        <v>624</v>
      </c>
      <c r="L27" s="200">
        <v>4767</v>
      </c>
      <c r="M27" s="200">
        <v>19351</v>
      </c>
      <c r="N27" s="200">
        <v>8948</v>
      </c>
      <c r="O27" s="200">
        <v>8671</v>
      </c>
      <c r="P27" s="200">
        <v>277</v>
      </c>
      <c r="Q27" s="300">
        <v>10394</v>
      </c>
      <c r="R27" s="30">
        <v>205</v>
      </c>
    </row>
    <row r="28" spans="1:18" ht="13.5">
      <c r="A28" s="30">
        <v>206</v>
      </c>
      <c r="B28" s="118" t="s">
        <v>446</v>
      </c>
      <c r="C28" s="365">
        <v>37913</v>
      </c>
      <c r="D28" s="200">
        <v>24010</v>
      </c>
      <c r="E28" s="200">
        <v>23052</v>
      </c>
      <c r="F28" s="200">
        <v>958</v>
      </c>
      <c r="G28" s="200">
        <v>13859</v>
      </c>
      <c r="H28" s="200">
        <v>17871</v>
      </c>
      <c r="I28" s="200">
        <v>13425</v>
      </c>
      <c r="J28" s="200">
        <v>12774</v>
      </c>
      <c r="K28" s="200">
        <v>651</v>
      </c>
      <c r="L28" s="200">
        <v>4426</v>
      </c>
      <c r="M28" s="200">
        <v>20042</v>
      </c>
      <c r="N28" s="200">
        <v>10585</v>
      </c>
      <c r="O28" s="200">
        <v>10278</v>
      </c>
      <c r="P28" s="200">
        <v>307</v>
      </c>
      <c r="Q28" s="300">
        <v>9433</v>
      </c>
      <c r="R28" s="30">
        <v>206</v>
      </c>
    </row>
    <row r="29" spans="1:18" ht="13.5">
      <c r="A29" s="30">
        <v>207</v>
      </c>
      <c r="B29" s="118" t="s">
        <v>447</v>
      </c>
      <c r="C29" s="365">
        <v>24344</v>
      </c>
      <c r="D29" s="200">
        <v>13134</v>
      </c>
      <c r="E29" s="200">
        <v>12409</v>
      </c>
      <c r="F29" s="200">
        <v>725</v>
      </c>
      <c r="G29" s="200">
        <v>11170</v>
      </c>
      <c r="H29" s="200">
        <v>11234</v>
      </c>
      <c r="I29" s="200">
        <v>7390</v>
      </c>
      <c r="J29" s="200">
        <v>6874</v>
      </c>
      <c r="K29" s="200">
        <v>516</v>
      </c>
      <c r="L29" s="200">
        <v>3826</v>
      </c>
      <c r="M29" s="200">
        <v>13110</v>
      </c>
      <c r="N29" s="200">
        <v>5744</v>
      </c>
      <c r="O29" s="200">
        <v>5535</v>
      </c>
      <c r="P29" s="200">
        <v>209</v>
      </c>
      <c r="Q29" s="300">
        <v>7344</v>
      </c>
      <c r="R29" s="30">
        <v>207</v>
      </c>
    </row>
    <row r="30" spans="1:18" ht="13.5">
      <c r="A30" s="30">
        <v>209</v>
      </c>
      <c r="B30" s="118" t="s">
        <v>448</v>
      </c>
      <c r="C30" s="365">
        <v>38616</v>
      </c>
      <c r="D30" s="200">
        <v>24346</v>
      </c>
      <c r="E30" s="200">
        <v>23579</v>
      </c>
      <c r="F30" s="200">
        <v>767</v>
      </c>
      <c r="G30" s="200">
        <v>14209</v>
      </c>
      <c r="H30" s="200">
        <v>18313</v>
      </c>
      <c r="I30" s="200">
        <v>13938</v>
      </c>
      <c r="J30" s="200">
        <v>13413</v>
      </c>
      <c r="K30" s="200">
        <v>525</v>
      </c>
      <c r="L30" s="200">
        <v>4336</v>
      </c>
      <c r="M30" s="200">
        <v>20303</v>
      </c>
      <c r="N30" s="200">
        <v>10408</v>
      </c>
      <c r="O30" s="200">
        <v>10166</v>
      </c>
      <c r="P30" s="200">
        <v>242</v>
      </c>
      <c r="Q30" s="300">
        <v>9873</v>
      </c>
      <c r="R30" s="30">
        <v>209</v>
      </c>
    </row>
    <row r="31" spans="1:18" ht="13.5">
      <c r="A31" s="30"/>
      <c r="B31" s="30"/>
      <c r="C31" s="365"/>
      <c r="D31" s="200"/>
      <c r="E31" s="200"/>
      <c r="F31" s="200"/>
      <c r="G31" s="200"/>
      <c r="H31" s="200"/>
      <c r="I31" s="200"/>
      <c r="J31" s="200"/>
      <c r="K31" s="200"/>
      <c r="L31" s="200"/>
      <c r="M31" s="200"/>
      <c r="N31" s="200"/>
      <c r="O31" s="200"/>
      <c r="P31" s="200"/>
      <c r="Q31" s="300"/>
      <c r="R31" s="30"/>
    </row>
    <row r="32" spans="1:18" ht="13.5">
      <c r="A32" s="30">
        <v>304</v>
      </c>
      <c r="B32" s="118" t="s">
        <v>449</v>
      </c>
      <c r="C32" s="365">
        <v>11671</v>
      </c>
      <c r="D32" s="200">
        <v>7616</v>
      </c>
      <c r="E32" s="200">
        <v>7255</v>
      </c>
      <c r="F32" s="200">
        <v>361</v>
      </c>
      <c r="G32" s="200">
        <v>3953</v>
      </c>
      <c r="H32" s="200">
        <v>5530</v>
      </c>
      <c r="I32" s="200">
        <v>4307</v>
      </c>
      <c r="J32" s="200">
        <v>4056</v>
      </c>
      <c r="K32" s="200">
        <v>251</v>
      </c>
      <c r="L32" s="200">
        <v>1149</v>
      </c>
      <c r="M32" s="200">
        <v>6141</v>
      </c>
      <c r="N32" s="200">
        <v>3309</v>
      </c>
      <c r="O32" s="200">
        <v>3199</v>
      </c>
      <c r="P32" s="200">
        <v>110</v>
      </c>
      <c r="Q32" s="300">
        <v>2804</v>
      </c>
      <c r="R32" s="30">
        <v>304</v>
      </c>
    </row>
    <row r="33" spans="1:18" ht="13.5">
      <c r="A33" s="30"/>
      <c r="B33" s="30"/>
      <c r="C33" s="365"/>
      <c r="D33" s="200"/>
      <c r="E33" s="200"/>
      <c r="F33" s="200"/>
      <c r="G33" s="200"/>
      <c r="H33" s="200"/>
      <c r="I33" s="200"/>
      <c r="J33" s="200"/>
      <c r="K33" s="200"/>
      <c r="L33" s="200"/>
      <c r="M33" s="200"/>
      <c r="N33" s="200"/>
      <c r="O33" s="200"/>
      <c r="P33" s="200"/>
      <c r="Q33" s="300"/>
      <c r="R33" s="30"/>
    </row>
    <row r="34" spans="1:18" ht="13.5">
      <c r="A34" s="30">
        <v>343</v>
      </c>
      <c r="B34" s="118" t="s">
        <v>450</v>
      </c>
      <c r="C34" s="365">
        <v>13775</v>
      </c>
      <c r="D34" s="200">
        <v>8380</v>
      </c>
      <c r="E34" s="200">
        <v>8174</v>
      </c>
      <c r="F34" s="200">
        <v>206</v>
      </c>
      <c r="G34" s="200">
        <v>5392</v>
      </c>
      <c r="H34" s="200">
        <v>6457</v>
      </c>
      <c r="I34" s="200">
        <v>4747</v>
      </c>
      <c r="J34" s="200">
        <v>4597</v>
      </c>
      <c r="K34" s="200">
        <v>150</v>
      </c>
      <c r="L34" s="200">
        <v>1709</v>
      </c>
      <c r="M34" s="200">
        <v>7318</v>
      </c>
      <c r="N34" s="200">
        <v>3633</v>
      </c>
      <c r="O34" s="200">
        <v>3577</v>
      </c>
      <c r="P34" s="200">
        <v>56</v>
      </c>
      <c r="Q34" s="300">
        <v>3683</v>
      </c>
      <c r="R34" s="30">
        <v>343</v>
      </c>
    </row>
    <row r="35" spans="1:18" ht="13.5">
      <c r="A35" s="30"/>
      <c r="B35" s="30"/>
      <c r="C35" s="365"/>
      <c r="D35" s="200"/>
      <c r="E35" s="200"/>
      <c r="F35" s="200"/>
      <c r="G35" s="200"/>
      <c r="H35" s="200"/>
      <c r="I35" s="200"/>
      <c r="J35" s="200"/>
      <c r="K35" s="200"/>
      <c r="L35" s="200"/>
      <c r="M35" s="200"/>
      <c r="N35" s="200"/>
      <c r="O35" s="200"/>
      <c r="P35" s="200"/>
      <c r="Q35" s="300"/>
      <c r="R35" s="30"/>
    </row>
    <row r="36" spans="1:18" ht="13.5">
      <c r="A36" s="50">
        <v>386</v>
      </c>
      <c r="B36" s="83" t="s">
        <v>451</v>
      </c>
      <c r="C36" s="365">
        <v>5301</v>
      </c>
      <c r="D36" s="200">
        <v>3184</v>
      </c>
      <c r="E36" s="200">
        <v>3116</v>
      </c>
      <c r="F36" s="200">
        <v>68</v>
      </c>
      <c r="G36" s="200">
        <v>2092</v>
      </c>
      <c r="H36" s="200">
        <v>2525</v>
      </c>
      <c r="I36" s="200">
        <v>1853</v>
      </c>
      <c r="J36" s="200">
        <v>1803</v>
      </c>
      <c r="K36" s="200">
        <v>50</v>
      </c>
      <c r="L36" s="200">
        <v>655</v>
      </c>
      <c r="M36" s="200">
        <v>2776</v>
      </c>
      <c r="N36" s="200">
        <v>1331</v>
      </c>
      <c r="O36" s="200">
        <v>1313</v>
      </c>
      <c r="P36" s="200">
        <v>18</v>
      </c>
      <c r="Q36" s="300">
        <v>1437</v>
      </c>
      <c r="R36" s="30">
        <v>386</v>
      </c>
    </row>
    <row r="37" spans="1:18" ht="13.5">
      <c r="A37" s="30"/>
      <c r="B37" s="30"/>
      <c r="C37" s="365"/>
      <c r="D37" s="200"/>
      <c r="E37" s="200"/>
      <c r="F37" s="200"/>
      <c r="G37" s="200"/>
      <c r="H37" s="200"/>
      <c r="I37" s="200"/>
      <c r="J37" s="200"/>
      <c r="K37" s="200"/>
      <c r="L37" s="200"/>
      <c r="M37" s="200"/>
      <c r="N37" s="200"/>
      <c r="O37" s="200"/>
      <c r="P37" s="200"/>
      <c r="Q37" s="300"/>
      <c r="R37" s="30"/>
    </row>
    <row r="38" spans="1:18" ht="13.5">
      <c r="A38" s="30">
        <v>401</v>
      </c>
      <c r="B38" s="118" t="s">
        <v>452</v>
      </c>
      <c r="C38" s="365">
        <v>23096</v>
      </c>
      <c r="D38" s="200">
        <v>15008</v>
      </c>
      <c r="E38" s="200">
        <v>14404</v>
      </c>
      <c r="F38" s="200">
        <v>604</v>
      </c>
      <c r="G38" s="200">
        <v>7862</v>
      </c>
      <c r="H38" s="200">
        <v>11199</v>
      </c>
      <c r="I38" s="200">
        <v>8560</v>
      </c>
      <c r="J38" s="200">
        <v>8171</v>
      </c>
      <c r="K38" s="200">
        <v>389</v>
      </c>
      <c r="L38" s="200">
        <v>2471</v>
      </c>
      <c r="M38" s="200">
        <v>11897</v>
      </c>
      <c r="N38" s="200">
        <v>6448</v>
      </c>
      <c r="O38" s="200">
        <v>6233</v>
      </c>
      <c r="P38" s="200">
        <v>215</v>
      </c>
      <c r="Q38" s="300">
        <v>5391</v>
      </c>
      <c r="R38" s="30">
        <v>401</v>
      </c>
    </row>
    <row r="39" spans="1:18" ht="13.5">
      <c r="A39" s="50"/>
      <c r="B39" s="22"/>
      <c r="C39" s="365"/>
      <c r="D39" s="200"/>
      <c r="E39" s="200"/>
      <c r="F39" s="200"/>
      <c r="G39" s="200"/>
      <c r="H39" s="200"/>
      <c r="I39" s="200"/>
      <c r="J39" s="200"/>
      <c r="K39" s="200"/>
      <c r="L39" s="200"/>
      <c r="M39" s="200"/>
      <c r="N39" s="200"/>
      <c r="O39" s="200"/>
      <c r="P39" s="200"/>
      <c r="Q39" s="300"/>
      <c r="R39" s="30"/>
    </row>
    <row r="40" spans="1:18" ht="13.5">
      <c r="A40" s="30">
        <v>441</v>
      </c>
      <c r="B40" s="118" t="s">
        <v>453</v>
      </c>
      <c r="C40" s="365">
        <v>3876</v>
      </c>
      <c r="D40" s="200">
        <v>2198</v>
      </c>
      <c r="E40" s="200">
        <v>2114</v>
      </c>
      <c r="F40" s="200">
        <v>84</v>
      </c>
      <c r="G40" s="200">
        <v>1678</v>
      </c>
      <c r="H40" s="200">
        <v>1804</v>
      </c>
      <c r="I40" s="200">
        <v>1269</v>
      </c>
      <c r="J40" s="200">
        <v>1210</v>
      </c>
      <c r="K40" s="200">
        <v>59</v>
      </c>
      <c r="L40" s="200">
        <v>535</v>
      </c>
      <c r="M40" s="200">
        <v>2072</v>
      </c>
      <c r="N40" s="200">
        <v>929</v>
      </c>
      <c r="O40" s="200">
        <v>904</v>
      </c>
      <c r="P40" s="200">
        <v>25</v>
      </c>
      <c r="Q40" s="300">
        <v>1143</v>
      </c>
      <c r="R40" s="30">
        <v>441</v>
      </c>
    </row>
    <row r="41" spans="1:18" ht="13.5">
      <c r="A41" s="30">
        <v>448</v>
      </c>
      <c r="B41" s="118" t="s">
        <v>454</v>
      </c>
      <c r="C41" s="365">
        <v>5300</v>
      </c>
      <c r="D41" s="200">
        <v>2915</v>
      </c>
      <c r="E41" s="200">
        <v>2801</v>
      </c>
      <c r="F41" s="200">
        <v>114</v>
      </c>
      <c r="G41" s="200">
        <v>2384</v>
      </c>
      <c r="H41" s="200">
        <v>2458</v>
      </c>
      <c r="I41" s="200">
        <v>1706</v>
      </c>
      <c r="J41" s="200">
        <v>1620</v>
      </c>
      <c r="K41" s="200">
        <v>86</v>
      </c>
      <c r="L41" s="200">
        <v>751</v>
      </c>
      <c r="M41" s="200">
        <v>2842</v>
      </c>
      <c r="N41" s="200">
        <v>1209</v>
      </c>
      <c r="O41" s="200">
        <v>1181</v>
      </c>
      <c r="P41" s="200">
        <v>28</v>
      </c>
      <c r="Q41" s="300">
        <v>1633</v>
      </c>
      <c r="R41" s="30">
        <v>448</v>
      </c>
    </row>
    <row r="42" spans="1:18" ht="13.5">
      <c r="A42" s="50">
        <v>449</v>
      </c>
      <c r="B42" s="83" t="s">
        <v>455</v>
      </c>
      <c r="C42" s="365">
        <v>11519</v>
      </c>
      <c r="D42" s="200">
        <v>6885</v>
      </c>
      <c r="E42" s="200">
        <v>6716</v>
      </c>
      <c r="F42" s="200">
        <v>169</v>
      </c>
      <c r="G42" s="200">
        <v>4616</v>
      </c>
      <c r="H42" s="200">
        <v>5342</v>
      </c>
      <c r="I42" s="200">
        <v>3840</v>
      </c>
      <c r="J42" s="200">
        <v>3724</v>
      </c>
      <c r="K42" s="200">
        <v>116</v>
      </c>
      <c r="L42" s="200">
        <v>1498</v>
      </c>
      <c r="M42" s="200">
        <v>6177</v>
      </c>
      <c r="N42" s="200">
        <v>3045</v>
      </c>
      <c r="O42" s="200">
        <v>2992</v>
      </c>
      <c r="P42" s="200">
        <v>53</v>
      </c>
      <c r="Q42" s="300">
        <v>3118</v>
      </c>
      <c r="R42" s="30">
        <v>449</v>
      </c>
    </row>
    <row r="43" spans="1:18" ht="13.5">
      <c r="A43" s="30"/>
      <c r="B43" s="30"/>
      <c r="C43" s="365"/>
      <c r="D43" s="200"/>
      <c r="E43" s="200"/>
      <c r="F43" s="200"/>
      <c r="G43" s="200"/>
      <c r="H43" s="200"/>
      <c r="I43" s="200"/>
      <c r="J43" s="200"/>
      <c r="K43" s="200"/>
      <c r="L43" s="200"/>
      <c r="M43" s="200"/>
      <c r="N43" s="200"/>
      <c r="O43" s="200"/>
      <c r="P43" s="200"/>
      <c r="Q43" s="300"/>
      <c r="R43" s="30"/>
    </row>
    <row r="44" spans="1:18" ht="13.5">
      <c r="A44" s="30">
        <v>501</v>
      </c>
      <c r="B44" s="118" t="s">
        <v>456</v>
      </c>
      <c r="C44" s="365">
        <v>8548</v>
      </c>
      <c r="D44" s="200">
        <v>4498</v>
      </c>
      <c r="E44" s="200">
        <v>4255</v>
      </c>
      <c r="F44" s="200">
        <v>243</v>
      </c>
      <c r="G44" s="200">
        <v>4042</v>
      </c>
      <c r="H44" s="200">
        <v>3833</v>
      </c>
      <c r="I44" s="200">
        <v>2484</v>
      </c>
      <c r="J44" s="200">
        <v>2304</v>
      </c>
      <c r="K44" s="200">
        <v>180</v>
      </c>
      <c r="L44" s="200">
        <v>1346</v>
      </c>
      <c r="M44" s="200">
        <v>4715</v>
      </c>
      <c r="N44" s="200">
        <v>2014</v>
      </c>
      <c r="O44" s="200">
        <v>1951</v>
      </c>
      <c r="P44" s="200">
        <v>63</v>
      </c>
      <c r="Q44" s="300">
        <v>2696</v>
      </c>
      <c r="R44" s="30">
        <v>501</v>
      </c>
    </row>
    <row r="45" spans="1:18" ht="13.5">
      <c r="A45" s="30">
        <v>505</v>
      </c>
      <c r="B45" s="118" t="s">
        <v>475</v>
      </c>
      <c r="C45" s="365">
        <v>6469</v>
      </c>
      <c r="D45" s="200">
        <v>3752</v>
      </c>
      <c r="E45" s="200">
        <v>3601</v>
      </c>
      <c r="F45" s="200">
        <v>151</v>
      </c>
      <c r="G45" s="200">
        <v>2705</v>
      </c>
      <c r="H45" s="200">
        <v>2948</v>
      </c>
      <c r="I45" s="200">
        <v>2110</v>
      </c>
      <c r="J45" s="200">
        <v>1986</v>
      </c>
      <c r="K45" s="200">
        <v>124</v>
      </c>
      <c r="L45" s="200">
        <v>835</v>
      </c>
      <c r="M45" s="200">
        <v>3521</v>
      </c>
      <c r="N45" s="200">
        <v>1642</v>
      </c>
      <c r="O45" s="200">
        <v>1615</v>
      </c>
      <c r="P45" s="200">
        <v>27</v>
      </c>
      <c r="Q45" s="300">
        <v>1870</v>
      </c>
      <c r="R45" s="30">
        <v>505</v>
      </c>
    </row>
    <row r="46" spans="1:18" ht="13.5">
      <c r="A46" s="30"/>
      <c r="B46" s="30"/>
      <c r="C46" s="365"/>
      <c r="D46" s="200"/>
      <c r="E46" s="200"/>
      <c r="F46" s="200"/>
      <c r="G46" s="200"/>
      <c r="H46" s="200"/>
      <c r="I46" s="200"/>
      <c r="J46" s="200"/>
      <c r="K46" s="200"/>
      <c r="L46" s="200"/>
      <c r="M46" s="200"/>
      <c r="N46" s="200"/>
      <c r="O46" s="200"/>
      <c r="P46" s="200"/>
      <c r="Q46" s="300"/>
      <c r="R46" s="30"/>
    </row>
    <row r="47" spans="1:18" ht="13.5">
      <c r="A47" s="30">
        <v>525</v>
      </c>
      <c r="B47" s="118" t="s">
        <v>457</v>
      </c>
      <c r="C47" s="365">
        <v>2310</v>
      </c>
      <c r="D47" s="200">
        <v>1246</v>
      </c>
      <c r="E47" s="200">
        <v>1201</v>
      </c>
      <c r="F47" s="200">
        <v>45</v>
      </c>
      <c r="G47" s="200">
        <v>1064</v>
      </c>
      <c r="H47" s="200">
        <v>1131</v>
      </c>
      <c r="I47" s="200">
        <v>767</v>
      </c>
      <c r="J47" s="200">
        <v>733</v>
      </c>
      <c r="K47" s="200">
        <v>34</v>
      </c>
      <c r="L47" s="200">
        <v>364</v>
      </c>
      <c r="M47" s="200">
        <v>1179</v>
      </c>
      <c r="N47" s="200">
        <v>479</v>
      </c>
      <c r="O47" s="200">
        <v>468</v>
      </c>
      <c r="P47" s="200">
        <v>11</v>
      </c>
      <c r="Q47" s="300">
        <v>700</v>
      </c>
      <c r="R47" s="30">
        <v>525</v>
      </c>
    </row>
    <row r="48" spans="1:18" ht="13.5">
      <c r="A48" s="30">
        <v>526</v>
      </c>
      <c r="B48" s="83" t="s">
        <v>458</v>
      </c>
      <c r="C48" s="365">
        <v>3144</v>
      </c>
      <c r="D48" s="200">
        <v>1709</v>
      </c>
      <c r="E48" s="200">
        <v>1533</v>
      </c>
      <c r="F48" s="200">
        <v>176</v>
      </c>
      <c r="G48" s="200">
        <v>1434</v>
      </c>
      <c r="H48" s="200">
        <v>1475</v>
      </c>
      <c r="I48" s="200">
        <v>1060</v>
      </c>
      <c r="J48" s="200">
        <v>931</v>
      </c>
      <c r="K48" s="200">
        <v>129</v>
      </c>
      <c r="L48" s="200">
        <v>414</v>
      </c>
      <c r="M48" s="200">
        <v>1669</v>
      </c>
      <c r="N48" s="200">
        <v>649</v>
      </c>
      <c r="O48" s="200">
        <v>602</v>
      </c>
      <c r="P48" s="200">
        <v>47</v>
      </c>
      <c r="Q48" s="300">
        <v>1020</v>
      </c>
      <c r="R48" s="30">
        <v>526</v>
      </c>
    </row>
    <row r="49" spans="1:18" ht="13.5">
      <c r="A49" s="30">
        <v>527</v>
      </c>
      <c r="B49" s="83" t="s">
        <v>459</v>
      </c>
      <c r="C49" s="365">
        <v>639</v>
      </c>
      <c r="D49" s="200">
        <v>338</v>
      </c>
      <c r="E49" s="200">
        <v>329</v>
      </c>
      <c r="F49" s="200">
        <v>9</v>
      </c>
      <c r="G49" s="200">
        <v>301</v>
      </c>
      <c r="H49" s="200">
        <v>290</v>
      </c>
      <c r="I49" s="200">
        <v>210</v>
      </c>
      <c r="J49" s="200">
        <v>203</v>
      </c>
      <c r="K49" s="200">
        <v>7</v>
      </c>
      <c r="L49" s="200">
        <v>80</v>
      </c>
      <c r="M49" s="200">
        <v>349</v>
      </c>
      <c r="N49" s="200">
        <v>128</v>
      </c>
      <c r="O49" s="200">
        <v>126</v>
      </c>
      <c r="P49" s="200">
        <v>2</v>
      </c>
      <c r="Q49" s="300">
        <v>221</v>
      </c>
      <c r="R49" s="30">
        <v>527</v>
      </c>
    </row>
    <row r="50" spans="1:18" ht="13.5">
      <c r="A50" s="198">
        <v>528</v>
      </c>
      <c r="B50" s="391" t="s">
        <v>460</v>
      </c>
      <c r="C50" s="365">
        <v>14710</v>
      </c>
      <c r="D50" s="200">
        <v>8553</v>
      </c>
      <c r="E50" s="200">
        <v>8264</v>
      </c>
      <c r="F50" s="200">
        <v>289</v>
      </c>
      <c r="G50" s="200">
        <v>6127</v>
      </c>
      <c r="H50" s="200">
        <v>6946</v>
      </c>
      <c r="I50" s="200">
        <v>5027</v>
      </c>
      <c r="J50" s="200">
        <v>4816</v>
      </c>
      <c r="K50" s="200">
        <v>211</v>
      </c>
      <c r="L50" s="200">
        <v>1907</v>
      </c>
      <c r="M50" s="200">
        <v>7764</v>
      </c>
      <c r="N50" s="200">
        <v>3526</v>
      </c>
      <c r="O50" s="200">
        <v>3448</v>
      </c>
      <c r="P50" s="200">
        <v>78</v>
      </c>
      <c r="Q50" s="300">
        <v>4220</v>
      </c>
      <c r="R50" s="30">
        <v>528</v>
      </c>
    </row>
    <row r="51" spans="1:18" ht="13.5" customHeight="1">
      <c r="A51" s="392"/>
      <c r="B51" s="248"/>
      <c r="C51" s="393"/>
      <c r="D51" s="394"/>
      <c r="E51" s="392"/>
      <c r="F51" s="395"/>
      <c r="G51" s="395"/>
      <c r="H51" s="395"/>
      <c r="I51" s="394"/>
      <c r="J51" s="395"/>
      <c r="K51" s="395"/>
      <c r="L51" s="395"/>
      <c r="M51" s="395"/>
      <c r="N51" s="394"/>
      <c r="O51" s="395"/>
      <c r="P51" s="395"/>
      <c r="Q51" s="396"/>
      <c r="R51" s="180"/>
    </row>
    <row r="52" spans="1:18" ht="13.5" customHeight="1">
      <c r="A52" s="38" t="s">
        <v>486</v>
      </c>
      <c r="B52" s="25" t="s">
        <v>515</v>
      </c>
      <c r="C52" s="78"/>
      <c r="D52" s="124"/>
      <c r="E52" s="25"/>
      <c r="F52" s="78"/>
      <c r="G52" s="78"/>
      <c r="H52" s="78"/>
      <c r="I52" s="124"/>
      <c r="J52" s="78"/>
      <c r="K52" s="78"/>
      <c r="L52" s="78"/>
      <c r="M52" s="78"/>
      <c r="N52" s="124"/>
      <c r="O52" s="78"/>
      <c r="P52" s="78"/>
      <c r="Q52" s="78"/>
      <c r="R52" s="22"/>
    </row>
    <row r="53" spans="1:18" ht="13.5" customHeight="1">
      <c r="A53" s="25" t="s">
        <v>120</v>
      </c>
      <c r="B53" s="32"/>
      <c r="C53" s="78"/>
      <c r="D53" s="124"/>
      <c r="E53" s="78"/>
      <c r="F53" s="78"/>
      <c r="G53" s="78"/>
      <c r="H53" s="78"/>
      <c r="I53" s="124"/>
      <c r="J53" s="78"/>
      <c r="K53" s="78"/>
      <c r="L53" s="78"/>
      <c r="M53" s="78"/>
      <c r="N53" s="124"/>
      <c r="O53" s="78"/>
      <c r="P53" s="78"/>
      <c r="Q53" s="78"/>
      <c r="R53" s="22"/>
    </row>
    <row r="54" spans="1:18" ht="13.5" customHeight="1">
      <c r="A54" s="99"/>
      <c r="B54" s="99"/>
      <c r="C54" s="57"/>
      <c r="D54" s="197"/>
      <c r="E54" s="57"/>
      <c r="F54" s="57"/>
      <c r="G54" s="57"/>
      <c r="H54" s="57"/>
      <c r="I54" s="197"/>
      <c r="J54" s="57"/>
      <c r="K54" s="57"/>
      <c r="L54" s="57"/>
      <c r="M54" s="57"/>
      <c r="N54" s="197"/>
      <c r="O54" s="57"/>
      <c r="P54" s="57"/>
      <c r="Q54" s="57"/>
      <c r="R54" s="99"/>
    </row>
    <row r="55" spans="1:18" ht="13.5" customHeight="1">
      <c r="A55" s="107"/>
      <c r="B55" s="54"/>
      <c r="C55" s="57"/>
      <c r="D55" s="197"/>
      <c r="E55" s="57"/>
      <c r="F55" s="57"/>
      <c r="G55" s="57"/>
      <c r="H55" s="57"/>
      <c r="I55" s="197"/>
      <c r="J55" s="57"/>
      <c r="K55" s="57"/>
      <c r="L55" s="57"/>
      <c r="M55" s="57"/>
      <c r="N55" s="197"/>
      <c r="O55" s="57"/>
      <c r="P55" s="57"/>
      <c r="Q55" s="57"/>
      <c r="R55" s="107"/>
    </row>
    <row r="56" spans="1:18" ht="13.5" customHeight="1">
      <c r="A56" s="107"/>
      <c r="B56" s="54"/>
      <c r="C56" s="57"/>
      <c r="D56" s="197"/>
      <c r="E56" s="57"/>
      <c r="F56" s="57"/>
      <c r="G56" s="57"/>
      <c r="H56" s="57"/>
      <c r="I56" s="197"/>
      <c r="J56" s="57"/>
      <c r="K56" s="57"/>
      <c r="L56" s="57"/>
      <c r="M56" s="57"/>
      <c r="N56" s="197"/>
      <c r="O56" s="57"/>
      <c r="P56" s="57"/>
      <c r="Q56" s="57"/>
      <c r="R56" s="107"/>
    </row>
    <row r="57" spans="1:18" ht="13.5" customHeight="1">
      <c r="A57" s="107"/>
      <c r="B57" s="54"/>
      <c r="C57" s="57"/>
      <c r="D57" s="197"/>
      <c r="E57" s="57"/>
      <c r="F57" s="57"/>
      <c r="G57" s="57"/>
      <c r="H57" s="57"/>
      <c r="I57" s="197"/>
      <c r="J57" s="57"/>
      <c r="K57" s="57"/>
      <c r="L57" s="57"/>
      <c r="M57" s="57"/>
      <c r="N57" s="197"/>
      <c r="O57" s="57"/>
      <c r="P57" s="57"/>
      <c r="Q57" s="57"/>
      <c r="R57" s="107"/>
    </row>
    <row r="58" spans="1:18" ht="13.5" customHeight="1">
      <c r="A58" s="107"/>
      <c r="B58" s="54"/>
      <c r="C58" s="57"/>
      <c r="D58" s="197"/>
      <c r="E58" s="57"/>
      <c r="F58" s="57"/>
      <c r="G58" s="57"/>
      <c r="H58" s="57"/>
      <c r="I58" s="197"/>
      <c r="J58" s="57"/>
      <c r="K58" s="57"/>
      <c r="L58" s="57"/>
      <c r="M58" s="57"/>
      <c r="N58" s="197"/>
      <c r="O58" s="57"/>
      <c r="P58" s="57"/>
      <c r="Q58" s="57"/>
      <c r="R58" s="107"/>
    </row>
    <row r="59" spans="1:18" ht="13.5" customHeight="1">
      <c r="A59" s="107"/>
      <c r="B59" s="54"/>
      <c r="C59" s="57"/>
      <c r="D59" s="197"/>
      <c r="E59" s="57"/>
      <c r="F59" s="57"/>
      <c r="G59" s="57"/>
      <c r="H59" s="57"/>
      <c r="I59" s="197"/>
      <c r="J59" s="57"/>
      <c r="K59" s="57"/>
      <c r="L59" s="57"/>
      <c r="M59" s="57"/>
      <c r="N59" s="197"/>
      <c r="O59" s="57"/>
      <c r="P59" s="57"/>
      <c r="Q59" s="57"/>
      <c r="R59" s="107"/>
    </row>
    <row r="60" spans="1:18" ht="13.5" customHeight="1">
      <c r="A60" s="99"/>
      <c r="B60" s="99"/>
      <c r="C60" s="57"/>
      <c r="D60" s="197"/>
      <c r="E60" s="57"/>
      <c r="F60" s="57"/>
      <c r="G60" s="57"/>
      <c r="H60" s="57"/>
      <c r="I60" s="197"/>
      <c r="J60" s="57"/>
      <c r="K60" s="57"/>
      <c r="L60" s="57"/>
      <c r="M60" s="57"/>
      <c r="N60" s="197"/>
      <c r="O60" s="57"/>
      <c r="P60" s="57"/>
      <c r="Q60" s="57"/>
      <c r="R60" s="99"/>
    </row>
    <row r="61" spans="1:18" ht="13.5" customHeight="1">
      <c r="A61" s="107"/>
      <c r="B61" s="54"/>
      <c r="C61" s="57"/>
      <c r="D61" s="197"/>
      <c r="E61" s="57"/>
      <c r="F61" s="57"/>
      <c r="G61" s="57"/>
      <c r="H61" s="57"/>
      <c r="I61" s="197"/>
      <c r="J61" s="57"/>
      <c r="K61" s="57"/>
      <c r="L61" s="57"/>
      <c r="M61" s="57"/>
      <c r="N61" s="197"/>
      <c r="O61" s="57"/>
      <c r="P61" s="57"/>
      <c r="Q61" s="57"/>
      <c r="R61" s="107"/>
    </row>
    <row r="62" spans="1:18" ht="13.5" customHeight="1">
      <c r="A62" s="107"/>
      <c r="B62" s="54"/>
      <c r="C62" s="57"/>
      <c r="D62" s="197"/>
      <c r="E62" s="57"/>
      <c r="F62" s="57"/>
      <c r="G62" s="57"/>
      <c r="H62" s="57"/>
      <c r="I62" s="197"/>
      <c r="J62" s="57"/>
      <c r="K62" s="57"/>
      <c r="L62" s="57"/>
      <c r="M62" s="57"/>
      <c r="N62" s="197"/>
      <c r="O62" s="57"/>
      <c r="P62" s="57"/>
      <c r="Q62" s="57"/>
      <c r="R62" s="107"/>
    </row>
    <row r="63" spans="1:18" ht="13.5" customHeight="1">
      <c r="A63" s="99"/>
      <c r="B63" s="99"/>
      <c r="C63" s="57"/>
      <c r="D63" s="197"/>
      <c r="E63" s="57"/>
      <c r="F63" s="57"/>
      <c r="G63" s="57"/>
      <c r="H63" s="57"/>
      <c r="I63" s="197"/>
      <c r="J63" s="57"/>
      <c r="K63" s="57"/>
      <c r="L63" s="57"/>
      <c r="M63" s="57"/>
      <c r="N63" s="197"/>
      <c r="O63" s="57"/>
      <c r="P63" s="57"/>
      <c r="Q63" s="57"/>
      <c r="R63" s="99"/>
    </row>
    <row r="64" spans="1:18" ht="13.5" customHeight="1">
      <c r="A64" s="107"/>
      <c r="B64" s="54"/>
      <c r="C64" s="57"/>
      <c r="D64" s="197"/>
      <c r="E64" s="57"/>
      <c r="F64" s="57"/>
      <c r="G64" s="57"/>
      <c r="H64" s="57"/>
      <c r="I64" s="197"/>
      <c r="J64" s="57"/>
      <c r="K64" s="57"/>
      <c r="L64" s="57"/>
      <c r="M64" s="57"/>
      <c r="N64" s="197"/>
      <c r="O64" s="57"/>
      <c r="P64" s="57"/>
      <c r="Q64" s="57"/>
      <c r="R64" s="107"/>
    </row>
    <row r="65" spans="1:18" ht="13.5" customHeight="1">
      <c r="A65" s="107"/>
      <c r="B65" s="54"/>
      <c r="C65" s="57"/>
      <c r="D65" s="197"/>
      <c r="E65" s="57"/>
      <c r="F65" s="57"/>
      <c r="G65" s="57"/>
      <c r="H65" s="57"/>
      <c r="I65" s="197"/>
      <c r="J65" s="57"/>
      <c r="K65" s="57"/>
      <c r="L65" s="57"/>
      <c r="M65" s="57"/>
      <c r="N65" s="197"/>
      <c r="O65" s="57"/>
      <c r="P65" s="57"/>
      <c r="Q65" s="57"/>
      <c r="R65" s="107"/>
    </row>
    <row r="66" spans="1:18" ht="13.5" customHeight="1">
      <c r="A66" s="107"/>
      <c r="B66" s="54"/>
      <c r="C66" s="57"/>
      <c r="D66" s="197"/>
      <c r="E66" s="57"/>
      <c r="F66" s="57"/>
      <c r="G66" s="57"/>
      <c r="H66" s="57"/>
      <c r="I66" s="197"/>
      <c r="J66" s="57"/>
      <c r="K66" s="57"/>
      <c r="L66" s="57"/>
      <c r="M66" s="57"/>
      <c r="N66" s="197"/>
      <c r="O66" s="57"/>
      <c r="P66" s="57"/>
      <c r="Q66" s="57"/>
      <c r="R66" s="107"/>
    </row>
    <row r="67" spans="1:18" ht="13.5" customHeight="1">
      <c r="A67" s="107"/>
      <c r="B67" s="54"/>
      <c r="C67" s="57"/>
      <c r="D67" s="197"/>
      <c r="E67" s="57"/>
      <c r="F67" s="57"/>
      <c r="G67" s="57"/>
      <c r="H67" s="57"/>
      <c r="I67" s="197"/>
      <c r="J67" s="57"/>
      <c r="K67" s="57"/>
      <c r="L67" s="57"/>
      <c r="M67" s="57"/>
      <c r="N67" s="197"/>
      <c r="O67" s="57"/>
      <c r="P67" s="57"/>
      <c r="Q67" s="57"/>
      <c r="R67" s="107"/>
    </row>
    <row r="68" spans="1:18" ht="13.5" customHeight="1">
      <c r="A68" s="99"/>
      <c r="B68" s="99"/>
      <c r="C68" s="57"/>
      <c r="D68" s="197"/>
      <c r="E68" s="57"/>
      <c r="F68" s="57"/>
      <c r="G68" s="57"/>
      <c r="H68" s="57"/>
      <c r="I68" s="197"/>
      <c r="J68" s="57"/>
      <c r="K68" s="57"/>
      <c r="L68" s="57"/>
      <c r="M68" s="57"/>
      <c r="N68" s="197"/>
      <c r="O68" s="57"/>
      <c r="P68" s="57"/>
      <c r="Q68" s="57"/>
      <c r="R68" s="99"/>
    </row>
    <row r="69" spans="1:18" ht="13.5" customHeight="1">
      <c r="A69" s="107"/>
      <c r="B69" s="54"/>
      <c r="C69" s="57"/>
      <c r="D69" s="197"/>
      <c r="E69" s="57"/>
      <c r="F69" s="57"/>
      <c r="G69" s="57"/>
      <c r="H69" s="57"/>
      <c r="I69" s="197"/>
      <c r="J69" s="57"/>
      <c r="K69" s="57"/>
      <c r="L69" s="57"/>
      <c r="M69" s="57"/>
      <c r="N69" s="197"/>
      <c r="O69" s="57"/>
      <c r="P69" s="57"/>
      <c r="Q69" s="57"/>
      <c r="R69" s="107"/>
    </row>
    <row r="70" spans="1:18" ht="13.5" customHeight="1">
      <c r="A70" s="107"/>
      <c r="B70" s="54"/>
      <c r="C70" s="57"/>
      <c r="D70" s="197"/>
      <c r="E70" s="57"/>
      <c r="F70" s="57"/>
      <c r="G70" s="57"/>
      <c r="H70" s="57"/>
      <c r="I70" s="197"/>
      <c r="J70" s="57"/>
      <c r="K70" s="57"/>
      <c r="L70" s="57"/>
      <c r="M70" s="57"/>
      <c r="N70" s="197"/>
      <c r="O70" s="57"/>
      <c r="P70" s="57"/>
      <c r="Q70" s="57"/>
      <c r="R70" s="107"/>
    </row>
    <row r="71" spans="1:18" ht="13.5" customHeight="1">
      <c r="A71" s="107"/>
      <c r="B71" s="54"/>
      <c r="C71" s="57"/>
      <c r="D71" s="197"/>
      <c r="E71" s="57"/>
      <c r="F71" s="57"/>
      <c r="G71" s="57"/>
      <c r="H71" s="57"/>
      <c r="I71" s="197"/>
      <c r="J71" s="57"/>
      <c r="K71" s="57"/>
      <c r="L71" s="57"/>
      <c r="M71" s="57"/>
      <c r="N71" s="197"/>
      <c r="O71" s="57"/>
      <c r="P71" s="57"/>
      <c r="Q71" s="57"/>
      <c r="R71" s="107"/>
    </row>
    <row r="72" spans="1:18" ht="13.5" customHeight="1">
      <c r="A72" s="99"/>
      <c r="B72" s="99"/>
      <c r="C72" s="57"/>
      <c r="D72" s="197"/>
      <c r="E72" s="57"/>
      <c r="F72" s="57"/>
      <c r="G72" s="57"/>
      <c r="H72" s="57"/>
      <c r="I72" s="197"/>
      <c r="J72" s="57"/>
      <c r="K72" s="57"/>
      <c r="L72" s="57"/>
      <c r="M72" s="57"/>
      <c r="N72" s="197"/>
      <c r="O72" s="57"/>
      <c r="P72" s="57"/>
      <c r="Q72" s="57"/>
      <c r="R72" s="99"/>
    </row>
    <row r="73" spans="1:18" ht="13.5" customHeight="1">
      <c r="A73" s="107"/>
      <c r="B73" s="54"/>
      <c r="C73" s="57"/>
      <c r="D73" s="197"/>
      <c r="E73" s="57"/>
      <c r="F73" s="57"/>
      <c r="G73" s="57"/>
      <c r="H73" s="57"/>
      <c r="I73" s="197"/>
      <c r="J73" s="57"/>
      <c r="K73" s="57"/>
      <c r="L73" s="57"/>
      <c r="M73" s="57"/>
      <c r="N73" s="197"/>
      <c r="O73" s="57"/>
      <c r="P73" s="57"/>
      <c r="Q73" s="57"/>
      <c r="R73" s="107"/>
    </row>
    <row r="74" spans="1:18" ht="13.5" customHeight="1">
      <c r="A74" s="107"/>
      <c r="B74" s="54"/>
      <c r="C74" s="57"/>
      <c r="D74" s="197"/>
      <c r="E74" s="57"/>
      <c r="F74" s="57"/>
      <c r="G74" s="57"/>
      <c r="H74" s="57"/>
      <c r="I74" s="197"/>
      <c r="J74" s="57"/>
      <c r="K74" s="57"/>
      <c r="L74" s="57"/>
      <c r="M74" s="57"/>
      <c r="N74" s="197"/>
      <c r="O74" s="57"/>
      <c r="P74" s="57"/>
      <c r="Q74" s="57"/>
      <c r="R74" s="107"/>
    </row>
    <row r="75" spans="1:18" ht="13.5" customHeight="1">
      <c r="A75" s="107"/>
      <c r="B75" s="54"/>
      <c r="C75" s="57"/>
      <c r="D75" s="197"/>
      <c r="E75" s="57"/>
      <c r="F75" s="57"/>
      <c r="G75" s="57"/>
      <c r="H75" s="57"/>
      <c r="I75" s="197"/>
      <c r="J75" s="57"/>
      <c r="K75" s="57"/>
      <c r="L75" s="57"/>
      <c r="M75" s="57"/>
      <c r="N75" s="197"/>
      <c r="O75" s="57"/>
      <c r="P75" s="57"/>
      <c r="Q75" s="57"/>
      <c r="R75" s="107"/>
    </row>
    <row r="76" spans="1:18" ht="13.5" customHeight="1">
      <c r="A76" s="107"/>
      <c r="B76" s="54"/>
      <c r="C76" s="57"/>
      <c r="D76" s="197"/>
      <c r="E76" s="57"/>
      <c r="F76" s="57"/>
      <c r="G76" s="57"/>
      <c r="H76" s="57"/>
      <c r="I76" s="197"/>
      <c r="J76" s="57"/>
      <c r="K76" s="57"/>
      <c r="L76" s="57"/>
      <c r="M76" s="57"/>
      <c r="N76" s="197"/>
      <c r="O76" s="57"/>
      <c r="P76" s="57"/>
      <c r="Q76" s="57"/>
      <c r="R76" s="107"/>
    </row>
    <row r="77" spans="1:18" ht="13.5" customHeight="1">
      <c r="A77" s="99"/>
      <c r="B77" s="99"/>
      <c r="C77" s="57"/>
      <c r="D77" s="197"/>
      <c r="E77" s="57"/>
      <c r="F77" s="57"/>
      <c r="G77" s="57"/>
      <c r="H77" s="57"/>
      <c r="I77" s="197"/>
      <c r="J77" s="57"/>
      <c r="K77" s="57"/>
      <c r="L77" s="57"/>
      <c r="M77" s="57"/>
      <c r="N77" s="197"/>
      <c r="O77" s="57"/>
      <c r="P77" s="57"/>
      <c r="Q77" s="57"/>
      <c r="R77" s="99"/>
    </row>
    <row r="78" spans="1:18" ht="13.5" customHeight="1">
      <c r="A78" s="107"/>
      <c r="B78" s="54"/>
      <c r="C78" s="57"/>
      <c r="D78" s="197"/>
      <c r="E78" s="57"/>
      <c r="F78" s="57"/>
      <c r="G78" s="57"/>
      <c r="H78" s="57"/>
      <c r="I78" s="197"/>
      <c r="J78" s="57"/>
      <c r="K78" s="57"/>
      <c r="L78" s="57"/>
      <c r="M78" s="57"/>
      <c r="N78" s="197"/>
      <c r="O78" s="57"/>
      <c r="P78" s="57"/>
      <c r="Q78" s="57"/>
      <c r="R78" s="107"/>
    </row>
    <row r="79" spans="1:18" ht="13.5" customHeight="1">
      <c r="A79" s="107"/>
      <c r="B79" s="54"/>
      <c r="C79" s="57"/>
      <c r="D79" s="197"/>
      <c r="E79" s="57"/>
      <c r="F79" s="57"/>
      <c r="G79" s="57"/>
      <c r="H79" s="57"/>
      <c r="I79" s="197"/>
      <c r="J79" s="57"/>
      <c r="K79" s="57"/>
      <c r="L79" s="57"/>
      <c r="M79" s="57"/>
      <c r="N79" s="197"/>
      <c r="O79" s="57"/>
      <c r="P79" s="57"/>
      <c r="Q79" s="57"/>
      <c r="R79" s="107"/>
    </row>
    <row r="80" spans="1:18" ht="13.5" customHeight="1">
      <c r="A80" s="99"/>
      <c r="B80" s="99"/>
      <c r="C80" s="57"/>
      <c r="D80" s="197"/>
      <c r="E80" s="57"/>
      <c r="F80" s="57"/>
      <c r="G80" s="57"/>
      <c r="H80" s="57"/>
      <c r="I80" s="197"/>
      <c r="J80" s="57"/>
      <c r="K80" s="57"/>
      <c r="L80" s="57"/>
      <c r="M80" s="57"/>
      <c r="N80" s="197"/>
      <c r="O80" s="57"/>
      <c r="P80" s="57"/>
      <c r="Q80" s="57"/>
      <c r="R80" s="99"/>
    </row>
    <row r="81" spans="1:18" ht="13.5" customHeight="1">
      <c r="A81" s="107"/>
      <c r="B81" s="54"/>
      <c r="C81" s="57"/>
      <c r="D81" s="197"/>
      <c r="E81" s="57"/>
      <c r="F81" s="57"/>
      <c r="G81" s="57"/>
      <c r="H81" s="57"/>
      <c r="I81" s="197"/>
      <c r="J81" s="57"/>
      <c r="K81" s="57"/>
      <c r="L81" s="57"/>
      <c r="M81" s="57"/>
      <c r="N81" s="197"/>
      <c r="O81" s="57"/>
      <c r="P81" s="57"/>
      <c r="Q81" s="57"/>
      <c r="R81" s="107"/>
    </row>
    <row r="82" spans="1:18" ht="13.5" customHeight="1">
      <c r="A82" s="107"/>
      <c r="B82" s="54"/>
      <c r="C82" s="57"/>
      <c r="D82" s="197"/>
      <c r="E82" s="57"/>
      <c r="F82" s="57"/>
      <c r="G82" s="57"/>
      <c r="H82" s="57"/>
      <c r="I82" s="197"/>
      <c r="J82" s="57"/>
      <c r="K82" s="57"/>
      <c r="L82" s="57"/>
      <c r="M82" s="57"/>
      <c r="N82" s="197"/>
      <c r="O82" s="57"/>
      <c r="P82" s="57"/>
      <c r="Q82" s="57"/>
      <c r="R82" s="107"/>
    </row>
    <row r="83" spans="1:18" ht="13.5" customHeight="1">
      <c r="A83" s="107"/>
      <c r="B83" s="54"/>
      <c r="C83" s="57"/>
      <c r="D83" s="197"/>
      <c r="E83" s="57"/>
      <c r="F83" s="57"/>
      <c r="G83" s="57"/>
      <c r="H83" s="57"/>
      <c r="I83" s="197"/>
      <c r="J83" s="57"/>
      <c r="K83" s="57"/>
      <c r="L83" s="57"/>
      <c r="M83" s="57"/>
      <c r="N83" s="197"/>
      <c r="O83" s="57"/>
      <c r="P83" s="57"/>
      <c r="Q83" s="57"/>
      <c r="R83" s="107"/>
    </row>
    <row r="84" spans="1:18" ht="13.5" customHeight="1">
      <c r="A84" s="107"/>
      <c r="B84" s="54"/>
      <c r="C84" s="57"/>
      <c r="D84" s="197"/>
      <c r="E84" s="57"/>
      <c r="F84" s="57"/>
      <c r="G84" s="57"/>
      <c r="H84" s="57"/>
      <c r="I84" s="197"/>
      <c r="J84" s="57"/>
      <c r="K84" s="57"/>
      <c r="L84" s="57"/>
      <c r="M84" s="57"/>
      <c r="N84" s="197"/>
      <c r="O84" s="57"/>
      <c r="P84" s="57"/>
      <c r="Q84" s="57"/>
      <c r="R84" s="107"/>
    </row>
    <row r="85" spans="1:18" ht="13.5" customHeight="1">
      <c r="A85" s="99"/>
      <c r="B85" s="99"/>
      <c r="C85" s="57"/>
      <c r="D85" s="197"/>
      <c r="E85" s="57"/>
      <c r="F85" s="57"/>
      <c r="G85" s="57"/>
      <c r="H85" s="57"/>
      <c r="I85" s="197"/>
      <c r="J85" s="57"/>
      <c r="K85" s="57"/>
      <c r="L85" s="57"/>
      <c r="M85" s="57"/>
      <c r="N85" s="197"/>
      <c r="O85" s="57"/>
      <c r="P85" s="57"/>
      <c r="Q85" s="57"/>
      <c r="R85" s="99"/>
    </row>
    <row r="86" spans="1:18" ht="13.5" customHeight="1">
      <c r="A86" s="107"/>
      <c r="B86" s="54"/>
      <c r="C86" s="57"/>
      <c r="D86" s="197"/>
      <c r="E86" s="57"/>
      <c r="F86" s="57"/>
      <c r="G86" s="57"/>
      <c r="H86" s="57"/>
      <c r="I86" s="197"/>
      <c r="J86" s="57"/>
      <c r="K86" s="57"/>
      <c r="L86" s="57"/>
      <c r="M86" s="57"/>
      <c r="N86" s="197"/>
      <c r="O86" s="57"/>
      <c r="P86" s="57"/>
      <c r="Q86" s="57"/>
      <c r="R86" s="107"/>
    </row>
    <row r="87" spans="1:18" ht="13.5" customHeight="1">
      <c r="A87" s="107"/>
      <c r="B87" s="54"/>
      <c r="C87" s="57"/>
      <c r="D87" s="197"/>
      <c r="E87" s="57"/>
      <c r="F87" s="57"/>
      <c r="G87" s="57"/>
      <c r="H87" s="57"/>
      <c r="I87" s="197"/>
      <c r="J87" s="57"/>
      <c r="K87" s="57"/>
      <c r="L87" s="57"/>
      <c r="M87" s="57"/>
      <c r="N87" s="197"/>
      <c r="O87" s="57"/>
      <c r="P87" s="57"/>
      <c r="Q87" s="57"/>
      <c r="R87" s="107"/>
    </row>
    <row r="88" spans="1:18" ht="13.5" customHeight="1">
      <c r="A88" s="107"/>
      <c r="B88" s="54"/>
      <c r="C88" s="57"/>
      <c r="D88" s="197"/>
      <c r="E88" s="57"/>
      <c r="F88" s="57"/>
      <c r="G88" s="57"/>
      <c r="H88" s="57"/>
      <c r="I88" s="197"/>
      <c r="J88" s="57"/>
      <c r="K88" s="57"/>
      <c r="L88" s="57"/>
      <c r="M88" s="57"/>
      <c r="N88" s="197"/>
      <c r="O88" s="57"/>
      <c r="P88" s="57"/>
      <c r="Q88" s="57"/>
      <c r="R88" s="107"/>
    </row>
    <row r="89" spans="1:18" ht="13.5" customHeight="1">
      <c r="A89" s="107"/>
      <c r="B89" s="54"/>
      <c r="C89" s="57"/>
      <c r="D89" s="197"/>
      <c r="E89" s="57"/>
      <c r="F89" s="57"/>
      <c r="G89" s="57"/>
      <c r="H89" s="57"/>
      <c r="I89" s="197"/>
      <c r="J89" s="57"/>
      <c r="K89" s="57"/>
      <c r="L89" s="57"/>
      <c r="M89" s="57"/>
      <c r="N89" s="197"/>
      <c r="O89" s="57"/>
      <c r="P89" s="57"/>
      <c r="Q89" s="57"/>
      <c r="R89" s="107"/>
    </row>
    <row r="90" spans="1:18" ht="13.5" customHeight="1">
      <c r="A90" s="99"/>
      <c r="B90" s="99"/>
      <c r="C90" s="57"/>
      <c r="D90" s="197"/>
      <c r="E90" s="57"/>
      <c r="F90" s="57"/>
      <c r="G90" s="57"/>
      <c r="H90" s="57"/>
      <c r="I90" s="197"/>
      <c r="J90" s="57"/>
      <c r="K90" s="57"/>
      <c r="L90" s="57"/>
      <c r="M90" s="57"/>
      <c r="N90" s="197"/>
      <c r="O90" s="57"/>
      <c r="P90" s="57"/>
      <c r="Q90" s="57"/>
      <c r="R90" s="99"/>
    </row>
    <row r="91" spans="1:18" ht="13.5" customHeight="1">
      <c r="A91" s="107"/>
      <c r="B91" s="54"/>
      <c r="C91" s="57"/>
      <c r="D91" s="197"/>
      <c r="E91" s="57"/>
      <c r="F91" s="57"/>
      <c r="G91" s="57"/>
      <c r="H91" s="57"/>
      <c r="I91" s="197"/>
      <c r="J91" s="57"/>
      <c r="K91" s="57"/>
      <c r="L91" s="57"/>
      <c r="M91" s="57"/>
      <c r="N91" s="197"/>
      <c r="O91" s="57"/>
      <c r="P91" s="57"/>
      <c r="Q91" s="57"/>
      <c r="R91" s="107"/>
    </row>
    <row r="92" spans="1:18" ht="13.5" customHeight="1">
      <c r="A92" s="107"/>
      <c r="B92" s="54"/>
      <c r="C92" s="57"/>
      <c r="D92" s="197"/>
      <c r="E92" s="57"/>
      <c r="F92" s="57"/>
      <c r="G92" s="57"/>
      <c r="H92" s="57"/>
      <c r="I92" s="197"/>
      <c r="J92" s="57"/>
      <c r="K92" s="57"/>
      <c r="L92" s="57"/>
      <c r="M92" s="57"/>
      <c r="N92" s="197"/>
      <c r="O92" s="57"/>
      <c r="P92" s="57"/>
      <c r="Q92" s="57"/>
      <c r="R92" s="107"/>
    </row>
    <row r="93" spans="1:18" ht="13.5" customHeight="1">
      <c r="A93" s="107"/>
      <c r="B93" s="54"/>
      <c r="C93" s="57"/>
      <c r="D93" s="197"/>
      <c r="E93" s="57"/>
      <c r="F93" s="57"/>
      <c r="G93" s="57"/>
      <c r="H93" s="57"/>
      <c r="I93" s="197"/>
      <c r="J93" s="57"/>
      <c r="K93" s="57"/>
      <c r="L93" s="57"/>
      <c r="M93" s="57"/>
      <c r="N93" s="197"/>
      <c r="O93" s="57"/>
      <c r="P93" s="156"/>
      <c r="Q93" s="57"/>
      <c r="R93" s="107"/>
    </row>
    <row r="94" spans="1:18" ht="13.5" customHeight="1">
      <c r="A94" s="98"/>
      <c r="B94" s="99"/>
      <c r="C94" s="99"/>
      <c r="D94" s="99"/>
      <c r="E94" s="99"/>
      <c r="F94" s="98"/>
      <c r="G94" s="99"/>
      <c r="H94" s="99"/>
      <c r="I94" s="99"/>
      <c r="J94" s="99"/>
      <c r="K94" s="99"/>
      <c r="L94" s="99"/>
      <c r="M94" s="99"/>
      <c r="N94" s="99"/>
      <c r="O94" s="99"/>
      <c r="P94" s="99"/>
      <c r="Q94" s="99"/>
      <c r="R94" s="99"/>
    </row>
    <row r="95" spans="1:18" ht="13.5" customHeight="1">
      <c r="A95" s="98"/>
      <c r="B95" s="99"/>
      <c r="C95" s="99"/>
      <c r="D95" s="99"/>
      <c r="E95" s="99"/>
      <c r="F95" s="99"/>
      <c r="G95" s="99"/>
      <c r="H95" s="99"/>
      <c r="I95" s="99"/>
      <c r="J95" s="99"/>
      <c r="K95" s="99"/>
      <c r="L95" s="99"/>
      <c r="M95" s="99"/>
      <c r="N95" s="99"/>
      <c r="O95" s="99"/>
      <c r="P95" s="99"/>
      <c r="Q95" s="99"/>
      <c r="R95" s="99"/>
    </row>
    <row r="97" ht="13.5" customHeight="1"/>
  </sheetData>
  <sheetProtection/>
  <mergeCells count="11">
    <mergeCell ref="A3:B5"/>
    <mergeCell ref="R3:R5"/>
    <mergeCell ref="C4:C5"/>
    <mergeCell ref="H4:H5"/>
    <mergeCell ref="M4:M5"/>
    <mergeCell ref="C3:G3"/>
    <mergeCell ref="H3:L3"/>
    <mergeCell ref="M3:Q3"/>
    <mergeCell ref="D4:F4"/>
    <mergeCell ref="I4:K4"/>
    <mergeCell ref="N4:P4"/>
  </mergeCells>
  <printOptions/>
  <pageMargins left="0.7874015748031497" right="0.7874015748031497" top="0.984251968503937"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2009-08-21T05:33:44Z</cp:lastPrinted>
  <dcterms:created xsi:type="dcterms:W3CDTF">1997-01-08T22:48:59Z</dcterms:created>
  <dcterms:modified xsi:type="dcterms:W3CDTF">2009-11-25T07:34:34Z</dcterms:modified>
  <cp:category/>
  <cp:version/>
  <cp:contentType/>
  <cp:contentStatus/>
</cp:coreProperties>
</file>