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事業所数" sheetId="1" r:id="rId1"/>
  </sheets>
  <definedNames>
    <definedName name="_xlnm.Print_Area" localSheetId="0">'事業所数'!$A$1:$AF$69</definedName>
  </definedNames>
  <calcPr fullCalcOnLoad="1"/>
</workbook>
</file>

<file path=xl/sharedStrings.xml><?xml version="1.0" encoding="utf-8"?>
<sst xmlns="http://schemas.openxmlformats.org/spreadsheetml/2006/main" count="107" uniqueCount="51">
  <si>
    <t>事業所数</t>
  </si>
  <si>
    <t>百貨店</t>
  </si>
  <si>
    <t>総合スーパー</t>
  </si>
  <si>
    <t>専門スーパー</t>
  </si>
  <si>
    <t>コンビニエンスストア</t>
  </si>
  <si>
    <t>ドラッグストア</t>
  </si>
  <si>
    <t>その他のスーパー</t>
  </si>
  <si>
    <t>専門店</t>
  </si>
  <si>
    <t>中心店</t>
  </si>
  <si>
    <t>その他の小売店</t>
  </si>
  <si>
    <t>大型百貨店</t>
  </si>
  <si>
    <t>その他の百貨店</t>
  </si>
  <si>
    <t>大型総合スーパー</t>
  </si>
  <si>
    <t>中型総合スーパー</t>
  </si>
  <si>
    <t>衣料品スーパー</t>
  </si>
  <si>
    <t>食料品スーパー</t>
  </si>
  <si>
    <t>住関連スーパー</t>
  </si>
  <si>
    <t>Not終日</t>
  </si>
  <si>
    <t>うち終日営業店</t>
  </si>
  <si>
    <t>Not各種商品</t>
  </si>
  <si>
    <t>うち各種商品取扱店</t>
  </si>
  <si>
    <t>衣料品専門店</t>
  </si>
  <si>
    <t>食料品専門店</t>
  </si>
  <si>
    <t>住関連専門店</t>
  </si>
  <si>
    <t>衣料品中心店</t>
  </si>
  <si>
    <t>食料品中心店</t>
  </si>
  <si>
    <t>住関連中心店</t>
  </si>
  <si>
    <t>Notホームセンター</t>
  </si>
  <si>
    <t>うちホームセンター</t>
  </si>
  <si>
    <t>平成14年</t>
  </si>
  <si>
    <t>平成16年</t>
  </si>
  <si>
    <t>増減</t>
  </si>
  <si>
    <t>増減率</t>
  </si>
  <si>
    <t>圏域別</t>
  </si>
  <si>
    <t>-</t>
  </si>
  <si>
    <t>-</t>
  </si>
  <si>
    <t>-</t>
  </si>
  <si>
    <t>-</t>
  </si>
  <si>
    <t>県　計</t>
  </si>
  <si>
    <t>事業所数</t>
  </si>
  <si>
    <t>構成比</t>
  </si>
  <si>
    <t>松江地区</t>
  </si>
  <si>
    <t>出雲地区</t>
  </si>
  <si>
    <t>雲南地区</t>
  </si>
  <si>
    <t>大田地区</t>
  </si>
  <si>
    <t>浜田地区</t>
  </si>
  <si>
    <t>益田地区</t>
  </si>
  <si>
    <t>隠岐地区</t>
  </si>
  <si>
    <t>単位：事業所、％</t>
  </si>
  <si>
    <t>（圏域別業態別事業所数、構成比及び前回比　　－平成14年・平成16年－）</t>
  </si>
  <si>
    <t>業態分類別表第３表　　　圏域別業態別統計表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</si>
</sst>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&quot;△&quot;#,##0.0;&quot;-&quot;"/>
    <numFmt numFmtId="178" formatCode="0.0_ "/>
    <numFmt numFmtId="179" formatCode="&quot;△&quot;\ #,##0;&quot;▲&quot;\ #,##0"/>
    <numFmt numFmtId="180" formatCode="0.0;&quot;▲ &quot;0.0"/>
    <numFmt numFmtId="181" formatCode="0;&quot;▲ &quot;0"/>
    <numFmt numFmtId="182" formatCode="#,##0.0;&quot;▲&quot;#,##0.0;&quot;-&quot;"/>
    <numFmt numFmtId="183" formatCode="#,##0.0;&quot;▲&quot;#,##0;&quot;-&quot;"/>
    <numFmt numFmtId="184" formatCode="#,##0;&quot;▲&quot;#,##0;&quot;-&quot;"/>
    <numFmt numFmtId="185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Font="1" applyAlignment="1" quotePrefix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2" fillId="0" borderId="0" xfId="61" applyFont="1" applyBorder="1" applyAlignment="1">
      <alignment horizontal="centerContinuous" vertical="center"/>
      <protection/>
    </xf>
    <xf numFmtId="0" fontId="2" fillId="0" borderId="0" xfId="61" applyBorder="1" applyAlignment="1">
      <alignment horizontal="centerContinuous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4" fillId="0" borderId="11" xfId="61" applyFont="1" applyBorder="1" applyAlignment="1">
      <alignment horizontal="centerContinuous" vertical="center" wrapText="1"/>
      <protection/>
    </xf>
    <xf numFmtId="0" fontId="4" fillId="0" borderId="10" xfId="61" applyFont="1" applyBorder="1" applyAlignment="1">
      <alignment horizontal="centerContinuous" vertical="center" wrapText="1"/>
      <protection/>
    </xf>
    <xf numFmtId="0" fontId="4" fillId="0" borderId="12" xfId="61" applyFont="1" applyBorder="1" applyAlignment="1">
      <alignment horizontal="centerContinuous" vertical="center" wrapText="1"/>
      <protection/>
    </xf>
    <xf numFmtId="0" fontId="5" fillId="0" borderId="11" xfId="61" applyFont="1" applyBorder="1" applyAlignment="1">
      <alignment horizontal="centerContinuous" vertical="center" wrapText="1"/>
      <protection/>
    </xf>
    <xf numFmtId="0" fontId="6" fillId="0" borderId="11" xfId="0" applyFont="1" applyBorder="1" applyAlignment="1">
      <alignment horizontal="centerContinuous" wrapText="1"/>
    </xf>
    <xf numFmtId="0" fontId="5" fillId="0" borderId="0" xfId="61" applyFont="1" applyBorder="1" applyAlignment="1">
      <alignment vertical="center" wrapText="1"/>
      <protection/>
    </xf>
    <xf numFmtId="0" fontId="5" fillId="0" borderId="13" xfId="61" applyFont="1" applyBorder="1" applyAlignment="1">
      <alignment vertical="center" wrapText="1"/>
      <protection/>
    </xf>
    <xf numFmtId="0" fontId="5" fillId="0" borderId="14" xfId="61" applyFont="1" applyBorder="1" applyAlignment="1">
      <alignment vertical="center" wrapText="1"/>
      <protection/>
    </xf>
    <xf numFmtId="0" fontId="2" fillId="0" borderId="15" xfId="61" applyBorder="1" applyAlignment="1">
      <alignment horizontal="centerContinuous" vertical="center"/>
      <protection/>
    </xf>
    <xf numFmtId="0" fontId="2" fillId="0" borderId="16" xfId="61" applyBorder="1" applyAlignment="1">
      <alignment vertical="center"/>
      <protection/>
    </xf>
    <xf numFmtId="0" fontId="2" fillId="0" borderId="15" xfId="61" applyBorder="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5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>
      <alignment vertical="center"/>
      <protection/>
    </xf>
    <xf numFmtId="0" fontId="1" fillId="0" borderId="19" xfId="61" applyFont="1" applyBorder="1" applyAlignment="1">
      <alignment vertical="center" wrapText="1"/>
      <protection/>
    </xf>
    <xf numFmtId="0" fontId="2" fillId="0" borderId="16" xfId="61" applyFont="1" applyBorder="1" applyAlignment="1">
      <alignment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0" fontId="8" fillId="0" borderId="0" xfId="60" applyFont="1" applyBorder="1" applyAlignment="1">
      <alignment vertical="center"/>
      <protection/>
    </xf>
    <xf numFmtId="0" fontId="2" fillId="0" borderId="13" xfId="61" applyFont="1" applyBorder="1" applyAlignment="1">
      <alignment horizontal="centerContinuous" vertical="center"/>
      <protection/>
    </xf>
    <xf numFmtId="0" fontId="0" fillId="0" borderId="13" xfId="0" applyBorder="1" applyAlignment="1">
      <alignment vertical="center"/>
    </xf>
    <xf numFmtId="176" fontId="8" fillId="0" borderId="13" xfId="60" applyNumberFormat="1" applyFont="1" applyBorder="1" applyAlignment="1">
      <alignment horizontal="right" vertical="center"/>
      <protection/>
    </xf>
    <xf numFmtId="178" fontId="8" fillId="0" borderId="0" xfId="60" applyNumberFormat="1" applyFont="1" applyBorder="1" applyAlignment="1">
      <alignment vertical="center"/>
      <protection/>
    </xf>
    <xf numFmtId="182" fontId="8" fillId="0" borderId="0" xfId="60" applyNumberFormat="1" applyFont="1" applyBorder="1" applyAlignment="1">
      <alignment horizontal="right" vertical="center"/>
      <protection/>
    </xf>
    <xf numFmtId="182" fontId="8" fillId="0" borderId="13" xfId="60" applyNumberFormat="1" applyFont="1" applyBorder="1" applyAlignment="1">
      <alignment horizontal="right" vertical="center"/>
      <protection/>
    </xf>
    <xf numFmtId="184" fontId="8" fillId="0" borderId="0" xfId="60" applyNumberFormat="1" applyFont="1" applyBorder="1" applyAlignment="1">
      <alignment horizontal="right" vertical="center"/>
      <protection/>
    </xf>
    <xf numFmtId="184" fontId="8" fillId="0" borderId="13" xfId="60" applyNumberFormat="1" applyFont="1" applyBorder="1" applyAlignment="1">
      <alignment horizontal="right" vertical="center"/>
      <protection/>
    </xf>
    <xf numFmtId="182" fontId="8" fillId="0" borderId="16" xfId="60" applyNumberFormat="1" applyFont="1" applyBorder="1" applyAlignment="1">
      <alignment horizontal="right" vertical="center"/>
      <protection/>
    </xf>
    <xf numFmtId="182" fontId="8" fillId="0" borderId="15" xfId="60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 wrapText="1"/>
      <protection/>
    </xf>
    <xf numFmtId="0" fontId="5" fillId="0" borderId="21" xfId="61" applyFont="1" applyBorder="1" applyAlignment="1">
      <alignment vertical="center" wrapText="1"/>
      <protection/>
    </xf>
    <xf numFmtId="0" fontId="2" fillId="0" borderId="18" xfId="61" applyBorder="1" applyAlignment="1">
      <alignment vertical="center"/>
      <protection/>
    </xf>
    <xf numFmtId="0" fontId="0" fillId="0" borderId="21" xfId="0" applyBorder="1" applyAlignment="1">
      <alignment vertical="center"/>
    </xf>
    <xf numFmtId="176" fontId="8" fillId="0" borderId="21" xfId="60" applyNumberFormat="1" applyFont="1" applyBorder="1" applyAlignment="1">
      <alignment horizontal="right" vertical="center"/>
      <protection/>
    </xf>
    <xf numFmtId="177" fontId="8" fillId="0" borderId="21" xfId="60" applyNumberFormat="1" applyFont="1" applyBorder="1" applyAlignment="1">
      <alignment horizontal="right" vertical="center"/>
      <protection/>
    </xf>
    <xf numFmtId="184" fontId="8" fillId="0" borderId="21" xfId="60" applyNumberFormat="1" applyFont="1" applyBorder="1" applyAlignment="1">
      <alignment horizontal="right" vertical="center"/>
      <protection/>
    </xf>
    <xf numFmtId="182" fontId="8" fillId="0" borderId="21" xfId="60" applyNumberFormat="1" applyFont="1" applyBorder="1" applyAlignment="1">
      <alignment horizontal="right" vertical="center"/>
      <protection/>
    </xf>
    <xf numFmtId="182" fontId="8" fillId="0" borderId="18" xfId="60" applyNumberFormat="1" applyFont="1" applyBorder="1" applyAlignment="1">
      <alignment horizontal="right" vertical="center"/>
      <protection/>
    </xf>
    <xf numFmtId="182" fontId="10" fillId="0" borderId="0" xfId="60" applyNumberFormat="1" applyFont="1" applyBorder="1" applyAlignment="1">
      <alignment horizontal="right" vertical="center"/>
      <protection/>
    </xf>
    <xf numFmtId="182" fontId="10" fillId="0" borderId="21" xfId="60" applyNumberFormat="1" applyFont="1" applyBorder="1" applyAlignment="1">
      <alignment horizontal="right" vertical="center"/>
      <protection/>
    </xf>
    <xf numFmtId="182" fontId="10" fillId="0" borderId="13" xfId="60" applyNumberFormat="1" applyFont="1" applyBorder="1" applyAlignment="1">
      <alignment horizontal="right" vertical="center"/>
      <protection/>
    </xf>
    <xf numFmtId="181" fontId="10" fillId="0" borderId="0" xfId="60" applyNumberFormat="1" applyFont="1" applyBorder="1" applyAlignment="1">
      <alignment horizontal="right" vertical="center"/>
      <protection/>
    </xf>
    <xf numFmtId="181" fontId="10" fillId="0" borderId="21" xfId="60" applyNumberFormat="1" applyFont="1" applyBorder="1" applyAlignment="1">
      <alignment horizontal="right" vertical="center"/>
      <protection/>
    </xf>
    <xf numFmtId="181" fontId="10" fillId="0" borderId="13" xfId="60" applyNumberFormat="1" applyFont="1" applyBorder="1" applyAlignment="1">
      <alignment horizontal="right" vertical="center"/>
      <protection/>
    </xf>
    <xf numFmtId="176" fontId="10" fillId="0" borderId="0" xfId="60" applyNumberFormat="1" applyFont="1" applyBorder="1" applyAlignment="1">
      <alignment horizontal="right" vertical="center"/>
      <protection/>
    </xf>
    <xf numFmtId="176" fontId="10" fillId="0" borderId="21" xfId="60" applyNumberFormat="1" applyFont="1" applyBorder="1" applyAlignment="1">
      <alignment horizontal="right" vertical="center"/>
      <protection/>
    </xf>
    <xf numFmtId="176" fontId="10" fillId="0" borderId="13" xfId="60" applyNumberFormat="1" applyFont="1" applyBorder="1" applyAlignment="1">
      <alignment horizontal="right" vertical="center"/>
      <protection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1" fontId="8" fillId="0" borderId="0" xfId="60" applyNumberFormat="1" applyFont="1" applyBorder="1" applyAlignment="1">
      <alignment horizontal="right" vertical="center"/>
      <protection/>
    </xf>
    <xf numFmtId="181" fontId="8" fillId="0" borderId="16" xfId="60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3" xfId="0" applyFont="1" applyBorder="1" applyAlignment="1">
      <alignment vertical="center"/>
    </xf>
    <xf numFmtId="0" fontId="0" fillId="0" borderId="15" xfId="60" applyFont="1" applyBorder="1" applyAlignment="1">
      <alignment horizontal="distributed" vertical="center"/>
      <protection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61" applyFont="1" applyBorder="1" applyAlignment="1">
      <alignment horizontal="centerContinuous" vertical="center"/>
      <protection/>
    </xf>
    <xf numFmtId="0" fontId="12" fillId="0" borderId="16" xfId="61" applyFont="1" applyBorder="1" applyAlignment="1">
      <alignment horizontal="centerContinuous" vertical="center"/>
      <protection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60" applyFont="1" applyBorder="1" applyAlignment="1">
      <alignment horizontal="center" vertical="center" textRotation="255"/>
      <protection/>
    </xf>
    <xf numFmtId="0" fontId="3" fillId="0" borderId="0" xfId="61" applyFont="1" applyAlignment="1">
      <alignment horizontal="left" vertical="center"/>
      <protection/>
    </xf>
    <xf numFmtId="0" fontId="0" fillId="0" borderId="14" xfId="60" applyFont="1" applyBorder="1" applyAlignment="1">
      <alignment horizontal="center" vertical="center" textRotation="255"/>
      <protection/>
    </xf>
    <xf numFmtId="0" fontId="0" fillId="0" borderId="17" xfId="60" applyFont="1" applyBorder="1" applyAlignment="1">
      <alignment horizontal="center" vertical="center" textRotation="255"/>
      <protection/>
    </xf>
    <xf numFmtId="0" fontId="0" fillId="0" borderId="13" xfId="60" applyFont="1" applyBorder="1" applyAlignment="1">
      <alignment horizontal="center" vertical="center" textRotation="255"/>
      <protection/>
    </xf>
    <xf numFmtId="0" fontId="0" fillId="0" borderId="15" xfId="60" applyFont="1" applyBorder="1" applyAlignment="1">
      <alignment horizontal="center" vertical="center" textRotation="255"/>
      <protection/>
    </xf>
    <xf numFmtId="0" fontId="0" fillId="0" borderId="10" xfId="60" applyFont="1" applyBorder="1" applyAlignment="1">
      <alignment horizontal="center" vertical="center" textRotation="255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×つけ　　１－３．解析表　  　市町村別の枠（15-1～15-7、７こ）（雲南あり）" xfId="60"/>
    <cellStyle name="標準_×つけ　　５．　　 業態分類別　第１表～２（Ｈ１４）" xfId="61"/>
    <cellStyle name="良い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0" bestFit="1" customWidth="1"/>
    <col min="4" max="4" width="7.125" style="0" customWidth="1"/>
    <col min="5" max="5" width="5.625" style="0" customWidth="1"/>
    <col min="6" max="7" width="5.625" style="0" hidden="1" customWidth="1"/>
    <col min="8" max="8" width="5.625" style="0" customWidth="1"/>
    <col min="9" max="10" width="5.625" style="0" hidden="1" customWidth="1"/>
    <col min="11" max="14" width="5.625" style="0" customWidth="1"/>
    <col min="15" max="15" width="5.625" style="0" hidden="1" customWidth="1"/>
    <col min="16" max="17" width="5.625" style="0" customWidth="1"/>
    <col min="18" max="18" width="5.625" style="0" hidden="1" customWidth="1"/>
    <col min="19" max="21" width="5.625" style="0" customWidth="1"/>
    <col min="22" max="23" width="5.625" style="0" hidden="1" customWidth="1"/>
    <col min="24" max="32" width="5.625" style="0" customWidth="1"/>
  </cols>
  <sheetData>
    <row r="1" spans="2:39" ht="17.25">
      <c r="B1" s="2" t="s">
        <v>50</v>
      </c>
      <c r="C1" s="1"/>
      <c r="G1" s="3"/>
      <c r="J1" s="3"/>
      <c r="L1" s="3"/>
      <c r="M1" s="3"/>
      <c r="N1" s="3"/>
      <c r="P1" s="2"/>
      <c r="Q1" s="3"/>
      <c r="R1" s="3"/>
      <c r="S1" s="3"/>
      <c r="U1" s="3"/>
      <c r="V1" s="3"/>
      <c r="W1" s="3"/>
      <c r="X1" s="3"/>
      <c r="Z1" s="3"/>
      <c r="AB1" s="4"/>
      <c r="AC1" s="3"/>
      <c r="AD1" s="3"/>
      <c r="AE1" s="3"/>
      <c r="AF1" s="3"/>
      <c r="AG1" s="3"/>
      <c r="AH1" s="3"/>
      <c r="AI1" s="3"/>
      <c r="AJ1" s="3"/>
      <c r="AM1" s="3"/>
    </row>
    <row r="2" spans="2:39" ht="17.25">
      <c r="B2" s="2"/>
      <c r="C2" s="75" t="s">
        <v>49</v>
      </c>
      <c r="G2" s="3"/>
      <c r="J2" s="3"/>
      <c r="L2" s="3"/>
      <c r="M2" s="3"/>
      <c r="N2" s="3"/>
      <c r="P2" s="2"/>
      <c r="Q2" s="3"/>
      <c r="R2" s="3"/>
      <c r="S2" s="3"/>
      <c r="U2" s="3"/>
      <c r="V2" s="3"/>
      <c r="W2" s="3"/>
      <c r="X2" s="3"/>
      <c r="Z2" s="3"/>
      <c r="AB2" s="4"/>
      <c r="AC2" s="3"/>
      <c r="AD2" s="3"/>
      <c r="AE2" s="3"/>
      <c r="AF2" s="3"/>
      <c r="AG2" s="3"/>
      <c r="AH2" s="3"/>
      <c r="AI2" s="3"/>
      <c r="AJ2" s="3"/>
      <c r="AM2" s="3"/>
    </row>
    <row r="3" spans="1:32" ht="14.25">
      <c r="A3" s="5"/>
      <c r="B3" s="67"/>
      <c r="C3" s="6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62" t="s">
        <v>48</v>
      </c>
    </row>
    <row r="4" spans="1:32" ht="21" customHeight="1">
      <c r="A4" s="68"/>
      <c r="B4" s="68"/>
      <c r="C4" s="10"/>
      <c r="D4" s="83" t="s">
        <v>0</v>
      </c>
      <c r="E4" s="86" t="s">
        <v>1</v>
      </c>
      <c r="F4" s="39"/>
      <c r="G4" s="39"/>
      <c r="H4" s="86" t="s">
        <v>2</v>
      </c>
      <c r="I4" s="11"/>
      <c r="J4" s="12"/>
      <c r="K4" s="13" t="s">
        <v>3</v>
      </c>
      <c r="L4" s="11"/>
      <c r="M4" s="11"/>
      <c r="N4" s="11"/>
      <c r="O4" s="11"/>
      <c r="P4" s="12"/>
      <c r="Q4" s="14" t="s">
        <v>4</v>
      </c>
      <c r="R4" s="15"/>
      <c r="S4" s="12"/>
      <c r="T4" s="89" t="s">
        <v>5</v>
      </c>
      <c r="U4" s="89" t="s">
        <v>6</v>
      </c>
      <c r="V4" s="15"/>
      <c r="W4" s="12"/>
      <c r="X4" s="13" t="s">
        <v>7</v>
      </c>
      <c r="Y4" s="11"/>
      <c r="Z4" s="11"/>
      <c r="AA4" s="12"/>
      <c r="AB4" s="11" t="s">
        <v>8</v>
      </c>
      <c r="AC4" s="11"/>
      <c r="AD4" s="11"/>
      <c r="AE4" s="12"/>
      <c r="AF4" s="83" t="s">
        <v>9</v>
      </c>
    </row>
    <row r="5" spans="1:32" ht="23.25" customHeight="1">
      <c r="A5" s="69" t="s">
        <v>33</v>
      </c>
      <c r="B5" s="69"/>
      <c r="C5" s="29"/>
      <c r="D5" s="84"/>
      <c r="E5" s="87"/>
      <c r="F5" s="40" t="s">
        <v>10</v>
      </c>
      <c r="G5" s="40" t="s">
        <v>11</v>
      </c>
      <c r="H5" s="87"/>
      <c r="I5" s="16" t="s">
        <v>12</v>
      </c>
      <c r="J5" s="17" t="s">
        <v>13</v>
      </c>
      <c r="K5" s="18"/>
      <c r="L5" s="81" t="s">
        <v>14</v>
      </c>
      <c r="M5" s="81" t="s">
        <v>15</v>
      </c>
      <c r="N5" s="92" t="s">
        <v>16</v>
      </c>
      <c r="O5" s="93"/>
      <c r="P5" s="94"/>
      <c r="Q5" s="16"/>
      <c r="R5" s="16" t="s">
        <v>17</v>
      </c>
      <c r="S5" s="81" t="s">
        <v>18</v>
      </c>
      <c r="T5" s="90"/>
      <c r="U5" s="90"/>
      <c r="V5" s="16" t="s">
        <v>19</v>
      </c>
      <c r="W5" s="17" t="s">
        <v>20</v>
      </c>
      <c r="X5" s="18"/>
      <c r="Y5" s="81" t="s">
        <v>21</v>
      </c>
      <c r="Z5" s="81" t="s">
        <v>22</v>
      </c>
      <c r="AA5" s="81" t="s">
        <v>23</v>
      </c>
      <c r="AB5" s="16"/>
      <c r="AC5" s="81" t="s">
        <v>24</v>
      </c>
      <c r="AD5" s="81" t="s">
        <v>25</v>
      </c>
      <c r="AE5" s="81" t="s">
        <v>26</v>
      </c>
      <c r="AF5" s="84"/>
    </row>
    <row r="6" spans="1:32" ht="18" customHeight="1">
      <c r="A6" s="70"/>
      <c r="B6" s="70"/>
      <c r="C6" s="19"/>
      <c r="D6" s="85"/>
      <c r="E6" s="88"/>
      <c r="F6" s="41"/>
      <c r="G6" s="41"/>
      <c r="H6" s="88"/>
      <c r="I6" s="20"/>
      <c r="J6" s="21"/>
      <c r="K6" s="22"/>
      <c r="L6" s="82"/>
      <c r="M6" s="82"/>
      <c r="N6" s="23"/>
      <c r="O6" s="24" t="s">
        <v>27</v>
      </c>
      <c r="P6" s="25" t="s">
        <v>28</v>
      </c>
      <c r="Q6" s="20"/>
      <c r="R6" s="26"/>
      <c r="S6" s="82"/>
      <c r="T6" s="91"/>
      <c r="U6" s="91"/>
      <c r="V6" s="26"/>
      <c r="W6" s="21"/>
      <c r="X6" s="22"/>
      <c r="Y6" s="82"/>
      <c r="Z6" s="82"/>
      <c r="AA6" s="82"/>
      <c r="AB6" s="20"/>
      <c r="AC6" s="82"/>
      <c r="AD6" s="82"/>
      <c r="AE6" s="82"/>
      <c r="AF6" s="85"/>
    </row>
    <row r="7" spans="1:32" ht="13.5">
      <c r="A7" s="72"/>
      <c r="B7" s="73"/>
      <c r="C7" s="30"/>
      <c r="D7" s="5"/>
      <c r="E7" s="42"/>
      <c r="F7" s="42"/>
      <c r="G7" s="42"/>
      <c r="H7" s="42"/>
      <c r="I7" s="5"/>
      <c r="J7" s="5"/>
      <c r="K7" s="5"/>
      <c r="L7" s="5"/>
      <c r="M7" s="5"/>
      <c r="N7" s="5"/>
      <c r="O7" s="5"/>
      <c r="P7" s="30"/>
      <c r="Q7" s="5"/>
      <c r="R7" s="5"/>
      <c r="S7" s="30"/>
      <c r="T7" s="30"/>
      <c r="U7" s="30"/>
      <c r="V7" s="5"/>
      <c r="W7" s="5"/>
      <c r="X7" s="5"/>
      <c r="Y7" s="5"/>
      <c r="Z7" s="5"/>
      <c r="AA7" s="30"/>
      <c r="AB7" s="5"/>
      <c r="AC7" s="5"/>
      <c r="AD7" s="5"/>
      <c r="AE7" s="30"/>
      <c r="AF7" s="5"/>
    </row>
    <row r="8" spans="1:36" ht="16.5" customHeight="1">
      <c r="A8" s="78" t="s">
        <v>39</v>
      </c>
      <c r="B8" s="73"/>
      <c r="C8" s="63" t="s">
        <v>38</v>
      </c>
      <c r="D8" s="54">
        <f>SUM(D9:D15)</f>
        <v>10693</v>
      </c>
      <c r="E8" s="55">
        <f aca="true" t="shared" si="0" ref="E8:AF8">SUM(E9:E15)</f>
        <v>1</v>
      </c>
      <c r="F8" s="55">
        <f t="shared" si="0"/>
        <v>1</v>
      </c>
      <c r="G8" s="55">
        <f t="shared" si="0"/>
        <v>0</v>
      </c>
      <c r="H8" s="55">
        <f t="shared" si="0"/>
        <v>12</v>
      </c>
      <c r="I8" s="54">
        <f t="shared" si="0"/>
        <v>12</v>
      </c>
      <c r="J8" s="54">
        <f t="shared" si="0"/>
        <v>0</v>
      </c>
      <c r="K8" s="54">
        <f t="shared" si="0"/>
        <v>291</v>
      </c>
      <c r="L8" s="54">
        <f t="shared" si="0"/>
        <v>46</v>
      </c>
      <c r="M8" s="54">
        <f t="shared" si="0"/>
        <v>148</v>
      </c>
      <c r="N8" s="54">
        <f t="shared" si="0"/>
        <v>97</v>
      </c>
      <c r="O8" s="54">
        <f t="shared" si="0"/>
        <v>57</v>
      </c>
      <c r="P8" s="56">
        <f t="shared" si="0"/>
        <v>40</v>
      </c>
      <c r="Q8" s="54">
        <f t="shared" si="0"/>
        <v>139</v>
      </c>
      <c r="R8" s="54">
        <f t="shared" si="0"/>
        <v>45</v>
      </c>
      <c r="S8" s="56">
        <f t="shared" si="0"/>
        <v>94</v>
      </c>
      <c r="T8" s="56">
        <f t="shared" si="0"/>
        <v>66</v>
      </c>
      <c r="U8" s="56">
        <f t="shared" si="0"/>
        <v>451</v>
      </c>
      <c r="V8" s="54">
        <f t="shared" si="0"/>
        <v>450</v>
      </c>
      <c r="W8" s="54">
        <f t="shared" si="0"/>
        <v>1</v>
      </c>
      <c r="X8" s="54">
        <f t="shared" si="0"/>
        <v>5941</v>
      </c>
      <c r="Y8" s="54">
        <f t="shared" si="0"/>
        <v>570</v>
      </c>
      <c r="Z8" s="54">
        <f t="shared" si="0"/>
        <v>1645</v>
      </c>
      <c r="AA8" s="56">
        <f t="shared" si="0"/>
        <v>3726</v>
      </c>
      <c r="AB8" s="54">
        <f t="shared" si="0"/>
        <v>3769</v>
      </c>
      <c r="AC8" s="54">
        <f t="shared" si="0"/>
        <v>584</v>
      </c>
      <c r="AD8" s="54">
        <f t="shared" si="0"/>
        <v>1600</v>
      </c>
      <c r="AE8" s="56">
        <f t="shared" si="0"/>
        <v>1585</v>
      </c>
      <c r="AF8" s="54">
        <f t="shared" si="0"/>
        <v>23</v>
      </c>
      <c r="AH8" s="57"/>
      <c r="AI8" s="57"/>
      <c r="AJ8" s="58"/>
    </row>
    <row r="9" spans="1:36" ht="16.5" customHeight="1">
      <c r="A9" s="78"/>
      <c r="B9" s="76" t="s">
        <v>29</v>
      </c>
      <c r="C9" s="64" t="s">
        <v>41</v>
      </c>
      <c r="D9" s="27">
        <v>3012</v>
      </c>
      <c r="E9" s="43">
        <v>1</v>
      </c>
      <c r="F9" s="43">
        <v>1</v>
      </c>
      <c r="G9" s="43">
        <v>0</v>
      </c>
      <c r="H9" s="43">
        <v>1</v>
      </c>
      <c r="I9" s="27">
        <v>1</v>
      </c>
      <c r="J9" s="27">
        <v>0</v>
      </c>
      <c r="K9" s="27">
        <v>109</v>
      </c>
      <c r="L9" s="27">
        <v>13</v>
      </c>
      <c r="M9" s="27">
        <v>60</v>
      </c>
      <c r="N9" s="27">
        <v>36</v>
      </c>
      <c r="O9" s="27">
        <v>23</v>
      </c>
      <c r="P9" s="31">
        <v>13</v>
      </c>
      <c r="Q9" s="27">
        <v>45</v>
      </c>
      <c r="R9" s="27">
        <v>12</v>
      </c>
      <c r="S9" s="31">
        <v>33</v>
      </c>
      <c r="T9" s="31">
        <v>25</v>
      </c>
      <c r="U9" s="31">
        <v>123</v>
      </c>
      <c r="V9" s="27">
        <v>122</v>
      </c>
      <c r="W9" s="27">
        <v>1</v>
      </c>
      <c r="X9" s="27">
        <v>1764</v>
      </c>
      <c r="Y9" s="27">
        <v>196</v>
      </c>
      <c r="Z9" s="27">
        <v>482</v>
      </c>
      <c r="AA9" s="31">
        <v>1086</v>
      </c>
      <c r="AB9" s="27">
        <v>940</v>
      </c>
      <c r="AC9" s="27">
        <v>149</v>
      </c>
      <c r="AD9" s="27">
        <v>379</v>
      </c>
      <c r="AE9" s="31">
        <v>412</v>
      </c>
      <c r="AF9" s="27">
        <v>4</v>
      </c>
      <c r="AH9" s="57"/>
      <c r="AI9" s="57"/>
      <c r="AJ9" s="58"/>
    </row>
    <row r="10" spans="1:36" ht="16.5" customHeight="1">
      <c r="A10" s="78"/>
      <c r="B10" s="76"/>
      <c r="C10" s="64" t="s">
        <v>42</v>
      </c>
      <c r="D10" s="27">
        <v>2454</v>
      </c>
      <c r="E10" s="43">
        <v>0</v>
      </c>
      <c r="F10" s="43">
        <v>0</v>
      </c>
      <c r="G10" s="43">
        <v>0</v>
      </c>
      <c r="H10" s="43">
        <v>4</v>
      </c>
      <c r="I10" s="27">
        <v>4</v>
      </c>
      <c r="J10" s="27">
        <v>0</v>
      </c>
      <c r="K10" s="27">
        <v>58</v>
      </c>
      <c r="L10" s="27">
        <v>9</v>
      </c>
      <c r="M10" s="27">
        <v>24</v>
      </c>
      <c r="N10" s="27">
        <v>25</v>
      </c>
      <c r="O10" s="27">
        <v>12</v>
      </c>
      <c r="P10" s="31">
        <v>13</v>
      </c>
      <c r="Q10" s="27">
        <v>39</v>
      </c>
      <c r="R10" s="27">
        <v>9</v>
      </c>
      <c r="S10" s="31">
        <v>30</v>
      </c>
      <c r="T10" s="31">
        <v>17</v>
      </c>
      <c r="U10" s="31">
        <v>92</v>
      </c>
      <c r="V10" s="27">
        <v>92</v>
      </c>
      <c r="W10" s="27">
        <v>0</v>
      </c>
      <c r="X10" s="27">
        <v>1421</v>
      </c>
      <c r="Y10" s="27">
        <v>146</v>
      </c>
      <c r="Z10" s="27">
        <v>401</v>
      </c>
      <c r="AA10" s="31">
        <v>874</v>
      </c>
      <c r="AB10" s="27">
        <v>819</v>
      </c>
      <c r="AC10" s="27">
        <v>139</v>
      </c>
      <c r="AD10" s="27">
        <v>295</v>
      </c>
      <c r="AE10" s="31">
        <v>385</v>
      </c>
      <c r="AF10" s="27">
        <v>4</v>
      </c>
      <c r="AH10" s="57"/>
      <c r="AI10" s="57"/>
      <c r="AJ10" s="58"/>
    </row>
    <row r="11" spans="1:36" ht="16.5" customHeight="1">
      <c r="A11" s="78"/>
      <c r="B11" s="76"/>
      <c r="C11" s="64" t="s">
        <v>43</v>
      </c>
      <c r="D11" s="27">
        <v>1038</v>
      </c>
      <c r="E11" s="43">
        <v>0</v>
      </c>
      <c r="F11" s="43">
        <v>0</v>
      </c>
      <c r="G11" s="43">
        <v>0</v>
      </c>
      <c r="H11" s="43">
        <v>1</v>
      </c>
      <c r="I11" s="27">
        <v>1</v>
      </c>
      <c r="J11" s="27">
        <v>0</v>
      </c>
      <c r="K11" s="27">
        <v>26</v>
      </c>
      <c r="L11" s="27">
        <v>7</v>
      </c>
      <c r="M11" s="27">
        <v>12</v>
      </c>
      <c r="N11" s="27">
        <v>7</v>
      </c>
      <c r="O11" s="27">
        <v>2</v>
      </c>
      <c r="P11" s="31">
        <v>5</v>
      </c>
      <c r="Q11" s="27">
        <v>13</v>
      </c>
      <c r="R11" s="27">
        <v>6</v>
      </c>
      <c r="S11" s="31">
        <v>7</v>
      </c>
      <c r="T11" s="31">
        <v>5</v>
      </c>
      <c r="U11" s="31">
        <v>48</v>
      </c>
      <c r="V11" s="27">
        <v>48</v>
      </c>
      <c r="W11" s="27">
        <v>0</v>
      </c>
      <c r="X11" s="27">
        <v>548</v>
      </c>
      <c r="Y11" s="27">
        <v>24</v>
      </c>
      <c r="Z11" s="27">
        <v>162</v>
      </c>
      <c r="AA11" s="31">
        <v>362</v>
      </c>
      <c r="AB11" s="27">
        <v>391</v>
      </c>
      <c r="AC11" s="27">
        <v>58</v>
      </c>
      <c r="AD11" s="27">
        <v>183</v>
      </c>
      <c r="AE11" s="31">
        <v>150</v>
      </c>
      <c r="AF11" s="27">
        <v>6</v>
      </c>
      <c r="AH11" s="57"/>
      <c r="AI11" s="57"/>
      <c r="AJ11" s="58"/>
    </row>
    <row r="12" spans="1:36" ht="16.5" customHeight="1">
      <c r="A12" s="78"/>
      <c r="B12" s="76"/>
      <c r="C12" s="64" t="s">
        <v>44</v>
      </c>
      <c r="D12" s="27">
        <v>1207</v>
      </c>
      <c r="E12" s="43">
        <v>0</v>
      </c>
      <c r="F12" s="43">
        <v>0</v>
      </c>
      <c r="G12" s="43">
        <v>0</v>
      </c>
      <c r="H12" s="43">
        <v>1</v>
      </c>
      <c r="I12" s="27">
        <v>1</v>
      </c>
      <c r="J12" s="27">
        <v>0</v>
      </c>
      <c r="K12" s="27">
        <v>26</v>
      </c>
      <c r="L12" s="27">
        <v>7</v>
      </c>
      <c r="M12" s="27">
        <v>11</v>
      </c>
      <c r="N12" s="27">
        <v>8</v>
      </c>
      <c r="O12" s="27">
        <v>6</v>
      </c>
      <c r="P12" s="31">
        <v>2</v>
      </c>
      <c r="Q12" s="27">
        <v>15</v>
      </c>
      <c r="R12" s="27">
        <v>6</v>
      </c>
      <c r="S12" s="31">
        <v>9</v>
      </c>
      <c r="T12" s="31">
        <v>4</v>
      </c>
      <c r="U12" s="31">
        <v>51</v>
      </c>
      <c r="V12" s="27">
        <v>51</v>
      </c>
      <c r="W12" s="27">
        <v>0</v>
      </c>
      <c r="X12" s="27">
        <v>617</v>
      </c>
      <c r="Y12" s="27">
        <v>35</v>
      </c>
      <c r="Z12" s="27">
        <v>145</v>
      </c>
      <c r="AA12" s="31">
        <v>437</v>
      </c>
      <c r="AB12" s="27">
        <v>489</v>
      </c>
      <c r="AC12" s="27">
        <v>61</v>
      </c>
      <c r="AD12" s="27">
        <v>232</v>
      </c>
      <c r="AE12" s="31">
        <v>196</v>
      </c>
      <c r="AF12" s="27">
        <v>4</v>
      </c>
      <c r="AH12" s="57"/>
      <c r="AI12" s="57"/>
      <c r="AJ12" s="58"/>
    </row>
    <row r="13" spans="1:36" ht="16.5" customHeight="1">
      <c r="A13" s="78"/>
      <c r="B13" s="76"/>
      <c r="C13" s="64" t="s">
        <v>45</v>
      </c>
      <c r="D13" s="27">
        <v>1367</v>
      </c>
      <c r="E13" s="43">
        <v>0</v>
      </c>
      <c r="F13" s="43">
        <v>0</v>
      </c>
      <c r="G13" s="43">
        <v>0</v>
      </c>
      <c r="H13" s="43">
        <v>2</v>
      </c>
      <c r="I13" s="27">
        <v>2</v>
      </c>
      <c r="J13" s="27">
        <v>0</v>
      </c>
      <c r="K13" s="27">
        <v>35</v>
      </c>
      <c r="L13" s="27">
        <v>6</v>
      </c>
      <c r="M13" s="27">
        <v>19</v>
      </c>
      <c r="N13" s="27">
        <v>10</v>
      </c>
      <c r="O13" s="27">
        <v>8</v>
      </c>
      <c r="P13" s="31">
        <v>2</v>
      </c>
      <c r="Q13" s="27">
        <v>16</v>
      </c>
      <c r="R13" s="27">
        <v>7</v>
      </c>
      <c r="S13" s="31">
        <v>9</v>
      </c>
      <c r="T13" s="31">
        <v>6</v>
      </c>
      <c r="U13" s="31">
        <v>59</v>
      </c>
      <c r="V13" s="27">
        <v>59</v>
      </c>
      <c r="W13" s="27">
        <v>0</v>
      </c>
      <c r="X13" s="27">
        <v>740</v>
      </c>
      <c r="Y13" s="27">
        <v>81</v>
      </c>
      <c r="Z13" s="27">
        <v>215</v>
      </c>
      <c r="AA13" s="31">
        <v>444</v>
      </c>
      <c r="AB13" s="27">
        <v>508</v>
      </c>
      <c r="AC13" s="27">
        <v>82</v>
      </c>
      <c r="AD13" s="27">
        <v>225</v>
      </c>
      <c r="AE13" s="31">
        <v>201</v>
      </c>
      <c r="AF13" s="27">
        <v>1</v>
      </c>
      <c r="AH13" s="57"/>
      <c r="AI13" s="57"/>
      <c r="AJ13" s="58"/>
    </row>
    <row r="14" spans="1:36" ht="16.5" customHeight="1">
      <c r="A14" s="78"/>
      <c r="B14" s="76"/>
      <c r="C14" s="64" t="s">
        <v>46</v>
      </c>
      <c r="D14" s="27">
        <v>1152</v>
      </c>
      <c r="E14" s="43">
        <v>0</v>
      </c>
      <c r="F14" s="43">
        <v>0</v>
      </c>
      <c r="G14" s="43">
        <v>0</v>
      </c>
      <c r="H14" s="43">
        <v>3</v>
      </c>
      <c r="I14" s="27">
        <v>3</v>
      </c>
      <c r="J14" s="27">
        <v>0</v>
      </c>
      <c r="K14" s="27">
        <v>29</v>
      </c>
      <c r="L14" s="27">
        <v>4</v>
      </c>
      <c r="M14" s="27">
        <v>18</v>
      </c>
      <c r="N14" s="27">
        <v>7</v>
      </c>
      <c r="O14" s="27">
        <v>5</v>
      </c>
      <c r="P14" s="31">
        <v>2</v>
      </c>
      <c r="Q14" s="27">
        <v>10</v>
      </c>
      <c r="R14" s="27">
        <v>4</v>
      </c>
      <c r="S14" s="31">
        <v>6</v>
      </c>
      <c r="T14" s="31">
        <v>6</v>
      </c>
      <c r="U14" s="31">
        <v>65</v>
      </c>
      <c r="V14" s="27">
        <v>65</v>
      </c>
      <c r="W14" s="27">
        <v>0</v>
      </c>
      <c r="X14" s="27">
        <v>610</v>
      </c>
      <c r="Y14" s="27">
        <v>64</v>
      </c>
      <c r="Z14" s="27">
        <v>169</v>
      </c>
      <c r="AA14" s="31">
        <v>377</v>
      </c>
      <c r="AB14" s="27">
        <v>427</v>
      </c>
      <c r="AC14" s="27">
        <v>72</v>
      </c>
      <c r="AD14" s="27">
        <v>173</v>
      </c>
      <c r="AE14" s="31">
        <v>182</v>
      </c>
      <c r="AF14" s="27">
        <v>2</v>
      </c>
      <c r="AH14" s="57"/>
      <c r="AI14" s="57"/>
      <c r="AJ14" s="58"/>
    </row>
    <row r="15" spans="1:36" ht="16.5" customHeight="1">
      <c r="A15" s="78"/>
      <c r="B15" s="76"/>
      <c r="C15" s="64" t="s">
        <v>47</v>
      </c>
      <c r="D15" s="27">
        <v>463</v>
      </c>
      <c r="E15" s="43">
        <v>0</v>
      </c>
      <c r="F15" s="43">
        <v>0</v>
      </c>
      <c r="G15" s="43">
        <v>0</v>
      </c>
      <c r="H15" s="43">
        <v>0</v>
      </c>
      <c r="I15" s="27">
        <v>0</v>
      </c>
      <c r="J15" s="27">
        <v>0</v>
      </c>
      <c r="K15" s="27">
        <v>8</v>
      </c>
      <c r="L15" s="27">
        <v>0</v>
      </c>
      <c r="M15" s="27">
        <v>4</v>
      </c>
      <c r="N15" s="27">
        <v>4</v>
      </c>
      <c r="O15" s="27">
        <v>1</v>
      </c>
      <c r="P15" s="31">
        <v>3</v>
      </c>
      <c r="Q15" s="27">
        <v>1</v>
      </c>
      <c r="R15" s="27">
        <v>1</v>
      </c>
      <c r="S15" s="31">
        <v>0</v>
      </c>
      <c r="T15" s="31">
        <v>3</v>
      </c>
      <c r="U15" s="31">
        <v>13</v>
      </c>
      <c r="V15" s="27">
        <v>13</v>
      </c>
      <c r="W15" s="27">
        <v>0</v>
      </c>
      <c r="X15" s="27">
        <v>241</v>
      </c>
      <c r="Y15" s="27">
        <v>24</v>
      </c>
      <c r="Z15" s="27">
        <v>71</v>
      </c>
      <c r="AA15" s="31">
        <v>146</v>
      </c>
      <c r="AB15" s="27">
        <v>195</v>
      </c>
      <c r="AC15" s="27">
        <v>23</v>
      </c>
      <c r="AD15" s="27">
        <v>113</v>
      </c>
      <c r="AE15" s="31">
        <v>59</v>
      </c>
      <c r="AF15" s="27">
        <v>2</v>
      </c>
      <c r="AH15" s="57"/>
      <c r="AI15" s="57"/>
      <c r="AJ15" s="58"/>
    </row>
    <row r="16" spans="1:32" ht="13.5">
      <c r="A16" s="78"/>
      <c r="B16" s="73"/>
      <c r="C16" s="65"/>
      <c r="D16" s="27"/>
      <c r="E16" s="44"/>
      <c r="F16" s="43"/>
      <c r="G16" s="44"/>
      <c r="H16" s="43"/>
      <c r="I16" s="28"/>
      <c r="J16" s="27"/>
      <c r="K16" s="32"/>
      <c r="L16" s="28"/>
      <c r="M16" s="5"/>
      <c r="N16" s="5"/>
      <c r="O16" s="5"/>
      <c r="P16" s="30"/>
      <c r="Q16" s="5"/>
      <c r="R16" s="5"/>
      <c r="S16" s="30"/>
      <c r="T16" s="30"/>
      <c r="U16" s="30"/>
      <c r="V16" s="5"/>
      <c r="W16" s="5"/>
      <c r="X16" s="5"/>
      <c r="Y16" s="5"/>
      <c r="Z16" s="5"/>
      <c r="AA16" s="30"/>
      <c r="AB16" s="5"/>
      <c r="AC16" s="5"/>
      <c r="AD16" s="5"/>
      <c r="AE16" s="30"/>
      <c r="AF16" s="5"/>
    </row>
    <row r="17" spans="1:36" ht="16.5" customHeight="1">
      <c r="A17" s="78"/>
      <c r="B17" s="73"/>
      <c r="C17" s="63" t="s">
        <v>38</v>
      </c>
      <c r="D17" s="54">
        <f aca="true" t="shared" si="1" ref="D17:AF17">SUM(D18:D24)</f>
        <v>9927</v>
      </c>
      <c r="E17" s="55">
        <f t="shared" si="1"/>
        <v>2</v>
      </c>
      <c r="F17" s="55">
        <f t="shared" si="1"/>
        <v>1</v>
      </c>
      <c r="G17" s="55">
        <f t="shared" si="1"/>
        <v>1</v>
      </c>
      <c r="H17" s="55">
        <f t="shared" si="1"/>
        <v>12</v>
      </c>
      <c r="I17" s="54">
        <f t="shared" si="1"/>
        <v>12</v>
      </c>
      <c r="J17" s="54">
        <f t="shared" si="1"/>
        <v>0</v>
      </c>
      <c r="K17" s="54">
        <f t="shared" si="1"/>
        <v>267</v>
      </c>
      <c r="L17" s="54">
        <f t="shared" si="1"/>
        <v>41</v>
      </c>
      <c r="M17" s="54">
        <f t="shared" si="1"/>
        <v>146</v>
      </c>
      <c r="N17" s="54">
        <f t="shared" si="1"/>
        <v>80</v>
      </c>
      <c r="O17" s="54">
        <f t="shared" si="1"/>
        <v>43</v>
      </c>
      <c r="P17" s="56">
        <f t="shared" si="1"/>
        <v>37</v>
      </c>
      <c r="Q17" s="54">
        <f t="shared" si="1"/>
        <v>151</v>
      </c>
      <c r="R17" s="54">
        <f t="shared" si="1"/>
        <v>40</v>
      </c>
      <c r="S17" s="56">
        <f t="shared" si="1"/>
        <v>111</v>
      </c>
      <c r="T17" s="56">
        <f t="shared" si="1"/>
        <v>60</v>
      </c>
      <c r="U17" s="56">
        <f t="shared" si="1"/>
        <v>389</v>
      </c>
      <c r="V17" s="54">
        <f t="shared" si="1"/>
        <v>387</v>
      </c>
      <c r="W17" s="54">
        <f t="shared" si="1"/>
        <v>2</v>
      </c>
      <c r="X17" s="54">
        <f t="shared" si="1"/>
        <v>5375</v>
      </c>
      <c r="Y17" s="54">
        <f t="shared" si="1"/>
        <v>499</v>
      </c>
      <c r="Z17" s="54">
        <f t="shared" si="1"/>
        <v>1501</v>
      </c>
      <c r="AA17" s="56">
        <f t="shared" si="1"/>
        <v>3375</v>
      </c>
      <c r="AB17" s="54">
        <f t="shared" si="1"/>
        <v>3643</v>
      </c>
      <c r="AC17" s="54">
        <f t="shared" si="1"/>
        <v>607</v>
      </c>
      <c r="AD17" s="54">
        <f t="shared" si="1"/>
        <v>1468</v>
      </c>
      <c r="AE17" s="56">
        <f t="shared" si="1"/>
        <v>1568</v>
      </c>
      <c r="AF17" s="54">
        <f t="shared" si="1"/>
        <v>28</v>
      </c>
      <c r="AH17" s="57"/>
      <c r="AI17" s="57"/>
      <c r="AJ17" s="58"/>
    </row>
    <row r="18" spans="1:36" ht="16.5" customHeight="1">
      <c r="A18" s="78"/>
      <c r="B18" s="76" t="s">
        <v>30</v>
      </c>
      <c r="C18" s="64" t="s">
        <v>41</v>
      </c>
      <c r="D18" s="27">
        <v>2856</v>
      </c>
      <c r="E18" s="43">
        <v>1</v>
      </c>
      <c r="F18" s="43">
        <v>1</v>
      </c>
      <c r="G18" s="43">
        <v>0</v>
      </c>
      <c r="H18" s="43">
        <v>1</v>
      </c>
      <c r="I18" s="27">
        <v>1</v>
      </c>
      <c r="J18" s="27">
        <v>0</v>
      </c>
      <c r="K18" s="27">
        <v>98</v>
      </c>
      <c r="L18" s="27">
        <v>14</v>
      </c>
      <c r="M18" s="27">
        <v>52</v>
      </c>
      <c r="N18" s="27">
        <v>32</v>
      </c>
      <c r="O18" s="27">
        <v>18</v>
      </c>
      <c r="P18" s="31">
        <v>14</v>
      </c>
      <c r="Q18" s="27">
        <v>51</v>
      </c>
      <c r="R18" s="27">
        <v>10</v>
      </c>
      <c r="S18" s="31">
        <v>41</v>
      </c>
      <c r="T18" s="31">
        <v>24</v>
      </c>
      <c r="U18" s="31">
        <v>111</v>
      </c>
      <c r="V18" s="27">
        <v>111</v>
      </c>
      <c r="W18" s="27">
        <v>0</v>
      </c>
      <c r="X18" s="27">
        <v>1639</v>
      </c>
      <c r="Y18" s="27">
        <v>171</v>
      </c>
      <c r="Z18" s="27">
        <v>457</v>
      </c>
      <c r="AA18" s="31">
        <v>1011</v>
      </c>
      <c r="AB18" s="27">
        <v>924</v>
      </c>
      <c r="AC18" s="27">
        <v>161</v>
      </c>
      <c r="AD18" s="27">
        <v>355</v>
      </c>
      <c r="AE18" s="31">
        <v>408</v>
      </c>
      <c r="AF18" s="27">
        <v>7</v>
      </c>
      <c r="AH18" s="57"/>
      <c r="AI18" s="57"/>
      <c r="AJ18" s="58"/>
    </row>
    <row r="19" spans="1:36" ht="16.5" customHeight="1">
      <c r="A19" s="78"/>
      <c r="B19" s="76"/>
      <c r="C19" s="64" t="s">
        <v>42</v>
      </c>
      <c r="D19" s="27">
        <v>2290</v>
      </c>
      <c r="E19" s="43">
        <v>1</v>
      </c>
      <c r="F19" s="43">
        <v>0</v>
      </c>
      <c r="G19" s="43">
        <v>1</v>
      </c>
      <c r="H19" s="43">
        <v>5</v>
      </c>
      <c r="I19" s="27">
        <v>5</v>
      </c>
      <c r="J19" s="27">
        <v>0</v>
      </c>
      <c r="K19" s="27">
        <v>60</v>
      </c>
      <c r="L19" s="27">
        <v>12</v>
      </c>
      <c r="M19" s="27">
        <v>26</v>
      </c>
      <c r="N19" s="27">
        <v>22</v>
      </c>
      <c r="O19" s="27">
        <v>11</v>
      </c>
      <c r="P19" s="31">
        <v>11</v>
      </c>
      <c r="Q19" s="27">
        <v>41</v>
      </c>
      <c r="R19" s="27">
        <v>8</v>
      </c>
      <c r="S19" s="31">
        <v>33</v>
      </c>
      <c r="T19" s="31">
        <v>15</v>
      </c>
      <c r="U19" s="31">
        <v>77</v>
      </c>
      <c r="V19" s="27">
        <v>76</v>
      </c>
      <c r="W19" s="27">
        <v>1</v>
      </c>
      <c r="X19" s="27">
        <v>1296</v>
      </c>
      <c r="Y19" s="27">
        <v>127</v>
      </c>
      <c r="Z19" s="27">
        <v>373</v>
      </c>
      <c r="AA19" s="31">
        <v>796</v>
      </c>
      <c r="AB19" s="27">
        <v>791</v>
      </c>
      <c r="AC19" s="27">
        <v>146</v>
      </c>
      <c r="AD19" s="27">
        <v>275</v>
      </c>
      <c r="AE19" s="31">
        <v>370</v>
      </c>
      <c r="AF19" s="27">
        <v>4</v>
      </c>
      <c r="AH19" s="57"/>
      <c r="AI19" s="57"/>
      <c r="AJ19" s="58"/>
    </row>
    <row r="20" spans="1:36" ht="16.5" customHeight="1">
      <c r="A20" s="78"/>
      <c r="B20" s="76"/>
      <c r="C20" s="64" t="s">
        <v>43</v>
      </c>
      <c r="D20" s="27">
        <v>958</v>
      </c>
      <c r="E20" s="43">
        <v>0</v>
      </c>
      <c r="F20" s="43">
        <v>0</v>
      </c>
      <c r="G20" s="43">
        <v>0</v>
      </c>
      <c r="H20" s="43">
        <v>1</v>
      </c>
      <c r="I20" s="27">
        <v>1</v>
      </c>
      <c r="J20" s="27">
        <v>0</v>
      </c>
      <c r="K20" s="27">
        <v>24</v>
      </c>
      <c r="L20" s="27">
        <v>3</v>
      </c>
      <c r="M20" s="27">
        <v>14</v>
      </c>
      <c r="N20" s="27">
        <v>7</v>
      </c>
      <c r="O20" s="27">
        <v>2</v>
      </c>
      <c r="P20" s="31">
        <v>5</v>
      </c>
      <c r="Q20" s="27">
        <v>13</v>
      </c>
      <c r="R20" s="27">
        <v>4</v>
      </c>
      <c r="S20" s="31">
        <v>9</v>
      </c>
      <c r="T20" s="31">
        <v>2</v>
      </c>
      <c r="U20" s="31">
        <v>46</v>
      </c>
      <c r="V20" s="27">
        <v>46</v>
      </c>
      <c r="W20" s="27">
        <v>0</v>
      </c>
      <c r="X20" s="27">
        <v>477</v>
      </c>
      <c r="Y20" s="27">
        <v>22</v>
      </c>
      <c r="Z20" s="27">
        <v>131</v>
      </c>
      <c r="AA20" s="31">
        <v>324</v>
      </c>
      <c r="AB20" s="27">
        <v>391</v>
      </c>
      <c r="AC20" s="27">
        <v>62</v>
      </c>
      <c r="AD20" s="27">
        <v>180</v>
      </c>
      <c r="AE20" s="31">
        <v>149</v>
      </c>
      <c r="AF20" s="27">
        <v>4</v>
      </c>
      <c r="AH20" s="57"/>
      <c r="AI20" s="57"/>
      <c r="AJ20" s="58"/>
    </row>
    <row r="21" spans="1:36" ht="16.5" customHeight="1">
      <c r="A21" s="78"/>
      <c r="B21" s="76"/>
      <c r="C21" s="64" t="s">
        <v>44</v>
      </c>
      <c r="D21" s="27">
        <v>1119</v>
      </c>
      <c r="E21" s="43">
        <v>0</v>
      </c>
      <c r="F21" s="43">
        <v>0</v>
      </c>
      <c r="G21" s="43">
        <v>0</v>
      </c>
      <c r="H21" s="43">
        <v>1</v>
      </c>
      <c r="I21" s="27">
        <v>1</v>
      </c>
      <c r="J21" s="27">
        <v>0</v>
      </c>
      <c r="K21" s="27">
        <v>21</v>
      </c>
      <c r="L21" s="27">
        <v>5</v>
      </c>
      <c r="M21" s="27">
        <v>13</v>
      </c>
      <c r="N21" s="27">
        <v>3</v>
      </c>
      <c r="O21" s="27">
        <v>1</v>
      </c>
      <c r="P21" s="31">
        <v>2</v>
      </c>
      <c r="Q21" s="27">
        <v>17</v>
      </c>
      <c r="R21" s="27">
        <v>8</v>
      </c>
      <c r="S21" s="31">
        <v>9</v>
      </c>
      <c r="T21" s="31">
        <v>4</v>
      </c>
      <c r="U21" s="31">
        <v>42</v>
      </c>
      <c r="V21" s="27">
        <v>42</v>
      </c>
      <c r="W21" s="27">
        <v>0</v>
      </c>
      <c r="X21" s="27">
        <v>536</v>
      </c>
      <c r="Y21" s="27">
        <v>31</v>
      </c>
      <c r="Z21" s="27">
        <v>127</v>
      </c>
      <c r="AA21" s="31">
        <v>378</v>
      </c>
      <c r="AB21" s="27">
        <v>493</v>
      </c>
      <c r="AC21" s="27">
        <v>66</v>
      </c>
      <c r="AD21" s="27">
        <v>209</v>
      </c>
      <c r="AE21" s="31">
        <v>218</v>
      </c>
      <c r="AF21" s="27">
        <v>5</v>
      </c>
      <c r="AH21" s="57"/>
      <c r="AI21" s="57"/>
      <c r="AJ21" s="58"/>
    </row>
    <row r="22" spans="1:36" ht="16.5" customHeight="1">
      <c r="A22" s="78"/>
      <c r="B22" s="76"/>
      <c r="C22" s="64" t="s">
        <v>45</v>
      </c>
      <c r="D22" s="27">
        <v>1266</v>
      </c>
      <c r="E22" s="43">
        <v>0</v>
      </c>
      <c r="F22" s="43">
        <v>0</v>
      </c>
      <c r="G22" s="43">
        <v>0</v>
      </c>
      <c r="H22" s="43">
        <v>1</v>
      </c>
      <c r="I22" s="27">
        <v>1</v>
      </c>
      <c r="J22" s="27">
        <v>0</v>
      </c>
      <c r="K22" s="27">
        <v>35</v>
      </c>
      <c r="L22" s="27">
        <v>3</v>
      </c>
      <c r="M22" s="27">
        <v>23</v>
      </c>
      <c r="N22" s="27">
        <v>9</v>
      </c>
      <c r="O22" s="27">
        <v>7</v>
      </c>
      <c r="P22" s="31">
        <v>2</v>
      </c>
      <c r="Q22" s="27">
        <v>20</v>
      </c>
      <c r="R22" s="27">
        <v>6</v>
      </c>
      <c r="S22" s="31">
        <v>14</v>
      </c>
      <c r="T22" s="31">
        <v>5</v>
      </c>
      <c r="U22" s="31">
        <v>43</v>
      </c>
      <c r="V22" s="27">
        <v>43</v>
      </c>
      <c r="W22" s="27">
        <v>0</v>
      </c>
      <c r="X22" s="27">
        <v>697</v>
      </c>
      <c r="Y22" s="27">
        <v>76</v>
      </c>
      <c r="Z22" s="27">
        <v>208</v>
      </c>
      <c r="AA22" s="31">
        <v>413</v>
      </c>
      <c r="AB22" s="27">
        <v>461</v>
      </c>
      <c r="AC22" s="27">
        <v>85</v>
      </c>
      <c r="AD22" s="27">
        <v>184</v>
      </c>
      <c r="AE22" s="31">
        <v>192</v>
      </c>
      <c r="AF22" s="27">
        <v>4</v>
      </c>
      <c r="AH22" s="57"/>
      <c r="AI22" s="57"/>
      <c r="AJ22" s="58"/>
    </row>
    <row r="23" spans="1:36" ht="16.5" customHeight="1">
      <c r="A23" s="78"/>
      <c r="B23" s="76"/>
      <c r="C23" s="64" t="s">
        <v>46</v>
      </c>
      <c r="D23" s="27">
        <v>1008</v>
      </c>
      <c r="E23" s="43">
        <v>0</v>
      </c>
      <c r="F23" s="43">
        <v>0</v>
      </c>
      <c r="G23" s="43">
        <v>0</v>
      </c>
      <c r="H23" s="43">
        <v>3</v>
      </c>
      <c r="I23" s="27">
        <v>3</v>
      </c>
      <c r="J23" s="27">
        <v>0</v>
      </c>
      <c r="K23" s="27">
        <v>22</v>
      </c>
      <c r="L23" s="27">
        <v>4</v>
      </c>
      <c r="M23" s="27">
        <v>14</v>
      </c>
      <c r="N23" s="27">
        <v>4</v>
      </c>
      <c r="O23" s="27">
        <v>2</v>
      </c>
      <c r="P23" s="31">
        <v>2</v>
      </c>
      <c r="Q23" s="27">
        <v>8</v>
      </c>
      <c r="R23" s="27">
        <v>3</v>
      </c>
      <c r="S23" s="31">
        <v>5</v>
      </c>
      <c r="T23" s="31">
        <v>7</v>
      </c>
      <c r="U23" s="31">
        <v>44</v>
      </c>
      <c r="V23" s="27">
        <v>43</v>
      </c>
      <c r="W23" s="27">
        <v>1</v>
      </c>
      <c r="X23" s="27">
        <v>511</v>
      </c>
      <c r="Y23" s="27">
        <v>57</v>
      </c>
      <c r="Z23" s="27">
        <v>132</v>
      </c>
      <c r="AA23" s="31">
        <v>322</v>
      </c>
      <c r="AB23" s="27">
        <v>411</v>
      </c>
      <c r="AC23" s="27">
        <v>67</v>
      </c>
      <c r="AD23" s="27">
        <v>173</v>
      </c>
      <c r="AE23" s="31">
        <v>171</v>
      </c>
      <c r="AF23" s="27">
        <v>2</v>
      </c>
      <c r="AH23" s="57"/>
      <c r="AI23" s="57"/>
      <c r="AJ23" s="58"/>
    </row>
    <row r="24" spans="1:36" ht="16.5" customHeight="1">
      <c r="A24" s="78"/>
      <c r="B24" s="76"/>
      <c r="C24" s="64" t="s">
        <v>47</v>
      </c>
      <c r="D24" s="27">
        <v>430</v>
      </c>
      <c r="E24" s="43">
        <v>0</v>
      </c>
      <c r="F24" s="43">
        <v>0</v>
      </c>
      <c r="G24" s="43">
        <v>0</v>
      </c>
      <c r="H24" s="43">
        <v>0</v>
      </c>
      <c r="I24" s="27">
        <v>0</v>
      </c>
      <c r="J24" s="27">
        <v>0</v>
      </c>
      <c r="K24" s="27">
        <v>7</v>
      </c>
      <c r="L24" s="27">
        <v>0</v>
      </c>
      <c r="M24" s="27">
        <v>4</v>
      </c>
      <c r="N24" s="27">
        <v>3</v>
      </c>
      <c r="O24" s="27">
        <v>2</v>
      </c>
      <c r="P24" s="31">
        <v>1</v>
      </c>
      <c r="Q24" s="27">
        <v>1</v>
      </c>
      <c r="R24" s="27">
        <v>1</v>
      </c>
      <c r="S24" s="31">
        <v>0</v>
      </c>
      <c r="T24" s="31">
        <v>3</v>
      </c>
      <c r="U24" s="31">
        <v>26</v>
      </c>
      <c r="V24" s="27">
        <v>26</v>
      </c>
      <c r="W24" s="27">
        <v>0</v>
      </c>
      <c r="X24" s="27">
        <v>219</v>
      </c>
      <c r="Y24" s="27">
        <v>15</v>
      </c>
      <c r="Z24" s="27">
        <v>73</v>
      </c>
      <c r="AA24" s="31">
        <v>131</v>
      </c>
      <c r="AB24" s="27">
        <v>172</v>
      </c>
      <c r="AC24" s="27">
        <v>20</v>
      </c>
      <c r="AD24" s="27">
        <v>92</v>
      </c>
      <c r="AE24" s="31">
        <v>60</v>
      </c>
      <c r="AF24" s="27">
        <v>2</v>
      </c>
      <c r="AH24" s="57"/>
      <c r="AI24" s="57"/>
      <c r="AJ24" s="58"/>
    </row>
    <row r="25" spans="1:32" ht="13.5">
      <c r="A25" s="78"/>
      <c r="B25" s="73"/>
      <c r="C25" s="65"/>
      <c r="D25" s="5"/>
      <c r="E25" s="42"/>
      <c r="F25" s="42"/>
      <c r="G25" s="42"/>
      <c r="H25" s="42"/>
      <c r="I25" s="5"/>
      <c r="J25" s="5"/>
      <c r="K25" s="5"/>
      <c r="L25" s="5"/>
      <c r="M25" s="5"/>
      <c r="N25" s="5"/>
      <c r="O25" s="5"/>
      <c r="P25" s="30"/>
      <c r="Q25" s="5"/>
      <c r="R25" s="5"/>
      <c r="S25" s="30"/>
      <c r="T25" s="30"/>
      <c r="U25" s="30"/>
      <c r="V25" s="5"/>
      <c r="W25" s="5"/>
      <c r="X25" s="5"/>
      <c r="Y25" s="5"/>
      <c r="Z25" s="5"/>
      <c r="AA25" s="30"/>
      <c r="AB25" s="5"/>
      <c r="AC25" s="5"/>
      <c r="AD25" s="5"/>
      <c r="AE25" s="30"/>
      <c r="AF25" s="5"/>
    </row>
    <row r="26" spans="1:36" ht="16.5" customHeight="1">
      <c r="A26" s="78"/>
      <c r="B26" s="73"/>
      <c r="C26" s="63" t="s">
        <v>38</v>
      </c>
      <c r="D26" s="51">
        <f aca="true" t="shared" si="2" ref="D26:AF26">(D17-D8)</f>
        <v>-766</v>
      </c>
      <c r="E26" s="52">
        <f t="shared" si="2"/>
        <v>1</v>
      </c>
      <c r="F26" s="52">
        <f t="shared" si="2"/>
        <v>0</v>
      </c>
      <c r="G26" s="52">
        <f t="shared" si="2"/>
        <v>1</v>
      </c>
      <c r="H26" s="52">
        <f t="shared" si="2"/>
        <v>0</v>
      </c>
      <c r="I26" s="51">
        <f t="shared" si="2"/>
        <v>0</v>
      </c>
      <c r="J26" s="51">
        <f t="shared" si="2"/>
        <v>0</v>
      </c>
      <c r="K26" s="51">
        <f t="shared" si="2"/>
        <v>-24</v>
      </c>
      <c r="L26" s="51">
        <f t="shared" si="2"/>
        <v>-5</v>
      </c>
      <c r="M26" s="51">
        <f t="shared" si="2"/>
        <v>-2</v>
      </c>
      <c r="N26" s="51">
        <f t="shared" si="2"/>
        <v>-17</v>
      </c>
      <c r="O26" s="51">
        <f t="shared" si="2"/>
        <v>-14</v>
      </c>
      <c r="P26" s="53">
        <f t="shared" si="2"/>
        <v>-3</v>
      </c>
      <c r="Q26" s="51">
        <f t="shared" si="2"/>
        <v>12</v>
      </c>
      <c r="R26" s="51">
        <f t="shared" si="2"/>
        <v>-5</v>
      </c>
      <c r="S26" s="53">
        <f t="shared" si="2"/>
        <v>17</v>
      </c>
      <c r="T26" s="53">
        <f t="shared" si="2"/>
        <v>-6</v>
      </c>
      <c r="U26" s="53">
        <f t="shared" si="2"/>
        <v>-62</v>
      </c>
      <c r="V26" s="51">
        <f t="shared" si="2"/>
        <v>-63</v>
      </c>
      <c r="W26" s="51">
        <f t="shared" si="2"/>
        <v>1</v>
      </c>
      <c r="X26" s="51">
        <f t="shared" si="2"/>
        <v>-566</v>
      </c>
      <c r="Y26" s="51">
        <f t="shared" si="2"/>
        <v>-71</v>
      </c>
      <c r="Z26" s="51">
        <f t="shared" si="2"/>
        <v>-144</v>
      </c>
      <c r="AA26" s="53">
        <f t="shared" si="2"/>
        <v>-351</v>
      </c>
      <c r="AB26" s="51">
        <f t="shared" si="2"/>
        <v>-126</v>
      </c>
      <c r="AC26" s="51">
        <f t="shared" si="2"/>
        <v>23</v>
      </c>
      <c r="AD26" s="51">
        <f t="shared" si="2"/>
        <v>-132</v>
      </c>
      <c r="AE26" s="53">
        <f t="shared" si="2"/>
        <v>-17</v>
      </c>
      <c r="AF26" s="51">
        <f t="shared" si="2"/>
        <v>5</v>
      </c>
      <c r="AJ26" s="58"/>
    </row>
    <row r="27" spans="1:36" ht="16.5" customHeight="1">
      <c r="A27" s="78"/>
      <c r="B27" s="76" t="s">
        <v>31</v>
      </c>
      <c r="C27" s="64" t="s">
        <v>41</v>
      </c>
      <c r="D27" s="35">
        <f aca="true" t="shared" si="3" ref="D27:AF27">D18-D9</f>
        <v>-156</v>
      </c>
      <c r="E27" s="45">
        <f t="shared" si="3"/>
        <v>0</v>
      </c>
      <c r="F27" s="45">
        <f t="shared" si="3"/>
        <v>0</v>
      </c>
      <c r="G27" s="45">
        <f t="shared" si="3"/>
        <v>0</v>
      </c>
      <c r="H27" s="4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-11</v>
      </c>
      <c r="L27" s="35">
        <f t="shared" si="3"/>
        <v>1</v>
      </c>
      <c r="M27" s="35">
        <f t="shared" si="3"/>
        <v>-8</v>
      </c>
      <c r="N27" s="35">
        <f t="shared" si="3"/>
        <v>-4</v>
      </c>
      <c r="O27" s="35">
        <f t="shared" si="3"/>
        <v>-5</v>
      </c>
      <c r="P27" s="36">
        <f t="shared" si="3"/>
        <v>1</v>
      </c>
      <c r="Q27" s="35">
        <f t="shared" si="3"/>
        <v>6</v>
      </c>
      <c r="R27" s="35">
        <f t="shared" si="3"/>
        <v>-2</v>
      </c>
      <c r="S27" s="36">
        <f t="shared" si="3"/>
        <v>8</v>
      </c>
      <c r="T27" s="36">
        <f t="shared" si="3"/>
        <v>-1</v>
      </c>
      <c r="U27" s="36">
        <f t="shared" si="3"/>
        <v>-12</v>
      </c>
      <c r="V27" s="35">
        <f t="shared" si="3"/>
        <v>-11</v>
      </c>
      <c r="W27" s="35">
        <f t="shared" si="3"/>
        <v>-1</v>
      </c>
      <c r="X27" s="35">
        <f t="shared" si="3"/>
        <v>-125</v>
      </c>
      <c r="Y27" s="35">
        <f t="shared" si="3"/>
        <v>-25</v>
      </c>
      <c r="Z27" s="35">
        <f t="shared" si="3"/>
        <v>-25</v>
      </c>
      <c r="AA27" s="36">
        <f t="shared" si="3"/>
        <v>-75</v>
      </c>
      <c r="AB27" s="35">
        <f t="shared" si="3"/>
        <v>-16</v>
      </c>
      <c r="AC27" s="35">
        <f t="shared" si="3"/>
        <v>12</v>
      </c>
      <c r="AD27" s="35">
        <f t="shared" si="3"/>
        <v>-24</v>
      </c>
      <c r="AE27" s="36">
        <f t="shared" si="3"/>
        <v>-4</v>
      </c>
      <c r="AF27" s="35">
        <f t="shared" si="3"/>
        <v>3</v>
      </c>
      <c r="AJ27" s="58"/>
    </row>
    <row r="28" spans="1:36" ht="16.5" customHeight="1">
      <c r="A28" s="78"/>
      <c r="B28" s="76"/>
      <c r="C28" s="64" t="s">
        <v>42</v>
      </c>
      <c r="D28" s="35">
        <f aca="true" t="shared" si="4" ref="D28:AF28">D19-D10</f>
        <v>-164</v>
      </c>
      <c r="E28" s="45">
        <f t="shared" si="4"/>
        <v>1</v>
      </c>
      <c r="F28" s="45">
        <f t="shared" si="4"/>
        <v>0</v>
      </c>
      <c r="G28" s="45">
        <f t="shared" si="4"/>
        <v>1</v>
      </c>
      <c r="H28" s="45">
        <f t="shared" si="4"/>
        <v>1</v>
      </c>
      <c r="I28" s="35">
        <f t="shared" si="4"/>
        <v>1</v>
      </c>
      <c r="J28" s="35">
        <f t="shared" si="4"/>
        <v>0</v>
      </c>
      <c r="K28" s="35">
        <f t="shared" si="4"/>
        <v>2</v>
      </c>
      <c r="L28" s="35">
        <f t="shared" si="4"/>
        <v>3</v>
      </c>
      <c r="M28" s="35">
        <f t="shared" si="4"/>
        <v>2</v>
      </c>
      <c r="N28" s="35">
        <f t="shared" si="4"/>
        <v>-3</v>
      </c>
      <c r="O28" s="35">
        <f t="shared" si="4"/>
        <v>-1</v>
      </c>
      <c r="P28" s="36">
        <f t="shared" si="4"/>
        <v>-2</v>
      </c>
      <c r="Q28" s="35">
        <f t="shared" si="4"/>
        <v>2</v>
      </c>
      <c r="R28" s="35">
        <f t="shared" si="4"/>
        <v>-1</v>
      </c>
      <c r="S28" s="36">
        <f t="shared" si="4"/>
        <v>3</v>
      </c>
      <c r="T28" s="36">
        <f t="shared" si="4"/>
        <v>-2</v>
      </c>
      <c r="U28" s="36">
        <f t="shared" si="4"/>
        <v>-15</v>
      </c>
      <c r="V28" s="35">
        <f t="shared" si="4"/>
        <v>-16</v>
      </c>
      <c r="W28" s="35">
        <f t="shared" si="4"/>
        <v>1</v>
      </c>
      <c r="X28" s="35">
        <f t="shared" si="4"/>
        <v>-125</v>
      </c>
      <c r="Y28" s="35">
        <f t="shared" si="4"/>
        <v>-19</v>
      </c>
      <c r="Z28" s="35">
        <f t="shared" si="4"/>
        <v>-28</v>
      </c>
      <c r="AA28" s="36">
        <f t="shared" si="4"/>
        <v>-78</v>
      </c>
      <c r="AB28" s="35">
        <f t="shared" si="4"/>
        <v>-28</v>
      </c>
      <c r="AC28" s="35">
        <f t="shared" si="4"/>
        <v>7</v>
      </c>
      <c r="AD28" s="35">
        <f t="shared" si="4"/>
        <v>-20</v>
      </c>
      <c r="AE28" s="36">
        <f t="shared" si="4"/>
        <v>-15</v>
      </c>
      <c r="AF28" s="35">
        <f t="shared" si="4"/>
        <v>0</v>
      </c>
      <c r="AJ28" s="58"/>
    </row>
    <row r="29" spans="1:36" ht="16.5" customHeight="1">
      <c r="A29" s="78"/>
      <c r="B29" s="76"/>
      <c r="C29" s="64" t="s">
        <v>43</v>
      </c>
      <c r="D29" s="35">
        <f aca="true" t="shared" si="5" ref="D29:AF29">D20-D11</f>
        <v>-80</v>
      </c>
      <c r="E29" s="45">
        <f t="shared" si="5"/>
        <v>0</v>
      </c>
      <c r="F29" s="45">
        <f t="shared" si="5"/>
        <v>0</v>
      </c>
      <c r="G29" s="45">
        <f t="shared" si="5"/>
        <v>0</v>
      </c>
      <c r="H29" s="45">
        <f t="shared" si="5"/>
        <v>0</v>
      </c>
      <c r="I29" s="35">
        <f t="shared" si="5"/>
        <v>0</v>
      </c>
      <c r="J29" s="35">
        <f t="shared" si="5"/>
        <v>0</v>
      </c>
      <c r="K29" s="35">
        <f t="shared" si="5"/>
        <v>-2</v>
      </c>
      <c r="L29" s="35">
        <f t="shared" si="5"/>
        <v>-4</v>
      </c>
      <c r="M29" s="35">
        <f t="shared" si="5"/>
        <v>2</v>
      </c>
      <c r="N29" s="35">
        <f t="shared" si="5"/>
        <v>0</v>
      </c>
      <c r="O29" s="35">
        <f t="shared" si="5"/>
        <v>0</v>
      </c>
      <c r="P29" s="36">
        <f t="shared" si="5"/>
        <v>0</v>
      </c>
      <c r="Q29" s="35">
        <f t="shared" si="5"/>
        <v>0</v>
      </c>
      <c r="R29" s="35">
        <f t="shared" si="5"/>
        <v>-2</v>
      </c>
      <c r="S29" s="36">
        <f t="shared" si="5"/>
        <v>2</v>
      </c>
      <c r="T29" s="36">
        <f t="shared" si="5"/>
        <v>-3</v>
      </c>
      <c r="U29" s="36">
        <f t="shared" si="5"/>
        <v>-2</v>
      </c>
      <c r="V29" s="35">
        <f t="shared" si="5"/>
        <v>-2</v>
      </c>
      <c r="W29" s="35">
        <f t="shared" si="5"/>
        <v>0</v>
      </c>
      <c r="X29" s="35">
        <f t="shared" si="5"/>
        <v>-71</v>
      </c>
      <c r="Y29" s="35">
        <f t="shared" si="5"/>
        <v>-2</v>
      </c>
      <c r="Z29" s="35">
        <f t="shared" si="5"/>
        <v>-31</v>
      </c>
      <c r="AA29" s="36">
        <f t="shared" si="5"/>
        <v>-38</v>
      </c>
      <c r="AB29" s="35">
        <f t="shared" si="5"/>
        <v>0</v>
      </c>
      <c r="AC29" s="35">
        <f t="shared" si="5"/>
        <v>4</v>
      </c>
      <c r="AD29" s="35">
        <f t="shared" si="5"/>
        <v>-3</v>
      </c>
      <c r="AE29" s="36">
        <f t="shared" si="5"/>
        <v>-1</v>
      </c>
      <c r="AF29" s="35">
        <f t="shared" si="5"/>
        <v>-2</v>
      </c>
      <c r="AJ29" s="58"/>
    </row>
    <row r="30" spans="1:36" ht="16.5" customHeight="1">
      <c r="A30" s="78"/>
      <c r="B30" s="76"/>
      <c r="C30" s="64" t="s">
        <v>44</v>
      </c>
      <c r="D30" s="35">
        <f aca="true" t="shared" si="6" ref="D30:AF30">D21-D12</f>
        <v>-88</v>
      </c>
      <c r="E30" s="45">
        <f t="shared" si="6"/>
        <v>0</v>
      </c>
      <c r="F30" s="45">
        <f t="shared" si="6"/>
        <v>0</v>
      </c>
      <c r="G30" s="45">
        <f t="shared" si="6"/>
        <v>0</v>
      </c>
      <c r="H30" s="45">
        <f t="shared" si="6"/>
        <v>0</v>
      </c>
      <c r="I30" s="35">
        <f t="shared" si="6"/>
        <v>0</v>
      </c>
      <c r="J30" s="35">
        <f t="shared" si="6"/>
        <v>0</v>
      </c>
      <c r="K30" s="35">
        <f t="shared" si="6"/>
        <v>-5</v>
      </c>
      <c r="L30" s="35">
        <f t="shared" si="6"/>
        <v>-2</v>
      </c>
      <c r="M30" s="35">
        <f t="shared" si="6"/>
        <v>2</v>
      </c>
      <c r="N30" s="35">
        <f t="shared" si="6"/>
        <v>-5</v>
      </c>
      <c r="O30" s="35">
        <f t="shared" si="6"/>
        <v>-5</v>
      </c>
      <c r="P30" s="36">
        <f t="shared" si="6"/>
        <v>0</v>
      </c>
      <c r="Q30" s="35">
        <f t="shared" si="6"/>
        <v>2</v>
      </c>
      <c r="R30" s="35">
        <f t="shared" si="6"/>
        <v>2</v>
      </c>
      <c r="S30" s="36">
        <f t="shared" si="6"/>
        <v>0</v>
      </c>
      <c r="T30" s="36">
        <f t="shared" si="6"/>
        <v>0</v>
      </c>
      <c r="U30" s="36">
        <f t="shared" si="6"/>
        <v>-9</v>
      </c>
      <c r="V30" s="35">
        <f t="shared" si="6"/>
        <v>-9</v>
      </c>
      <c r="W30" s="35">
        <f t="shared" si="6"/>
        <v>0</v>
      </c>
      <c r="X30" s="35">
        <f t="shared" si="6"/>
        <v>-81</v>
      </c>
      <c r="Y30" s="35">
        <f t="shared" si="6"/>
        <v>-4</v>
      </c>
      <c r="Z30" s="35">
        <f t="shared" si="6"/>
        <v>-18</v>
      </c>
      <c r="AA30" s="36">
        <f t="shared" si="6"/>
        <v>-59</v>
      </c>
      <c r="AB30" s="35">
        <f t="shared" si="6"/>
        <v>4</v>
      </c>
      <c r="AC30" s="35">
        <f t="shared" si="6"/>
        <v>5</v>
      </c>
      <c r="AD30" s="35">
        <f t="shared" si="6"/>
        <v>-23</v>
      </c>
      <c r="AE30" s="36">
        <f t="shared" si="6"/>
        <v>22</v>
      </c>
      <c r="AF30" s="35">
        <f t="shared" si="6"/>
        <v>1</v>
      </c>
      <c r="AJ30" s="58"/>
    </row>
    <row r="31" spans="1:36" ht="16.5" customHeight="1">
      <c r="A31" s="78"/>
      <c r="B31" s="76"/>
      <c r="C31" s="64" t="s">
        <v>45</v>
      </c>
      <c r="D31" s="35">
        <f aca="true" t="shared" si="7" ref="D31:AF31">D22-D13</f>
        <v>-101</v>
      </c>
      <c r="E31" s="45">
        <f t="shared" si="7"/>
        <v>0</v>
      </c>
      <c r="F31" s="45">
        <f t="shared" si="7"/>
        <v>0</v>
      </c>
      <c r="G31" s="45">
        <f t="shared" si="7"/>
        <v>0</v>
      </c>
      <c r="H31" s="45">
        <f t="shared" si="7"/>
        <v>-1</v>
      </c>
      <c r="I31" s="35">
        <f t="shared" si="7"/>
        <v>-1</v>
      </c>
      <c r="J31" s="35">
        <f t="shared" si="7"/>
        <v>0</v>
      </c>
      <c r="K31" s="35">
        <f t="shared" si="7"/>
        <v>0</v>
      </c>
      <c r="L31" s="35">
        <f t="shared" si="7"/>
        <v>-3</v>
      </c>
      <c r="M31" s="35">
        <f t="shared" si="7"/>
        <v>4</v>
      </c>
      <c r="N31" s="35">
        <f t="shared" si="7"/>
        <v>-1</v>
      </c>
      <c r="O31" s="35">
        <f t="shared" si="7"/>
        <v>-1</v>
      </c>
      <c r="P31" s="36">
        <f t="shared" si="7"/>
        <v>0</v>
      </c>
      <c r="Q31" s="35">
        <f t="shared" si="7"/>
        <v>4</v>
      </c>
      <c r="R31" s="35">
        <f t="shared" si="7"/>
        <v>-1</v>
      </c>
      <c r="S31" s="36">
        <f t="shared" si="7"/>
        <v>5</v>
      </c>
      <c r="T31" s="36">
        <f t="shared" si="7"/>
        <v>-1</v>
      </c>
      <c r="U31" s="36">
        <f t="shared" si="7"/>
        <v>-16</v>
      </c>
      <c r="V31" s="35">
        <f t="shared" si="7"/>
        <v>-16</v>
      </c>
      <c r="W31" s="35">
        <f t="shared" si="7"/>
        <v>0</v>
      </c>
      <c r="X31" s="35">
        <f t="shared" si="7"/>
        <v>-43</v>
      </c>
      <c r="Y31" s="35">
        <f t="shared" si="7"/>
        <v>-5</v>
      </c>
      <c r="Z31" s="35">
        <f t="shared" si="7"/>
        <v>-7</v>
      </c>
      <c r="AA31" s="36">
        <f t="shared" si="7"/>
        <v>-31</v>
      </c>
      <c r="AB31" s="35">
        <f t="shared" si="7"/>
        <v>-47</v>
      </c>
      <c r="AC31" s="35">
        <f t="shared" si="7"/>
        <v>3</v>
      </c>
      <c r="AD31" s="35">
        <f t="shared" si="7"/>
        <v>-41</v>
      </c>
      <c r="AE31" s="36">
        <f t="shared" si="7"/>
        <v>-9</v>
      </c>
      <c r="AF31" s="35">
        <f t="shared" si="7"/>
        <v>3</v>
      </c>
      <c r="AJ31" s="58"/>
    </row>
    <row r="32" spans="1:36" ht="16.5" customHeight="1">
      <c r="A32" s="78"/>
      <c r="B32" s="76"/>
      <c r="C32" s="64" t="s">
        <v>46</v>
      </c>
      <c r="D32" s="35">
        <f aca="true" t="shared" si="8" ref="D32:AF32">D23-D14</f>
        <v>-144</v>
      </c>
      <c r="E32" s="45">
        <f t="shared" si="8"/>
        <v>0</v>
      </c>
      <c r="F32" s="45">
        <f t="shared" si="8"/>
        <v>0</v>
      </c>
      <c r="G32" s="45">
        <f t="shared" si="8"/>
        <v>0</v>
      </c>
      <c r="H32" s="4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-7</v>
      </c>
      <c r="L32" s="35">
        <f t="shared" si="8"/>
        <v>0</v>
      </c>
      <c r="M32" s="35">
        <f t="shared" si="8"/>
        <v>-4</v>
      </c>
      <c r="N32" s="35">
        <f t="shared" si="8"/>
        <v>-3</v>
      </c>
      <c r="O32" s="35">
        <f t="shared" si="8"/>
        <v>-3</v>
      </c>
      <c r="P32" s="36">
        <f t="shared" si="8"/>
        <v>0</v>
      </c>
      <c r="Q32" s="35">
        <f t="shared" si="8"/>
        <v>-2</v>
      </c>
      <c r="R32" s="35">
        <f t="shared" si="8"/>
        <v>-1</v>
      </c>
      <c r="S32" s="36">
        <f t="shared" si="8"/>
        <v>-1</v>
      </c>
      <c r="T32" s="36">
        <f t="shared" si="8"/>
        <v>1</v>
      </c>
      <c r="U32" s="36">
        <f t="shared" si="8"/>
        <v>-21</v>
      </c>
      <c r="V32" s="35">
        <f t="shared" si="8"/>
        <v>-22</v>
      </c>
      <c r="W32" s="35">
        <f t="shared" si="8"/>
        <v>1</v>
      </c>
      <c r="X32" s="35">
        <f t="shared" si="8"/>
        <v>-99</v>
      </c>
      <c r="Y32" s="35">
        <f t="shared" si="8"/>
        <v>-7</v>
      </c>
      <c r="Z32" s="35">
        <f t="shared" si="8"/>
        <v>-37</v>
      </c>
      <c r="AA32" s="36">
        <f t="shared" si="8"/>
        <v>-55</v>
      </c>
      <c r="AB32" s="35">
        <f t="shared" si="8"/>
        <v>-16</v>
      </c>
      <c r="AC32" s="35">
        <f t="shared" si="8"/>
        <v>-5</v>
      </c>
      <c r="AD32" s="35">
        <f t="shared" si="8"/>
        <v>0</v>
      </c>
      <c r="AE32" s="36">
        <f t="shared" si="8"/>
        <v>-11</v>
      </c>
      <c r="AF32" s="35">
        <f t="shared" si="8"/>
        <v>0</v>
      </c>
      <c r="AJ32" s="58"/>
    </row>
    <row r="33" spans="1:36" ht="16.5" customHeight="1">
      <c r="A33" s="78"/>
      <c r="B33" s="76"/>
      <c r="C33" s="64" t="s">
        <v>47</v>
      </c>
      <c r="D33" s="35">
        <f aca="true" t="shared" si="9" ref="D33:AF33">D24-D15</f>
        <v>-33</v>
      </c>
      <c r="E33" s="45">
        <f t="shared" si="9"/>
        <v>0</v>
      </c>
      <c r="F33" s="45">
        <f t="shared" si="9"/>
        <v>0</v>
      </c>
      <c r="G33" s="45">
        <f t="shared" si="9"/>
        <v>0</v>
      </c>
      <c r="H33" s="4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-1</v>
      </c>
      <c r="L33" s="35">
        <f t="shared" si="9"/>
        <v>0</v>
      </c>
      <c r="M33" s="35">
        <f t="shared" si="9"/>
        <v>0</v>
      </c>
      <c r="N33" s="35">
        <f t="shared" si="9"/>
        <v>-1</v>
      </c>
      <c r="O33" s="35">
        <f t="shared" si="9"/>
        <v>1</v>
      </c>
      <c r="P33" s="36">
        <f t="shared" si="9"/>
        <v>-2</v>
      </c>
      <c r="Q33" s="35">
        <f t="shared" si="9"/>
        <v>0</v>
      </c>
      <c r="R33" s="35">
        <f t="shared" si="9"/>
        <v>0</v>
      </c>
      <c r="S33" s="36">
        <f t="shared" si="9"/>
        <v>0</v>
      </c>
      <c r="T33" s="36">
        <f t="shared" si="9"/>
        <v>0</v>
      </c>
      <c r="U33" s="36">
        <f t="shared" si="9"/>
        <v>13</v>
      </c>
      <c r="V33" s="35">
        <f t="shared" si="9"/>
        <v>13</v>
      </c>
      <c r="W33" s="35">
        <f t="shared" si="9"/>
        <v>0</v>
      </c>
      <c r="X33" s="35">
        <f t="shared" si="9"/>
        <v>-22</v>
      </c>
      <c r="Y33" s="35">
        <f t="shared" si="9"/>
        <v>-9</v>
      </c>
      <c r="Z33" s="35">
        <f t="shared" si="9"/>
        <v>2</v>
      </c>
      <c r="AA33" s="36">
        <f t="shared" si="9"/>
        <v>-15</v>
      </c>
      <c r="AB33" s="35">
        <f t="shared" si="9"/>
        <v>-23</v>
      </c>
      <c r="AC33" s="35">
        <f t="shared" si="9"/>
        <v>-3</v>
      </c>
      <c r="AD33" s="35">
        <f t="shared" si="9"/>
        <v>-21</v>
      </c>
      <c r="AE33" s="36">
        <f t="shared" si="9"/>
        <v>1</v>
      </c>
      <c r="AF33" s="35">
        <f t="shared" si="9"/>
        <v>0</v>
      </c>
      <c r="AJ33" s="58"/>
    </row>
    <row r="34" spans="1:32" ht="13.5">
      <c r="A34" s="78"/>
      <c r="B34" s="73"/>
      <c r="C34" s="65"/>
      <c r="D34" s="5"/>
      <c r="E34" s="42"/>
      <c r="F34" s="42"/>
      <c r="G34" s="42"/>
      <c r="H34" s="42"/>
      <c r="I34" s="5"/>
      <c r="J34" s="5"/>
      <c r="K34" s="5"/>
      <c r="L34" s="5"/>
      <c r="M34" s="5"/>
      <c r="N34" s="5"/>
      <c r="O34" s="5"/>
      <c r="P34" s="30"/>
      <c r="Q34" s="5"/>
      <c r="R34" s="5"/>
      <c r="S34" s="30"/>
      <c r="T34" s="30"/>
      <c r="U34" s="30"/>
      <c r="V34" s="5"/>
      <c r="W34" s="5"/>
      <c r="X34" s="5"/>
      <c r="Y34" s="5"/>
      <c r="Z34" s="5"/>
      <c r="AA34" s="30"/>
      <c r="AB34" s="5"/>
      <c r="AC34" s="5"/>
      <c r="AD34" s="5"/>
      <c r="AE34" s="30"/>
      <c r="AF34" s="5"/>
    </row>
    <row r="35" spans="1:32" ht="16.5" customHeight="1">
      <c r="A35" s="78"/>
      <c r="B35" s="73"/>
      <c r="C35" s="63" t="s">
        <v>38</v>
      </c>
      <c r="D35" s="48">
        <f aca="true" t="shared" si="10" ref="D35:AF35">D26/D8*100</f>
        <v>-7.163564949032077</v>
      </c>
      <c r="E35" s="49">
        <f t="shared" si="10"/>
        <v>100</v>
      </c>
      <c r="F35" s="49">
        <f t="shared" si="10"/>
        <v>0</v>
      </c>
      <c r="G35" s="49" t="e">
        <f t="shared" si="10"/>
        <v>#DIV/0!</v>
      </c>
      <c r="H35" s="49">
        <f t="shared" si="10"/>
        <v>0</v>
      </c>
      <c r="I35" s="48">
        <f t="shared" si="10"/>
        <v>0</v>
      </c>
      <c r="J35" s="48" t="e">
        <f t="shared" si="10"/>
        <v>#DIV/0!</v>
      </c>
      <c r="K35" s="48">
        <f t="shared" si="10"/>
        <v>-8.24742268041237</v>
      </c>
      <c r="L35" s="48">
        <f t="shared" si="10"/>
        <v>-10.869565217391305</v>
      </c>
      <c r="M35" s="48">
        <f t="shared" si="10"/>
        <v>-1.3513513513513513</v>
      </c>
      <c r="N35" s="48">
        <f t="shared" si="10"/>
        <v>-17.525773195876287</v>
      </c>
      <c r="O35" s="48">
        <f t="shared" si="10"/>
        <v>-24.561403508771928</v>
      </c>
      <c r="P35" s="50">
        <f t="shared" si="10"/>
        <v>-7.5</v>
      </c>
      <c r="Q35" s="48">
        <f t="shared" si="10"/>
        <v>8.633093525179856</v>
      </c>
      <c r="R35" s="48">
        <f t="shared" si="10"/>
        <v>-11.11111111111111</v>
      </c>
      <c r="S35" s="50">
        <f t="shared" si="10"/>
        <v>18.085106382978726</v>
      </c>
      <c r="T35" s="50">
        <f t="shared" si="10"/>
        <v>-9.090909090909092</v>
      </c>
      <c r="U35" s="50">
        <f t="shared" si="10"/>
        <v>-13.747228381374724</v>
      </c>
      <c r="V35" s="48">
        <f t="shared" si="10"/>
        <v>-14.000000000000002</v>
      </c>
      <c r="W35" s="48">
        <f t="shared" si="10"/>
        <v>100</v>
      </c>
      <c r="X35" s="48">
        <f t="shared" si="10"/>
        <v>-9.527015653930315</v>
      </c>
      <c r="Y35" s="48">
        <f t="shared" si="10"/>
        <v>-12.456140350877194</v>
      </c>
      <c r="Z35" s="48">
        <f t="shared" si="10"/>
        <v>-8.753799392097264</v>
      </c>
      <c r="AA35" s="50">
        <f t="shared" si="10"/>
        <v>-9.420289855072465</v>
      </c>
      <c r="AB35" s="48">
        <f t="shared" si="10"/>
        <v>-3.3430618201114357</v>
      </c>
      <c r="AC35" s="48">
        <f t="shared" si="10"/>
        <v>3.9383561643835616</v>
      </c>
      <c r="AD35" s="48">
        <f t="shared" si="10"/>
        <v>-8.25</v>
      </c>
      <c r="AE35" s="50">
        <f t="shared" si="10"/>
        <v>-1.0725552050473186</v>
      </c>
      <c r="AF35" s="48">
        <f t="shared" si="10"/>
        <v>21.73913043478261</v>
      </c>
    </row>
    <row r="36" spans="1:32" ht="16.5" customHeight="1">
      <c r="A36" s="78"/>
      <c r="B36" s="76" t="s">
        <v>32</v>
      </c>
      <c r="C36" s="64" t="s">
        <v>41</v>
      </c>
      <c r="D36" s="33">
        <f aca="true" t="shared" si="11" ref="D36:AF36">D27/D9*100</f>
        <v>-5.179282868525896</v>
      </c>
      <c r="E36" s="46">
        <f t="shared" si="11"/>
        <v>0</v>
      </c>
      <c r="F36" s="46">
        <f t="shared" si="11"/>
        <v>0</v>
      </c>
      <c r="G36" s="46" t="e">
        <f t="shared" si="11"/>
        <v>#DIV/0!</v>
      </c>
      <c r="H36" s="46">
        <f t="shared" si="11"/>
        <v>0</v>
      </c>
      <c r="I36" s="33">
        <f t="shared" si="11"/>
        <v>0</v>
      </c>
      <c r="J36" s="33" t="e">
        <f t="shared" si="11"/>
        <v>#DIV/0!</v>
      </c>
      <c r="K36" s="33">
        <f t="shared" si="11"/>
        <v>-10.091743119266056</v>
      </c>
      <c r="L36" s="33">
        <f t="shared" si="11"/>
        <v>7.6923076923076925</v>
      </c>
      <c r="M36" s="33">
        <f t="shared" si="11"/>
        <v>-13.333333333333334</v>
      </c>
      <c r="N36" s="33">
        <f t="shared" si="11"/>
        <v>-11.11111111111111</v>
      </c>
      <c r="O36" s="33">
        <f t="shared" si="11"/>
        <v>-21.73913043478261</v>
      </c>
      <c r="P36" s="34">
        <f t="shared" si="11"/>
        <v>7.6923076923076925</v>
      </c>
      <c r="Q36" s="33">
        <f t="shared" si="11"/>
        <v>13.333333333333334</v>
      </c>
      <c r="R36" s="33">
        <f t="shared" si="11"/>
        <v>-16.666666666666664</v>
      </c>
      <c r="S36" s="34">
        <f t="shared" si="11"/>
        <v>24.242424242424242</v>
      </c>
      <c r="T36" s="34">
        <f t="shared" si="11"/>
        <v>-4</v>
      </c>
      <c r="U36" s="34">
        <f t="shared" si="11"/>
        <v>-9.75609756097561</v>
      </c>
      <c r="V36" s="33">
        <f t="shared" si="11"/>
        <v>-9.01639344262295</v>
      </c>
      <c r="W36" s="33">
        <f t="shared" si="11"/>
        <v>-100</v>
      </c>
      <c r="X36" s="33">
        <f t="shared" si="11"/>
        <v>-7.086167800453515</v>
      </c>
      <c r="Y36" s="33">
        <f t="shared" si="11"/>
        <v>-12.755102040816327</v>
      </c>
      <c r="Z36" s="33">
        <f t="shared" si="11"/>
        <v>-5.186721991701245</v>
      </c>
      <c r="AA36" s="34">
        <f t="shared" si="11"/>
        <v>-6.906077348066299</v>
      </c>
      <c r="AB36" s="33">
        <f t="shared" si="11"/>
        <v>-1.702127659574468</v>
      </c>
      <c r="AC36" s="33">
        <f t="shared" si="11"/>
        <v>8.053691275167784</v>
      </c>
      <c r="AD36" s="33">
        <f t="shared" si="11"/>
        <v>-6.33245382585752</v>
      </c>
      <c r="AE36" s="34">
        <f t="shared" si="11"/>
        <v>-0.9708737864077669</v>
      </c>
      <c r="AF36" s="33">
        <f t="shared" si="11"/>
        <v>75</v>
      </c>
    </row>
    <row r="37" spans="1:32" ht="16.5" customHeight="1">
      <c r="A37" s="78"/>
      <c r="B37" s="76"/>
      <c r="C37" s="64" t="s">
        <v>42</v>
      </c>
      <c r="D37" s="33">
        <f aca="true" t="shared" si="12" ref="D37:D42">D28/D10*100</f>
        <v>-6.682966585167074</v>
      </c>
      <c r="E37" s="46" t="s">
        <v>34</v>
      </c>
      <c r="F37" s="46" t="e">
        <f aca="true" t="shared" si="13" ref="F37:AF37">F28/F10*100</f>
        <v>#DIV/0!</v>
      </c>
      <c r="G37" s="46" t="e">
        <f t="shared" si="13"/>
        <v>#DIV/0!</v>
      </c>
      <c r="H37" s="46">
        <f t="shared" si="13"/>
        <v>25</v>
      </c>
      <c r="I37" s="33">
        <f t="shared" si="13"/>
        <v>25</v>
      </c>
      <c r="J37" s="33" t="e">
        <f t="shared" si="13"/>
        <v>#DIV/0!</v>
      </c>
      <c r="K37" s="33">
        <f t="shared" si="13"/>
        <v>3.4482758620689653</v>
      </c>
      <c r="L37" s="33">
        <f t="shared" si="13"/>
        <v>33.33333333333333</v>
      </c>
      <c r="M37" s="33">
        <f t="shared" si="13"/>
        <v>8.333333333333332</v>
      </c>
      <c r="N37" s="33">
        <f t="shared" si="13"/>
        <v>-12</v>
      </c>
      <c r="O37" s="33">
        <f t="shared" si="13"/>
        <v>-8.333333333333332</v>
      </c>
      <c r="P37" s="34">
        <f t="shared" si="13"/>
        <v>-15.384615384615385</v>
      </c>
      <c r="Q37" s="33">
        <f t="shared" si="13"/>
        <v>5.128205128205128</v>
      </c>
      <c r="R37" s="33">
        <f t="shared" si="13"/>
        <v>-11.11111111111111</v>
      </c>
      <c r="S37" s="34">
        <f t="shared" si="13"/>
        <v>10</v>
      </c>
      <c r="T37" s="34">
        <f t="shared" si="13"/>
        <v>-11.76470588235294</v>
      </c>
      <c r="U37" s="34">
        <f t="shared" si="13"/>
        <v>-16.304347826086957</v>
      </c>
      <c r="V37" s="33">
        <f t="shared" si="13"/>
        <v>-17.391304347826086</v>
      </c>
      <c r="W37" s="33" t="e">
        <f t="shared" si="13"/>
        <v>#DIV/0!</v>
      </c>
      <c r="X37" s="33">
        <f t="shared" si="13"/>
        <v>-8.796622097114708</v>
      </c>
      <c r="Y37" s="33">
        <f t="shared" si="13"/>
        <v>-13.013698630136986</v>
      </c>
      <c r="Z37" s="33">
        <f t="shared" si="13"/>
        <v>-6.982543640897755</v>
      </c>
      <c r="AA37" s="34">
        <f t="shared" si="13"/>
        <v>-8.924485125858125</v>
      </c>
      <c r="AB37" s="33">
        <f t="shared" si="13"/>
        <v>-3.418803418803419</v>
      </c>
      <c r="AC37" s="33">
        <f t="shared" si="13"/>
        <v>5.0359712230215825</v>
      </c>
      <c r="AD37" s="33">
        <f t="shared" si="13"/>
        <v>-6.779661016949152</v>
      </c>
      <c r="AE37" s="34">
        <f t="shared" si="13"/>
        <v>-3.896103896103896</v>
      </c>
      <c r="AF37" s="33">
        <f t="shared" si="13"/>
        <v>0</v>
      </c>
    </row>
    <row r="38" spans="1:32" ht="16.5" customHeight="1">
      <c r="A38" s="78"/>
      <c r="B38" s="76"/>
      <c r="C38" s="64" t="s">
        <v>43</v>
      </c>
      <c r="D38" s="33">
        <f t="shared" si="12"/>
        <v>-7.7071290944123305</v>
      </c>
      <c r="E38" s="46" t="s">
        <v>35</v>
      </c>
      <c r="F38" s="46" t="e">
        <f aca="true" t="shared" si="14" ref="F38:AF38">F29/F11*100</f>
        <v>#DIV/0!</v>
      </c>
      <c r="G38" s="46" t="e">
        <f t="shared" si="14"/>
        <v>#DIV/0!</v>
      </c>
      <c r="H38" s="46">
        <f t="shared" si="14"/>
        <v>0</v>
      </c>
      <c r="I38" s="33">
        <f t="shared" si="14"/>
        <v>0</v>
      </c>
      <c r="J38" s="33" t="e">
        <f t="shared" si="14"/>
        <v>#DIV/0!</v>
      </c>
      <c r="K38" s="33">
        <f t="shared" si="14"/>
        <v>-7.6923076923076925</v>
      </c>
      <c r="L38" s="33">
        <f t="shared" si="14"/>
        <v>-57.14285714285714</v>
      </c>
      <c r="M38" s="33">
        <f t="shared" si="14"/>
        <v>16.666666666666664</v>
      </c>
      <c r="N38" s="33">
        <f t="shared" si="14"/>
        <v>0</v>
      </c>
      <c r="O38" s="33">
        <f t="shared" si="14"/>
        <v>0</v>
      </c>
      <c r="P38" s="34">
        <f t="shared" si="14"/>
        <v>0</v>
      </c>
      <c r="Q38" s="33">
        <f t="shared" si="14"/>
        <v>0</v>
      </c>
      <c r="R38" s="33">
        <f t="shared" si="14"/>
        <v>-33.33333333333333</v>
      </c>
      <c r="S38" s="34">
        <f t="shared" si="14"/>
        <v>28.57142857142857</v>
      </c>
      <c r="T38" s="34">
        <f t="shared" si="14"/>
        <v>-60</v>
      </c>
      <c r="U38" s="34">
        <f t="shared" si="14"/>
        <v>-4.166666666666666</v>
      </c>
      <c r="V38" s="33">
        <f t="shared" si="14"/>
        <v>-4.166666666666666</v>
      </c>
      <c r="W38" s="33" t="e">
        <f t="shared" si="14"/>
        <v>#DIV/0!</v>
      </c>
      <c r="X38" s="33">
        <f t="shared" si="14"/>
        <v>-12.956204379562045</v>
      </c>
      <c r="Y38" s="33">
        <f t="shared" si="14"/>
        <v>-8.333333333333332</v>
      </c>
      <c r="Z38" s="33">
        <f t="shared" si="14"/>
        <v>-19.1358024691358</v>
      </c>
      <c r="AA38" s="34">
        <f t="shared" si="14"/>
        <v>-10.497237569060774</v>
      </c>
      <c r="AB38" s="33">
        <f t="shared" si="14"/>
        <v>0</v>
      </c>
      <c r="AC38" s="33">
        <f t="shared" si="14"/>
        <v>6.896551724137931</v>
      </c>
      <c r="AD38" s="33">
        <f t="shared" si="14"/>
        <v>-1.639344262295082</v>
      </c>
      <c r="AE38" s="34">
        <f t="shared" si="14"/>
        <v>-0.6666666666666667</v>
      </c>
      <c r="AF38" s="33">
        <f t="shared" si="14"/>
        <v>-33.33333333333333</v>
      </c>
    </row>
    <row r="39" spans="1:32" ht="16.5" customHeight="1">
      <c r="A39" s="78"/>
      <c r="B39" s="76"/>
      <c r="C39" s="64" t="s">
        <v>44</v>
      </c>
      <c r="D39" s="33">
        <f t="shared" si="12"/>
        <v>-7.290803645401822</v>
      </c>
      <c r="E39" s="46" t="s">
        <v>36</v>
      </c>
      <c r="F39" s="46" t="e">
        <f aca="true" t="shared" si="15" ref="F39:AF39">F30/F12*100</f>
        <v>#DIV/0!</v>
      </c>
      <c r="G39" s="46" t="e">
        <f t="shared" si="15"/>
        <v>#DIV/0!</v>
      </c>
      <c r="H39" s="46">
        <f t="shared" si="15"/>
        <v>0</v>
      </c>
      <c r="I39" s="33">
        <f t="shared" si="15"/>
        <v>0</v>
      </c>
      <c r="J39" s="33" t="e">
        <f t="shared" si="15"/>
        <v>#DIV/0!</v>
      </c>
      <c r="K39" s="33">
        <f t="shared" si="15"/>
        <v>-19.230769230769234</v>
      </c>
      <c r="L39" s="33">
        <f t="shared" si="15"/>
        <v>-28.57142857142857</v>
      </c>
      <c r="M39" s="33">
        <f t="shared" si="15"/>
        <v>18.181818181818183</v>
      </c>
      <c r="N39" s="33">
        <f t="shared" si="15"/>
        <v>-62.5</v>
      </c>
      <c r="O39" s="33">
        <f t="shared" si="15"/>
        <v>-83.33333333333334</v>
      </c>
      <c r="P39" s="34">
        <f t="shared" si="15"/>
        <v>0</v>
      </c>
      <c r="Q39" s="33">
        <f t="shared" si="15"/>
        <v>13.333333333333334</v>
      </c>
      <c r="R39" s="33">
        <f t="shared" si="15"/>
        <v>33.33333333333333</v>
      </c>
      <c r="S39" s="34">
        <f t="shared" si="15"/>
        <v>0</v>
      </c>
      <c r="T39" s="34">
        <f t="shared" si="15"/>
        <v>0</v>
      </c>
      <c r="U39" s="34">
        <f t="shared" si="15"/>
        <v>-17.647058823529413</v>
      </c>
      <c r="V39" s="33">
        <f t="shared" si="15"/>
        <v>-17.647058823529413</v>
      </c>
      <c r="W39" s="33" t="e">
        <f t="shared" si="15"/>
        <v>#DIV/0!</v>
      </c>
      <c r="X39" s="33">
        <f t="shared" si="15"/>
        <v>-13.12803889789303</v>
      </c>
      <c r="Y39" s="33">
        <f t="shared" si="15"/>
        <v>-11.428571428571429</v>
      </c>
      <c r="Z39" s="33">
        <f t="shared" si="15"/>
        <v>-12.413793103448276</v>
      </c>
      <c r="AA39" s="34">
        <f t="shared" si="15"/>
        <v>-13.501144164759726</v>
      </c>
      <c r="AB39" s="33">
        <f t="shared" si="15"/>
        <v>0.81799591002045</v>
      </c>
      <c r="AC39" s="33">
        <f t="shared" si="15"/>
        <v>8.19672131147541</v>
      </c>
      <c r="AD39" s="33">
        <f t="shared" si="15"/>
        <v>-9.913793103448276</v>
      </c>
      <c r="AE39" s="34">
        <f t="shared" si="15"/>
        <v>11.224489795918368</v>
      </c>
      <c r="AF39" s="33">
        <f t="shared" si="15"/>
        <v>25</v>
      </c>
    </row>
    <row r="40" spans="1:32" ht="16.5" customHeight="1">
      <c r="A40" s="78"/>
      <c r="B40" s="76"/>
      <c r="C40" s="64" t="s">
        <v>45</v>
      </c>
      <c r="D40" s="33">
        <f t="shared" si="12"/>
        <v>-7.388441843452817</v>
      </c>
      <c r="E40" s="46" t="s">
        <v>36</v>
      </c>
      <c r="F40" s="46" t="e">
        <f aca="true" t="shared" si="16" ref="F40:AF40">F31/F13*100</f>
        <v>#DIV/0!</v>
      </c>
      <c r="G40" s="46" t="e">
        <f t="shared" si="16"/>
        <v>#DIV/0!</v>
      </c>
      <c r="H40" s="46">
        <f t="shared" si="16"/>
        <v>-50</v>
      </c>
      <c r="I40" s="33">
        <f t="shared" si="16"/>
        <v>-50</v>
      </c>
      <c r="J40" s="33" t="e">
        <f t="shared" si="16"/>
        <v>#DIV/0!</v>
      </c>
      <c r="K40" s="33">
        <f t="shared" si="16"/>
        <v>0</v>
      </c>
      <c r="L40" s="33">
        <f t="shared" si="16"/>
        <v>-50</v>
      </c>
      <c r="M40" s="33">
        <f t="shared" si="16"/>
        <v>21.052631578947366</v>
      </c>
      <c r="N40" s="33">
        <f t="shared" si="16"/>
        <v>-10</v>
      </c>
      <c r="O40" s="33">
        <f t="shared" si="16"/>
        <v>-12.5</v>
      </c>
      <c r="P40" s="34">
        <f t="shared" si="16"/>
        <v>0</v>
      </c>
      <c r="Q40" s="33">
        <f t="shared" si="16"/>
        <v>25</v>
      </c>
      <c r="R40" s="33">
        <f t="shared" si="16"/>
        <v>-14.285714285714285</v>
      </c>
      <c r="S40" s="34">
        <f t="shared" si="16"/>
        <v>55.55555555555556</v>
      </c>
      <c r="T40" s="34">
        <f t="shared" si="16"/>
        <v>-16.666666666666664</v>
      </c>
      <c r="U40" s="34">
        <f t="shared" si="16"/>
        <v>-27.11864406779661</v>
      </c>
      <c r="V40" s="33">
        <f t="shared" si="16"/>
        <v>-27.11864406779661</v>
      </c>
      <c r="W40" s="33" t="e">
        <f t="shared" si="16"/>
        <v>#DIV/0!</v>
      </c>
      <c r="X40" s="33">
        <f t="shared" si="16"/>
        <v>-5.810810810810811</v>
      </c>
      <c r="Y40" s="33">
        <f t="shared" si="16"/>
        <v>-6.172839506172839</v>
      </c>
      <c r="Z40" s="33">
        <f t="shared" si="16"/>
        <v>-3.255813953488372</v>
      </c>
      <c r="AA40" s="34">
        <f t="shared" si="16"/>
        <v>-6.981981981981981</v>
      </c>
      <c r="AB40" s="33">
        <f t="shared" si="16"/>
        <v>-9.251968503937007</v>
      </c>
      <c r="AC40" s="33">
        <f t="shared" si="16"/>
        <v>3.6585365853658534</v>
      </c>
      <c r="AD40" s="33">
        <f t="shared" si="16"/>
        <v>-18.22222222222222</v>
      </c>
      <c r="AE40" s="34">
        <f t="shared" si="16"/>
        <v>-4.477611940298507</v>
      </c>
      <c r="AF40" s="33">
        <f t="shared" si="16"/>
        <v>300</v>
      </c>
    </row>
    <row r="41" spans="1:32" ht="16.5" customHeight="1">
      <c r="A41" s="78"/>
      <c r="B41" s="76"/>
      <c r="C41" s="64" t="s">
        <v>46</v>
      </c>
      <c r="D41" s="33">
        <f t="shared" si="12"/>
        <v>-12.5</v>
      </c>
      <c r="E41" s="46" t="s">
        <v>36</v>
      </c>
      <c r="F41" s="46" t="e">
        <f aca="true" t="shared" si="17" ref="F41:AF41">F32/F14*100</f>
        <v>#DIV/0!</v>
      </c>
      <c r="G41" s="46" t="e">
        <f t="shared" si="17"/>
        <v>#DIV/0!</v>
      </c>
      <c r="H41" s="46">
        <f t="shared" si="17"/>
        <v>0</v>
      </c>
      <c r="I41" s="33">
        <f t="shared" si="17"/>
        <v>0</v>
      </c>
      <c r="J41" s="33" t="e">
        <f t="shared" si="17"/>
        <v>#DIV/0!</v>
      </c>
      <c r="K41" s="33">
        <f t="shared" si="17"/>
        <v>-24.137931034482758</v>
      </c>
      <c r="L41" s="33">
        <f t="shared" si="17"/>
        <v>0</v>
      </c>
      <c r="M41" s="33">
        <f t="shared" si="17"/>
        <v>-22.22222222222222</v>
      </c>
      <c r="N41" s="33">
        <f t="shared" si="17"/>
        <v>-42.857142857142854</v>
      </c>
      <c r="O41" s="33">
        <f t="shared" si="17"/>
        <v>-60</v>
      </c>
      <c r="P41" s="34">
        <f t="shared" si="17"/>
        <v>0</v>
      </c>
      <c r="Q41" s="33">
        <f t="shared" si="17"/>
        <v>-20</v>
      </c>
      <c r="R41" s="33">
        <f t="shared" si="17"/>
        <v>-25</v>
      </c>
      <c r="S41" s="34">
        <f t="shared" si="17"/>
        <v>-16.666666666666664</v>
      </c>
      <c r="T41" s="34">
        <f t="shared" si="17"/>
        <v>16.666666666666664</v>
      </c>
      <c r="U41" s="34">
        <f t="shared" si="17"/>
        <v>-32.30769230769231</v>
      </c>
      <c r="V41" s="33">
        <f t="shared" si="17"/>
        <v>-33.84615384615385</v>
      </c>
      <c r="W41" s="33" t="e">
        <f t="shared" si="17"/>
        <v>#DIV/0!</v>
      </c>
      <c r="X41" s="33">
        <f t="shared" si="17"/>
        <v>-16.229508196721312</v>
      </c>
      <c r="Y41" s="33">
        <f t="shared" si="17"/>
        <v>-10.9375</v>
      </c>
      <c r="Z41" s="33">
        <f t="shared" si="17"/>
        <v>-21.893491124260358</v>
      </c>
      <c r="AA41" s="34">
        <f t="shared" si="17"/>
        <v>-14.588859416445624</v>
      </c>
      <c r="AB41" s="33">
        <f t="shared" si="17"/>
        <v>-3.747072599531616</v>
      </c>
      <c r="AC41" s="33">
        <f t="shared" si="17"/>
        <v>-6.944444444444445</v>
      </c>
      <c r="AD41" s="33">
        <f t="shared" si="17"/>
        <v>0</v>
      </c>
      <c r="AE41" s="34">
        <f t="shared" si="17"/>
        <v>-6.043956043956044</v>
      </c>
      <c r="AF41" s="33">
        <f t="shared" si="17"/>
        <v>0</v>
      </c>
    </row>
    <row r="42" spans="1:32" ht="16.5" customHeight="1">
      <c r="A42" s="79"/>
      <c r="B42" s="77"/>
      <c r="C42" s="66" t="s">
        <v>47</v>
      </c>
      <c r="D42" s="37">
        <f t="shared" si="12"/>
        <v>-7.127429805615551</v>
      </c>
      <c r="E42" s="47" t="s">
        <v>35</v>
      </c>
      <c r="F42" s="47" t="e">
        <f>F33/F15*100</f>
        <v>#DIV/0!</v>
      </c>
      <c r="G42" s="47" t="e">
        <f>G33/G15*100</f>
        <v>#DIV/0!</v>
      </c>
      <c r="H42" s="47" t="s">
        <v>35</v>
      </c>
      <c r="I42" s="37" t="e">
        <f>I33/I15*100</f>
        <v>#DIV/0!</v>
      </c>
      <c r="J42" s="37" t="e">
        <f>J33/J15*100</f>
        <v>#DIV/0!</v>
      </c>
      <c r="K42" s="37">
        <f>K33/K15*100</f>
        <v>-12.5</v>
      </c>
      <c r="L42" s="37" t="s">
        <v>37</v>
      </c>
      <c r="M42" s="37">
        <f aca="true" t="shared" si="18" ref="M42:R42">M33/M15*100</f>
        <v>0</v>
      </c>
      <c r="N42" s="37">
        <f t="shared" si="18"/>
        <v>-25</v>
      </c>
      <c r="O42" s="37">
        <f t="shared" si="18"/>
        <v>100</v>
      </c>
      <c r="P42" s="38">
        <f t="shared" si="18"/>
        <v>-66.66666666666666</v>
      </c>
      <c r="Q42" s="37">
        <f t="shared" si="18"/>
        <v>0</v>
      </c>
      <c r="R42" s="37">
        <f t="shared" si="18"/>
        <v>0</v>
      </c>
      <c r="S42" s="38" t="s">
        <v>34</v>
      </c>
      <c r="T42" s="38">
        <f aca="true" t="shared" si="19" ref="T42:AF42">T33/T15*100</f>
        <v>0</v>
      </c>
      <c r="U42" s="38">
        <f t="shared" si="19"/>
        <v>100</v>
      </c>
      <c r="V42" s="37">
        <f t="shared" si="19"/>
        <v>100</v>
      </c>
      <c r="W42" s="37" t="e">
        <f t="shared" si="19"/>
        <v>#DIV/0!</v>
      </c>
      <c r="X42" s="37">
        <f t="shared" si="19"/>
        <v>-9.12863070539419</v>
      </c>
      <c r="Y42" s="37">
        <f t="shared" si="19"/>
        <v>-37.5</v>
      </c>
      <c r="Z42" s="37">
        <f t="shared" si="19"/>
        <v>2.8169014084507045</v>
      </c>
      <c r="AA42" s="38">
        <f t="shared" si="19"/>
        <v>-10.273972602739725</v>
      </c>
      <c r="AB42" s="37">
        <f t="shared" si="19"/>
        <v>-11.794871794871794</v>
      </c>
      <c r="AC42" s="37">
        <f t="shared" si="19"/>
        <v>-13.043478260869565</v>
      </c>
      <c r="AD42" s="37">
        <f t="shared" si="19"/>
        <v>-18.58407079646018</v>
      </c>
      <c r="AE42" s="38">
        <f t="shared" si="19"/>
        <v>1.694915254237288</v>
      </c>
      <c r="AF42" s="37">
        <f t="shared" si="19"/>
        <v>0</v>
      </c>
    </row>
    <row r="43" spans="1:32" ht="13.5">
      <c r="A43" s="80" t="s">
        <v>40</v>
      </c>
      <c r="B43" s="74"/>
      <c r="C43" s="64"/>
      <c r="D43" s="33"/>
      <c r="E43" s="46"/>
      <c r="F43" s="46"/>
      <c r="G43" s="46"/>
      <c r="H43" s="46"/>
      <c r="I43" s="33"/>
      <c r="J43" s="33"/>
      <c r="K43" s="33"/>
      <c r="L43" s="33"/>
      <c r="M43" s="33"/>
      <c r="N43" s="33"/>
      <c r="O43" s="33"/>
      <c r="P43" s="34"/>
      <c r="Q43" s="33"/>
      <c r="R43" s="33"/>
      <c r="S43" s="34"/>
      <c r="T43" s="34"/>
      <c r="U43" s="34"/>
      <c r="V43" s="33"/>
      <c r="W43" s="33"/>
      <c r="X43" s="33"/>
      <c r="Y43" s="33"/>
      <c r="Z43" s="33"/>
      <c r="AA43" s="34"/>
      <c r="AB43" s="33"/>
      <c r="AC43" s="33"/>
      <c r="AD43" s="33"/>
      <c r="AE43" s="34"/>
      <c r="AF43" s="33"/>
    </row>
    <row r="44" spans="1:34" ht="16.5" customHeight="1">
      <c r="A44" s="78"/>
      <c r="B44" s="73"/>
      <c r="C44" s="63" t="s">
        <v>38</v>
      </c>
      <c r="D44" s="54">
        <f>SUM(D45:D51)</f>
        <v>10693</v>
      </c>
      <c r="E44" s="49">
        <f>E8/$D8*100</f>
        <v>0.009351912466099318</v>
      </c>
      <c r="F44" s="49">
        <f aca="true" t="shared" si="20" ref="F44:AF44">F8/$D8*100</f>
        <v>0.009351912466099318</v>
      </c>
      <c r="G44" s="49">
        <f t="shared" si="20"/>
        <v>0</v>
      </c>
      <c r="H44" s="49">
        <f>H8/$D8*100</f>
        <v>0.11222294959319182</v>
      </c>
      <c r="I44" s="48">
        <f t="shared" si="20"/>
        <v>0.11222294959319182</v>
      </c>
      <c r="J44" s="48">
        <f t="shared" si="20"/>
        <v>0</v>
      </c>
      <c r="K44" s="48">
        <f t="shared" si="20"/>
        <v>2.721406527634901</v>
      </c>
      <c r="L44" s="48">
        <f t="shared" si="20"/>
        <v>0.43018797344056864</v>
      </c>
      <c r="M44" s="48">
        <f t="shared" si="20"/>
        <v>1.384083044982699</v>
      </c>
      <c r="N44" s="48">
        <f t="shared" si="20"/>
        <v>0.9071355092116339</v>
      </c>
      <c r="O44" s="48">
        <f t="shared" si="20"/>
        <v>0.5330590105676611</v>
      </c>
      <c r="P44" s="50">
        <f t="shared" si="20"/>
        <v>0.3740764986439727</v>
      </c>
      <c r="Q44" s="48">
        <f t="shared" si="20"/>
        <v>1.299915832787805</v>
      </c>
      <c r="R44" s="48">
        <f t="shared" si="20"/>
        <v>0.42083606097446924</v>
      </c>
      <c r="S44" s="50">
        <f t="shared" si="20"/>
        <v>0.8790797718133357</v>
      </c>
      <c r="T44" s="50">
        <f t="shared" si="20"/>
        <v>0.6172262227625549</v>
      </c>
      <c r="U44" s="50">
        <f t="shared" si="20"/>
        <v>4.217712522210792</v>
      </c>
      <c r="V44" s="48">
        <f t="shared" si="20"/>
        <v>4.208360609744693</v>
      </c>
      <c r="W44" s="48">
        <f t="shared" si="20"/>
        <v>0.009351912466099318</v>
      </c>
      <c r="X44" s="48">
        <f t="shared" si="20"/>
        <v>55.55971196109605</v>
      </c>
      <c r="Y44" s="48">
        <f t="shared" si="20"/>
        <v>5.3305901056766105</v>
      </c>
      <c r="Z44" s="48">
        <f t="shared" si="20"/>
        <v>15.383896006733377</v>
      </c>
      <c r="AA44" s="50">
        <f t="shared" si="20"/>
        <v>34.845225848686056</v>
      </c>
      <c r="AB44" s="48">
        <f t="shared" si="20"/>
        <v>35.247358084728326</v>
      </c>
      <c r="AC44" s="48">
        <f t="shared" si="20"/>
        <v>5.4615168802020015</v>
      </c>
      <c r="AD44" s="48">
        <f t="shared" si="20"/>
        <v>14.963059945758909</v>
      </c>
      <c r="AE44" s="50">
        <f t="shared" si="20"/>
        <v>14.822781258767417</v>
      </c>
      <c r="AF44" s="48">
        <f t="shared" si="20"/>
        <v>0.21509398672028432</v>
      </c>
      <c r="AH44" s="59"/>
    </row>
    <row r="45" spans="1:34" ht="16.5" customHeight="1">
      <c r="A45" s="78"/>
      <c r="B45" s="76" t="s">
        <v>29</v>
      </c>
      <c r="C45" s="64" t="s">
        <v>41</v>
      </c>
      <c r="D45" s="27">
        <v>3012</v>
      </c>
      <c r="E45" s="46">
        <f aca="true" t="shared" si="21" ref="E45:AF45">E9/$D9*100</f>
        <v>0.033200531208499334</v>
      </c>
      <c r="F45" s="46">
        <f t="shared" si="21"/>
        <v>0.033200531208499334</v>
      </c>
      <c r="G45" s="46">
        <f t="shared" si="21"/>
        <v>0</v>
      </c>
      <c r="H45" s="46">
        <f t="shared" si="21"/>
        <v>0.033200531208499334</v>
      </c>
      <c r="I45" s="33">
        <f t="shared" si="21"/>
        <v>0.033200531208499334</v>
      </c>
      <c r="J45" s="33">
        <f t="shared" si="21"/>
        <v>0</v>
      </c>
      <c r="K45" s="33">
        <f t="shared" si="21"/>
        <v>3.618857901726428</v>
      </c>
      <c r="L45" s="33">
        <f t="shared" si="21"/>
        <v>0.4316069057104913</v>
      </c>
      <c r="M45" s="33">
        <f t="shared" si="21"/>
        <v>1.9920318725099602</v>
      </c>
      <c r="N45" s="33">
        <f t="shared" si="21"/>
        <v>1.1952191235059761</v>
      </c>
      <c r="O45" s="33">
        <f t="shared" si="21"/>
        <v>0.7636122177954847</v>
      </c>
      <c r="P45" s="34">
        <f t="shared" si="21"/>
        <v>0.4316069057104913</v>
      </c>
      <c r="Q45" s="33">
        <f t="shared" si="21"/>
        <v>1.4940239043824701</v>
      </c>
      <c r="R45" s="33">
        <f t="shared" si="21"/>
        <v>0.398406374501992</v>
      </c>
      <c r="S45" s="34">
        <f t="shared" si="21"/>
        <v>1.0956175298804782</v>
      </c>
      <c r="T45" s="34">
        <f t="shared" si="21"/>
        <v>0.8300132802124833</v>
      </c>
      <c r="U45" s="34">
        <f t="shared" si="21"/>
        <v>4.083665338645418</v>
      </c>
      <c r="V45" s="33">
        <f t="shared" si="21"/>
        <v>4.050464807436919</v>
      </c>
      <c r="W45" s="33">
        <f t="shared" si="21"/>
        <v>0.033200531208499334</v>
      </c>
      <c r="X45" s="33">
        <f t="shared" si="21"/>
        <v>58.56573705179283</v>
      </c>
      <c r="Y45" s="33">
        <f t="shared" si="21"/>
        <v>6.507304116865869</v>
      </c>
      <c r="Z45" s="33">
        <f t="shared" si="21"/>
        <v>16.002656042496678</v>
      </c>
      <c r="AA45" s="34">
        <f t="shared" si="21"/>
        <v>36.05577689243028</v>
      </c>
      <c r="AB45" s="33">
        <f t="shared" si="21"/>
        <v>31.208499335989377</v>
      </c>
      <c r="AC45" s="33">
        <f t="shared" si="21"/>
        <v>4.946879150066401</v>
      </c>
      <c r="AD45" s="33">
        <f t="shared" si="21"/>
        <v>12.583001328021249</v>
      </c>
      <c r="AE45" s="34">
        <f t="shared" si="21"/>
        <v>13.678618857901725</v>
      </c>
      <c r="AF45" s="33">
        <f t="shared" si="21"/>
        <v>0.13280212483399734</v>
      </c>
      <c r="AH45" s="59"/>
    </row>
    <row r="46" spans="1:34" ht="16.5" customHeight="1">
      <c r="A46" s="78"/>
      <c r="B46" s="76"/>
      <c r="C46" s="64" t="s">
        <v>42</v>
      </c>
      <c r="D46" s="27">
        <v>2454</v>
      </c>
      <c r="E46" s="46">
        <f aca="true" t="shared" si="22" ref="E46:AF46">E10/$D10*100</f>
        <v>0</v>
      </c>
      <c r="F46" s="46">
        <f t="shared" si="22"/>
        <v>0</v>
      </c>
      <c r="G46" s="46">
        <f t="shared" si="22"/>
        <v>0</v>
      </c>
      <c r="H46" s="46">
        <f t="shared" si="22"/>
        <v>0.16299918500407498</v>
      </c>
      <c r="I46" s="33">
        <f t="shared" si="22"/>
        <v>0.16299918500407498</v>
      </c>
      <c r="J46" s="33">
        <f t="shared" si="22"/>
        <v>0</v>
      </c>
      <c r="K46" s="33">
        <f t="shared" si="22"/>
        <v>2.363488182559087</v>
      </c>
      <c r="L46" s="33">
        <f t="shared" si="22"/>
        <v>0.36674816625916873</v>
      </c>
      <c r="M46" s="33">
        <f t="shared" si="22"/>
        <v>0.9779951100244498</v>
      </c>
      <c r="N46" s="33">
        <f t="shared" si="22"/>
        <v>1.0187449062754685</v>
      </c>
      <c r="O46" s="33">
        <f t="shared" si="22"/>
        <v>0.4889975550122249</v>
      </c>
      <c r="P46" s="34">
        <f t="shared" si="22"/>
        <v>0.5297473512632437</v>
      </c>
      <c r="Q46" s="33">
        <f t="shared" si="22"/>
        <v>1.5892420537897312</v>
      </c>
      <c r="R46" s="33">
        <f t="shared" si="22"/>
        <v>0.36674816625916873</v>
      </c>
      <c r="S46" s="34">
        <f t="shared" si="22"/>
        <v>1.2224938875305624</v>
      </c>
      <c r="T46" s="34">
        <f t="shared" si="22"/>
        <v>0.6927465362673186</v>
      </c>
      <c r="U46" s="34">
        <f t="shared" si="22"/>
        <v>3.7489812550937245</v>
      </c>
      <c r="V46" s="33">
        <f t="shared" si="22"/>
        <v>3.7489812550937245</v>
      </c>
      <c r="W46" s="33">
        <f t="shared" si="22"/>
        <v>0</v>
      </c>
      <c r="X46" s="33">
        <f t="shared" si="22"/>
        <v>57.905460472697634</v>
      </c>
      <c r="Y46" s="33">
        <f t="shared" si="22"/>
        <v>5.949470252648736</v>
      </c>
      <c r="Z46" s="33">
        <f t="shared" si="22"/>
        <v>16.340668296658517</v>
      </c>
      <c r="AA46" s="34">
        <f t="shared" si="22"/>
        <v>35.61532192339038</v>
      </c>
      <c r="AB46" s="33">
        <f t="shared" si="22"/>
        <v>33.374083129584356</v>
      </c>
      <c r="AC46" s="33">
        <f t="shared" si="22"/>
        <v>5.6642216788916055</v>
      </c>
      <c r="AD46" s="33">
        <f t="shared" si="22"/>
        <v>12.02118989405053</v>
      </c>
      <c r="AE46" s="34">
        <f t="shared" si="22"/>
        <v>15.688671556642216</v>
      </c>
      <c r="AF46" s="33">
        <f t="shared" si="22"/>
        <v>0.16299918500407498</v>
      </c>
      <c r="AH46" s="59"/>
    </row>
    <row r="47" spans="1:34" ht="16.5" customHeight="1">
      <c r="A47" s="78"/>
      <c r="B47" s="76"/>
      <c r="C47" s="64" t="s">
        <v>43</v>
      </c>
      <c r="D47" s="27">
        <v>1038</v>
      </c>
      <c r="E47" s="46">
        <f aca="true" t="shared" si="23" ref="E47:AF47">E11/$D11*100</f>
        <v>0</v>
      </c>
      <c r="F47" s="46">
        <f t="shared" si="23"/>
        <v>0</v>
      </c>
      <c r="G47" s="46">
        <f t="shared" si="23"/>
        <v>0</v>
      </c>
      <c r="H47" s="46">
        <f t="shared" si="23"/>
        <v>0.09633911368015415</v>
      </c>
      <c r="I47" s="33">
        <f t="shared" si="23"/>
        <v>0.09633911368015415</v>
      </c>
      <c r="J47" s="33">
        <f t="shared" si="23"/>
        <v>0</v>
      </c>
      <c r="K47" s="33">
        <f t="shared" si="23"/>
        <v>2.5048169556840074</v>
      </c>
      <c r="L47" s="33">
        <f t="shared" si="23"/>
        <v>0.674373795761079</v>
      </c>
      <c r="M47" s="33">
        <f t="shared" si="23"/>
        <v>1.1560693641618496</v>
      </c>
      <c r="N47" s="33">
        <f t="shared" si="23"/>
        <v>0.674373795761079</v>
      </c>
      <c r="O47" s="33">
        <f t="shared" si="23"/>
        <v>0.1926782273603083</v>
      </c>
      <c r="P47" s="34">
        <f t="shared" si="23"/>
        <v>0.48169556840077066</v>
      </c>
      <c r="Q47" s="33">
        <f t="shared" si="23"/>
        <v>1.2524084778420037</v>
      </c>
      <c r="R47" s="33">
        <f t="shared" si="23"/>
        <v>0.5780346820809248</v>
      </c>
      <c r="S47" s="34">
        <f t="shared" si="23"/>
        <v>0.674373795761079</v>
      </c>
      <c r="T47" s="34">
        <f t="shared" si="23"/>
        <v>0.48169556840077066</v>
      </c>
      <c r="U47" s="34">
        <f t="shared" si="23"/>
        <v>4.624277456647398</v>
      </c>
      <c r="V47" s="33">
        <f t="shared" si="23"/>
        <v>4.624277456647398</v>
      </c>
      <c r="W47" s="33">
        <f t="shared" si="23"/>
        <v>0</v>
      </c>
      <c r="X47" s="33">
        <f t="shared" si="23"/>
        <v>52.79383429672448</v>
      </c>
      <c r="Y47" s="33">
        <f t="shared" si="23"/>
        <v>2.312138728323699</v>
      </c>
      <c r="Z47" s="33">
        <f t="shared" si="23"/>
        <v>15.606936416184972</v>
      </c>
      <c r="AA47" s="34">
        <f t="shared" si="23"/>
        <v>34.8747591522158</v>
      </c>
      <c r="AB47" s="33">
        <f t="shared" si="23"/>
        <v>37.66859344894027</v>
      </c>
      <c r="AC47" s="33">
        <f t="shared" si="23"/>
        <v>5.5876685934489405</v>
      </c>
      <c r="AD47" s="33">
        <f t="shared" si="23"/>
        <v>17.63005780346821</v>
      </c>
      <c r="AE47" s="34">
        <f t="shared" si="23"/>
        <v>14.450867052023122</v>
      </c>
      <c r="AF47" s="33">
        <f t="shared" si="23"/>
        <v>0.5780346820809248</v>
      </c>
      <c r="AH47" s="59"/>
    </row>
    <row r="48" spans="1:34" ht="16.5" customHeight="1">
      <c r="A48" s="78"/>
      <c r="B48" s="76"/>
      <c r="C48" s="64" t="s">
        <v>44</v>
      </c>
      <c r="D48" s="27">
        <v>1207</v>
      </c>
      <c r="E48" s="46">
        <f aca="true" t="shared" si="24" ref="E48:AF48">E12/$D12*100</f>
        <v>0</v>
      </c>
      <c r="F48" s="46">
        <f t="shared" si="24"/>
        <v>0</v>
      </c>
      <c r="G48" s="46">
        <f t="shared" si="24"/>
        <v>0</v>
      </c>
      <c r="H48" s="46">
        <f t="shared" si="24"/>
        <v>0.08285004142502071</v>
      </c>
      <c r="I48" s="33">
        <f t="shared" si="24"/>
        <v>0.08285004142502071</v>
      </c>
      <c r="J48" s="33">
        <f t="shared" si="24"/>
        <v>0</v>
      </c>
      <c r="K48" s="33">
        <f t="shared" si="24"/>
        <v>2.1541010770505387</v>
      </c>
      <c r="L48" s="33">
        <f t="shared" si="24"/>
        <v>0.579950289975145</v>
      </c>
      <c r="M48" s="33">
        <f t="shared" si="24"/>
        <v>0.9113504556752278</v>
      </c>
      <c r="N48" s="33">
        <f t="shared" si="24"/>
        <v>0.6628003314001657</v>
      </c>
      <c r="O48" s="33">
        <f t="shared" si="24"/>
        <v>0.4971002485501243</v>
      </c>
      <c r="P48" s="34">
        <f t="shared" si="24"/>
        <v>0.16570008285004142</v>
      </c>
      <c r="Q48" s="33">
        <f t="shared" si="24"/>
        <v>1.2427506213753108</v>
      </c>
      <c r="R48" s="33">
        <f t="shared" si="24"/>
        <v>0.4971002485501243</v>
      </c>
      <c r="S48" s="34">
        <f t="shared" si="24"/>
        <v>0.7456503728251864</v>
      </c>
      <c r="T48" s="34">
        <f t="shared" si="24"/>
        <v>0.33140016570008285</v>
      </c>
      <c r="U48" s="34">
        <f t="shared" si="24"/>
        <v>4.225352112676056</v>
      </c>
      <c r="V48" s="33">
        <f t="shared" si="24"/>
        <v>4.225352112676056</v>
      </c>
      <c r="W48" s="33">
        <f t="shared" si="24"/>
        <v>0</v>
      </c>
      <c r="X48" s="33">
        <f t="shared" si="24"/>
        <v>51.11847555923777</v>
      </c>
      <c r="Y48" s="33">
        <f t="shared" si="24"/>
        <v>2.899751449875725</v>
      </c>
      <c r="Z48" s="33">
        <f t="shared" si="24"/>
        <v>12.013256006628003</v>
      </c>
      <c r="AA48" s="34">
        <f t="shared" si="24"/>
        <v>36.20546810273405</v>
      </c>
      <c r="AB48" s="33">
        <f t="shared" si="24"/>
        <v>40.51367025683513</v>
      </c>
      <c r="AC48" s="33">
        <f t="shared" si="24"/>
        <v>5.0538525269262635</v>
      </c>
      <c r="AD48" s="33">
        <f t="shared" si="24"/>
        <v>19.221209610604806</v>
      </c>
      <c r="AE48" s="34">
        <f t="shared" si="24"/>
        <v>16.23860811930406</v>
      </c>
      <c r="AF48" s="33">
        <f t="shared" si="24"/>
        <v>0.33140016570008285</v>
      </c>
      <c r="AH48" s="59"/>
    </row>
    <row r="49" spans="1:34" ht="16.5" customHeight="1">
      <c r="A49" s="78"/>
      <c r="B49" s="76"/>
      <c r="C49" s="64" t="s">
        <v>45</v>
      </c>
      <c r="D49" s="27">
        <v>1367</v>
      </c>
      <c r="E49" s="46">
        <f aca="true" t="shared" si="25" ref="E49:AF49">E13/$D13*100</f>
        <v>0</v>
      </c>
      <c r="F49" s="46">
        <f t="shared" si="25"/>
        <v>0</v>
      </c>
      <c r="G49" s="46">
        <f t="shared" si="25"/>
        <v>0</v>
      </c>
      <c r="H49" s="46">
        <f t="shared" si="25"/>
        <v>0.1463057790782736</v>
      </c>
      <c r="I49" s="33">
        <f t="shared" si="25"/>
        <v>0.1463057790782736</v>
      </c>
      <c r="J49" s="33">
        <f t="shared" si="25"/>
        <v>0</v>
      </c>
      <c r="K49" s="33">
        <f t="shared" si="25"/>
        <v>2.560351133869788</v>
      </c>
      <c r="L49" s="33">
        <f t="shared" si="25"/>
        <v>0.43891733723482074</v>
      </c>
      <c r="M49" s="33">
        <f t="shared" si="25"/>
        <v>1.3899049012435991</v>
      </c>
      <c r="N49" s="33">
        <f t="shared" si="25"/>
        <v>0.7315288953913679</v>
      </c>
      <c r="O49" s="33">
        <f t="shared" si="25"/>
        <v>0.5852231163130944</v>
      </c>
      <c r="P49" s="34">
        <f t="shared" si="25"/>
        <v>0.1463057790782736</v>
      </c>
      <c r="Q49" s="33">
        <f t="shared" si="25"/>
        <v>1.1704462326261889</v>
      </c>
      <c r="R49" s="33">
        <f t="shared" si="25"/>
        <v>0.5120702267739575</v>
      </c>
      <c r="S49" s="34">
        <f t="shared" si="25"/>
        <v>0.6583760058522311</v>
      </c>
      <c r="T49" s="34">
        <f t="shared" si="25"/>
        <v>0.43891733723482074</v>
      </c>
      <c r="U49" s="34">
        <f t="shared" si="25"/>
        <v>4.316020482809071</v>
      </c>
      <c r="V49" s="33">
        <f t="shared" si="25"/>
        <v>4.316020482809071</v>
      </c>
      <c r="W49" s="33">
        <f t="shared" si="25"/>
        <v>0</v>
      </c>
      <c r="X49" s="33">
        <f t="shared" si="25"/>
        <v>54.13313825896123</v>
      </c>
      <c r="Y49" s="33">
        <f t="shared" si="25"/>
        <v>5.92538405267008</v>
      </c>
      <c r="Z49" s="33">
        <f t="shared" si="25"/>
        <v>15.72787125091441</v>
      </c>
      <c r="AA49" s="34">
        <f t="shared" si="25"/>
        <v>32.47988295537674</v>
      </c>
      <c r="AB49" s="33">
        <f t="shared" si="25"/>
        <v>37.16166788588149</v>
      </c>
      <c r="AC49" s="33">
        <f t="shared" si="25"/>
        <v>5.998536942209217</v>
      </c>
      <c r="AD49" s="33">
        <f t="shared" si="25"/>
        <v>16.459400146305782</v>
      </c>
      <c r="AE49" s="34">
        <f t="shared" si="25"/>
        <v>14.703730797366497</v>
      </c>
      <c r="AF49" s="33">
        <f t="shared" si="25"/>
        <v>0.0731528895391368</v>
      </c>
      <c r="AH49" s="59"/>
    </row>
    <row r="50" spans="1:34" ht="16.5" customHeight="1">
      <c r="A50" s="78"/>
      <c r="B50" s="76"/>
      <c r="C50" s="64" t="s">
        <v>46</v>
      </c>
      <c r="D50" s="27">
        <v>1152</v>
      </c>
      <c r="E50" s="46">
        <f aca="true" t="shared" si="26" ref="E50:AF50">E14/$D14*100</f>
        <v>0</v>
      </c>
      <c r="F50" s="46">
        <f t="shared" si="26"/>
        <v>0</v>
      </c>
      <c r="G50" s="46">
        <f t="shared" si="26"/>
        <v>0</v>
      </c>
      <c r="H50" s="46">
        <f t="shared" si="26"/>
        <v>0.26041666666666663</v>
      </c>
      <c r="I50" s="33">
        <f t="shared" si="26"/>
        <v>0.26041666666666663</v>
      </c>
      <c r="J50" s="33">
        <f t="shared" si="26"/>
        <v>0</v>
      </c>
      <c r="K50" s="33">
        <f t="shared" si="26"/>
        <v>2.517361111111111</v>
      </c>
      <c r="L50" s="33">
        <f t="shared" si="26"/>
        <v>0.3472222222222222</v>
      </c>
      <c r="M50" s="33">
        <f t="shared" si="26"/>
        <v>1.5625</v>
      </c>
      <c r="N50" s="33">
        <f t="shared" si="26"/>
        <v>0.607638888888889</v>
      </c>
      <c r="O50" s="33">
        <f t="shared" si="26"/>
        <v>0.4340277777777778</v>
      </c>
      <c r="P50" s="34">
        <f t="shared" si="26"/>
        <v>0.1736111111111111</v>
      </c>
      <c r="Q50" s="33">
        <f t="shared" si="26"/>
        <v>0.8680555555555556</v>
      </c>
      <c r="R50" s="33">
        <f t="shared" si="26"/>
        <v>0.3472222222222222</v>
      </c>
      <c r="S50" s="34">
        <f t="shared" si="26"/>
        <v>0.5208333333333333</v>
      </c>
      <c r="T50" s="34">
        <f t="shared" si="26"/>
        <v>0.5208333333333333</v>
      </c>
      <c r="U50" s="34">
        <f t="shared" si="26"/>
        <v>5.642361111111112</v>
      </c>
      <c r="V50" s="33">
        <f t="shared" si="26"/>
        <v>5.642361111111112</v>
      </c>
      <c r="W50" s="33">
        <f t="shared" si="26"/>
        <v>0</v>
      </c>
      <c r="X50" s="33">
        <f t="shared" si="26"/>
        <v>52.951388888888886</v>
      </c>
      <c r="Y50" s="33">
        <f t="shared" si="26"/>
        <v>5.555555555555555</v>
      </c>
      <c r="Z50" s="33">
        <f t="shared" si="26"/>
        <v>14.67013888888889</v>
      </c>
      <c r="AA50" s="34">
        <f t="shared" si="26"/>
        <v>32.72569444444444</v>
      </c>
      <c r="AB50" s="33">
        <f t="shared" si="26"/>
        <v>37.06597222222222</v>
      </c>
      <c r="AC50" s="33">
        <f t="shared" si="26"/>
        <v>6.25</v>
      </c>
      <c r="AD50" s="33">
        <f t="shared" si="26"/>
        <v>15.01736111111111</v>
      </c>
      <c r="AE50" s="34">
        <f t="shared" si="26"/>
        <v>15.79861111111111</v>
      </c>
      <c r="AF50" s="33">
        <f t="shared" si="26"/>
        <v>0.1736111111111111</v>
      </c>
      <c r="AH50" s="59"/>
    </row>
    <row r="51" spans="1:34" ht="16.5" customHeight="1">
      <c r="A51" s="78"/>
      <c r="B51" s="76"/>
      <c r="C51" s="64" t="s">
        <v>47</v>
      </c>
      <c r="D51" s="27">
        <v>463</v>
      </c>
      <c r="E51" s="46">
        <f aca="true" t="shared" si="27" ref="E51:AF51">E15/$D15*100</f>
        <v>0</v>
      </c>
      <c r="F51" s="46">
        <f t="shared" si="27"/>
        <v>0</v>
      </c>
      <c r="G51" s="46">
        <f t="shared" si="27"/>
        <v>0</v>
      </c>
      <c r="H51" s="46">
        <f t="shared" si="27"/>
        <v>0</v>
      </c>
      <c r="I51" s="33">
        <f t="shared" si="27"/>
        <v>0</v>
      </c>
      <c r="J51" s="33">
        <f t="shared" si="27"/>
        <v>0</v>
      </c>
      <c r="K51" s="33">
        <f t="shared" si="27"/>
        <v>1.7278617710583155</v>
      </c>
      <c r="L51" s="33">
        <f t="shared" si="27"/>
        <v>0</v>
      </c>
      <c r="M51" s="33">
        <f t="shared" si="27"/>
        <v>0.8639308855291578</v>
      </c>
      <c r="N51" s="33">
        <f t="shared" si="27"/>
        <v>0.8639308855291578</v>
      </c>
      <c r="O51" s="33">
        <f t="shared" si="27"/>
        <v>0.21598272138228944</v>
      </c>
      <c r="P51" s="34">
        <f t="shared" si="27"/>
        <v>0.6479481641468683</v>
      </c>
      <c r="Q51" s="33">
        <f t="shared" si="27"/>
        <v>0.21598272138228944</v>
      </c>
      <c r="R51" s="33">
        <f t="shared" si="27"/>
        <v>0.21598272138228944</v>
      </c>
      <c r="S51" s="34">
        <f t="shared" si="27"/>
        <v>0</v>
      </c>
      <c r="T51" s="34">
        <f t="shared" si="27"/>
        <v>0.6479481641468683</v>
      </c>
      <c r="U51" s="34">
        <f t="shared" si="27"/>
        <v>2.8077753779697625</v>
      </c>
      <c r="V51" s="33">
        <f t="shared" si="27"/>
        <v>2.8077753779697625</v>
      </c>
      <c r="W51" s="33">
        <f t="shared" si="27"/>
        <v>0</v>
      </c>
      <c r="X51" s="33">
        <f t="shared" si="27"/>
        <v>52.05183585313174</v>
      </c>
      <c r="Y51" s="33">
        <f t="shared" si="27"/>
        <v>5.183585313174946</v>
      </c>
      <c r="Z51" s="33">
        <f t="shared" si="27"/>
        <v>15.334773218142548</v>
      </c>
      <c r="AA51" s="34">
        <f t="shared" si="27"/>
        <v>31.533477321814257</v>
      </c>
      <c r="AB51" s="33">
        <f t="shared" si="27"/>
        <v>42.11663066954643</v>
      </c>
      <c r="AC51" s="33">
        <f t="shared" si="27"/>
        <v>4.967602591792657</v>
      </c>
      <c r="AD51" s="33">
        <f t="shared" si="27"/>
        <v>24.406047516198704</v>
      </c>
      <c r="AE51" s="34">
        <f t="shared" si="27"/>
        <v>12.742980561555076</v>
      </c>
      <c r="AF51" s="33">
        <f t="shared" si="27"/>
        <v>0.4319654427645789</v>
      </c>
      <c r="AH51" s="59"/>
    </row>
    <row r="52" spans="1:32" ht="13.5">
      <c r="A52" s="78"/>
      <c r="B52" s="73"/>
      <c r="C52" s="65"/>
      <c r="D52" s="27"/>
      <c r="E52" s="44"/>
      <c r="F52" s="43"/>
      <c r="G52" s="44"/>
      <c r="H52" s="43"/>
      <c r="I52" s="28"/>
      <c r="J52" s="27"/>
      <c r="K52" s="32"/>
      <c r="L52" s="28"/>
      <c r="M52" s="5"/>
      <c r="N52" s="5"/>
      <c r="O52" s="5"/>
      <c r="P52" s="30"/>
      <c r="Q52" s="5"/>
      <c r="R52" s="5"/>
      <c r="S52" s="30"/>
      <c r="T52" s="30"/>
      <c r="U52" s="30"/>
      <c r="V52" s="5"/>
      <c r="W52" s="5"/>
      <c r="X52" s="5"/>
      <c r="Y52" s="5"/>
      <c r="Z52" s="5"/>
      <c r="AA52" s="30"/>
      <c r="AB52" s="5"/>
      <c r="AC52" s="5"/>
      <c r="AD52" s="5"/>
      <c r="AE52" s="30"/>
      <c r="AF52" s="5"/>
    </row>
    <row r="53" spans="1:34" ht="16.5" customHeight="1">
      <c r="A53" s="78"/>
      <c r="B53" s="73"/>
      <c r="C53" s="63" t="s">
        <v>38</v>
      </c>
      <c r="D53" s="54">
        <f>SUM(D54:D60)</f>
        <v>9927</v>
      </c>
      <c r="E53" s="49">
        <f aca="true" t="shared" si="28" ref="E53:AF53">E17/$D17*100</f>
        <v>0.020147073637554143</v>
      </c>
      <c r="F53" s="49">
        <f t="shared" si="28"/>
        <v>0.010073536818777071</v>
      </c>
      <c r="G53" s="49">
        <f t="shared" si="28"/>
        <v>0.010073536818777071</v>
      </c>
      <c r="H53" s="49">
        <f t="shared" si="28"/>
        <v>0.12088244182532487</v>
      </c>
      <c r="I53" s="48">
        <f t="shared" si="28"/>
        <v>0.12088244182532487</v>
      </c>
      <c r="J53" s="48">
        <f t="shared" si="28"/>
        <v>0</v>
      </c>
      <c r="K53" s="48">
        <f t="shared" si="28"/>
        <v>2.6896343306134782</v>
      </c>
      <c r="L53" s="48">
        <f t="shared" si="28"/>
        <v>0.41301500956986</v>
      </c>
      <c r="M53" s="48">
        <f t="shared" si="28"/>
        <v>1.4707363755414526</v>
      </c>
      <c r="N53" s="48">
        <f t="shared" si="28"/>
        <v>0.8058829455021658</v>
      </c>
      <c r="O53" s="48">
        <f t="shared" si="28"/>
        <v>0.4331620832074141</v>
      </c>
      <c r="P53" s="50">
        <f t="shared" si="28"/>
        <v>0.3727208622947517</v>
      </c>
      <c r="Q53" s="48">
        <f t="shared" si="28"/>
        <v>1.521104059635338</v>
      </c>
      <c r="R53" s="48">
        <f t="shared" si="28"/>
        <v>0.4029414727510829</v>
      </c>
      <c r="S53" s="50">
        <f t="shared" si="28"/>
        <v>1.118162586884255</v>
      </c>
      <c r="T53" s="50">
        <f t="shared" si="28"/>
        <v>0.6044122091266244</v>
      </c>
      <c r="U53" s="50">
        <f t="shared" si="28"/>
        <v>3.9186058225042815</v>
      </c>
      <c r="V53" s="48">
        <f t="shared" si="28"/>
        <v>3.8984587488667275</v>
      </c>
      <c r="W53" s="48">
        <f t="shared" si="28"/>
        <v>0.020147073637554143</v>
      </c>
      <c r="X53" s="48">
        <f t="shared" si="28"/>
        <v>54.145260400926766</v>
      </c>
      <c r="Y53" s="48">
        <f t="shared" si="28"/>
        <v>5.0266948725697596</v>
      </c>
      <c r="Z53" s="48">
        <f t="shared" si="28"/>
        <v>15.120378764984386</v>
      </c>
      <c r="AA53" s="50">
        <f t="shared" si="28"/>
        <v>33.998186763372615</v>
      </c>
      <c r="AB53" s="48">
        <f t="shared" si="28"/>
        <v>36.697894630804875</v>
      </c>
      <c r="AC53" s="48">
        <f t="shared" si="28"/>
        <v>6.114636848997683</v>
      </c>
      <c r="AD53" s="48">
        <f t="shared" si="28"/>
        <v>14.787952049964742</v>
      </c>
      <c r="AE53" s="50">
        <f t="shared" si="28"/>
        <v>15.795305731842449</v>
      </c>
      <c r="AF53" s="48">
        <f t="shared" si="28"/>
        <v>0.28205903092575807</v>
      </c>
      <c r="AH53" s="59"/>
    </row>
    <row r="54" spans="1:34" ht="16.5" customHeight="1">
      <c r="A54" s="78"/>
      <c r="B54" s="76" t="s">
        <v>30</v>
      </c>
      <c r="C54" s="64" t="s">
        <v>41</v>
      </c>
      <c r="D54" s="27">
        <v>2856</v>
      </c>
      <c r="E54" s="46">
        <f aca="true" t="shared" si="29" ref="E54:AF54">E18/$D18*100</f>
        <v>0.0350140056022409</v>
      </c>
      <c r="F54" s="46">
        <f t="shared" si="29"/>
        <v>0.0350140056022409</v>
      </c>
      <c r="G54" s="46">
        <f t="shared" si="29"/>
        <v>0</v>
      </c>
      <c r="H54" s="46">
        <f t="shared" si="29"/>
        <v>0.0350140056022409</v>
      </c>
      <c r="I54" s="33">
        <f t="shared" si="29"/>
        <v>0.0350140056022409</v>
      </c>
      <c r="J54" s="33">
        <f t="shared" si="29"/>
        <v>0</v>
      </c>
      <c r="K54" s="33">
        <f t="shared" si="29"/>
        <v>3.431372549019608</v>
      </c>
      <c r="L54" s="33">
        <f t="shared" si="29"/>
        <v>0.49019607843137253</v>
      </c>
      <c r="M54" s="33">
        <f t="shared" si="29"/>
        <v>1.8207282913165268</v>
      </c>
      <c r="N54" s="33">
        <f t="shared" si="29"/>
        <v>1.1204481792717087</v>
      </c>
      <c r="O54" s="33">
        <f t="shared" si="29"/>
        <v>0.6302521008403361</v>
      </c>
      <c r="P54" s="34">
        <f t="shared" si="29"/>
        <v>0.49019607843137253</v>
      </c>
      <c r="Q54" s="33">
        <f t="shared" si="29"/>
        <v>1.7857142857142856</v>
      </c>
      <c r="R54" s="33">
        <f t="shared" si="29"/>
        <v>0.350140056022409</v>
      </c>
      <c r="S54" s="34">
        <f t="shared" si="29"/>
        <v>1.4355742296918768</v>
      </c>
      <c r="T54" s="34">
        <f t="shared" si="29"/>
        <v>0.8403361344537815</v>
      </c>
      <c r="U54" s="34">
        <f t="shared" si="29"/>
        <v>3.8865546218487395</v>
      </c>
      <c r="V54" s="33">
        <f t="shared" si="29"/>
        <v>3.8865546218487395</v>
      </c>
      <c r="W54" s="33">
        <f t="shared" si="29"/>
        <v>0</v>
      </c>
      <c r="X54" s="33">
        <f t="shared" si="29"/>
        <v>57.38795518207282</v>
      </c>
      <c r="Y54" s="33">
        <f t="shared" si="29"/>
        <v>5.987394957983193</v>
      </c>
      <c r="Z54" s="33">
        <f t="shared" si="29"/>
        <v>16.001400560224088</v>
      </c>
      <c r="AA54" s="34">
        <f t="shared" si="29"/>
        <v>35.39915966386555</v>
      </c>
      <c r="AB54" s="33">
        <f t="shared" si="29"/>
        <v>32.35294117647059</v>
      </c>
      <c r="AC54" s="33">
        <f t="shared" si="29"/>
        <v>5.637254901960785</v>
      </c>
      <c r="AD54" s="33">
        <f t="shared" si="29"/>
        <v>12.429971988795518</v>
      </c>
      <c r="AE54" s="34">
        <f t="shared" si="29"/>
        <v>14.285714285714285</v>
      </c>
      <c r="AF54" s="33">
        <f t="shared" si="29"/>
        <v>0.24509803921568626</v>
      </c>
      <c r="AH54" s="59"/>
    </row>
    <row r="55" spans="1:34" ht="16.5" customHeight="1">
      <c r="A55" s="78"/>
      <c r="B55" s="76"/>
      <c r="C55" s="64" t="s">
        <v>42</v>
      </c>
      <c r="D55" s="27">
        <v>2290</v>
      </c>
      <c r="E55" s="46">
        <f aca="true" t="shared" si="30" ref="E55:AF55">E19/$D19*100</f>
        <v>0.043668122270742356</v>
      </c>
      <c r="F55" s="46">
        <f t="shared" si="30"/>
        <v>0</v>
      </c>
      <c r="G55" s="46">
        <f t="shared" si="30"/>
        <v>0.043668122270742356</v>
      </c>
      <c r="H55" s="46">
        <f t="shared" si="30"/>
        <v>0.21834061135371177</v>
      </c>
      <c r="I55" s="33">
        <f t="shared" si="30"/>
        <v>0.21834061135371177</v>
      </c>
      <c r="J55" s="33">
        <f t="shared" si="30"/>
        <v>0</v>
      </c>
      <c r="K55" s="33">
        <f t="shared" si="30"/>
        <v>2.6200873362445414</v>
      </c>
      <c r="L55" s="33">
        <f t="shared" si="30"/>
        <v>0.5240174672489083</v>
      </c>
      <c r="M55" s="33">
        <f t="shared" si="30"/>
        <v>1.1353711790393013</v>
      </c>
      <c r="N55" s="33">
        <f t="shared" si="30"/>
        <v>0.9606986899563319</v>
      </c>
      <c r="O55" s="33">
        <f t="shared" si="30"/>
        <v>0.48034934497816595</v>
      </c>
      <c r="P55" s="34">
        <f t="shared" si="30"/>
        <v>0.48034934497816595</v>
      </c>
      <c r="Q55" s="33">
        <f t="shared" si="30"/>
        <v>1.7903930131004366</v>
      </c>
      <c r="R55" s="33">
        <f t="shared" si="30"/>
        <v>0.34934497816593885</v>
      </c>
      <c r="S55" s="34">
        <f t="shared" si="30"/>
        <v>1.4410480349344978</v>
      </c>
      <c r="T55" s="34">
        <f t="shared" si="30"/>
        <v>0.6550218340611353</v>
      </c>
      <c r="U55" s="34">
        <f t="shared" si="30"/>
        <v>3.3624454148471616</v>
      </c>
      <c r="V55" s="33">
        <f t="shared" si="30"/>
        <v>3.318777292576419</v>
      </c>
      <c r="W55" s="33">
        <f t="shared" si="30"/>
        <v>0.043668122270742356</v>
      </c>
      <c r="X55" s="33">
        <f t="shared" si="30"/>
        <v>56.59388646288209</v>
      </c>
      <c r="Y55" s="33">
        <f t="shared" si="30"/>
        <v>5.545851528384279</v>
      </c>
      <c r="Z55" s="33">
        <f t="shared" si="30"/>
        <v>16.2882096069869</v>
      </c>
      <c r="AA55" s="34">
        <f t="shared" si="30"/>
        <v>34.75982532751092</v>
      </c>
      <c r="AB55" s="33">
        <f t="shared" si="30"/>
        <v>34.54148471615721</v>
      </c>
      <c r="AC55" s="33">
        <f t="shared" si="30"/>
        <v>6.3755458515283845</v>
      </c>
      <c r="AD55" s="33">
        <f t="shared" si="30"/>
        <v>12.008733624454148</v>
      </c>
      <c r="AE55" s="34">
        <f t="shared" si="30"/>
        <v>16.157205240174672</v>
      </c>
      <c r="AF55" s="33">
        <f t="shared" si="30"/>
        <v>0.17467248908296942</v>
      </c>
      <c r="AH55" s="59"/>
    </row>
    <row r="56" spans="1:34" ht="16.5" customHeight="1">
      <c r="A56" s="78"/>
      <c r="B56" s="76"/>
      <c r="C56" s="64" t="s">
        <v>43</v>
      </c>
      <c r="D56" s="27">
        <v>958</v>
      </c>
      <c r="E56" s="46">
        <f aca="true" t="shared" si="31" ref="E56:AF56">E20/$D20*100</f>
        <v>0</v>
      </c>
      <c r="F56" s="46">
        <f t="shared" si="31"/>
        <v>0</v>
      </c>
      <c r="G56" s="46">
        <f t="shared" si="31"/>
        <v>0</v>
      </c>
      <c r="H56" s="46">
        <f t="shared" si="31"/>
        <v>0.10438413361169101</v>
      </c>
      <c r="I56" s="33">
        <f t="shared" si="31"/>
        <v>0.10438413361169101</v>
      </c>
      <c r="J56" s="33">
        <f t="shared" si="31"/>
        <v>0</v>
      </c>
      <c r="K56" s="33">
        <f t="shared" si="31"/>
        <v>2.5052192066805845</v>
      </c>
      <c r="L56" s="33">
        <f t="shared" si="31"/>
        <v>0.31315240083507306</v>
      </c>
      <c r="M56" s="33">
        <f t="shared" si="31"/>
        <v>1.4613778705636742</v>
      </c>
      <c r="N56" s="33">
        <f t="shared" si="31"/>
        <v>0.7306889352818371</v>
      </c>
      <c r="O56" s="33">
        <f t="shared" si="31"/>
        <v>0.20876826722338201</v>
      </c>
      <c r="P56" s="34">
        <f t="shared" si="31"/>
        <v>0.5219206680584552</v>
      </c>
      <c r="Q56" s="33">
        <f t="shared" si="31"/>
        <v>1.3569937369519833</v>
      </c>
      <c r="R56" s="33">
        <f t="shared" si="31"/>
        <v>0.41753653444676403</v>
      </c>
      <c r="S56" s="34">
        <f t="shared" si="31"/>
        <v>0.9394572025052191</v>
      </c>
      <c r="T56" s="34">
        <f t="shared" si="31"/>
        <v>0.20876826722338201</v>
      </c>
      <c r="U56" s="34">
        <f t="shared" si="31"/>
        <v>4.801670146137787</v>
      </c>
      <c r="V56" s="33">
        <f t="shared" si="31"/>
        <v>4.801670146137787</v>
      </c>
      <c r="W56" s="33">
        <f t="shared" si="31"/>
        <v>0</v>
      </c>
      <c r="X56" s="33">
        <f t="shared" si="31"/>
        <v>49.79123173277662</v>
      </c>
      <c r="Y56" s="33">
        <f t="shared" si="31"/>
        <v>2.2964509394572024</v>
      </c>
      <c r="Z56" s="33">
        <f t="shared" si="31"/>
        <v>13.674321503131523</v>
      </c>
      <c r="AA56" s="34">
        <f t="shared" si="31"/>
        <v>33.82045929018789</v>
      </c>
      <c r="AB56" s="33">
        <f t="shared" si="31"/>
        <v>40.81419624217119</v>
      </c>
      <c r="AC56" s="33">
        <f t="shared" si="31"/>
        <v>6.471816283924843</v>
      </c>
      <c r="AD56" s="33">
        <f t="shared" si="31"/>
        <v>18.789144050104383</v>
      </c>
      <c r="AE56" s="34">
        <f t="shared" si="31"/>
        <v>15.553235908141962</v>
      </c>
      <c r="AF56" s="33">
        <f t="shared" si="31"/>
        <v>0.41753653444676403</v>
      </c>
      <c r="AH56" s="59"/>
    </row>
    <row r="57" spans="1:34" ht="16.5" customHeight="1">
      <c r="A57" s="78"/>
      <c r="B57" s="76"/>
      <c r="C57" s="64" t="s">
        <v>44</v>
      </c>
      <c r="D57" s="27">
        <v>1119</v>
      </c>
      <c r="E57" s="46">
        <f aca="true" t="shared" si="32" ref="E57:AF57">E21/$D21*100</f>
        <v>0</v>
      </c>
      <c r="F57" s="46">
        <f t="shared" si="32"/>
        <v>0</v>
      </c>
      <c r="G57" s="46">
        <f t="shared" si="32"/>
        <v>0</v>
      </c>
      <c r="H57" s="46">
        <f t="shared" si="32"/>
        <v>0.08936550491510277</v>
      </c>
      <c r="I57" s="33">
        <f t="shared" si="32"/>
        <v>0.08936550491510277</v>
      </c>
      <c r="J57" s="33">
        <f t="shared" si="32"/>
        <v>0</v>
      </c>
      <c r="K57" s="33">
        <f t="shared" si="32"/>
        <v>1.876675603217158</v>
      </c>
      <c r="L57" s="33">
        <f t="shared" si="32"/>
        <v>0.44682752457551383</v>
      </c>
      <c r="M57" s="33">
        <f t="shared" si="32"/>
        <v>1.161751563896336</v>
      </c>
      <c r="N57" s="33">
        <f t="shared" si="32"/>
        <v>0.2680965147453083</v>
      </c>
      <c r="O57" s="33">
        <f t="shared" si="32"/>
        <v>0.08936550491510277</v>
      </c>
      <c r="P57" s="34">
        <f t="shared" si="32"/>
        <v>0.17873100983020554</v>
      </c>
      <c r="Q57" s="33">
        <f t="shared" si="32"/>
        <v>1.519213583556747</v>
      </c>
      <c r="R57" s="33">
        <f t="shared" si="32"/>
        <v>0.7149240393208222</v>
      </c>
      <c r="S57" s="34">
        <f t="shared" si="32"/>
        <v>0.8042895442359249</v>
      </c>
      <c r="T57" s="34">
        <f t="shared" si="32"/>
        <v>0.3574620196604111</v>
      </c>
      <c r="U57" s="34">
        <f t="shared" si="32"/>
        <v>3.753351206434316</v>
      </c>
      <c r="V57" s="33">
        <f t="shared" si="32"/>
        <v>3.753351206434316</v>
      </c>
      <c r="W57" s="33">
        <f t="shared" si="32"/>
        <v>0</v>
      </c>
      <c r="X57" s="33">
        <f t="shared" si="32"/>
        <v>47.899910634495086</v>
      </c>
      <c r="Y57" s="33">
        <f t="shared" si="32"/>
        <v>2.7703306523681857</v>
      </c>
      <c r="Z57" s="33">
        <f t="shared" si="32"/>
        <v>11.349419124218052</v>
      </c>
      <c r="AA57" s="34">
        <f t="shared" si="32"/>
        <v>33.78016085790885</v>
      </c>
      <c r="AB57" s="33">
        <f t="shared" si="32"/>
        <v>44.05719392314567</v>
      </c>
      <c r="AC57" s="33">
        <f t="shared" si="32"/>
        <v>5.898123324396782</v>
      </c>
      <c r="AD57" s="33">
        <f t="shared" si="32"/>
        <v>18.67739052725648</v>
      </c>
      <c r="AE57" s="34">
        <f t="shared" si="32"/>
        <v>19.481680071492406</v>
      </c>
      <c r="AF57" s="33">
        <f t="shared" si="32"/>
        <v>0.44682752457551383</v>
      </c>
      <c r="AH57" s="59"/>
    </row>
    <row r="58" spans="1:34" ht="16.5" customHeight="1">
      <c r="A58" s="78"/>
      <c r="B58" s="76"/>
      <c r="C58" s="64" t="s">
        <v>45</v>
      </c>
      <c r="D58" s="27">
        <v>1266</v>
      </c>
      <c r="E58" s="46">
        <f aca="true" t="shared" si="33" ref="E58:AF58">E22/$D22*100</f>
        <v>0</v>
      </c>
      <c r="F58" s="46">
        <f t="shared" si="33"/>
        <v>0</v>
      </c>
      <c r="G58" s="46">
        <f t="shared" si="33"/>
        <v>0</v>
      </c>
      <c r="H58" s="46">
        <f t="shared" si="33"/>
        <v>0.07898894154818326</v>
      </c>
      <c r="I58" s="33">
        <f t="shared" si="33"/>
        <v>0.07898894154818326</v>
      </c>
      <c r="J58" s="33">
        <f t="shared" si="33"/>
        <v>0</v>
      </c>
      <c r="K58" s="33">
        <f t="shared" si="33"/>
        <v>2.764612954186414</v>
      </c>
      <c r="L58" s="33">
        <f t="shared" si="33"/>
        <v>0.23696682464454977</v>
      </c>
      <c r="M58" s="33">
        <f t="shared" si="33"/>
        <v>1.8167456556082147</v>
      </c>
      <c r="N58" s="33">
        <f t="shared" si="33"/>
        <v>0.7109004739336493</v>
      </c>
      <c r="O58" s="33">
        <f t="shared" si="33"/>
        <v>0.5529225908372828</v>
      </c>
      <c r="P58" s="34">
        <f t="shared" si="33"/>
        <v>0.1579778830963665</v>
      </c>
      <c r="Q58" s="33">
        <f t="shared" si="33"/>
        <v>1.579778830963665</v>
      </c>
      <c r="R58" s="33">
        <f t="shared" si="33"/>
        <v>0.47393364928909953</v>
      </c>
      <c r="S58" s="34">
        <f t="shared" si="33"/>
        <v>1.1058451816745656</v>
      </c>
      <c r="T58" s="34">
        <f t="shared" si="33"/>
        <v>0.3949447077409162</v>
      </c>
      <c r="U58" s="34">
        <f t="shared" si="33"/>
        <v>3.39652448657188</v>
      </c>
      <c r="V58" s="33">
        <f t="shared" si="33"/>
        <v>3.39652448657188</v>
      </c>
      <c r="W58" s="33">
        <f t="shared" si="33"/>
        <v>0</v>
      </c>
      <c r="X58" s="33">
        <f t="shared" si="33"/>
        <v>55.055292259083735</v>
      </c>
      <c r="Y58" s="33">
        <f t="shared" si="33"/>
        <v>6.003159557661927</v>
      </c>
      <c r="Z58" s="33">
        <f t="shared" si="33"/>
        <v>16.429699842022117</v>
      </c>
      <c r="AA58" s="34">
        <f t="shared" si="33"/>
        <v>32.62243285939969</v>
      </c>
      <c r="AB58" s="33">
        <f t="shared" si="33"/>
        <v>36.413902053712484</v>
      </c>
      <c r="AC58" s="33">
        <f t="shared" si="33"/>
        <v>6.714060031595577</v>
      </c>
      <c r="AD58" s="33">
        <f t="shared" si="33"/>
        <v>14.533965244865717</v>
      </c>
      <c r="AE58" s="34">
        <f t="shared" si="33"/>
        <v>15.165876777251185</v>
      </c>
      <c r="AF58" s="33">
        <f t="shared" si="33"/>
        <v>0.315955766192733</v>
      </c>
      <c r="AH58" s="59"/>
    </row>
    <row r="59" spans="1:34" ht="16.5" customHeight="1">
      <c r="A59" s="78"/>
      <c r="B59" s="76"/>
      <c r="C59" s="64" t="s">
        <v>46</v>
      </c>
      <c r="D59" s="27">
        <v>1008</v>
      </c>
      <c r="E59" s="46">
        <f aca="true" t="shared" si="34" ref="E59:AF59">E23/$D23*100</f>
        <v>0</v>
      </c>
      <c r="F59" s="46">
        <f t="shared" si="34"/>
        <v>0</v>
      </c>
      <c r="G59" s="46">
        <f t="shared" si="34"/>
        <v>0</v>
      </c>
      <c r="H59" s="46">
        <f t="shared" si="34"/>
        <v>0.2976190476190476</v>
      </c>
      <c r="I59" s="33">
        <f t="shared" si="34"/>
        <v>0.2976190476190476</v>
      </c>
      <c r="J59" s="33">
        <f t="shared" si="34"/>
        <v>0</v>
      </c>
      <c r="K59" s="33">
        <f t="shared" si="34"/>
        <v>2.1825396825396823</v>
      </c>
      <c r="L59" s="33">
        <f t="shared" si="34"/>
        <v>0.3968253968253968</v>
      </c>
      <c r="M59" s="33">
        <f t="shared" si="34"/>
        <v>1.3888888888888888</v>
      </c>
      <c r="N59" s="33">
        <f t="shared" si="34"/>
        <v>0.3968253968253968</v>
      </c>
      <c r="O59" s="33">
        <f t="shared" si="34"/>
        <v>0.1984126984126984</v>
      </c>
      <c r="P59" s="34">
        <f t="shared" si="34"/>
        <v>0.1984126984126984</v>
      </c>
      <c r="Q59" s="33">
        <f t="shared" si="34"/>
        <v>0.7936507936507936</v>
      </c>
      <c r="R59" s="33">
        <f t="shared" si="34"/>
        <v>0.2976190476190476</v>
      </c>
      <c r="S59" s="34">
        <f t="shared" si="34"/>
        <v>0.496031746031746</v>
      </c>
      <c r="T59" s="34">
        <f t="shared" si="34"/>
        <v>0.6944444444444444</v>
      </c>
      <c r="U59" s="34">
        <f t="shared" si="34"/>
        <v>4.365079365079365</v>
      </c>
      <c r="V59" s="33">
        <f t="shared" si="34"/>
        <v>4.265873015873016</v>
      </c>
      <c r="W59" s="33">
        <f t="shared" si="34"/>
        <v>0.0992063492063492</v>
      </c>
      <c r="X59" s="33">
        <f t="shared" si="34"/>
        <v>50.69444444444444</v>
      </c>
      <c r="Y59" s="33">
        <f t="shared" si="34"/>
        <v>5.654761904761905</v>
      </c>
      <c r="Z59" s="33">
        <f t="shared" si="34"/>
        <v>13.095238095238097</v>
      </c>
      <c r="AA59" s="34">
        <f t="shared" si="34"/>
        <v>31.944444444444443</v>
      </c>
      <c r="AB59" s="33">
        <f t="shared" si="34"/>
        <v>40.773809523809526</v>
      </c>
      <c r="AC59" s="33">
        <f t="shared" si="34"/>
        <v>6.646825396825397</v>
      </c>
      <c r="AD59" s="33">
        <f t="shared" si="34"/>
        <v>17.16269841269841</v>
      </c>
      <c r="AE59" s="34">
        <f t="shared" si="34"/>
        <v>16.964285714285715</v>
      </c>
      <c r="AF59" s="33">
        <f t="shared" si="34"/>
        <v>0.1984126984126984</v>
      </c>
      <c r="AH59" s="59"/>
    </row>
    <row r="60" spans="1:34" ht="16.5" customHeight="1">
      <c r="A60" s="78"/>
      <c r="B60" s="76"/>
      <c r="C60" s="64" t="s">
        <v>47</v>
      </c>
      <c r="D60" s="27">
        <v>430</v>
      </c>
      <c r="E60" s="46">
        <f aca="true" t="shared" si="35" ref="E60:AF60">E24/$D24*100</f>
        <v>0</v>
      </c>
      <c r="F60" s="46">
        <f t="shared" si="35"/>
        <v>0</v>
      </c>
      <c r="G60" s="46">
        <f t="shared" si="35"/>
        <v>0</v>
      </c>
      <c r="H60" s="46">
        <f t="shared" si="35"/>
        <v>0</v>
      </c>
      <c r="I60" s="33">
        <f t="shared" si="35"/>
        <v>0</v>
      </c>
      <c r="J60" s="33">
        <f t="shared" si="35"/>
        <v>0</v>
      </c>
      <c r="K60" s="33">
        <f t="shared" si="35"/>
        <v>1.627906976744186</v>
      </c>
      <c r="L60" s="33">
        <f t="shared" si="35"/>
        <v>0</v>
      </c>
      <c r="M60" s="33">
        <f t="shared" si="35"/>
        <v>0.9302325581395349</v>
      </c>
      <c r="N60" s="33">
        <f t="shared" si="35"/>
        <v>0.6976744186046512</v>
      </c>
      <c r="O60" s="33">
        <f t="shared" si="35"/>
        <v>0.46511627906976744</v>
      </c>
      <c r="P60" s="34">
        <f t="shared" si="35"/>
        <v>0.23255813953488372</v>
      </c>
      <c r="Q60" s="33">
        <f t="shared" si="35"/>
        <v>0.23255813953488372</v>
      </c>
      <c r="R60" s="33">
        <f t="shared" si="35"/>
        <v>0.23255813953488372</v>
      </c>
      <c r="S60" s="34">
        <f t="shared" si="35"/>
        <v>0</v>
      </c>
      <c r="T60" s="34">
        <f t="shared" si="35"/>
        <v>0.6976744186046512</v>
      </c>
      <c r="U60" s="34">
        <f t="shared" si="35"/>
        <v>6.046511627906977</v>
      </c>
      <c r="V60" s="33">
        <f t="shared" si="35"/>
        <v>6.046511627906977</v>
      </c>
      <c r="W60" s="33">
        <f t="shared" si="35"/>
        <v>0</v>
      </c>
      <c r="X60" s="33">
        <f t="shared" si="35"/>
        <v>50.93023255813953</v>
      </c>
      <c r="Y60" s="33">
        <f t="shared" si="35"/>
        <v>3.488372093023256</v>
      </c>
      <c r="Z60" s="33">
        <f t="shared" si="35"/>
        <v>16.97674418604651</v>
      </c>
      <c r="AA60" s="34">
        <f t="shared" si="35"/>
        <v>30.465116279069765</v>
      </c>
      <c r="AB60" s="33">
        <f t="shared" si="35"/>
        <v>40</v>
      </c>
      <c r="AC60" s="33">
        <f t="shared" si="35"/>
        <v>4.651162790697675</v>
      </c>
      <c r="AD60" s="33">
        <f t="shared" si="35"/>
        <v>21.3953488372093</v>
      </c>
      <c r="AE60" s="34">
        <f t="shared" si="35"/>
        <v>13.953488372093023</v>
      </c>
      <c r="AF60" s="33">
        <f t="shared" si="35"/>
        <v>0.46511627906976744</v>
      </c>
      <c r="AH60" s="59"/>
    </row>
    <row r="61" spans="1:32" ht="13.5">
      <c r="A61" s="78"/>
      <c r="B61" s="73"/>
      <c r="C61" s="65"/>
      <c r="D61" s="5"/>
      <c r="E61" s="42"/>
      <c r="F61" s="42"/>
      <c r="G61" s="42"/>
      <c r="H61" s="42"/>
      <c r="I61" s="5"/>
      <c r="J61" s="5"/>
      <c r="K61" s="5"/>
      <c r="L61" s="5"/>
      <c r="M61" s="5"/>
      <c r="N61" s="5"/>
      <c r="O61" s="5"/>
      <c r="P61" s="30"/>
      <c r="Q61" s="5"/>
      <c r="R61" s="5"/>
      <c r="S61" s="30"/>
      <c r="T61" s="30"/>
      <c r="U61" s="30"/>
      <c r="V61" s="5"/>
      <c r="W61" s="5"/>
      <c r="X61" s="5"/>
      <c r="Y61" s="5"/>
      <c r="Z61" s="5"/>
      <c r="AA61" s="30"/>
      <c r="AB61" s="5"/>
      <c r="AC61" s="5"/>
      <c r="AD61" s="5"/>
      <c r="AE61" s="30"/>
      <c r="AF61" s="5"/>
    </row>
    <row r="62" spans="1:32" ht="16.5" customHeight="1">
      <c r="A62" s="78"/>
      <c r="B62" s="73"/>
      <c r="C62" s="63" t="s">
        <v>38</v>
      </c>
      <c r="D62" s="51">
        <f aca="true" t="shared" si="36" ref="D62:E69">D53-D44</f>
        <v>-766</v>
      </c>
      <c r="E62" s="49">
        <f t="shared" si="36"/>
        <v>0.010795161171454825</v>
      </c>
      <c r="F62" s="49" t="e">
        <f aca="true" t="shared" si="37" ref="F62:G69">F53/F35*100</f>
        <v>#DIV/0!</v>
      </c>
      <c r="G62" s="49" t="e">
        <f t="shared" si="37"/>
        <v>#DIV/0!</v>
      </c>
      <c r="H62" s="49">
        <f>H53-H44</f>
        <v>0.008659492232133054</v>
      </c>
      <c r="I62" s="48">
        <f aca="true" t="shared" si="38" ref="I62:AF62">I53-I44</f>
        <v>0.008659492232133054</v>
      </c>
      <c r="J62" s="48">
        <f t="shared" si="38"/>
        <v>0</v>
      </c>
      <c r="K62" s="48">
        <f t="shared" si="38"/>
        <v>-0.031772197021422866</v>
      </c>
      <c r="L62" s="48">
        <f t="shared" si="38"/>
        <v>-0.017172963870708657</v>
      </c>
      <c r="M62" s="48">
        <f t="shared" si="38"/>
        <v>0.08665333055875357</v>
      </c>
      <c r="N62" s="48">
        <f t="shared" si="38"/>
        <v>-0.10125256370946811</v>
      </c>
      <c r="O62" s="48">
        <f t="shared" si="38"/>
        <v>-0.09989692736024702</v>
      </c>
      <c r="P62" s="50">
        <f t="shared" si="38"/>
        <v>-0.0013556363492209789</v>
      </c>
      <c r="Q62" s="48">
        <f t="shared" si="38"/>
        <v>0.22118822684753292</v>
      </c>
      <c r="R62" s="48">
        <f t="shared" si="38"/>
        <v>-0.017894588223386354</v>
      </c>
      <c r="S62" s="50">
        <f t="shared" si="38"/>
        <v>0.23908281507091933</v>
      </c>
      <c r="T62" s="50">
        <f t="shared" si="38"/>
        <v>-0.012814013635930488</v>
      </c>
      <c r="U62" s="50">
        <f t="shared" si="38"/>
        <v>-0.29910669970651016</v>
      </c>
      <c r="V62" s="48">
        <f t="shared" si="38"/>
        <v>-0.30990186087796534</v>
      </c>
      <c r="W62" s="48">
        <f t="shared" si="38"/>
        <v>0.010795161171454825</v>
      </c>
      <c r="X62" s="48">
        <f t="shared" si="38"/>
        <v>-1.414451560169283</v>
      </c>
      <c r="Y62" s="48">
        <f t="shared" si="38"/>
        <v>-0.30389523310685096</v>
      </c>
      <c r="Z62" s="48">
        <f t="shared" si="38"/>
        <v>-0.2635172417489908</v>
      </c>
      <c r="AA62" s="50">
        <f t="shared" si="38"/>
        <v>-0.8470390853134404</v>
      </c>
      <c r="AB62" s="48">
        <f t="shared" si="38"/>
        <v>1.450536546076549</v>
      </c>
      <c r="AC62" s="48">
        <f t="shared" si="38"/>
        <v>0.6531199687956812</v>
      </c>
      <c r="AD62" s="48">
        <f t="shared" si="38"/>
        <v>-0.17510789579416652</v>
      </c>
      <c r="AE62" s="50">
        <f t="shared" si="38"/>
        <v>0.9725244730750315</v>
      </c>
      <c r="AF62" s="48">
        <f t="shared" si="38"/>
        <v>0.06696504420547375</v>
      </c>
    </row>
    <row r="63" spans="1:32" ht="16.5" customHeight="1">
      <c r="A63" s="78"/>
      <c r="B63" s="76" t="s">
        <v>31</v>
      </c>
      <c r="C63" s="64" t="s">
        <v>41</v>
      </c>
      <c r="D63" s="60">
        <f t="shared" si="36"/>
        <v>-156</v>
      </c>
      <c r="E63" s="46">
        <f t="shared" si="36"/>
        <v>0.0018134743937415626</v>
      </c>
      <c r="F63" s="46" t="e">
        <f t="shared" si="37"/>
        <v>#DIV/0!</v>
      </c>
      <c r="G63" s="46" t="e">
        <f t="shared" si="37"/>
        <v>#DIV/0!</v>
      </c>
      <c r="H63" s="46">
        <f aca="true" t="shared" si="39" ref="H63:AF63">H54-H45</f>
        <v>0.0018134743937415626</v>
      </c>
      <c r="I63" s="33">
        <f t="shared" si="39"/>
        <v>0.0018134743937415626</v>
      </c>
      <c r="J63" s="33">
        <f t="shared" si="39"/>
        <v>0</v>
      </c>
      <c r="K63" s="33">
        <f t="shared" si="39"/>
        <v>-0.18748535270681987</v>
      </c>
      <c r="L63" s="33">
        <f t="shared" si="39"/>
        <v>0.05858917272088121</v>
      </c>
      <c r="M63" s="33">
        <f t="shared" si="39"/>
        <v>-0.17130358119343336</v>
      </c>
      <c r="N63" s="33">
        <f t="shared" si="39"/>
        <v>-0.07477094423426744</v>
      </c>
      <c r="O63" s="33">
        <f t="shared" si="39"/>
        <v>-0.1333601169551486</v>
      </c>
      <c r="P63" s="34">
        <f t="shared" si="39"/>
        <v>0.05858917272088121</v>
      </c>
      <c r="Q63" s="33">
        <f t="shared" si="39"/>
        <v>0.29169038133181546</v>
      </c>
      <c r="R63" s="33">
        <f t="shared" si="39"/>
        <v>-0.048266318479583015</v>
      </c>
      <c r="S63" s="34">
        <f t="shared" si="39"/>
        <v>0.33995669981139853</v>
      </c>
      <c r="T63" s="34">
        <f t="shared" si="39"/>
        <v>0.010322854241298196</v>
      </c>
      <c r="U63" s="34">
        <f t="shared" si="39"/>
        <v>-0.1971107167966788</v>
      </c>
      <c r="V63" s="33">
        <f t="shared" si="39"/>
        <v>-0.1639101855881795</v>
      </c>
      <c r="W63" s="33">
        <f t="shared" si="39"/>
        <v>-0.033200531208499334</v>
      </c>
      <c r="X63" s="33">
        <f t="shared" si="39"/>
        <v>-1.1777818697200075</v>
      </c>
      <c r="Y63" s="33">
        <f t="shared" si="39"/>
        <v>-0.5199091588826761</v>
      </c>
      <c r="Z63" s="33">
        <f t="shared" si="39"/>
        <v>-0.0012554822725903136</v>
      </c>
      <c r="AA63" s="34">
        <f t="shared" si="39"/>
        <v>-0.656617228564734</v>
      </c>
      <c r="AB63" s="33">
        <f t="shared" si="39"/>
        <v>1.1444418404812104</v>
      </c>
      <c r="AC63" s="33">
        <f t="shared" si="39"/>
        <v>0.6903757518943836</v>
      </c>
      <c r="AD63" s="33">
        <f t="shared" si="39"/>
        <v>-0.15302933922573025</v>
      </c>
      <c r="AE63" s="34">
        <f t="shared" si="39"/>
        <v>0.6070954278125598</v>
      </c>
      <c r="AF63" s="33">
        <f t="shared" si="39"/>
        <v>0.11229591438168893</v>
      </c>
    </row>
    <row r="64" spans="1:32" ht="16.5" customHeight="1">
      <c r="A64" s="78"/>
      <c r="B64" s="76"/>
      <c r="C64" s="64" t="s">
        <v>42</v>
      </c>
      <c r="D64" s="60">
        <f t="shared" si="36"/>
        <v>-164</v>
      </c>
      <c r="E64" s="46">
        <f t="shared" si="36"/>
        <v>0.043668122270742356</v>
      </c>
      <c r="F64" s="46" t="e">
        <f t="shared" si="37"/>
        <v>#DIV/0!</v>
      </c>
      <c r="G64" s="46" t="e">
        <f t="shared" si="37"/>
        <v>#DIV/0!</v>
      </c>
      <c r="H64" s="46">
        <f aca="true" t="shared" si="40" ref="H64:AF64">H55-H46</f>
        <v>0.05534142634963679</v>
      </c>
      <c r="I64" s="33">
        <f t="shared" si="40"/>
        <v>0.05534142634963679</v>
      </c>
      <c r="J64" s="33">
        <f t="shared" si="40"/>
        <v>0</v>
      </c>
      <c r="K64" s="33">
        <f t="shared" si="40"/>
        <v>0.25659915368545416</v>
      </c>
      <c r="L64" s="33">
        <f t="shared" si="40"/>
        <v>0.15726930098973957</v>
      </c>
      <c r="M64" s="33">
        <f t="shared" si="40"/>
        <v>0.15737606901485146</v>
      </c>
      <c r="N64" s="33">
        <f t="shared" si="40"/>
        <v>-0.058046216319136645</v>
      </c>
      <c r="O64" s="33">
        <f t="shared" si="40"/>
        <v>-0.008648210034058967</v>
      </c>
      <c r="P64" s="34">
        <f t="shared" si="40"/>
        <v>-0.049398006285077734</v>
      </c>
      <c r="Q64" s="33">
        <f t="shared" si="40"/>
        <v>0.20115095931070548</v>
      </c>
      <c r="R64" s="33">
        <f t="shared" si="40"/>
        <v>-0.017403188093229882</v>
      </c>
      <c r="S64" s="34">
        <f t="shared" si="40"/>
        <v>0.21855414740393542</v>
      </c>
      <c r="T64" s="34">
        <f t="shared" si="40"/>
        <v>-0.03772470220618329</v>
      </c>
      <c r="U64" s="34">
        <f t="shared" si="40"/>
        <v>-0.38653584024656285</v>
      </c>
      <c r="V64" s="33">
        <f t="shared" si="40"/>
        <v>-0.4302039625173055</v>
      </c>
      <c r="W64" s="33">
        <f t="shared" si="40"/>
        <v>0.043668122270742356</v>
      </c>
      <c r="X64" s="33">
        <f t="shared" si="40"/>
        <v>-1.3115740098155442</v>
      </c>
      <c r="Y64" s="33">
        <f t="shared" si="40"/>
        <v>-0.4036187242644571</v>
      </c>
      <c r="Z64" s="33">
        <f t="shared" si="40"/>
        <v>-0.052458689671617265</v>
      </c>
      <c r="AA64" s="34">
        <f t="shared" si="40"/>
        <v>-0.8554965958794654</v>
      </c>
      <c r="AB64" s="33">
        <f t="shared" si="40"/>
        <v>1.1674015865728506</v>
      </c>
      <c r="AC64" s="33">
        <f t="shared" si="40"/>
        <v>0.7113241726367789</v>
      </c>
      <c r="AD64" s="33">
        <f t="shared" si="40"/>
        <v>-0.01245626959638102</v>
      </c>
      <c r="AE64" s="34">
        <f t="shared" si="40"/>
        <v>0.4685336835324563</v>
      </c>
      <c r="AF64" s="33">
        <f t="shared" si="40"/>
        <v>0.011673304078894442</v>
      </c>
    </row>
    <row r="65" spans="1:32" ht="16.5" customHeight="1">
      <c r="A65" s="78"/>
      <c r="B65" s="76"/>
      <c r="C65" s="64" t="s">
        <v>43</v>
      </c>
      <c r="D65" s="60">
        <f t="shared" si="36"/>
        <v>-80</v>
      </c>
      <c r="E65" s="46">
        <f t="shared" si="36"/>
        <v>0</v>
      </c>
      <c r="F65" s="46" t="e">
        <f t="shared" si="37"/>
        <v>#DIV/0!</v>
      </c>
      <c r="G65" s="46" t="e">
        <f t="shared" si="37"/>
        <v>#DIV/0!</v>
      </c>
      <c r="H65" s="46">
        <f aca="true" t="shared" si="41" ref="H65:AF65">H56-H47</f>
        <v>0.008045019931536862</v>
      </c>
      <c r="I65" s="33">
        <f t="shared" si="41"/>
        <v>0.008045019931536862</v>
      </c>
      <c r="J65" s="33">
        <f t="shared" si="41"/>
        <v>0</v>
      </c>
      <c r="K65" s="33">
        <f t="shared" si="41"/>
        <v>0.0004022509965770915</v>
      </c>
      <c r="L65" s="33">
        <f t="shared" si="41"/>
        <v>-0.36122139492600597</v>
      </c>
      <c r="M65" s="33">
        <f t="shared" si="41"/>
        <v>0.3053085064018246</v>
      </c>
      <c r="N65" s="33">
        <f t="shared" si="41"/>
        <v>0.05631513952075806</v>
      </c>
      <c r="O65" s="33">
        <f t="shared" si="41"/>
        <v>0.016090039863073724</v>
      </c>
      <c r="P65" s="34">
        <f t="shared" si="41"/>
        <v>0.040225099657684504</v>
      </c>
      <c r="Q65" s="33">
        <f t="shared" si="41"/>
        <v>0.10458525910997962</v>
      </c>
      <c r="R65" s="33">
        <f t="shared" si="41"/>
        <v>-0.16049814763416076</v>
      </c>
      <c r="S65" s="34">
        <f t="shared" si="41"/>
        <v>0.2650834067441401</v>
      </c>
      <c r="T65" s="34">
        <f t="shared" si="41"/>
        <v>-0.2729273011773886</v>
      </c>
      <c r="U65" s="34">
        <f t="shared" si="41"/>
        <v>0.17739268949038856</v>
      </c>
      <c r="V65" s="33">
        <f t="shared" si="41"/>
        <v>0.17739268949038856</v>
      </c>
      <c r="W65" s="33">
        <f t="shared" si="41"/>
        <v>0</v>
      </c>
      <c r="X65" s="33">
        <f t="shared" si="41"/>
        <v>-3.0026025639478533</v>
      </c>
      <c r="Y65" s="33">
        <f t="shared" si="41"/>
        <v>-0.0156877888664968</v>
      </c>
      <c r="Z65" s="33">
        <f t="shared" si="41"/>
        <v>-1.932614913053449</v>
      </c>
      <c r="AA65" s="34">
        <f t="shared" si="41"/>
        <v>-1.0542998620279107</v>
      </c>
      <c r="AB65" s="33">
        <f t="shared" si="41"/>
        <v>3.145602793230921</v>
      </c>
      <c r="AC65" s="33">
        <f t="shared" si="41"/>
        <v>0.8841476904759027</v>
      </c>
      <c r="AD65" s="33">
        <f t="shared" si="41"/>
        <v>1.1590862466361749</v>
      </c>
      <c r="AE65" s="34">
        <f t="shared" si="41"/>
        <v>1.10236885611884</v>
      </c>
      <c r="AF65" s="33">
        <f t="shared" si="41"/>
        <v>-0.16049814763416076</v>
      </c>
    </row>
    <row r="66" spans="1:32" ht="16.5" customHeight="1">
      <c r="A66" s="78"/>
      <c r="B66" s="76"/>
      <c r="C66" s="64" t="s">
        <v>44</v>
      </c>
      <c r="D66" s="60">
        <f t="shared" si="36"/>
        <v>-88</v>
      </c>
      <c r="E66" s="46">
        <f t="shared" si="36"/>
        <v>0</v>
      </c>
      <c r="F66" s="46" t="e">
        <f t="shared" si="37"/>
        <v>#DIV/0!</v>
      </c>
      <c r="G66" s="46" t="e">
        <f t="shared" si="37"/>
        <v>#DIV/0!</v>
      </c>
      <c r="H66" s="46">
        <f aca="true" t="shared" si="42" ref="H66:AF66">H57-H48</f>
        <v>0.006515463490082057</v>
      </c>
      <c r="I66" s="33">
        <f t="shared" si="42"/>
        <v>0.006515463490082057</v>
      </c>
      <c r="J66" s="33">
        <f t="shared" si="42"/>
        <v>0</v>
      </c>
      <c r="K66" s="33">
        <f t="shared" si="42"/>
        <v>-0.27742547383338056</v>
      </c>
      <c r="L66" s="33">
        <f t="shared" si="42"/>
        <v>-0.13312276539963114</v>
      </c>
      <c r="M66" s="33">
        <f t="shared" si="42"/>
        <v>0.2504011082211083</v>
      </c>
      <c r="N66" s="33">
        <f t="shared" si="42"/>
        <v>-0.3947038166548574</v>
      </c>
      <c r="O66" s="33">
        <f t="shared" si="42"/>
        <v>-0.40773474363502155</v>
      </c>
      <c r="P66" s="34">
        <f t="shared" si="42"/>
        <v>0.013030926980164115</v>
      </c>
      <c r="Q66" s="33">
        <f t="shared" si="42"/>
        <v>0.2764629621814363</v>
      </c>
      <c r="R66" s="33">
        <f t="shared" si="42"/>
        <v>0.21782379077069786</v>
      </c>
      <c r="S66" s="34">
        <f t="shared" si="42"/>
        <v>0.05863917141073849</v>
      </c>
      <c r="T66" s="34">
        <f t="shared" si="42"/>
        <v>0.02606185396032823</v>
      </c>
      <c r="U66" s="34">
        <f t="shared" si="42"/>
        <v>-0.47200090624173985</v>
      </c>
      <c r="V66" s="33">
        <f t="shared" si="42"/>
        <v>-0.47200090624173985</v>
      </c>
      <c r="W66" s="33">
        <f t="shared" si="42"/>
        <v>0</v>
      </c>
      <c r="X66" s="33">
        <f t="shared" si="42"/>
        <v>-3.2185649247426866</v>
      </c>
      <c r="Y66" s="33">
        <f t="shared" si="42"/>
        <v>-0.1294207975075392</v>
      </c>
      <c r="Z66" s="33">
        <f t="shared" si="42"/>
        <v>-0.6638368824099512</v>
      </c>
      <c r="AA66" s="34">
        <f t="shared" si="42"/>
        <v>-2.4253072448252055</v>
      </c>
      <c r="AB66" s="33">
        <f t="shared" si="42"/>
        <v>3.5435236663105414</v>
      </c>
      <c r="AC66" s="33">
        <f t="shared" si="42"/>
        <v>0.8442707974705188</v>
      </c>
      <c r="AD66" s="33">
        <f t="shared" si="42"/>
        <v>-0.5438190833483247</v>
      </c>
      <c r="AE66" s="34">
        <f t="shared" si="42"/>
        <v>3.2430719521883447</v>
      </c>
      <c r="AF66" s="33">
        <f t="shared" si="42"/>
        <v>0.11542735887543099</v>
      </c>
    </row>
    <row r="67" spans="1:32" ht="16.5" customHeight="1">
      <c r="A67" s="78"/>
      <c r="B67" s="76"/>
      <c r="C67" s="64" t="s">
        <v>45</v>
      </c>
      <c r="D67" s="60">
        <f t="shared" si="36"/>
        <v>-101</v>
      </c>
      <c r="E67" s="46">
        <f t="shared" si="36"/>
        <v>0</v>
      </c>
      <c r="F67" s="46" t="e">
        <f t="shared" si="37"/>
        <v>#DIV/0!</v>
      </c>
      <c r="G67" s="46" t="e">
        <f t="shared" si="37"/>
        <v>#DIV/0!</v>
      </c>
      <c r="H67" s="46">
        <f aca="true" t="shared" si="43" ref="H67:AF67">H58-H49</f>
        <v>-0.06731683753009035</v>
      </c>
      <c r="I67" s="33">
        <f t="shared" si="43"/>
        <v>-0.06731683753009035</v>
      </c>
      <c r="J67" s="33">
        <f t="shared" si="43"/>
        <v>0</v>
      </c>
      <c r="K67" s="33">
        <f t="shared" si="43"/>
        <v>0.20426182031662599</v>
      </c>
      <c r="L67" s="33">
        <f t="shared" si="43"/>
        <v>-0.20195051259027097</v>
      </c>
      <c r="M67" s="33">
        <f t="shared" si="43"/>
        <v>0.42684075436461555</v>
      </c>
      <c r="N67" s="33">
        <f t="shared" si="43"/>
        <v>-0.020628421457718593</v>
      </c>
      <c r="O67" s="33">
        <f t="shared" si="43"/>
        <v>-0.03230052547581164</v>
      </c>
      <c r="P67" s="34">
        <f t="shared" si="43"/>
        <v>0.011672104018092905</v>
      </c>
      <c r="Q67" s="33">
        <f t="shared" si="43"/>
        <v>0.40933259833747604</v>
      </c>
      <c r="R67" s="33">
        <f t="shared" si="43"/>
        <v>-0.03813657748485799</v>
      </c>
      <c r="S67" s="34">
        <f t="shared" si="43"/>
        <v>0.4474691758223345</v>
      </c>
      <c r="T67" s="34">
        <f t="shared" si="43"/>
        <v>-0.043972629493904514</v>
      </c>
      <c r="U67" s="34">
        <f t="shared" si="43"/>
        <v>-0.9194959962371909</v>
      </c>
      <c r="V67" s="33">
        <f t="shared" si="43"/>
        <v>-0.9194959962371909</v>
      </c>
      <c r="W67" s="33">
        <f t="shared" si="43"/>
        <v>0</v>
      </c>
      <c r="X67" s="33">
        <f t="shared" si="43"/>
        <v>0.9221540001225037</v>
      </c>
      <c r="Y67" s="33">
        <f t="shared" si="43"/>
        <v>0.07777550499184738</v>
      </c>
      <c r="Z67" s="33">
        <f t="shared" si="43"/>
        <v>0.7018285911077076</v>
      </c>
      <c r="AA67" s="34">
        <f t="shared" si="43"/>
        <v>0.14254990402294965</v>
      </c>
      <c r="AB67" s="33">
        <f t="shared" si="43"/>
        <v>-0.7477658321690086</v>
      </c>
      <c r="AC67" s="33">
        <f t="shared" si="43"/>
        <v>0.7155230893863598</v>
      </c>
      <c r="AD67" s="33">
        <f t="shared" si="43"/>
        <v>-1.925434901440065</v>
      </c>
      <c r="AE67" s="34">
        <f t="shared" si="43"/>
        <v>0.46214597988468853</v>
      </c>
      <c r="AF67" s="33">
        <f t="shared" si="43"/>
        <v>0.24280287665359623</v>
      </c>
    </row>
    <row r="68" spans="1:32" ht="16.5" customHeight="1">
      <c r="A68" s="78"/>
      <c r="B68" s="76"/>
      <c r="C68" s="64" t="s">
        <v>46</v>
      </c>
      <c r="D68" s="60">
        <f t="shared" si="36"/>
        <v>-144</v>
      </c>
      <c r="E68" s="46">
        <f t="shared" si="36"/>
        <v>0</v>
      </c>
      <c r="F68" s="46" t="e">
        <f t="shared" si="37"/>
        <v>#DIV/0!</v>
      </c>
      <c r="G68" s="46" t="e">
        <f t="shared" si="37"/>
        <v>#DIV/0!</v>
      </c>
      <c r="H68" s="46">
        <f aca="true" t="shared" si="44" ref="H68:AF68">H59-H50</f>
        <v>0.03720238095238099</v>
      </c>
      <c r="I68" s="33">
        <f t="shared" si="44"/>
        <v>0.03720238095238099</v>
      </c>
      <c r="J68" s="33">
        <f t="shared" si="44"/>
        <v>0</v>
      </c>
      <c r="K68" s="33">
        <f t="shared" si="44"/>
        <v>-0.3348214285714288</v>
      </c>
      <c r="L68" s="33">
        <f t="shared" si="44"/>
        <v>0.049603174603174593</v>
      </c>
      <c r="M68" s="33">
        <f t="shared" si="44"/>
        <v>-0.17361111111111116</v>
      </c>
      <c r="N68" s="33">
        <f t="shared" si="44"/>
        <v>-0.21081349206349215</v>
      </c>
      <c r="O68" s="33">
        <f t="shared" si="44"/>
        <v>-0.2356150793650794</v>
      </c>
      <c r="P68" s="34">
        <f t="shared" si="44"/>
        <v>0.024801587301587297</v>
      </c>
      <c r="Q68" s="33">
        <f t="shared" si="44"/>
        <v>-0.07440476190476197</v>
      </c>
      <c r="R68" s="33">
        <f t="shared" si="44"/>
        <v>-0.049603174603174593</v>
      </c>
      <c r="S68" s="34">
        <f t="shared" si="44"/>
        <v>-0.02480158730158727</v>
      </c>
      <c r="T68" s="34">
        <f t="shared" si="44"/>
        <v>0.17361111111111116</v>
      </c>
      <c r="U68" s="34">
        <f t="shared" si="44"/>
        <v>-1.277281746031747</v>
      </c>
      <c r="V68" s="33">
        <f t="shared" si="44"/>
        <v>-1.3764880952380958</v>
      </c>
      <c r="W68" s="33">
        <f t="shared" si="44"/>
        <v>0.0992063492063492</v>
      </c>
      <c r="X68" s="33">
        <f t="shared" si="44"/>
        <v>-2.256944444444443</v>
      </c>
      <c r="Y68" s="33">
        <f t="shared" si="44"/>
        <v>0.09920634920634974</v>
      </c>
      <c r="Z68" s="33">
        <f t="shared" si="44"/>
        <v>-1.5749007936507926</v>
      </c>
      <c r="AA68" s="34">
        <f t="shared" si="44"/>
        <v>-0.78125</v>
      </c>
      <c r="AB68" s="33">
        <f t="shared" si="44"/>
        <v>3.707837301587304</v>
      </c>
      <c r="AC68" s="33">
        <f t="shared" si="44"/>
        <v>0.3968253968253972</v>
      </c>
      <c r="AD68" s="33">
        <f t="shared" si="44"/>
        <v>2.1453373015873005</v>
      </c>
      <c r="AE68" s="34">
        <f t="shared" si="44"/>
        <v>1.1656746031746046</v>
      </c>
      <c r="AF68" s="33">
        <f t="shared" si="44"/>
        <v>0.024801587301587297</v>
      </c>
    </row>
    <row r="69" spans="1:32" ht="16.5" customHeight="1">
      <c r="A69" s="79"/>
      <c r="B69" s="77"/>
      <c r="C69" s="66" t="s">
        <v>47</v>
      </c>
      <c r="D69" s="61">
        <f t="shared" si="36"/>
        <v>-33</v>
      </c>
      <c r="E69" s="47">
        <f t="shared" si="36"/>
        <v>0</v>
      </c>
      <c r="F69" s="47" t="e">
        <f t="shared" si="37"/>
        <v>#DIV/0!</v>
      </c>
      <c r="G69" s="47" t="e">
        <f t="shared" si="37"/>
        <v>#DIV/0!</v>
      </c>
      <c r="H69" s="47">
        <f aca="true" t="shared" si="45" ref="H69:AF69">H60-H51</f>
        <v>0</v>
      </c>
      <c r="I69" s="37">
        <f t="shared" si="45"/>
        <v>0</v>
      </c>
      <c r="J69" s="37">
        <f t="shared" si="45"/>
        <v>0</v>
      </c>
      <c r="K69" s="37">
        <f t="shared" si="45"/>
        <v>-0.09995479431412946</v>
      </c>
      <c r="L69" s="37">
        <f t="shared" si="45"/>
        <v>0</v>
      </c>
      <c r="M69" s="37">
        <f t="shared" si="45"/>
        <v>0.06630167261037712</v>
      </c>
      <c r="N69" s="37">
        <f t="shared" si="45"/>
        <v>-0.16625646692450657</v>
      </c>
      <c r="O69" s="37">
        <f t="shared" si="45"/>
        <v>0.249133557687478</v>
      </c>
      <c r="P69" s="38">
        <f t="shared" si="45"/>
        <v>-0.4153900246119846</v>
      </c>
      <c r="Q69" s="37">
        <f t="shared" si="45"/>
        <v>0.01657541815259428</v>
      </c>
      <c r="R69" s="37">
        <f t="shared" si="45"/>
        <v>0.01657541815259428</v>
      </c>
      <c r="S69" s="38">
        <f t="shared" si="45"/>
        <v>0</v>
      </c>
      <c r="T69" s="38">
        <f t="shared" si="45"/>
        <v>0.04972625445778289</v>
      </c>
      <c r="U69" s="38">
        <f t="shared" si="45"/>
        <v>3.2387362499372143</v>
      </c>
      <c r="V69" s="37">
        <f t="shared" si="45"/>
        <v>3.2387362499372143</v>
      </c>
      <c r="W69" s="37">
        <f t="shared" si="45"/>
        <v>0</v>
      </c>
      <c r="X69" s="37">
        <f t="shared" si="45"/>
        <v>-1.1216032949922123</v>
      </c>
      <c r="Y69" s="37">
        <f t="shared" si="45"/>
        <v>-1.6952132201516905</v>
      </c>
      <c r="Z69" s="37">
        <f t="shared" si="45"/>
        <v>1.641970967903962</v>
      </c>
      <c r="AA69" s="38">
        <f t="shared" si="45"/>
        <v>-1.0683610427444918</v>
      </c>
      <c r="AB69" s="37">
        <f t="shared" si="45"/>
        <v>-2.1166306695464314</v>
      </c>
      <c r="AC69" s="37">
        <f t="shared" si="45"/>
        <v>-0.31643980109498226</v>
      </c>
      <c r="AD69" s="37">
        <f t="shared" si="45"/>
        <v>-3.010698678989403</v>
      </c>
      <c r="AE69" s="38">
        <f t="shared" si="45"/>
        <v>1.2105078105379476</v>
      </c>
      <c r="AF69" s="37">
        <f t="shared" si="45"/>
        <v>0.03315083630518856</v>
      </c>
    </row>
    <row r="70" ht="14.25">
      <c r="A70" s="71"/>
    </row>
    <row r="71" ht="14.25">
      <c r="A71" s="71"/>
    </row>
    <row r="72" ht="14.25">
      <c r="A72" s="71"/>
    </row>
  </sheetData>
  <sheetProtection/>
  <mergeCells count="25">
    <mergeCell ref="AF4:AF6"/>
    <mergeCell ref="L5:L6"/>
    <mergeCell ref="M5:M6"/>
    <mergeCell ref="N5:P5"/>
    <mergeCell ref="S5:S6"/>
    <mergeCell ref="Y5:Y6"/>
    <mergeCell ref="Z5:Z6"/>
    <mergeCell ref="AE5:AE6"/>
    <mergeCell ref="U4:U6"/>
    <mergeCell ref="AD5:AD6"/>
    <mergeCell ref="AA5:AA6"/>
    <mergeCell ref="AC5:AC6"/>
    <mergeCell ref="D4:D6"/>
    <mergeCell ref="E4:E6"/>
    <mergeCell ref="H4:H6"/>
    <mergeCell ref="T4:T6"/>
    <mergeCell ref="B45:B51"/>
    <mergeCell ref="B54:B60"/>
    <mergeCell ref="B63:B69"/>
    <mergeCell ref="A8:A42"/>
    <mergeCell ref="A43:A69"/>
    <mergeCell ref="B9:B15"/>
    <mergeCell ref="B18:B24"/>
    <mergeCell ref="B27:B33"/>
    <mergeCell ref="B36:B42"/>
  </mergeCells>
  <conditionalFormatting sqref="D52:D53">
    <cfRule type="expression" priority="1" dxfId="0" stopIfTrue="1">
      <formula>ISERROR(E8)</formula>
    </cfRule>
  </conditionalFormatting>
  <conditionalFormatting sqref="D18:D24">
    <cfRule type="expression" priority="2" dxfId="0" stopIfTrue="1">
      <formula>ISERROR(E9)</formula>
    </cfRule>
  </conditionalFormatting>
  <conditionalFormatting sqref="D54:D60">
    <cfRule type="expression" priority="3" dxfId="0" stopIfTrue="1">
      <formula>ISERROR(E9)</formula>
    </cfRule>
  </conditionalFormatting>
  <conditionalFormatting sqref="D26:D33">
    <cfRule type="expression" priority="4" dxfId="0" stopIfTrue="1">
      <formula>ISERROR(E6)</formula>
    </cfRule>
  </conditionalFormatting>
  <conditionalFormatting sqref="D35 D62">
    <cfRule type="expression" priority="5" dxfId="0" stopIfTrue="1">
      <formula>ISERROR(E6)</formula>
    </cfRule>
  </conditionalFormatting>
  <conditionalFormatting sqref="D36:D40 D63:D67">
    <cfRule type="expression" priority="6" dxfId="0" stopIfTrue="1">
      <formula>ISERROR(E3)</formula>
    </cfRule>
  </conditionalFormatting>
  <conditionalFormatting sqref="D41:D43 D68:D69">
    <cfRule type="expression" priority="7" dxfId="0" stopIfTrue="1">
      <formula>ISERROR(E9)</formula>
    </cfRule>
  </conditionalFormatting>
  <conditionalFormatting sqref="D8:D15">
    <cfRule type="expression" priority="8" dxfId="0" stopIfTrue="1">
      <formula>ISERROR(E65527)</formula>
    </cfRule>
  </conditionalFormatting>
  <printOptions horizontalCentered="1"/>
  <pageMargins left="0.7874015748031497" right="0.7874015748031497" top="0.7480314960629921" bottom="0.5905511811023623" header="0.5118110236220472" footer="0.31496062992125984"/>
  <pageSetup firstPageNumber="130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toukeika17user</dc:creator>
  <cp:keywords/>
  <dc:description/>
  <cp:lastModifiedBy>Administrator</cp:lastModifiedBy>
  <cp:lastPrinted>2009-01-21T01:00:10Z</cp:lastPrinted>
  <dcterms:created xsi:type="dcterms:W3CDTF">2006-01-25T02:46:06Z</dcterms:created>
  <dcterms:modified xsi:type="dcterms:W3CDTF">2009-01-21T02:12:47Z</dcterms:modified>
  <cp:category/>
  <cp:version/>
  <cp:contentType/>
  <cp:contentStatus/>
</cp:coreProperties>
</file>