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1520" windowHeight="7320" activeTab="0"/>
  </bookViews>
  <sheets>
    <sheet name="市町村別４表" sheetId="1" r:id="rId1"/>
  </sheets>
  <definedNames>
    <definedName name="_xlnm.Print_Area" localSheetId="0">'市町村別４表'!$A$1:$M$89</definedName>
  </definedNames>
  <calcPr fullCalcOnLoad="1"/>
</workbook>
</file>

<file path=xl/sharedStrings.xml><?xml version="1.0" encoding="utf-8"?>
<sst xmlns="http://schemas.openxmlformats.org/spreadsheetml/2006/main" count="140" uniqueCount="82">
  <si>
    <t xml:space="preserve"> 市町村名</t>
  </si>
  <si>
    <t>実　数</t>
  </si>
  <si>
    <t>構成比</t>
  </si>
  <si>
    <t>県　　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</si>
  <si>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</si>
  <si>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</si>
  <si>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</si>
  <si>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</si>
  <si>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</si>
  <si>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</si>
  <si>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</si>
  <si>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</si>
  <si>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</si>
  <si>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</si>
  <si>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</si>
  <si>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</si>
  <si>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</si>
  <si>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</si>
  <si>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</si>
  <si>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</si>
  <si>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</si>
  <si>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</si>
  <si>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</si>
  <si>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</si>
  <si>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</si>
  <si>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</si>
  <si>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</si>
  <si>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</si>
  <si>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</si>
  <si>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</si>
  <si>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</si>
  <si>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</si>
  <si>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</si>
  <si>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</si>
  <si>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</si>
  <si>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</si>
  <si>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</si>
  <si>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</si>
  <si>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</si>
  <si>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</si>
  <si>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</si>
  <si>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</si>
  <si>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</si>
  <si>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</si>
  <si>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</si>
  <si>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</si>
  <si>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</si>
  <si>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　　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</si>
  <si>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</si>
  <si>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</si>
  <si>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</si>
  <si>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</si>
  <si>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</si>
  <si>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</si>
  <si>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</si>
  <si>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</si>
  <si>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</si>
  <si>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</si>
  <si>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 xml:space="preserve">X </t>
  </si>
  <si>
    <t>五 箇 村</t>
  </si>
  <si>
    <t>都 万 村</t>
  </si>
  <si>
    <t>海 士 町</t>
  </si>
  <si>
    <t>西ノ島町</t>
  </si>
  <si>
    <t>知 夫 村</t>
  </si>
  <si>
    <t>（圏 域）</t>
  </si>
  <si>
    <t>松 江 圏</t>
  </si>
  <si>
    <t>出 雲 圏</t>
  </si>
  <si>
    <t>大 田 圏</t>
  </si>
  <si>
    <t>浜 田 圏</t>
  </si>
  <si>
    <t>益 田 圏</t>
  </si>
  <si>
    <t>隠 岐 圏</t>
  </si>
  <si>
    <t>市町村表 第４表　市町村別（広域市町村圏域別）現金給与総額の推移（従業者４人以上の事業所）</t>
  </si>
  <si>
    <t>増減率</t>
  </si>
  <si>
    <t>平成11年</t>
  </si>
  <si>
    <t>単位：万円、％</t>
  </si>
  <si>
    <t>-</t>
  </si>
  <si>
    <t>平成12年</t>
  </si>
  <si>
    <t>平成13年</t>
  </si>
  <si>
    <t>雲 南 圏</t>
  </si>
  <si>
    <t>平成14年</t>
  </si>
  <si>
    <t>平成15年</t>
  </si>
  <si>
    <t>増減数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</si>
</sst>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;&quot;△ &quot;#,##0.0"/>
    <numFmt numFmtId="179" formatCode="#,##0.0"/>
    <numFmt numFmtId="180" formatCode="#,##0;&quot;△ &quot;#,##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14"/>
      <name val="ＭＳ 明朝"/>
      <family val="1"/>
    </font>
    <font>
      <b/>
      <sz val="24"/>
      <name val="ＭＳ 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Alignment="1">
      <alignment horizontal="center"/>
    </xf>
    <xf numFmtId="0" fontId="5" fillId="0" borderId="1" xfId="0" applyNumberFormat="1" applyFont="1" applyAlignment="1">
      <alignment horizontal="centerContinuous"/>
    </xf>
    <xf numFmtId="176" fontId="5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2" xfId="0" applyNumberFormat="1" applyAlignment="1">
      <alignment/>
    </xf>
    <xf numFmtId="0" fontId="8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Alignment="1">
      <alignment/>
    </xf>
    <xf numFmtId="0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79" fontId="5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8" xfId="0" applyNumberFormat="1" applyFont="1" applyBorder="1" applyAlignment="1">
      <alignment/>
    </xf>
    <xf numFmtId="38" fontId="5" fillId="0" borderId="0" xfId="16" applyFont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Alignment="1">
      <alignment/>
    </xf>
    <xf numFmtId="38" fontId="5" fillId="0" borderId="0" xfId="0" applyNumberFormat="1" applyFont="1" applyAlignment="1">
      <alignment/>
    </xf>
    <xf numFmtId="0" fontId="5" fillId="0" borderId="9" xfId="0" applyFont="1" applyBorder="1" applyAlignment="1">
      <alignment horizontal="center"/>
    </xf>
    <xf numFmtId="180" fontId="5" fillId="0" borderId="0" xfId="0" applyNumberFormat="1" applyFont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75" zoomScaleNormal="75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73" sqref="L73"/>
    </sheetView>
  </sheetViews>
  <sheetFormatPr defaultColWidth="9.00390625" defaultRowHeight="14.25"/>
  <cols>
    <col min="1" max="1" width="14.625" style="11" customWidth="1"/>
    <col min="2" max="2" width="17.625" style="11" customWidth="1"/>
    <col min="3" max="3" width="10.625" style="11" customWidth="1"/>
    <col min="4" max="4" width="17.625" style="11" customWidth="1"/>
    <col min="5" max="5" width="10.625" style="11" customWidth="1"/>
    <col min="6" max="6" width="17.625" style="11" customWidth="1"/>
    <col min="7" max="7" width="10.625" style="11" customWidth="1"/>
    <col min="8" max="8" width="17.625" style="11" customWidth="1"/>
    <col min="9" max="9" width="10.625" style="11" customWidth="1"/>
    <col min="10" max="10" width="16.625" style="11" customWidth="1"/>
    <col min="11" max="11" width="10.875" style="11" customWidth="1"/>
    <col min="12" max="12" width="13.375" style="11" customWidth="1"/>
    <col min="13" max="13" width="11.375" style="11" customWidth="1"/>
    <col min="14" max="16384" width="9.00390625" style="11" customWidth="1"/>
  </cols>
  <sheetData>
    <row r="1" spans="1:9" ht="25.5">
      <c r="A1" s="8" t="s">
        <v>71</v>
      </c>
      <c r="B1" s="6"/>
      <c r="C1" s="6"/>
      <c r="D1" s="6"/>
      <c r="E1" s="6"/>
      <c r="F1" s="6"/>
      <c r="G1" s="6"/>
      <c r="H1" s="6"/>
      <c r="I1" s="6"/>
    </row>
    <row r="2" spans="1:13" ht="21" customHeight="1">
      <c r="A2" s="1"/>
      <c r="B2" s="1"/>
      <c r="C2" s="1"/>
      <c r="D2" s="1"/>
      <c r="E2" s="1"/>
      <c r="F2" s="1"/>
      <c r="G2" s="1"/>
      <c r="H2" s="1"/>
      <c r="M2" s="12" t="s">
        <v>74</v>
      </c>
    </row>
    <row r="3" spans="1:13" ht="18" customHeight="1">
      <c r="A3" s="13"/>
      <c r="B3" s="4" t="s">
        <v>73</v>
      </c>
      <c r="C3" s="14"/>
      <c r="D3" s="4" t="s">
        <v>76</v>
      </c>
      <c r="E3" s="14"/>
      <c r="F3" s="4" t="s">
        <v>77</v>
      </c>
      <c r="G3" s="14"/>
      <c r="H3" s="4" t="s">
        <v>79</v>
      </c>
      <c r="I3" s="14"/>
      <c r="J3" s="4" t="s">
        <v>80</v>
      </c>
      <c r="K3" s="14"/>
      <c r="L3" s="14"/>
      <c r="M3" s="14"/>
    </row>
    <row r="4" spans="1:13" ht="18" customHeight="1">
      <c r="A4" s="2" t="s">
        <v>0</v>
      </c>
      <c r="B4" s="3" t="s">
        <v>1</v>
      </c>
      <c r="C4" s="3" t="s">
        <v>2</v>
      </c>
      <c r="D4" s="3" t="s">
        <v>1</v>
      </c>
      <c r="E4" s="3" t="s">
        <v>2</v>
      </c>
      <c r="F4" s="16" t="s">
        <v>1</v>
      </c>
      <c r="G4" s="16" t="s">
        <v>2</v>
      </c>
      <c r="H4" s="16" t="s">
        <v>1</v>
      </c>
      <c r="I4" s="16" t="s">
        <v>2</v>
      </c>
      <c r="J4" s="16" t="s">
        <v>1</v>
      </c>
      <c r="K4" s="16" t="s">
        <v>2</v>
      </c>
      <c r="L4" s="34" t="s">
        <v>81</v>
      </c>
      <c r="M4" s="17" t="s">
        <v>72</v>
      </c>
    </row>
    <row r="5" spans="1:5" ht="18" customHeight="1">
      <c r="A5" s="21"/>
      <c r="B5" s="15"/>
      <c r="C5" s="15"/>
      <c r="D5" s="15"/>
      <c r="E5" s="15"/>
    </row>
    <row r="6" spans="1:13" ht="18" customHeight="1">
      <c r="A6" s="19" t="s">
        <v>3</v>
      </c>
      <c r="B6" s="10">
        <v>18346856</v>
      </c>
      <c r="C6" s="23">
        <v>100</v>
      </c>
      <c r="D6" s="10">
        <v>18307048</v>
      </c>
      <c r="E6" s="23">
        <f>D6/D$6*100</f>
        <v>100</v>
      </c>
      <c r="F6" s="10">
        <v>17230310</v>
      </c>
      <c r="G6" s="23">
        <f>F6/F$6*100</f>
        <v>100</v>
      </c>
      <c r="H6" s="30">
        <v>15686907</v>
      </c>
      <c r="I6" s="23">
        <f>H6/H$6*100</f>
        <v>100</v>
      </c>
      <c r="J6" s="30">
        <v>15257494</v>
      </c>
      <c r="K6" s="23">
        <f>J6/J$6*100</f>
        <v>100</v>
      </c>
      <c r="L6" s="35">
        <f>+J6-H6</f>
        <v>-429413</v>
      </c>
      <c r="M6" s="9">
        <f>((J6-H6)/H6)*100</f>
        <v>-2.7373974997110646</v>
      </c>
    </row>
    <row r="7" spans="1:13" ht="18" customHeight="1">
      <c r="A7" s="22"/>
      <c r="B7" s="10"/>
      <c r="C7" s="23"/>
      <c r="D7" s="10"/>
      <c r="E7" s="23"/>
      <c r="F7" s="10"/>
      <c r="G7" s="23"/>
      <c r="H7" s="30"/>
      <c r="I7" s="23"/>
      <c r="J7" s="30"/>
      <c r="K7" s="23"/>
      <c r="L7" s="23"/>
      <c r="M7" s="9"/>
    </row>
    <row r="8" spans="1:13" ht="18" customHeight="1">
      <c r="A8" s="19" t="s">
        <v>4</v>
      </c>
      <c r="B8" s="10">
        <v>1910583</v>
      </c>
      <c r="C8" s="23">
        <f aca="true" t="shared" si="0" ref="C8:C15">B8/B$6*100</f>
        <v>10.41368068730686</v>
      </c>
      <c r="D8" s="27">
        <v>1915394</v>
      </c>
      <c r="E8" s="23">
        <f aca="true" t="shared" si="1" ref="E8:E15">D8/D$6*100</f>
        <v>10.462604347789988</v>
      </c>
      <c r="F8" s="30">
        <v>1811208</v>
      </c>
      <c r="G8" s="23">
        <f aca="true" t="shared" si="2" ref="G8:G15">F8/F$6*100</f>
        <v>10.511755157045927</v>
      </c>
      <c r="H8" s="30">
        <v>1548023</v>
      </c>
      <c r="I8" s="23">
        <f aca="true" t="shared" si="3" ref="I8:K15">H8/H$6*100</f>
        <v>9.868248724876102</v>
      </c>
      <c r="J8" s="30">
        <v>1484956</v>
      </c>
      <c r="K8" s="23">
        <f t="shared" si="3"/>
        <v>9.732633681520701</v>
      </c>
      <c r="L8" s="35">
        <f aca="true" t="shared" si="4" ref="L8:L71">+J8-H8</f>
        <v>-63067</v>
      </c>
      <c r="M8" s="9">
        <f>((J8-H8)/H8)*100</f>
        <v>-4.07403507570624</v>
      </c>
    </row>
    <row r="9" spans="1:13" ht="18" customHeight="1">
      <c r="A9" s="19" t="s">
        <v>5</v>
      </c>
      <c r="B9" s="10">
        <v>956992</v>
      </c>
      <c r="C9" s="23">
        <f t="shared" si="0"/>
        <v>5.216108961666239</v>
      </c>
      <c r="D9" s="27">
        <v>905521</v>
      </c>
      <c r="E9" s="23">
        <f t="shared" si="1"/>
        <v>4.946297185652215</v>
      </c>
      <c r="F9" s="30">
        <v>836939</v>
      </c>
      <c r="G9" s="23">
        <f t="shared" si="2"/>
        <v>4.857364725300937</v>
      </c>
      <c r="H9" s="30">
        <v>773807</v>
      </c>
      <c r="I9" s="23">
        <f t="shared" si="3"/>
        <v>4.932820727502241</v>
      </c>
      <c r="J9" s="30">
        <v>767611</v>
      </c>
      <c r="K9" s="23">
        <f t="shared" si="3"/>
        <v>5.031042450352595</v>
      </c>
      <c r="L9" s="35">
        <f t="shared" si="4"/>
        <v>-6196</v>
      </c>
      <c r="M9" s="9">
        <f aca="true" t="shared" si="5" ref="M9:M70">((J9-H9)/H9)*100</f>
        <v>-0.8007164577213698</v>
      </c>
    </row>
    <row r="10" spans="1:13" ht="18" customHeight="1">
      <c r="A10" s="19" t="s">
        <v>6</v>
      </c>
      <c r="B10" s="10">
        <v>2171129</v>
      </c>
      <c r="C10" s="23">
        <f t="shared" si="0"/>
        <v>11.833793212308418</v>
      </c>
      <c r="D10" s="27">
        <v>2087350</v>
      </c>
      <c r="E10" s="23">
        <f t="shared" si="1"/>
        <v>11.40189286661618</v>
      </c>
      <c r="F10" s="30">
        <v>2022843</v>
      </c>
      <c r="G10" s="23">
        <f t="shared" si="2"/>
        <v>11.740026731962455</v>
      </c>
      <c r="H10" s="30">
        <v>1904276</v>
      </c>
      <c r="I10" s="23">
        <f t="shared" si="3"/>
        <v>12.139270029458325</v>
      </c>
      <c r="J10" s="30">
        <v>1762797</v>
      </c>
      <c r="K10" s="23">
        <f t="shared" si="3"/>
        <v>11.553647014378639</v>
      </c>
      <c r="L10" s="35">
        <f t="shared" si="4"/>
        <v>-141479</v>
      </c>
      <c r="M10" s="9">
        <f t="shared" si="5"/>
        <v>-7.42954277636225</v>
      </c>
    </row>
    <row r="11" spans="1:13" ht="18" customHeight="1">
      <c r="A11" s="19" t="s">
        <v>7</v>
      </c>
      <c r="B11" s="10">
        <v>849334</v>
      </c>
      <c r="C11" s="23">
        <f t="shared" si="0"/>
        <v>4.629316325369317</v>
      </c>
      <c r="D11" s="27">
        <v>836597</v>
      </c>
      <c r="E11" s="23">
        <f t="shared" si="1"/>
        <v>4.5698083055225505</v>
      </c>
      <c r="F11" s="30">
        <v>758986</v>
      </c>
      <c r="G11" s="23">
        <f t="shared" si="2"/>
        <v>4.404946863985616</v>
      </c>
      <c r="H11" s="30">
        <v>681895</v>
      </c>
      <c r="I11" s="23">
        <f t="shared" si="3"/>
        <v>4.346905352342562</v>
      </c>
      <c r="J11" s="30">
        <v>587751</v>
      </c>
      <c r="K11" s="23">
        <f t="shared" si="3"/>
        <v>3.852211903212939</v>
      </c>
      <c r="L11" s="35">
        <f t="shared" si="4"/>
        <v>-94144</v>
      </c>
      <c r="M11" s="9">
        <f t="shared" si="5"/>
        <v>-13.806231164622119</v>
      </c>
    </row>
    <row r="12" spans="1:13" ht="18" customHeight="1">
      <c r="A12" s="19" t="s">
        <v>8</v>
      </c>
      <c r="B12" s="10">
        <v>782326</v>
      </c>
      <c r="C12" s="23">
        <f t="shared" si="0"/>
        <v>4.264087536305948</v>
      </c>
      <c r="D12" s="27">
        <v>809244</v>
      </c>
      <c r="E12" s="23">
        <f t="shared" si="1"/>
        <v>4.42039590435334</v>
      </c>
      <c r="F12" s="30">
        <v>718597</v>
      </c>
      <c r="G12" s="23">
        <f t="shared" si="2"/>
        <v>4.170540170200072</v>
      </c>
      <c r="H12" s="30">
        <v>661425</v>
      </c>
      <c r="I12" s="23">
        <f t="shared" si="3"/>
        <v>4.216414363902329</v>
      </c>
      <c r="J12" s="30">
        <v>641656</v>
      </c>
      <c r="K12" s="23">
        <f t="shared" si="3"/>
        <v>4.205513697072403</v>
      </c>
      <c r="L12" s="35">
        <f t="shared" si="4"/>
        <v>-19769</v>
      </c>
      <c r="M12" s="9">
        <f t="shared" si="5"/>
        <v>-2.988849831802548</v>
      </c>
    </row>
    <row r="13" spans="1:13" ht="18" customHeight="1">
      <c r="A13" s="19" t="s">
        <v>9</v>
      </c>
      <c r="B13" s="10">
        <v>2435705</v>
      </c>
      <c r="C13" s="23">
        <f t="shared" si="0"/>
        <v>13.275871353653182</v>
      </c>
      <c r="D13" s="27">
        <v>2572690</v>
      </c>
      <c r="E13" s="23">
        <f t="shared" si="1"/>
        <v>14.05300297459208</v>
      </c>
      <c r="F13" s="30">
        <v>2520913</v>
      </c>
      <c r="G13" s="23">
        <f t="shared" si="2"/>
        <v>14.630688594691563</v>
      </c>
      <c r="H13" s="30">
        <v>2138340</v>
      </c>
      <c r="I13" s="23">
        <f t="shared" si="3"/>
        <v>13.631367866208425</v>
      </c>
      <c r="J13" s="30">
        <v>2105869</v>
      </c>
      <c r="K13" s="23">
        <f t="shared" si="3"/>
        <v>13.802194515036348</v>
      </c>
      <c r="L13" s="35">
        <f t="shared" si="4"/>
        <v>-32471</v>
      </c>
      <c r="M13" s="9">
        <f t="shared" si="5"/>
        <v>-1.5185143616076022</v>
      </c>
    </row>
    <row r="14" spans="1:13" ht="18" customHeight="1">
      <c r="A14" s="19" t="s">
        <v>10</v>
      </c>
      <c r="B14" s="10">
        <v>899828</v>
      </c>
      <c r="C14" s="23">
        <f t="shared" si="0"/>
        <v>4.904535142151876</v>
      </c>
      <c r="D14" s="27">
        <v>868716</v>
      </c>
      <c r="E14" s="23">
        <f t="shared" si="1"/>
        <v>4.745254396011853</v>
      </c>
      <c r="F14" s="30">
        <v>851868</v>
      </c>
      <c r="G14" s="23">
        <f t="shared" si="2"/>
        <v>4.944008552370793</v>
      </c>
      <c r="H14" s="30">
        <v>725392</v>
      </c>
      <c r="I14" s="23">
        <f t="shared" si="3"/>
        <v>4.624187546977872</v>
      </c>
      <c r="J14" s="30">
        <v>729544</v>
      </c>
      <c r="K14" s="23">
        <f t="shared" si="3"/>
        <v>4.781545383534151</v>
      </c>
      <c r="L14" s="35">
        <f t="shared" si="4"/>
        <v>4152</v>
      </c>
      <c r="M14" s="9">
        <f t="shared" si="5"/>
        <v>0.5723801751328936</v>
      </c>
    </row>
    <row r="15" spans="1:13" ht="18" customHeight="1">
      <c r="A15" s="19" t="s">
        <v>11</v>
      </c>
      <c r="B15" s="10">
        <v>612661</v>
      </c>
      <c r="C15" s="23">
        <f t="shared" si="0"/>
        <v>3.3393241872067887</v>
      </c>
      <c r="D15" s="27">
        <v>595182</v>
      </c>
      <c r="E15" s="23">
        <f t="shared" si="1"/>
        <v>3.2511085348112925</v>
      </c>
      <c r="F15" s="30">
        <v>577162</v>
      </c>
      <c r="G15" s="23">
        <f t="shared" si="2"/>
        <v>3.349690168081712</v>
      </c>
      <c r="H15" s="30">
        <v>492968</v>
      </c>
      <c r="I15" s="23">
        <f t="shared" si="3"/>
        <v>3.1425442886861</v>
      </c>
      <c r="J15" s="30">
        <v>475595</v>
      </c>
      <c r="K15" s="23">
        <f t="shared" si="3"/>
        <v>3.117123952334505</v>
      </c>
      <c r="L15" s="35">
        <f t="shared" si="4"/>
        <v>-17373</v>
      </c>
      <c r="M15" s="9">
        <f t="shared" si="5"/>
        <v>-3.5241638402492654</v>
      </c>
    </row>
    <row r="16" spans="1:13" ht="18" customHeight="1">
      <c r="A16" s="22"/>
      <c r="B16" s="10"/>
      <c r="C16" s="23"/>
      <c r="D16" s="27"/>
      <c r="E16" s="23"/>
      <c r="F16" s="30"/>
      <c r="G16" s="23"/>
      <c r="H16" s="30"/>
      <c r="I16" s="23"/>
      <c r="J16" s="30"/>
      <c r="K16" s="23"/>
      <c r="L16" s="35"/>
      <c r="M16" s="9"/>
    </row>
    <row r="17" spans="1:13" ht="18" customHeight="1">
      <c r="A17" s="19" t="s">
        <v>12</v>
      </c>
      <c r="B17" s="10">
        <v>113208</v>
      </c>
      <c r="C17" s="23">
        <f aca="true" t="shared" si="6" ref="C17:C24">B17/B$6*100</f>
        <v>0.6170430508638646</v>
      </c>
      <c r="D17" s="27">
        <v>92945</v>
      </c>
      <c r="E17" s="23">
        <f aca="true" t="shared" si="7" ref="E17:E24">D17/D$6*100</f>
        <v>0.5077006407586848</v>
      </c>
      <c r="F17" s="30">
        <v>87775</v>
      </c>
      <c r="G17" s="23">
        <f aca="true" t="shared" si="8" ref="G17:G24">F17/F$6*100</f>
        <v>0.5094220591504157</v>
      </c>
      <c r="H17" s="30">
        <v>80342</v>
      </c>
      <c r="I17" s="23">
        <f aca="true" t="shared" si="9" ref="I17:K24">H17/H$6*100</f>
        <v>0.5121595990847655</v>
      </c>
      <c r="J17" s="30">
        <v>77968</v>
      </c>
      <c r="K17" s="23">
        <f t="shared" si="9"/>
        <v>0.5110144562403236</v>
      </c>
      <c r="L17" s="35">
        <f t="shared" si="4"/>
        <v>-2374</v>
      </c>
      <c r="M17" s="9">
        <f t="shared" si="5"/>
        <v>-2.954867939558388</v>
      </c>
    </row>
    <row r="18" spans="1:13" ht="18" customHeight="1">
      <c r="A18" s="19" t="s">
        <v>13</v>
      </c>
      <c r="B18" s="10">
        <v>60707</v>
      </c>
      <c r="C18" s="23">
        <f t="shared" si="6"/>
        <v>0.33088503011088116</v>
      </c>
      <c r="D18" s="27">
        <v>53501</v>
      </c>
      <c r="E18" s="23">
        <f t="shared" si="7"/>
        <v>0.29224263791737476</v>
      </c>
      <c r="F18" s="30">
        <v>49698</v>
      </c>
      <c r="G18" s="23">
        <f t="shared" si="8"/>
        <v>0.2884335801271132</v>
      </c>
      <c r="H18" s="30">
        <v>45415</v>
      </c>
      <c r="I18" s="23">
        <f t="shared" si="9"/>
        <v>0.2895089516371838</v>
      </c>
      <c r="J18" s="30">
        <v>45447</v>
      </c>
      <c r="K18" s="23">
        <f t="shared" si="9"/>
        <v>0.29786674010817243</v>
      </c>
      <c r="L18" s="35">
        <f t="shared" si="4"/>
        <v>32</v>
      </c>
      <c r="M18" s="9">
        <f t="shared" si="5"/>
        <v>0.07046130133215898</v>
      </c>
    </row>
    <row r="19" spans="1:13" ht="18" customHeight="1">
      <c r="A19" s="19" t="s">
        <v>14</v>
      </c>
      <c r="B19" s="10">
        <v>50595</v>
      </c>
      <c r="C19" s="23">
        <f t="shared" si="6"/>
        <v>0.27576931982242625</v>
      </c>
      <c r="D19" s="27">
        <v>49244</v>
      </c>
      <c r="E19" s="23">
        <f t="shared" si="7"/>
        <v>0.26898929854775055</v>
      </c>
      <c r="F19" s="30">
        <v>60909</v>
      </c>
      <c r="G19" s="23">
        <f t="shared" si="8"/>
        <v>0.3534991535265471</v>
      </c>
      <c r="H19" s="30">
        <v>52391</v>
      </c>
      <c r="I19" s="23">
        <f t="shared" si="9"/>
        <v>0.3339791585428536</v>
      </c>
      <c r="J19" s="30">
        <v>49702</v>
      </c>
      <c r="K19" s="23">
        <f t="shared" si="9"/>
        <v>0.32575467504689826</v>
      </c>
      <c r="L19" s="35">
        <f t="shared" si="4"/>
        <v>-2689</v>
      </c>
      <c r="M19" s="9">
        <f t="shared" si="5"/>
        <v>-5.132560936038633</v>
      </c>
    </row>
    <row r="20" spans="1:13" ht="18" customHeight="1">
      <c r="A20" s="19" t="s">
        <v>15</v>
      </c>
      <c r="B20" s="10">
        <v>1112618</v>
      </c>
      <c r="C20" s="23">
        <f t="shared" si="6"/>
        <v>6.0643523882239005</v>
      </c>
      <c r="D20" s="27">
        <v>1096298</v>
      </c>
      <c r="E20" s="23">
        <f t="shared" si="7"/>
        <v>5.988393104120337</v>
      </c>
      <c r="F20" s="30">
        <v>948801</v>
      </c>
      <c r="G20" s="23">
        <f t="shared" si="8"/>
        <v>5.506581135220435</v>
      </c>
      <c r="H20" s="30">
        <v>860940</v>
      </c>
      <c r="I20" s="23">
        <f t="shared" si="9"/>
        <v>5.488271206044634</v>
      </c>
      <c r="J20" s="30">
        <v>744780</v>
      </c>
      <c r="K20" s="23">
        <f t="shared" si="9"/>
        <v>4.881404508499234</v>
      </c>
      <c r="L20" s="35">
        <f t="shared" si="4"/>
        <v>-116160</v>
      </c>
      <c r="M20" s="9">
        <f t="shared" si="5"/>
        <v>-13.492229423653216</v>
      </c>
    </row>
    <row r="21" spans="1:13" ht="18" customHeight="1">
      <c r="A21" s="19" t="s">
        <v>16</v>
      </c>
      <c r="B21" s="10">
        <v>39583</v>
      </c>
      <c r="C21" s="23">
        <f t="shared" si="6"/>
        <v>0.2157481369014942</v>
      </c>
      <c r="D21" s="27">
        <v>39071</v>
      </c>
      <c r="E21" s="23">
        <f t="shared" si="7"/>
        <v>0.21342053617819762</v>
      </c>
      <c r="F21" s="30">
        <v>36117</v>
      </c>
      <c r="G21" s="23">
        <f t="shared" si="8"/>
        <v>0.20961317585115996</v>
      </c>
      <c r="H21" s="30">
        <v>40170</v>
      </c>
      <c r="I21" s="23">
        <f t="shared" si="9"/>
        <v>0.2560734247994203</v>
      </c>
      <c r="J21" s="30">
        <v>37323</v>
      </c>
      <c r="K21" s="23">
        <f t="shared" si="9"/>
        <v>0.24462077455183664</v>
      </c>
      <c r="L21" s="35">
        <f t="shared" si="4"/>
        <v>-2847</v>
      </c>
      <c r="M21" s="9">
        <f t="shared" si="5"/>
        <v>-7.087378640776699</v>
      </c>
    </row>
    <row r="22" spans="1:13" ht="18" customHeight="1">
      <c r="A22" s="19" t="s">
        <v>17</v>
      </c>
      <c r="B22" s="10">
        <v>72685</v>
      </c>
      <c r="C22" s="23">
        <f t="shared" si="6"/>
        <v>0.3961714203240054</v>
      </c>
      <c r="D22" s="27">
        <v>61783</v>
      </c>
      <c r="E22" s="23">
        <f t="shared" si="7"/>
        <v>0.3374820451664299</v>
      </c>
      <c r="F22" s="30">
        <v>65240</v>
      </c>
      <c r="G22" s="23">
        <f t="shared" si="8"/>
        <v>0.3786350913013173</v>
      </c>
      <c r="H22" s="30">
        <v>38800</v>
      </c>
      <c r="I22" s="23">
        <f t="shared" si="9"/>
        <v>0.24734002694093868</v>
      </c>
      <c r="J22" s="30">
        <v>40552</v>
      </c>
      <c r="K22" s="23">
        <f t="shared" si="9"/>
        <v>0.26578414515516113</v>
      </c>
      <c r="L22" s="35">
        <f t="shared" si="4"/>
        <v>1752</v>
      </c>
      <c r="M22" s="9">
        <f t="shared" si="5"/>
        <v>4.515463917525773</v>
      </c>
    </row>
    <row r="23" spans="1:13" ht="18" customHeight="1">
      <c r="A23" s="19" t="s">
        <v>18</v>
      </c>
      <c r="B23" s="10">
        <v>407936</v>
      </c>
      <c r="C23" s="23">
        <f t="shared" si="6"/>
        <v>2.2234654264469076</v>
      </c>
      <c r="D23" s="27">
        <v>389441</v>
      </c>
      <c r="E23" s="23">
        <f t="shared" si="7"/>
        <v>2.127273605225703</v>
      </c>
      <c r="F23" s="30">
        <v>344827</v>
      </c>
      <c r="G23" s="23">
        <f t="shared" si="8"/>
        <v>2.001281462724698</v>
      </c>
      <c r="H23" s="30">
        <v>301015</v>
      </c>
      <c r="I23" s="23">
        <f t="shared" si="9"/>
        <v>1.9188932528254297</v>
      </c>
      <c r="J23" s="30">
        <v>300522</v>
      </c>
      <c r="K23" s="23">
        <f t="shared" si="9"/>
        <v>1.9696681512704513</v>
      </c>
      <c r="L23" s="35">
        <f t="shared" si="4"/>
        <v>-493</v>
      </c>
      <c r="M23" s="9">
        <f t="shared" si="5"/>
        <v>-0.1637792136604488</v>
      </c>
    </row>
    <row r="24" spans="1:13" ht="18" customHeight="1">
      <c r="A24" s="19" t="s">
        <v>19</v>
      </c>
      <c r="B24" s="10">
        <v>161698</v>
      </c>
      <c r="C24" s="23">
        <f t="shared" si="6"/>
        <v>0.8813390152514415</v>
      </c>
      <c r="D24" s="27">
        <v>166175</v>
      </c>
      <c r="E24" s="23">
        <f t="shared" si="7"/>
        <v>0.9077105167365049</v>
      </c>
      <c r="F24" s="30">
        <v>97699</v>
      </c>
      <c r="G24" s="23">
        <f t="shared" si="8"/>
        <v>0.5670182370485499</v>
      </c>
      <c r="H24" s="30">
        <v>129359</v>
      </c>
      <c r="I24" s="23">
        <f t="shared" si="9"/>
        <v>0.8246303748724971</v>
      </c>
      <c r="J24" s="30">
        <v>119051</v>
      </c>
      <c r="K24" s="23">
        <f t="shared" si="9"/>
        <v>0.7802788583760872</v>
      </c>
      <c r="L24" s="35">
        <f t="shared" si="4"/>
        <v>-10308</v>
      </c>
      <c r="M24" s="9">
        <f t="shared" si="5"/>
        <v>-7.968521710897579</v>
      </c>
    </row>
    <row r="25" spans="1:13" ht="18" customHeight="1">
      <c r="A25" s="22"/>
      <c r="B25" s="10"/>
      <c r="C25" s="23"/>
      <c r="D25" s="27"/>
      <c r="E25" s="23"/>
      <c r="F25" s="30"/>
      <c r="G25" s="23"/>
      <c r="H25" s="30"/>
      <c r="I25" s="23"/>
      <c r="J25" s="30"/>
      <c r="K25" s="23"/>
      <c r="L25" s="35"/>
      <c r="M25" s="9"/>
    </row>
    <row r="26" spans="1:13" ht="18" customHeight="1">
      <c r="A26" s="19" t="s">
        <v>20</v>
      </c>
      <c r="B26" s="10">
        <v>91348</v>
      </c>
      <c r="C26" s="23">
        <f>B26/B$6*100</f>
        <v>0.49789457114614083</v>
      </c>
      <c r="D26" s="27">
        <v>97436</v>
      </c>
      <c r="E26" s="23">
        <f>D26/D$6*100</f>
        <v>0.5322321763727281</v>
      </c>
      <c r="F26" s="30">
        <v>89313</v>
      </c>
      <c r="G26" s="23">
        <f>F26/F$6*100</f>
        <v>0.5183481899048827</v>
      </c>
      <c r="H26" s="30">
        <v>73830</v>
      </c>
      <c r="I26" s="23">
        <f>H26/H$6*100</f>
        <v>0.47064727291364705</v>
      </c>
      <c r="J26" s="30">
        <v>80671</v>
      </c>
      <c r="K26" s="23">
        <f>J26/J$6*100</f>
        <v>0.5287303406444073</v>
      </c>
      <c r="L26" s="35">
        <f t="shared" si="4"/>
        <v>6841</v>
      </c>
      <c r="M26" s="9">
        <f t="shared" si="5"/>
        <v>9.265881078152512</v>
      </c>
    </row>
    <row r="27" spans="1:13" ht="18" customHeight="1">
      <c r="A27" s="19" t="s">
        <v>21</v>
      </c>
      <c r="B27" s="10">
        <v>128076</v>
      </c>
      <c r="C27" s="23">
        <f>B27/B$6*100</f>
        <v>0.6980814587523878</v>
      </c>
      <c r="D27" s="27">
        <v>97397</v>
      </c>
      <c r="E27" s="23">
        <f>D27/D$6*100</f>
        <v>0.5320191436653249</v>
      </c>
      <c r="F27" s="30">
        <v>81286</v>
      </c>
      <c r="G27" s="23">
        <f>F27/F$6*100</f>
        <v>0.47176168043407224</v>
      </c>
      <c r="H27" s="30">
        <v>82472</v>
      </c>
      <c r="I27" s="23">
        <f>H27/H$6*100</f>
        <v>0.5257378015946674</v>
      </c>
      <c r="J27" s="30">
        <v>78356</v>
      </c>
      <c r="K27" s="23">
        <f>J27/J$6*100</f>
        <v>0.5135574688739841</v>
      </c>
      <c r="L27" s="35">
        <f t="shared" si="4"/>
        <v>-4116</v>
      </c>
      <c r="M27" s="9">
        <f t="shared" si="5"/>
        <v>-4.990784751188282</v>
      </c>
    </row>
    <row r="28" spans="1:13" ht="18" customHeight="1">
      <c r="A28" s="22"/>
      <c r="B28" s="10"/>
      <c r="C28" s="23"/>
      <c r="D28" s="27"/>
      <c r="E28" s="23"/>
      <c r="F28" s="30"/>
      <c r="G28" s="23"/>
      <c r="H28" s="30"/>
      <c r="I28" s="23"/>
      <c r="J28" s="30"/>
      <c r="K28" s="23"/>
      <c r="L28" s="35"/>
      <c r="M28" s="9"/>
    </row>
    <row r="29" spans="1:13" ht="18" customHeight="1">
      <c r="A29" s="19" t="s">
        <v>22</v>
      </c>
      <c r="B29" s="10">
        <v>196323</v>
      </c>
      <c r="C29" s="23">
        <f>B29/B$6*100</f>
        <v>1.0700634484731335</v>
      </c>
      <c r="D29" s="27">
        <v>185046</v>
      </c>
      <c r="E29" s="23">
        <f>D29/D$6*100</f>
        <v>1.0107910352340803</v>
      </c>
      <c r="F29" s="30">
        <v>165956</v>
      </c>
      <c r="G29" s="23">
        <f>F29/F$6*100</f>
        <v>0.9631631700184152</v>
      </c>
      <c r="H29" s="30">
        <v>134721</v>
      </c>
      <c r="I29" s="23">
        <f>H29/H$6*100</f>
        <v>0.858811746636861</v>
      </c>
      <c r="J29" s="30">
        <v>141368</v>
      </c>
      <c r="K29" s="23">
        <f>J29/J$6*100</f>
        <v>0.9265479639054749</v>
      </c>
      <c r="L29" s="35">
        <f t="shared" si="4"/>
        <v>6647</v>
      </c>
      <c r="M29" s="9">
        <f t="shared" si="5"/>
        <v>4.933900431261645</v>
      </c>
    </row>
    <row r="30" spans="1:13" ht="18" customHeight="1">
      <c r="A30" s="19" t="s">
        <v>23</v>
      </c>
      <c r="B30" s="10">
        <v>245676</v>
      </c>
      <c r="C30" s="23">
        <f>B30/B$6*100</f>
        <v>1.3390632160627411</v>
      </c>
      <c r="D30" s="27">
        <v>232297</v>
      </c>
      <c r="E30" s="23">
        <f>D30/D$6*100</f>
        <v>1.2688938161958172</v>
      </c>
      <c r="F30" s="30">
        <v>235964</v>
      </c>
      <c r="G30" s="23">
        <f>F30/F$6*100</f>
        <v>1.3694704274038019</v>
      </c>
      <c r="H30" s="30">
        <v>229940</v>
      </c>
      <c r="I30" s="23">
        <f>H30/H$6*100</f>
        <v>1.4658083967731816</v>
      </c>
      <c r="J30" s="30">
        <v>232746</v>
      </c>
      <c r="K30" s="23">
        <f>J30/J$6*100</f>
        <v>1.525453655757623</v>
      </c>
      <c r="L30" s="35">
        <f t="shared" si="4"/>
        <v>2806</v>
      </c>
      <c r="M30" s="9">
        <f t="shared" si="5"/>
        <v>1.220318343915804</v>
      </c>
    </row>
    <row r="31" spans="1:13" ht="18" customHeight="1">
      <c r="A31" s="22"/>
      <c r="B31" s="10"/>
      <c r="C31" s="23"/>
      <c r="D31" s="27"/>
      <c r="E31" s="23"/>
      <c r="F31" s="30"/>
      <c r="G31" s="23"/>
      <c r="H31" s="30"/>
      <c r="I31" s="23"/>
      <c r="J31" s="30"/>
      <c r="K31" s="23"/>
      <c r="L31" s="35"/>
      <c r="M31" s="9"/>
    </row>
    <row r="32" spans="1:13" ht="18" customHeight="1">
      <c r="A32" s="19" t="s">
        <v>24</v>
      </c>
      <c r="B32" s="10">
        <v>212146</v>
      </c>
      <c r="C32" s="23">
        <f>B32/B$6*100</f>
        <v>1.1563071078772298</v>
      </c>
      <c r="D32" s="27">
        <v>217190</v>
      </c>
      <c r="E32" s="23">
        <f>D32/D$6*100</f>
        <v>1.1863736851512052</v>
      </c>
      <c r="F32" s="30">
        <v>211196</v>
      </c>
      <c r="G32" s="23">
        <f>F32/F$6*100</f>
        <v>1.2257237391550122</v>
      </c>
      <c r="H32" s="30">
        <v>191772</v>
      </c>
      <c r="I32" s="23">
        <f>H32/H$6*100</f>
        <v>1.2224972073844769</v>
      </c>
      <c r="J32" s="30">
        <v>221559</v>
      </c>
      <c r="K32" s="23">
        <f>J32/J$6*100</f>
        <v>1.452132309539168</v>
      </c>
      <c r="L32" s="35">
        <f t="shared" si="4"/>
        <v>29787</v>
      </c>
      <c r="M32" s="9">
        <f t="shared" si="5"/>
        <v>15.53250735248107</v>
      </c>
    </row>
    <row r="33" spans="1:13" ht="18" customHeight="1">
      <c r="A33" s="19" t="s">
        <v>25</v>
      </c>
      <c r="B33" s="10">
        <v>155605</v>
      </c>
      <c r="C33" s="23">
        <f>B33/B$6*100</f>
        <v>0.8481289655295707</v>
      </c>
      <c r="D33" s="27">
        <v>163878</v>
      </c>
      <c r="E33" s="23">
        <f>D33/D$6*100</f>
        <v>0.8951634365081689</v>
      </c>
      <c r="F33" s="30">
        <v>120984</v>
      </c>
      <c r="G33" s="23">
        <f>F33/F$6*100</f>
        <v>0.7021579994788254</v>
      </c>
      <c r="H33" s="30">
        <v>121999</v>
      </c>
      <c r="I33" s="23">
        <f>H33/H$6*100</f>
        <v>0.7777122666692676</v>
      </c>
      <c r="J33" s="30">
        <v>126951</v>
      </c>
      <c r="K33" s="23">
        <f>J33/J$6*100</f>
        <v>0.832056692927423</v>
      </c>
      <c r="L33" s="35">
        <f t="shared" si="4"/>
        <v>4952</v>
      </c>
      <c r="M33" s="9">
        <f t="shared" si="5"/>
        <v>4.059049664341511</v>
      </c>
    </row>
    <row r="34" spans="1:13" ht="18" customHeight="1">
      <c r="A34" s="19" t="s">
        <v>26</v>
      </c>
      <c r="B34" s="10">
        <v>640190</v>
      </c>
      <c r="C34" s="23">
        <f>B34/B$6*100</f>
        <v>3.489371693983972</v>
      </c>
      <c r="D34" s="27">
        <v>666224</v>
      </c>
      <c r="E34" s="23">
        <f>D34/D$6*100</f>
        <v>3.639166729666083</v>
      </c>
      <c r="F34" s="30">
        <v>660777</v>
      </c>
      <c r="G34" s="23">
        <f>F34/F$6*100</f>
        <v>3.8349687266218657</v>
      </c>
      <c r="H34" s="30">
        <v>620643</v>
      </c>
      <c r="I34" s="23">
        <f>H34/H$6*100</f>
        <v>3.9564395964099233</v>
      </c>
      <c r="J34" s="30">
        <v>646013</v>
      </c>
      <c r="K34" s="23">
        <f>J34/J$6*100</f>
        <v>4.2340701559509055</v>
      </c>
      <c r="L34" s="35">
        <f t="shared" si="4"/>
        <v>25370</v>
      </c>
      <c r="M34" s="9">
        <f t="shared" si="5"/>
        <v>4.087696147382633</v>
      </c>
    </row>
    <row r="35" spans="1:13" ht="18" customHeight="1">
      <c r="A35" s="22"/>
      <c r="B35" s="10"/>
      <c r="C35" s="23"/>
      <c r="D35" s="27"/>
      <c r="E35" s="23"/>
      <c r="F35" s="30"/>
      <c r="G35" s="23"/>
      <c r="H35" s="30"/>
      <c r="I35" s="23"/>
      <c r="J35" s="30"/>
      <c r="K35" s="23"/>
      <c r="L35" s="35"/>
      <c r="M35" s="9"/>
    </row>
    <row r="36" spans="1:13" ht="18" customHeight="1">
      <c r="A36" s="19" t="s">
        <v>27</v>
      </c>
      <c r="B36" s="10">
        <v>98032</v>
      </c>
      <c r="C36" s="23">
        <f>B36/B$6*100</f>
        <v>0.5343258812300048</v>
      </c>
      <c r="D36" s="27">
        <v>102283</v>
      </c>
      <c r="E36" s="23">
        <f>D36/D$6*100</f>
        <v>0.5587083182389646</v>
      </c>
      <c r="F36" s="30">
        <v>96168</v>
      </c>
      <c r="G36" s="23">
        <f>F36/F$6*100</f>
        <v>0.5581327323768406</v>
      </c>
      <c r="H36" s="30">
        <v>106081</v>
      </c>
      <c r="I36" s="23">
        <f>H36/H$6*100</f>
        <v>0.6762391081938588</v>
      </c>
      <c r="J36" s="30">
        <v>88967</v>
      </c>
      <c r="K36" s="23">
        <f>J36/J$6*100</f>
        <v>0.5831036210795824</v>
      </c>
      <c r="L36" s="35">
        <f t="shared" si="4"/>
        <v>-17114</v>
      </c>
      <c r="M36" s="9">
        <f t="shared" si="5"/>
        <v>-16.13295500608026</v>
      </c>
    </row>
    <row r="37" spans="1:13" ht="18" customHeight="1">
      <c r="A37" s="19" t="s">
        <v>28</v>
      </c>
      <c r="B37" s="10">
        <v>40778</v>
      </c>
      <c r="C37" s="23">
        <f>B37/B$6*100</f>
        <v>0.22226151445239448</v>
      </c>
      <c r="D37" s="27">
        <v>34388</v>
      </c>
      <c r="E37" s="23">
        <f>D37/D$6*100</f>
        <v>0.1878402241584771</v>
      </c>
      <c r="F37" s="30">
        <v>32649</v>
      </c>
      <c r="G37" s="23">
        <f>F37/F$6*100</f>
        <v>0.1894858537077975</v>
      </c>
      <c r="H37" s="30">
        <v>28737</v>
      </c>
      <c r="I37" s="23">
        <f>H37/H$6*100</f>
        <v>0.1831909885103545</v>
      </c>
      <c r="J37" s="30">
        <v>29138</v>
      </c>
      <c r="K37" s="23">
        <f>J37/J$6*100</f>
        <v>0.19097500546288926</v>
      </c>
      <c r="L37" s="35">
        <f t="shared" si="4"/>
        <v>401</v>
      </c>
      <c r="M37" s="9">
        <f t="shared" si="5"/>
        <v>1.3954135783136723</v>
      </c>
    </row>
    <row r="38" spans="1:13" ht="18" customHeight="1">
      <c r="A38" s="19" t="s">
        <v>29</v>
      </c>
      <c r="B38" s="10">
        <v>154354</v>
      </c>
      <c r="C38" s="23">
        <f>B38/B$6*100</f>
        <v>0.8413103585704275</v>
      </c>
      <c r="D38" s="27">
        <v>142866</v>
      </c>
      <c r="E38" s="23">
        <f>D38/D$6*100</f>
        <v>0.7803879686118701</v>
      </c>
      <c r="F38" s="30">
        <v>140272</v>
      </c>
      <c r="G38" s="23">
        <f>F38/F$6*100</f>
        <v>0.8141002686544816</v>
      </c>
      <c r="H38" s="30">
        <v>144575</v>
      </c>
      <c r="I38" s="23">
        <f>H38/H$6*100</f>
        <v>0.9216284637883045</v>
      </c>
      <c r="J38" s="30">
        <v>134270</v>
      </c>
      <c r="K38" s="23">
        <f>J38/J$6*100</f>
        <v>0.8800265626845405</v>
      </c>
      <c r="L38" s="35">
        <f t="shared" si="4"/>
        <v>-10305</v>
      </c>
      <c r="M38" s="9">
        <f t="shared" si="5"/>
        <v>-7.127788345149575</v>
      </c>
    </row>
    <row r="39" spans="1:13" ht="18" customHeight="1">
      <c r="A39" s="19" t="s">
        <v>30</v>
      </c>
      <c r="B39" s="10">
        <v>41454</v>
      </c>
      <c r="C39" s="23">
        <f>B39/B$6*100</f>
        <v>0.22594606945189957</v>
      </c>
      <c r="D39" s="27">
        <v>40412</v>
      </c>
      <c r="E39" s="23">
        <f>D39/D$6*100</f>
        <v>0.2207455838865993</v>
      </c>
      <c r="F39" s="30">
        <v>36764</v>
      </c>
      <c r="G39" s="23">
        <f>F39/F$6*100</f>
        <v>0.21336818664318863</v>
      </c>
      <c r="H39" s="30">
        <v>36959</v>
      </c>
      <c r="I39" s="23">
        <f>H39/H$6*100</f>
        <v>0.2356041251471689</v>
      </c>
      <c r="J39" s="30">
        <v>36041</v>
      </c>
      <c r="K39" s="23">
        <f>J39/J$6*100</f>
        <v>0.2362183462107211</v>
      </c>
      <c r="L39" s="35">
        <f t="shared" si="4"/>
        <v>-918</v>
      </c>
      <c r="M39" s="9">
        <f t="shared" si="5"/>
        <v>-2.483833437051868</v>
      </c>
    </row>
    <row r="40" spans="1:13" ht="18" customHeight="1">
      <c r="A40" s="19" t="s">
        <v>31</v>
      </c>
      <c r="B40" s="10">
        <v>58235</v>
      </c>
      <c r="C40" s="23">
        <f>B40/B$6*100</f>
        <v>0.31741133194701043</v>
      </c>
      <c r="D40" s="27">
        <v>57409</v>
      </c>
      <c r="E40" s="23">
        <f>D40/D$6*100</f>
        <v>0.31358960767459615</v>
      </c>
      <c r="F40" s="30">
        <v>53833</v>
      </c>
      <c r="G40" s="23">
        <f>F40/F$6*100</f>
        <v>0.3124319875846691</v>
      </c>
      <c r="H40" s="30">
        <v>52457</v>
      </c>
      <c r="I40" s="23">
        <f>H40/H$6*100</f>
        <v>0.3343998915783717</v>
      </c>
      <c r="J40" s="30">
        <v>58162</v>
      </c>
      <c r="K40" s="23">
        <f>J40/J$6*100</f>
        <v>0.38120283711073394</v>
      </c>
      <c r="L40" s="35">
        <f t="shared" si="4"/>
        <v>5705</v>
      </c>
      <c r="M40" s="9">
        <f t="shared" si="5"/>
        <v>10.875574279886383</v>
      </c>
    </row>
    <row r="41" spans="1:13" ht="18" customHeight="1">
      <c r="A41" s="22"/>
      <c r="B41" s="10"/>
      <c r="C41" s="23"/>
      <c r="D41" s="27"/>
      <c r="E41" s="23"/>
      <c r="F41" s="30"/>
      <c r="G41" s="23"/>
      <c r="H41" s="30"/>
      <c r="I41" s="23"/>
      <c r="J41" s="30"/>
      <c r="K41" s="23"/>
      <c r="L41" s="35"/>
      <c r="M41" s="9"/>
    </row>
    <row r="42" spans="1:13" ht="18" customHeight="1">
      <c r="A42" s="19" t="s">
        <v>32</v>
      </c>
      <c r="B42" s="10">
        <v>1739282</v>
      </c>
      <c r="C42" s="23">
        <f>B42/B$6*100</f>
        <v>9.480000279066887</v>
      </c>
      <c r="D42" s="27">
        <v>1884777</v>
      </c>
      <c r="E42" s="23">
        <f>D42/D$6*100</f>
        <v>10.295362747724264</v>
      </c>
      <c r="F42" s="30">
        <v>1825976</v>
      </c>
      <c r="G42" s="23">
        <f>F42/F$6*100</f>
        <v>10.597464584212355</v>
      </c>
      <c r="H42" s="30">
        <v>1819625</v>
      </c>
      <c r="I42" s="23">
        <f>H42/H$6*100</f>
        <v>11.599641662948597</v>
      </c>
      <c r="J42" s="30">
        <v>1796075</v>
      </c>
      <c r="K42" s="23">
        <f>J42/J$6*100</f>
        <v>11.771756226808936</v>
      </c>
      <c r="L42" s="35">
        <f t="shared" si="4"/>
        <v>-23550</v>
      </c>
      <c r="M42" s="9">
        <f t="shared" si="5"/>
        <v>-1.2942227107233635</v>
      </c>
    </row>
    <row r="43" spans="1:13" ht="18" customHeight="1">
      <c r="A43" s="19" t="s">
        <v>33</v>
      </c>
      <c r="B43" s="10">
        <v>56756</v>
      </c>
      <c r="C43" s="23">
        <f>B43/B$6*100</f>
        <v>0.3093500052543062</v>
      </c>
      <c r="D43" s="27">
        <v>58384</v>
      </c>
      <c r="E43" s="23">
        <f>D43/D$6*100</f>
        <v>0.3189154253596757</v>
      </c>
      <c r="F43" s="30">
        <v>56448</v>
      </c>
      <c r="G43" s="23">
        <f>F43/F$6*100</f>
        <v>0.3276087313577063</v>
      </c>
      <c r="H43" s="30">
        <v>51842</v>
      </c>
      <c r="I43" s="23">
        <f>H43/H$6*100</f>
        <v>0.33047942465649854</v>
      </c>
      <c r="J43" s="30">
        <v>50096</v>
      </c>
      <c r="K43" s="23">
        <f>J43/J$6*100</f>
        <v>0.3283370126181927</v>
      </c>
      <c r="L43" s="35">
        <f t="shared" si="4"/>
        <v>-1746</v>
      </c>
      <c r="M43" s="9">
        <f t="shared" si="5"/>
        <v>-3.3679256201535432</v>
      </c>
    </row>
    <row r="44" spans="1:13" ht="18" customHeight="1">
      <c r="A44" s="19" t="s">
        <v>34</v>
      </c>
      <c r="B44" s="10">
        <v>113328</v>
      </c>
      <c r="C44" s="23">
        <f>B44/B$6*100</f>
        <v>0.6176971138815283</v>
      </c>
      <c r="D44" s="27">
        <v>116098</v>
      </c>
      <c r="E44" s="23">
        <f>D44/D$6*100</f>
        <v>0.6341710580537069</v>
      </c>
      <c r="F44" s="30">
        <v>103013</v>
      </c>
      <c r="G44" s="23">
        <f>F44/F$6*100</f>
        <v>0.5978592375877161</v>
      </c>
      <c r="H44" s="30">
        <v>98705</v>
      </c>
      <c r="I44" s="23">
        <f>H44/H$6*100</f>
        <v>0.6292190041032308</v>
      </c>
      <c r="J44" s="30">
        <v>94038</v>
      </c>
      <c r="K44" s="23">
        <f>J44/J$6*100</f>
        <v>0.616339747536522</v>
      </c>
      <c r="L44" s="35">
        <f t="shared" si="4"/>
        <v>-4667</v>
      </c>
      <c r="M44" s="9">
        <f t="shared" si="5"/>
        <v>-4.728230586089864</v>
      </c>
    </row>
    <row r="45" spans="1:13" ht="18" customHeight="1">
      <c r="A45" s="19" t="s">
        <v>35</v>
      </c>
      <c r="B45" s="10">
        <v>27255</v>
      </c>
      <c r="C45" s="23">
        <f>B45/B$6*100</f>
        <v>0.14855406288685102</v>
      </c>
      <c r="D45" s="27">
        <v>30078</v>
      </c>
      <c r="E45" s="23">
        <f>D45/D$6*100</f>
        <v>0.1642973788018691</v>
      </c>
      <c r="F45" s="30">
        <v>22657</v>
      </c>
      <c r="G45" s="23">
        <f>F45/F$6*100</f>
        <v>0.13149502243430328</v>
      </c>
      <c r="H45" s="30">
        <v>24034</v>
      </c>
      <c r="I45" s="23">
        <f>H45/H$6*100</f>
        <v>0.1532105723582093</v>
      </c>
      <c r="J45" s="30">
        <v>24896</v>
      </c>
      <c r="K45" s="23">
        <f>J45/J$6*100</f>
        <v>0.16317227455570357</v>
      </c>
      <c r="L45" s="35">
        <f t="shared" si="4"/>
        <v>862</v>
      </c>
      <c r="M45" s="9">
        <f t="shared" si="5"/>
        <v>3.586585670300408</v>
      </c>
    </row>
    <row r="46" spans="1:13" ht="18" customHeight="1">
      <c r="A46" s="19" t="s">
        <v>36</v>
      </c>
      <c r="B46" s="10">
        <v>192850</v>
      </c>
      <c r="C46" s="23">
        <f>B46/B$6*100</f>
        <v>1.0511337746369187</v>
      </c>
      <c r="D46" s="27">
        <v>206734</v>
      </c>
      <c r="E46" s="23">
        <f>D46/D$6*100</f>
        <v>1.1292590700587009</v>
      </c>
      <c r="F46" s="30">
        <v>168500</v>
      </c>
      <c r="G46" s="23">
        <f>F46/F$6*100</f>
        <v>0.9779278492377675</v>
      </c>
      <c r="H46" s="30">
        <v>167242</v>
      </c>
      <c r="I46" s="23">
        <f>H46/H$6*100</f>
        <v>1.0661247625169192</v>
      </c>
      <c r="J46" s="30">
        <v>174406</v>
      </c>
      <c r="K46" s="23">
        <f>J46/J$6*100</f>
        <v>1.143084178830416</v>
      </c>
      <c r="L46" s="35">
        <f t="shared" si="4"/>
        <v>7164</v>
      </c>
      <c r="M46" s="9">
        <f t="shared" si="5"/>
        <v>4.283612968034346</v>
      </c>
    </row>
    <row r="47" spans="1:13" ht="18" customHeight="1">
      <c r="A47" s="22"/>
      <c r="B47" s="10"/>
      <c r="C47" s="23"/>
      <c r="D47" s="27"/>
      <c r="E47" s="23"/>
      <c r="F47" s="30"/>
      <c r="G47" s="23"/>
      <c r="H47" s="30"/>
      <c r="I47" s="23"/>
      <c r="J47" s="30"/>
      <c r="K47" s="23"/>
      <c r="L47" s="35"/>
      <c r="M47" s="9"/>
    </row>
    <row r="48" spans="1:13" ht="18" customHeight="1">
      <c r="A48" s="19" t="s">
        <v>37</v>
      </c>
      <c r="B48" s="10">
        <v>80141</v>
      </c>
      <c r="C48" s="23">
        <f>B48/B$6*100</f>
        <v>0.43681053582150536</v>
      </c>
      <c r="D48" s="27">
        <v>57937</v>
      </c>
      <c r="E48" s="23">
        <f>D48/D$6*100</f>
        <v>0.31647374279020846</v>
      </c>
      <c r="F48" s="30">
        <v>54066</v>
      </c>
      <c r="G48" s="23">
        <f>F48/F$6*100</f>
        <v>0.3137842557678881</v>
      </c>
      <c r="H48" s="30">
        <v>51386</v>
      </c>
      <c r="I48" s="23">
        <f>H48/H$6*100</f>
        <v>0.32757254186564627</v>
      </c>
      <c r="J48" s="30">
        <v>49118</v>
      </c>
      <c r="K48" s="23">
        <f>J48/J$6*100</f>
        <v>0.3219270477838628</v>
      </c>
      <c r="L48" s="35">
        <f t="shared" si="4"/>
        <v>-2268</v>
      </c>
      <c r="M48" s="9">
        <f t="shared" si="5"/>
        <v>-4.413653524306231</v>
      </c>
    </row>
    <row r="49" spans="1:13" ht="18" customHeight="1">
      <c r="A49" s="19" t="s">
        <v>38</v>
      </c>
      <c r="B49" s="10">
        <v>112536</v>
      </c>
      <c r="C49" s="23">
        <f>B49/B$6*100</f>
        <v>0.6133802979649483</v>
      </c>
      <c r="D49" s="27">
        <v>108808</v>
      </c>
      <c r="E49" s="23">
        <f>D49/D$6*100</f>
        <v>0.5943503289006508</v>
      </c>
      <c r="F49" s="30">
        <v>107964</v>
      </c>
      <c r="G49" s="23">
        <f>F49/F$6*100</f>
        <v>0.6265934855495926</v>
      </c>
      <c r="H49" s="30">
        <v>109333</v>
      </c>
      <c r="I49" s="23">
        <f>H49/H$6*100</f>
        <v>0.6969697723075683</v>
      </c>
      <c r="J49" s="30">
        <v>142651</v>
      </c>
      <c r="K49" s="23">
        <f>J49/J$6*100</f>
        <v>0.9349569464028629</v>
      </c>
      <c r="L49" s="35">
        <f t="shared" si="4"/>
        <v>33318</v>
      </c>
      <c r="M49" s="9">
        <f t="shared" si="5"/>
        <v>30.473873395955476</v>
      </c>
    </row>
    <row r="50" spans="1:13" ht="18" customHeight="1">
      <c r="A50" s="22"/>
      <c r="B50" s="10"/>
      <c r="C50" s="23"/>
      <c r="D50" s="27"/>
      <c r="E50" s="23"/>
      <c r="F50" s="30"/>
      <c r="G50" s="23"/>
      <c r="H50" s="30"/>
      <c r="I50" s="23"/>
      <c r="J50" s="30"/>
      <c r="K50" s="23"/>
      <c r="L50" s="35"/>
      <c r="M50" s="9"/>
    </row>
    <row r="51" spans="1:13" ht="18" customHeight="1">
      <c r="A51" s="19" t="s">
        <v>39</v>
      </c>
      <c r="B51" s="10">
        <v>33575</v>
      </c>
      <c r="C51" s="23">
        <f aca="true" t="shared" si="10" ref="C51:C57">B51/B$6*100</f>
        <v>0.18300138181713532</v>
      </c>
      <c r="D51" s="27">
        <v>31497</v>
      </c>
      <c r="E51" s="23">
        <f aca="true" t="shared" si="11" ref="E51:E57">D51/D$6*100</f>
        <v>0.17204849192507715</v>
      </c>
      <c r="F51" s="30">
        <v>27978</v>
      </c>
      <c r="G51" s="23">
        <f aca="true" t="shared" si="12" ref="G51:G57">F51/F$6*100</f>
        <v>0.16237664905622706</v>
      </c>
      <c r="H51" s="30">
        <v>27649</v>
      </c>
      <c r="I51" s="23">
        <f aca="true" t="shared" si="13" ref="I51:K57">H51/H$6*100</f>
        <v>0.17625526816726841</v>
      </c>
      <c r="J51" s="30">
        <v>22238</v>
      </c>
      <c r="K51" s="23">
        <f t="shared" si="13"/>
        <v>0.14575132718387437</v>
      </c>
      <c r="L51" s="35">
        <f t="shared" si="4"/>
        <v>-5411</v>
      </c>
      <c r="M51" s="9">
        <f t="shared" si="5"/>
        <v>-19.570328040797136</v>
      </c>
    </row>
    <row r="52" spans="1:13" ht="18" customHeight="1">
      <c r="A52" s="19" t="s">
        <v>40</v>
      </c>
      <c r="B52" s="10">
        <v>66188</v>
      </c>
      <c r="C52" s="23">
        <f t="shared" si="10"/>
        <v>0.36075935844266727</v>
      </c>
      <c r="D52" s="27">
        <v>66920</v>
      </c>
      <c r="E52" s="23">
        <f t="shared" si="11"/>
        <v>0.36554227639540793</v>
      </c>
      <c r="F52" s="30">
        <v>61941</v>
      </c>
      <c r="G52" s="23">
        <f t="shared" si="12"/>
        <v>0.35948859887024665</v>
      </c>
      <c r="H52" s="30">
        <v>54670</v>
      </c>
      <c r="I52" s="23">
        <f t="shared" si="13"/>
        <v>0.34850719775415256</v>
      </c>
      <c r="J52" s="30">
        <v>49325</v>
      </c>
      <c r="K52" s="23">
        <f t="shared" si="13"/>
        <v>0.32328375813223326</v>
      </c>
      <c r="L52" s="35">
        <f t="shared" si="4"/>
        <v>-5345</v>
      </c>
      <c r="M52" s="9">
        <f t="shared" si="5"/>
        <v>-9.776842875434424</v>
      </c>
    </row>
    <row r="53" spans="1:13" ht="18" customHeight="1">
      <c r="A53" s="19" t="s">
        <v>41</v>
      </c>
      <c r="B53" s="10">
        <v>13916</v>
      </c>
      <c r="C53" s="23">
        <f t="shared" si="10"/>
        <v>0.0758495079483918</v>
      </c>
      <c r="D53" s="27">
        <v>12007</v>
      </c>
      <c r="E53" s="23">
        <f t="shared" si="11"/>
        <v>0.06558676199461541</v>
      </c>
      <c r="F53" s="30">
        <v>9042</v>
      </c>
      <c r="G53" s="23">
        <f t="shared" si="12"/>
        <v>0.05247729147067</v>
      </c>
      <c r="H53" s="5" t="s">
        <v>58</v>
      </c>
      <c r="I53" s="5" t="s">
        <v>58</v>
      </c>
      <c r="J53" s="5" t="s">
        <v>58</v>
      </c>
      <c r="K53" s="5" t="s">
        <v>58</v>
      </c>
      <c r="L53" s="5" t="s">
        <v>58</v>
      </c>
      <c r="M53" s="5" t="s">
        <v>58</v>
      </c>
    </row>
    <row r="54" spans="1:13" ht="18" customHeight="1">
      <c r="A54" s="19" t="s">
        <v>42</v>
      </c>
      <c r="B54" s="10">
        <v>13727</v>
      </c>
      <c r="C54" s="23">
        <f t="shared" si="10"/>
        <v>0.0748193586955716</v>
      </c>
      <c r="D54" s="27">
        <v>11961</v>
      </c>
      <c r="E54" s="23">
        <f t="shared" si="11"/>
        <v>0.06533549264742192</v>
      </c>
      <c r="F54" s="30">
        <v>8023</v>
      </c>
      <c r="G54" s="23">
        <f t="shared" si="12"/>
        <v>0.046563294566377506</v>
      </c>
      <c r="H54" s="5" t="s">
        <v>58</v>
      </c>
      <c r="I54" s="5" t="s">
        <v>58</v>
      </c>
      <c r="J54" s="5" t="s">
        <v>58</v>
      </c>
      <c r="K54" s="5" t="s">
        <v>58</v>
      </c>
      <c r="L54" s="5" t="s">
        <v>58</v>
      </c>
      <c r="M54" s="5" t="s">
        <v>58</v>
      </c>
    </row>
    <row r="55" spans="1:13" ht="18" customHeight="1">
      <c r="A55" s="19" t="s">
        <v>43</v>
      </c>
      <c r="B55" s="10">
        <v>92335</v>
      </c>
      <c r="C55" s="23">
        <f t="shared" si="10"/>
        <v>0.5032742394664241</v>
      </c>
      <c r="D55" s="27">
        <v>91693</v>
      </c>
      <c r="E55" s="23">
        <f t="shared" si="11"/>
        <v>0.5008617446133314</v>
      </c>
      <c r="F55" s="30">
        <v>94872</v>
      </c>
      <c r="G55" s="23">
        <f t="shared" si="12"/>
        <v>0.5506111033405667</v>
      </c>
      <c r="H55" s="30">
        <v>76597</v>
      </c>
      <c r="I55" s="23">
        <f t="shared" si="13"/>
        <v>0.4882861866905949</v>
      </c>
      <c r="J55" s="30">
        <v>71897</v>
      </c>
      <c r="K55" s="23">
        <f t="shared" si="13"/>
        <v>0.4712241735110628</v>
      </c>
      <c r="L55" s="35">
        <f t="shared" si="4"/>
        <v>-4700</v>
      </c>
      <c r="M55" s="9">
        <f t="shared" si="5"/>
        <v>-6.1360105487160075</v>
      </c>
    </row>
    <row r="56" spans="1:13" ht="18" customHeight="1">
      <c r="A56" s="19" t="s">
        <v>44</v>
      </c>
      <c r="B56" s="10">
        <v>119019</v>
      </c>
      <c r="C56" s="23">
        <f t="shared" si="10"/>
        <v>0.6487160524942257</v>
      </c>
      <c r="D56" s="27">
        <v>111165</v>
      </c>
      <c r="E56" s="23">
        <f t="shared" si="11"/>
        <v>0.607225151755761</v>
      </c>
      <c r="F56" s="30">
        <v>81463</v>
      </c>
      <c r="G56" s="23">
        <f t="shared" si="12"/>
        <v>0.4727889399552301</v>
      </c>
      <c r="H56" s="30">
        <v>76009</v>
      </c>
      <c r="I56" s="23">
        <f t="shared" si="13"/>
        <v>0.48453783782870646</v>
      </c>
      <c r="J56" s="30">
        <v>80299</v>
      </c>
      <c r="K56" s="23">
        <f t="shared" si="13"/>
        <v>0.5262921945111039</v>
      </c>
      <c r="L56" s="35">
        <f t="shared" si="4"/>
        <v>4290</v>
      </c>
      <c r="M56" s="9">
        <f t="shared" si="5"/>
        <v>5.644068465576445</v>
      </c>
    </row>
    <row r="57" spans="1:13" ht="18" customHeight="1">
      <c r="A57" s="19" t="s">
        <v>45</v>
      </c>
      <c r="B57" s="10">
        <v>45905</v>
      </c>
      <c r="C57" s="23">
        <f t="shared" si="10"/>
        <v>0.2502063568820729</v>
      </c>
      <c r="D57" s="27">
        <v>48160</v>
      </c>
      <c r="E57" s="23">
        <f t="shared" si="11"/>
        <v>0.2630680817573647</v>
      </c>
      <c r="F57" s="30">
        <v>50150</v>
      </c>
      <c r="G57" s="23">
        <f t="shared" si="12"/>
        <v>0.2910568643280359</v>
      </c>
      <c r="H57" s="30">
        <v>45496</v>
      </c>
      <c r="I57" s="23">
        <f t="shared" si="13"/>
        <v>0.2900253058171378</v>
      </c>
      <c r="J57" s="30">
        <v>48583</v>
      </c>
      <c r="K57" s="23">
        <f t="shared" si="13"/>
        <v>0.31842057417817105</v>
      </c>
      <c r="L57" s="35">
        <f t="shared" si="4"/>
        <v>3087</v>
      </c>
      <c r="M57" s="9">
        <f t="shared" si="5"/>
        <v>6.785211886759275</v>
      </c>
    </row>
    <row r="58" spans="1:13" ht="18" customHeight="1">
      <c r="A58" s="22"/>
      <c r="B58" s="10"/>
      <c r="C58" s="23"/>
      <c r="D58" s="27"/>
      <c r="E58" s="23"/>
      <c r="F58" s="30"/>
      <c r="G58" s="23"/>
      <c r="H58" s="30"/>
      <c r="I58" s="23"/>
      <c r="J58" s="30"/>
      <c r="K58" s="23"/>
      <c r="L58" s="35"/>
      <c r="M58" s="9"/>
    </row>
    <row r="59" spans="1:13" ht="18" customHeight="1">
      <c r="A59" s="19" t="s">
        <v>46</v>
      </c>
      <c r="B59" s="10">
        <v>168552</v>
      </c>
      <c r="C59" s="23">
        <f>B59/B$6*100</f>
        <v>0.9186969146103289</v>
      </c>
      <c r="D59" s="27">
        <v>158414</v>
      </c>
      <c r="E59" s="23">
        <f>D59/D$6*100</f>
        <v>0.8653170079632719</v>
      </c>
      <c r="F59" s="30">
        <v>142079</v>
      </c>
      <c r="G59" s="23">
        <f>F59/F$6*100</f>
        <v>0.824587601732064</v>
      </c>
      <c r="H59" s="30">
        <v>129821</v>
      </c>
      <c r="I59" s="23">
        <f>H59/H$6*100</f>
        <v>0.8275755061211238</v>
      </c>
      <c r="J59" s="30">
        <v>120651</v>
      </c>
      <c r="K59" s="23">
        <f>J59/J$6*100</f>
        <v>0.7907655084118007</v>
      </c>
      <c r="L59" s="35">
        <f t="shared" si="4"/>
        <v>-9170</v>
      </c>
      <c r="M59" s="9">
        <f t="shared" si="5"/>
        <v>-7.063572149344097</v>
      </c>
    </row>
    <row r="60" spans="1:13" ht="18" customHeight="1">
      <c r="A60" s="19" t="s">
        <v>47</v>
      </c>
      <c r="B60" s="10">
        <v>21942</v>
      </c>
      <c r="C60" s="23">
        <f>B60/B$6*100</f>
        <v>0.119595422779794</v>
      </c>
      <c r="D60" s="27">
        <v>20356</v>
      </c>
      <c r="E60" s="23">
        <f>D60/D$6*100</f>
        <v>0.11119214851023497</v>
      </c>
      <c r="F60" s="30">
        <v>15621</v>
      </c>
      <c r="G60" s="23">
        <f>F60/F$6*100</f>
        <v>0.09066000553675471</v>
      </c>
      <c r="H60" s="30">
        <v>13631</v>
      </c>
      <c r="I60" s="23">
        <f>H60/H$6*100</f>
        <v>0.0868941213204107</v>
      </c>
      <c r="J60" s="30">
        <v>13720</v>
      </c>
      <c r="K60" s="23">
        <f>J60/J$6*100</f>
        <v>0.0899230240562441</v>
      </c>
      <c r="L60" s="35">
        <f t="shared" si="4"/>
        <v>89</v>
      </c>
      <c r="M60" s="9">
        <f t="shared" si="5"/>
        <v>0.6529234832367398</v>
      </c>
    </row>
    <row r="61" spans="1:13" ht="18" customHeight="1">
      <c r="A61" s="19" t="s">
        <v>48</v>
      </c>
      <c r="B61" s="10">
        <v>9691</v>
      </c>
      <c r="C61" s="23">
        <f>B61/B$6*100</f>
        <v>0.05282103920148498</v>
      </c>
      <c r="D61" s="27">
        <v>8693</v>
      </c>
      <c r="E61" s="23">
        <f>D61/D$6*100</f>
        <v>0.04748444424245788</v>
      </c>
      <c r="F61" s="30">
        <v>6466</v>
      </c>
      <c r="G61" s="23">
        <f>F61/F$6*100</f>
        <v>0.03752689301585404</v>
      </c>
      <c r="H61" s="30">
        <v>7607</v>
      </c>
      <c r="I61" s="23">
        <f>H61/H$6*100</f>
        <v>0.04849266971494126</v>
      </c>
      <c r="J61" s="30">
        <v>9819</v>
      </c>
      <c r="K61" s="23">
        <f>J61/J$6*100</f>
        <v>0.06435526043791988</v>
      </c>
      <c r="L61" s="35">
        <f t="shared" si="4"/>
        <v>2212</v>
      </c>
      <c r="M61" s="9">
        <f t="shared" si="5"/>
        <v>29.078480347048767</v>
      </c>
    </row>
    <row r="62" spans="1:13" ht="18" customHeight="1">
      <c r="A62" s="19" t="s">
        <v>49</v>
      </c>
      <c r="B62" s="10">
        <v>190763</v>
      </c>
      <c r="C62" s="23">
        <f>B62/B$6*100</f>
        <v>1.0397585286547188</v>
      </c>
      <c r="D62" s="27">
        <v>192554</v>
      </c>
      <c r="E62" s="23">
        <f>D62/D$6*100</f>
        <v>1.0518025625977492</v>
      </c>
      <c r="F62" s="30">
        <v>199062</v>
      </c>
      <c r="G62" s="23">
        <f>F62/F$6*100</f>
        <v>1.1553013265576766</v>
      </c>
      <c r="H62" s="30">
        <v>166470</v>
      </c>
      <c r="I62" s="23">
        <f>H62/H$6*100</f>
        <v>1.0612034609499503</v>
      </c>
      <c r="J62" s="30">
        <v>186783</v>
      </c>
      <c r="K62" s="23">
        <f>J62/J$6*100</f>
        <v>1.224204971012933</v>
      </c>
      <c r="L62" s="35">
        <f t="shared" si="4"/>
        <v>20313</v>
      </c>
      <c r="M62" s="9">
        <f t="shared" si="5"/>
        <v>12.202198594341322</v>
      </c>
    </row>
    <row r="63" spans="1:13" ht="18" customHeight="1">
      <c r="A63" s="22"/>
      <c r="B63" s="10"/>
      <c r="C63" s="23"/>
      <c r="D63" s="27"/>
      <c r="E63" s="23"/>
      <c r="F63" s="30"/>
      <c r="G63" s="23"/>
      <c r="H63" s="30"/>
      <c r="I63" s="23"/>
      <c r="J63" s="30"/>
      <c r="K63" s="23"/>
      <c r="L63" s="35"/>
      <c r="M63" s="9"/>
    </row>
    <row r="64" spans="1:13" ht="18" customHeight="1">
      <c r="A64" s="19" t="s">
        <v>50</v>
      </c>
      <c r="B64" s="10">
        <v>55015</v>
      </c>
      <c r="C64" s="23">
        <f>B64/B$6*100</f>
        <v>0.29986064097303644</v>
      </c>
      <c r="D64" s="27">
        <v>53984</v>
      </c>
      <c r="E64" s="23">
        <f>D64/D$6*100</f>
        <v>0.2948809660629065</v>
      </c>
      <c r="F64" s="30">
        <v>38410</v>
      </c>
      <c r="G64" s="23">
        <f>F64/F$6*100</f>
        <v>0.2229211198173451</v>
      </c>
      <c r="H64" s="30">
        <v>55787</v>
      </c>
      <c r="I64" s="23">
        <f>H64/H$6*100</f>
        <v>0.3556277856431481</v>
      </c>
      <c r="J64" s="30">
        <v>56806</v>
      </c>
      <c r="K64" s="23">
        <f>J64/J$6*100</f>
        <v>0.37231540120546663</v>
      </c>
      <c r="L64" s="35">
        <f t="shared" si="4"/>
        <v>1019</v>
      </c>
      <c r="M64" s="9">
        <f t="shared" si="5"/>
        <v>1.8265904242923978</v>
      </c>
    </row>
    <row r="65" spans="1:13" ht="18" customHeight="1">
      <c r="A65" s="19" t="s">
        <v>51</v>
      </c>
      <c r="B65" s="10">
        <v>13002</v>
      </c>
      <c r="C65" s="23">
        <f>B65/B$6*100</f>
        <v>0.07086772796385386</v>
      </c>
      <c r="D65" s="27">
        <v>6779</v>
      </c>
      <c r="E65" s="23">
        <f>D65/D$6*100</f>
        <v>0.03702945444836327</v>
      </c>
      <c r="F65" s="30">
        <v>8590</v>
      </c>
      <c r="G65" s="23">
        <f>F65/F$6*100</f>
        <v>0.04985400726974733</v>
      </c>
      <c r="H65" s="30">
        <v>8980</v>
      </c>
      <c r="I65" s="23">
        <f>H65/H$6*100</f>
        <v>0.057245191802310046</v>
      </c>
      <c r="J65" s="30">
        <v>8568</v>
      </c>
      <c r="K65" s="23">
        <f>J65/J$6*100</f>
        <v>0.056156010941246316</v>
      </c>
      <c r="L65" s="35">
        <f t="shared" si="4"/>
        <v>-412</v>
      </c>
      <c r="M65" s="9">
        <f t="shared" si="5"/>
        <v>-4.587973273942094</v>
      </c>
    </row>
    <row r="66" spans="1:13" ht="18" customHeight="1">
      <c r="A66" s="22"/>
      <c r="B66" s="10"/>
      <c r="C66" s="23"/>
      <c r="D66" s="27"/>
      <c r="E66" s="23"/>
      <c r="F66" s="30"/>
      <c r="G66" s="23"/>
      <c r="H66" s="30"/>
      <c r="I66" s="23"/>
      <c r="J66" s="30"/>
      <c r="K66" s="23"/>
      <c r="L66" s="35"/>
      <c r="M66" s="9"/>
    </row>
    <row r="67" spans="1:13" ht="18" customHeight="1">
      <c r="A67" s="19" t="s">
        <v>52</v>
      </c>
      <c r="B67" s="10">
        <v>89664</v>
      </c>
      <c r="C67" s="23">
        <f>B67/B$6*100</f>
        <v>0.4887158867982613</v>
      </c>
      <c r="D67" s="27">
        <v>81511</v>
      </c>
      <c r="E67" s="23">
        <f>D67/D$6*100</f>
        <v>0.44524382084976233</v>
      </c>
      <c r="F67" s="30">
        <v>79818</v>
      </c>
      <c r="G67" s="23">
        <f>F67/F$6*100</f>
        <v>0.46324181050718183</v>
      </c>
      <c r="H67" s="30">
        <v>77592</v>
      </c>
      <c r="I67" s="23">
        <f>H67/H$6*100</f>
        <v>0.4946290559381782</v>
      </c>
      <c r="J67" s="30">
        <v>83623</v>
      </c>
      <c r="K67" s="23">
        <f>J67/J$6*100</f>
        <v>0.5480782099602988</v>
      </c>
      <c r="L67" s="35">
        <f t="shared" si="4"/>
        <v>6031</v>
      </c>
      <c r="M67" s="9">
        <f t="shared" si="5"/>
        <v>7.772708526652232</v>
      </c>
    </row>
    <row r="68" spans="1:13" ht="18" customHeight="1">
      <c r="A68" s="19" t="s">
        <v>53</v>
      </c>
      <c r="B68" s="10">
        <v>42787</v>
      </c>
      <c r="C68" s="23">
        <f>B68/B$6*100</f>
        <v>0.233211619473113</v>
      </c>
      <c r="D68" s="27">
        <v>36637</v>
      </c>
      <c r="E68" s="23">
        <f>D68/D$6*100</f>
        <v>0.20012511028539393</v>
      </c>
      <c r="F68" s="30">
        <v>34190</v>
      </c>
      <c r="G68" s="23">
        <f>F68/F$6*100</f>
        <v>0.19842939564058917</v>
      </c>
      <c r="H68" s="30">
        <v>28742</v>
      </c>
      <c r="I68" s="23">
        <f>H68/H$6*100</f>
        <v>0.1832228622251665</v>
      </c>
      <c r="J68" s="30">
        <v>24336</v>
      </c>
      <c r="K68" s="23">
        <f>J68/J$6*100</f>
        <v>0.1595019470432038</v>
      </c>
      <c r="L68" s="35">
        <f t="shared" si="4"/>
        <v>-4406</v>
      </c>
      <c r="M68" s="9">
        <f t="shared" si="5"/>
        <v>-15.329482986570175</v>
      </c>
    </row>
    <row r="69" spans="1:13" ht="18" customHeight="1">
      <c r="A69" s="19" t="s">
        <v>54</v>
      </c>
      <c r="B69" s="10">
        <v>12586</v>
      </c>
      <c r="C69" s="23">
        <f>B69/B$6*100</f>
        <v>0.06860030950261996</v>
      </c>
      <c r="D69" s="27">
        <v>12666</v>
      </c>
      <c r="E69" s="23">
        <f>D69/D$6*100</f>
        <v>0.06918646851201789</v>
      </c>
      <c r="F69" s="30">
        <v>11978</v>
      </c>
      <c r="G69" s="23">
        <f>F69/F$6*100</f>
        <v>0.06951703132445093</v>
      </c>
      <c r="H69" s="30">
        <v>11128</v>
      </c>
      <c r="I69" s="23">
        <f>H69/H$6*100</f>
        <v>0.0709381396855352</v>
      </c>
      <c r="J69" s="30">
        <v>11967</v>
      </c>
      <c r="K69" s="23">
        <f>J69/J$6*100</f>
        <v>0.07843358811086538</v>
      </c>
      <c r="L69" s="35">
        <f t="shared" si="4"/>
        <v>839</v>
      </c>
      <c r="M69" s="9">
        <f t="shared" si="5"/>
        <v>7.539539899352983</v>
      </c>
    </row>
    <row r="70" spans="1:13" ht="18" customHeight="1">
      <c r="A70" s="19" t="s">
        <v>55</v>
      </c>
      <c r="B70" s="10">
        <v>224878</v>
      </c>
      <c r="C70" s="23">
        <f>B70/B$6*100</f>
        <v>1.2257031940513405</v>
      </c>
      <c r="D70" s="27">
        <v>211451</v>
      </c>
      <c r="E70" s="23">
        <f>D70/D$6*100</f>
        <v>1.15502510290026</v>
      </c>
      <c r="F70" s="30">
        <v>201903</v>
      </c>
      <c r="G70" s="23">
        <f>F70/F$6*100</f>
        <v>1.171789712431175</v>
      </c>
      <c r="H70" s="30">
        <v>188091</v>
      </c>
      <c r="I70" s="23">
        <f>H70/H$6*100</f>
        <v>1.1990317785398996</v>
      </c>
      <c r="J70" s="30">
        <v>189916</v>
      </c>
      <c r="K70" s="23">
        <f>J70/J$6*100</f>
        <v>1.2447391426141148</v>
      </c>
      <c r="L70" s="35">
        <f t="shared" si="4"/>
        <v>1825</v>
      </c>
      <c r="M70" s="9">
        <f t="shared" si="5"/>
        <v>0.970275026449963</v>
      </c>
    </row>
    <row r="71" spans="1:13" ht="18" customHeight="1">
      <c r="A71" s="22"/>
      <c r="B71" s="10"/>
      <c r="C71" s="23"/>
      <c r="D71" s="27"/>
      <c r="E71" s="23"/>
      <c r="F71" s="30"/>
      <c r="G71" s="23"/>
      <c r="H71" s="30"/>
      <c r="I71" s="23"/>
      <c r="J71" s="30"/>
      <c r="K71" s="23"/>
      <c r="L71" s="35"/>
      <c r="M71" s="9"/>
    </row>
    <row r="72" spans="1:13" ht="18" customHeight="1">
      <c r="A72" s="19" t="s">
        <v>56</v>
      </c>
      <c r="B72" s="10">
        <v>92995</v>
      </c>
      <c r="C72" s="23">
        <f>B72/B$6*100</f>
        <v>0.5068715860635741</v>
      </c>
      <c r="D72" s="27">
        <v>95854</v>
      </c>
      <c r="E72" s="23">
        <f>D72/D$6*100</f>
        <v>0.5235906957801171</v>
      </c>
      <c r="F72" s="30">
        <v>90619</v>
      </c>
      <c r="G72" s="23">
        <f>F72/F$6*100</f>
        <v>0.5259278562022389</v>
      </c>
      <c r="H72" s="30">
        <v>72946</v>
      </c>
      <c r="I72" s="23">
        <f>H72/H$6*100</f>
        <v>0.4650120001348896</v>
      </c>
      <c r="J72" s="30">
        <v>76943</v>
      </c>
      <c r="K72" s="23">
        <f>J72/J$6*100</f>
        <v>0.5042964460611946</v>
      </c>
      <c r="L72" s="35">
        <f aca="true" t="shared" si="14" ref="L72:L87">+J72-H72</f>
        <v>3997</v>
      </c>
      <c r="M72" s="9">
        <f>((J72-H72)/H72)*100</f>
        <v>5.47939571737998</v>
      </c>
    </row>
    <row r="73" spans="1:13" ht="18" customHeight="1">
      <c r="A73" s="19" t="s">
        <v>57</v>
      </c>
      <c r="B73" s="5" t="s">
        <v>58</v>
      </c>
      <c r="C73" s="5" t="s">
        <v>58</v>
      </c>
      <c r="D73" s="5" t="s">
        <v>58</v>
      </c>
      <c r="E73" s="5" t="s">
        <v>58</v>
      </c>
      <c r="F73" s="5" t="s">
        <v>58</v>
      </c>
      <c r="G73" s="5" t="s">
        <v>58</v>
      </c>
      <c r="H73" s="5" t="s">
        <v>58</v>
      </c>
      <c r="I73" s="5" t="s">
        <v>58</v>
      </c>
      <c r="J73" s="28" t="s">
        <v>75</v>
      </c>
      <c r="K73" s="28" t="s">
        <v>75</v>
      </c>
      <c r="L73" s="28" t="s">
        <v>75</v>
      </c>
      <c r="M73" s="28" t="s">
        <v>75</v>
      </c>
    </row>
    <row r="74" spans="1:13" ht="18" customHeight="1">
      <c r="A74" s="19" t="s">
        <v>59</v>
      </c>
      <c r="B74" s="10">
        <v>1834</v>
      </c>
      <c r="C74" s="23">
        <f>B74/B$6*100</f>
        <v>0.009996263119959083</v>
      </c>
      <c r="D74" s="27">
        <v>1925</v>
      </c>
      <c r="E74" s="23">
        <f>D74/D$6*100</f>
        <v>0.010515075942336525</v>
      </c>
      <c r="F74" s="30">
        <v>1639</v>
      </c>
      <c r="G74" s="23">
        <f>F74/F$6*100</f>
        <v>0.00951230709139882</v>
      </c>
      <c r="H74" s="30">
        <v>1855</v>
      </c>
      <c r="I74" s="23">
        <f>H74/H$6*100</f>
        <v>0.011825148195243333</v>
      </c>
      <c r="J74" s="30">
        <v>3398</v>
      </c>
      <c r="K74" s="23">
        <f>J74/J$6*100</f>
        <v>0.02227102301334675</v>
      </c>
      <c r="L74" s="35">
        <f t="shared" si="14"/>
        <v>1543</v>
      </c>
      <c r="M74" s="9">
        <f>((J74-H74)/H74)*100</f>
        <v>83.18059299191376</v>
      </c>
    </row>
    <row r="75" spans="1:13" ht="18" customHeight="1">
      <c r="A75" s="19" t="s">
        <v>60</v>
      </c>
      <c r="B75" s="5" t="s">
        <v>58</v>
      </c>
      <c r="C75" s="5" t="s">
        <v>58</v>
      </c>
      <c r="D75" s="5" t="s">
        <v>58</v>
      </c>
      <c r="E75" s="5" t="s">
        <v>58</v>
      </c>
      <c r="F75" s="5" t="s">
        <v>58</v>
      </c>
      <c r="G75" s="5" t="s">
        <v>58</v>
      </c>
      <c r="H75" s="5" t="s">
        <v>58</v>
      </c>
      <c r="I75" s="5" t="s">
        <v>58</v>
      </c>
      <c r="J75" s="5" t="s">
        <v>58</v>
      </c>
      <c r="K75" s="5" t="s">
        <v>58</v>
      </c>
      <c r="L75" s="5" t="s">
        <v>58</v>
      </c>
      <c r="M75" s="5" t="s">
        <v>58</v>
      </c>
    </row>
    <row r="76" spans="1:13" ht="18" customHeight="1">
      <c r="A76" s="19" t="s">
        <v>61</v>
      </c>
      <c r="B76" s="10">
        <v>7631</v>
      </c>
      <c r="C76" s="23">
        <f>B76/B$6*100</f>
        <v>0.04159295739825941</v>
      </c>
      <c r="D76" s="27">
        <v>6206</v>
      </c>
      <c r="E76" s="23">
        <f>D76/D$6*100</f>
        <v>0.03389951236267038</v>
      </c>
      <c r="F76" s="30">
        <v>5500</v>
      </c>
      <c r="G76" s="23">
        <f>F76/F$6*100</f>
        <v>0.031920493595298055</v>
      </c>
      <c r="H76" s="30">
        <v>5408</v>
      </c>
      <c r="I76" s="23">
        <f>H76/H$6*100</f>
        <v>0.034474609940633935</v>
      </c>
      <c r="J76" s="30">
        <v>5229</v>
      </c>
      <c r="K76" s="23">
        <f>J76/J$6*100</f>
        <v>0.034271683147966504</v>
      </c>
      <c r="L76" s="35">
        <f t="shared" si="14"/>
        <v>-179</v>
      </c>
      <c r="M76" s="9">
        <f>((J76-H76)/H76)*100</f>
        <v>-3.3099112426035506</v>
      </c>
    </row>
    <row r="77" spans="1:13" ht="18" customHeight="1">
      <c r="A77" s="19" t="s">
        <v>62</v>
      </c>
      <c r="B77" s="10">
        <v>4568</v>
      </c>
      <c r="C77" s="23">
        <f>B77/B$6*100</f>
        <v>0.02489799887239536</v>
      </c>
      <c r="D77" s="27">
        <v>3735</v>
      </c>
      <c r="E77" s="23">
        <f>D77/D$6*100</f>
        <v>0.02040197851668931</v>
      </c>
      <c r="F77" s="30">
        <v>4013</v>
      </c>
      <c r="G77" s="23">
        <f>F77/F$6*100</f>
        <v>0.023290352872351105</v>
      </c>
      <c r="H77" s="5" t="s">
        <v>58</v>
      </c>
      <c r="I77" s="5" t="s">
        <v>58</v>
      </c>
      <c r="J77" s="30">
        <v>3135</v>
      </c>
      <c r="K77" s="23">
        <f>J77/J$6*100</f>
        <v>0.020547279913726332</v>
      </c>
      <c r="L77" s="5" t="s">
        <v>58</v>
      </c>
      <c r="M77" s="5" t="s">
        <v>58</v>
      </c>
    </row>
    <row r="78" spans="1:13" ht="18" customHeight="1">
      <c r="A78" s="19" t="s">
        <v>63</v>
      </c>
      <c r="B78" s="28" t="s">
        <v>75</v>
      </c>
      <c r="C78" s="28" t="s">
        <v>75</v>
      </c>
      <c r="D78" s="28" t="s">
        <v>75</v>
      </c>
      <c r="E78" s="28" t="s">
        <v>75</v>
      </c>
      <c r="F78" s="28" t="s">
        <v>75</v>
      </c>
      <c r="G78" s="28" t="s">
        <v>75</v>
      </c>
      <c r="H78" s="28" t="s">
        <v>75</v>
      </c>
      <c r="I78" s="28" t="s">
        <v>75</v>
      </c>
      <c r="J78" s="5" t="s">
        <v>58</v>
      </c>
      <c r="K78" s="5" t="s">
        <v>58</v>
      </c>
      <c r="L78" s="28" t="s">
        <v>75</v>
      </c>
      <c r="M78" s="28" t="s">
        <v>75</v>
      </c>
    </row>
    <row r="79" spans="1:13" ht="18" customHeight="1">
      <c r="A79" s="22"/>
      <c r="B79" s="10"/>
      <c r="C79" s="23"/>
      <c r="D79" s="10"/>
      <c r="E79" s="23"/>
      <c r="F79" s="10"/>
      <c r="G79" s="23"/>
      <c r="H79" s="10"/>
      <c r="I79" s="23"/>
      <c r="J79" s="32"/>
      <c r="K79" s="23"/>
      <c r="L79" s="35"/>
      <c r="M79" s="9"/>
    </row>
    <row r="80" spans="1:13" ht="18" customHeight="1">
      <c r="A80" s="19" t="s">
        <v>64</v>
      </c>
      <c r="B80" s="10"/>
      <c r="C80" s="23"/>
      <c r="D80" s="10"/>
      <c r="E80" s="23"/>
      <c r="F80" s="10"/>
      <c r="G80" s="23"/>
      <c r="H80" s="10"/>
      <c r="I80" s="23"/>
      <c r="J80" s="32"/>
      <c r="K80" s="23"/>
      <c r="L80" s="35"/>
      <c r="M80" s="9"/>
    </row>
    <row r="81" spans="1:13" ht="18" customHeight="1">
      <c r="A81" s="19" t="s">
        <v>65</v>
      </c>
      <c r="B81" s="10">
        <f>SUM(B8,B13,B17:B24,B26:B27)</f>
        <v>6584742</v>
      </c>
      <c r="C81" s="23">
        <f aca="true" t="shared" si="15" ref="C81:C87">B81/B$6*100</f>
        <v>35.89030185880349</v>
      </c>
      <c r="D81" s="10">
        <f>SUM(D8,D13,D17:D24,D26:D27)</f>
        <v>6631375</v>
      </c>
      <c r="E81" s="23">
        <f aca="true" t="shared" si="16" ref="E81:E87">D81/D$6*100</f>
        <v>36.2230710270711</v>
      </c>
      <c r="F81" s="10">
        <f>SUM(F8,F13,F17:F24,F26:F27)</f>
        <v>6193786</v>
      </c>
      <c r="G81" s="23">
        <f aca="true" t="shared" si="17" ref="G81:G87">F81/F$6*100</f>
        <v>35.94703751702668</v>
      </c>
      <c r="H81" s="10">
        <f>SUM(H8,H13,H17:H24,H26:H27)</f>
        <v>5391097</v>
      </c>
      <c r="I81" s="23">
        <f aca="true" t="shared" si="18" ref="I81:I87">H81/H$6*100</f>
        <v>34.366857660340564</v>
      </c>
      <c r="J81" s="33">
        <v>5165197</v>
      </c>
      <c r="K81" s="23">
        <f aca="true" t="shared" si="19" ref="K81:K87">J81/J$6*100</f>
        <v>33.8535083153236</v>
      </c>
      <c r="L81" s="35">
        <f t="shared" si="14"/>
        <v>-225900</v>
      </c>
      <c r="M81" s="9">
        <f aca="true" t="shared" si="20" ref="M81:M87">((J81-H81)/H81)*100</f>
        <v>-4.190241800509247</v>
      </c>
    </row>
    <row r="82" spans="1:13" ht="18" customHeight="1">
      <c r="A82" s="19" t="s">
        <v>66</v>
      </c>
      <c r="B82" s="10">
        <f>SUM(B10,B15,B42:B46)</f>
        <v>4913261</v>
      </c>
      <c r="C82" s="23">
        <f t="shared" si="15"/>
        <v>26.779852635241703</v>
      </c>
      <c r="D82" s="10">
        <f>SUM(D10,D15,D42:D46)</f>
        <v>4978603</v>
      </c>
      <c r="E82" s="23">
        <f t="shared" si="16"/>
        <v>27.195007081425686</v>
      </c>
      <c r="F82" s="10">
        <f>SUM(F10,F15,F42:F46)</f>
        <v>4776599</v>
      </c>
      <c r="G82" s="23">
        <f t="shared" si="17"/>
        <v>27.722072324874013</v>
      </c>
      <c r="H82" s="10">
        <f>SUM(H10,H15,H42:H46)</f>
        <v>4558692</v>
      </c>
      <c r="I82" s="23">
        <f t="shared" si="18"/>
        <v>29.06048974472788</v>
      </c>
      <c r="J82" s="33">
        <v>4377903</v>
      </c>
      <c r="K82" s="23">
        <f t="shared" si="19"/>
        <v>28.693460407062915</v>
      </c>
      <c r="L82" s="35">
        <f t="shared" si="14"/>
        <v>-180789</v>
      </c>
      <c r="M82" s="9">
        <f t="shared" si="20"/>
        <v>-3.965808613523353</v>
      </c>
    </row>
    <row r="83" spans="1:13" ht="18" customHeight="1">
      <c r="A83" s="19" t="s">
        <v>78</v>
      </c>
      <c r="B83" s="10">
        <f>SUM(B29:B30,B32:B34,B36:B40)</f>
        <v>1842793</v>
      </c>
      <c r="C83" s="23">
        <f t="shared" si="15"/>
        <v>10.044189587578384</v>
      </c>
      <c r="D83" s="10">
        <f>SUM(D29:D30,D32:D34,D36:D40)</f>
        <v>1841993</v>
      </c>
      <c r="E83" s="23">
        <f t="shared" si="16"/>
        <v>10.061660405325862</v>
      </c>
      <c r="F83" s="10">
        <f>SUM(F29:F30,F32:F34,F36:F40)</f>
        <v>1754563</v>
      </c>
      <c r="G83" s="23">
        <f t="shared" si="17"/>
        <v>10.183003091644897</v>
      </c>
      <c r="H83" s="10">
        <f>SUM(H29:H30,H32:H34,H36:H40)</f>
        <v>1667884</v>
      </c>
      <c r="I83" s="23">
        <f t="shared" si="18"/>
        <v>10.632331791091769</v>
      </c>
      <c r="J83" s="33">
        <v>1715215</v>
      </c>
      <c r="K83" s="23">
        <f t="shared" si="19"/>
        <v>11.241787150629062</v>
      </c>
      <c r="L83" s="35">
        <f t="shared" si="14"/>
        <v>47331</v>
      </c>
      <c r="M83" s="9">
        <f t="shared" si="20"/>
        <v>2.8377872801705633</v>
      </c>
    </row>
    <row r="84" spans="1:13" ht="18" customHeight="1">
      <c r="A84" s="19" t="s">
        <v>67</v>
      </c>
      <c r="B84" s="10">
        <f>SUM(B12,B48:B49,B51:B57)</f>
        <v>1359668</v>
      </c>
      <c r="C84" s="23">
        <f t="shared" si="15"/>
        <v>7.41090462583889</v>
      </c>
      <c r="D84" s="10">
        <f>SUM(D12,D48:D49,D51:D57)</f>
        <v>1349392</v>
      </c>
      <c r="E84" s="23">
        <f t="shared" si="16"/>
        <v>7.370887977133178</v>
      </c>
      <c r="F84" s="10">
        <f>SUM(F12,F48:F49,F51:F57)</f>
        <v>1214096</v>
      </c>
      <c r="G84" s="23">
        <f t="shared" si="17"/>
        <v>7.0462806531049065</v>
      </c>
      <c r="H84" s="10">
        <v>1116514</v>
      </c>
      <c r="I84" s="23">
        <f t="shared" si="18"/>
        <v>7.117489763915856</v>
      </c>
      <c r="J84" s="33">
        <v>1118005</v>
      </c>
      <c r="K84" s="23">
        <f t="shared" si="19"/>
        <v>7.327579483236238</v>
      </c>
      <c r="L84" s="35">
        <f t="shared" si="14"/>
        <v>1491</v>
      </c>
      <c r="M84" s="9">
        <f t="shared" si="20"/>
        <v>0.13354064525836667</v>
      </c>
    </row>
    <row r="85" spans="1:13" ht="18" customHeight="1">
      <c r="A85" s="19" t="s">
        <v>68</v>
      </c>
      <c r="B85" s="10">
        <f>SUM(B9,B14,B59:B62)</f>
        <v>2247768</v>
      </c>
      <c r="C85" s="23">
        <f t="shared" si="15"/>
        <v>12.25151600906444</v>
      </c>
      <c r="D85" s="10">
        <f>SUM(D9,D14,D59:D62)</f>
        <v>2154254</v>
      </c>
      <c r="E85" s="23">
        <f t="shared" si="16"/>
        <v>11.767347744977782</v>
      </c>
      <c r="F85" s="10">
        <f>SUM(F9,F14,F59:F62)</f>
        <v>2052035</v>
      </c>
      <c r="G85" s="23">
        <f t="shared" si="17"/>
        <v>11.909449104514081</v>
      </c>
      <c r="H85" s="10">
        <f>SUM(H9,H14,H59:H62)</f>
        <v>1816728</v>
      </c>
      <c r="I85" s="23">
        <f t="shared" si="18"/>
        <v>11.581174032586539</v>
      </c>
      <c r="J85" s="33">
        <v>1828128</v>
      </c>
      <c r="K85" s="23">
        <f t="shared" si="19"/>
        <v>11.981836597805643</v>
      </c>
      <c r="L85" s="35">
        <f t="shared" si="14"/>
        <v>11400</v>
      </c>
      <c r="M85" s="9">
        <f t="shared" si="20"/>
        <v>0.6275017503996195</v>
      </c>
    </row>
    <row r="86" spans="1:13" ht="18" customHeight="1">
      <c r="A86" s="19" t="s">
        <v>69</v>
      </c>
      <c r="B86" s="10">
        <f>SUM(B11,B64:B65,B67:B70)</f>
        <v>1287266</v>
      </c>
      <c r="C86" s="23">
        <f t="shared" si="15"/>
        <v>7.016275704131542</v>
      </c>
      <c r="D86" s="10">
        <f>SUM(D11,D64:D65,D67:D70)</f>
        <v>1239625</v>
      </c>
      <c r="E86" s="23">
        <f t="shared" si="16"/>
        <v>6.771299228581254</v>
      </c>
      <c r="F86" s="10">
        <f>SUM(F11,F64:F65,F67:F70)</f>
        <v>1133875</v>
      </c>
      <c r="G86" s="23">
        <f t="shared" si="17"/>
        <v>6.580699940976105</v>
      </c>
      <c r="H86" s="10">
        <f>SUM(H11,H64:H65,H67:H70)</f>
        <v>1052215</v>
      </c>
      <c r="I86" s="23">
        <f t="shared" si="18"/>
        <v>6.7076001661768</v>
      </c>
      <c r="J86" s="33">
        <v>962967</v>
      </c>
      <c r="K86" s="23">
        <f t="shared" si="19"/>
        <v>6.311436203088134</v>
      </c>
      <c r="L86" s="35">
        <f t="shared" si="14"/>
        <v>-89248</v>
      </c>
      <c r="M86" s="9">
        <f t="shared" si="20"/>
        <v>-8.481916718541363</v>
      </c>
    </row>
    <row r="87" spans="1:13" ht="18" customHeight="1">
      <c r="A87" s="19" t="s">
        <v>70</v>
      </c>
      <c r="B87" s="10">
        <v>111358</v>
      </c>
      <c r="C87" s="23">
        <f t="shared" si="15"/>
        <v>0.6069595793415504</v>
      </c>
      <c r="D87" s="10">
        <v>111806</v>
      </c>
      <c r="E87" s="23">
        <f t="shared" si="16"/>
        <v>0.6107265354851312</v>
      </c>
      <c r="F87" s="10">
        <v>105356</v>
      </c>
      <c r="G87" s="23">
        <f t="shared" si="17"/>
        <v>0.611457367859313</v>
      </c>
      <c r="H87" s="30">
        <v>83777</v>
      </c>
      <c r="I87" s="23">
        <f t="shared" si="18"/>
        <v>0.5340568411605934</v>
      </c>
      <c r="J87" s="33">
        <v>90079</v>
      </c>
      <c r="K87" s="23">
        <f t="shared" si="19"/>
        <v>0.5903918428544032</v>
      </c>
      <c r="L87" s="35">
        <f t="shared" si="14"/>
        <v>6302</v>
      </c>
      <c r="M87" s="9">
        <f t="shared" si="20"/>
        <v>7.522351003258651</v>
      </c>
    </row>
    <row r="88" spans="1:13" ht="18" customHeight="1">
      <c r="A88" s="20"/>
      <c r="B88" s="18"/>
      <c r="C88" s="25"/>
      <c r="D88" s="18"/>
      <c r="E88" s="25"/>
      <c r="F88" s="25"/>
      <c r="G88" s="25"/>
      <c r="H88" s="26"/>
      <c r="I88" s="26"/>
      <c r="J88" s="31"/>
      <c r="K88" s="29"/>
      <c r="L88" s="29"/>
      <c r="M88" s="29"/>
    </row>
    <row r="89" spans="1:7" ht="14.25">
      <c r="A89" s="7"/>
      <c r="B89" s="24"/>
      <c r="C89" s="24"/>
      <c r="D89" s="24"/>
      <c r="E89" s="24"/>
      <c r="F89" s="24"/>
      <c r="G89" s="24"/>
    </row>
  </sheetData>
  <printOptions/>
  <pageMargins left="0.75" right="0.75" top="1" bottom="1" header="0.512" footer="0.512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2005-02-04T07:14:49Z</cp:lastPrinted>
  <dcterms:modified xsi:type="dcterms:W3CDTF">2005-02-04T07:15:40Z</dcterms:modified>
  <cp:category/>
  <cp:version/>
  <cp:contentType/>
  <cp:contentStatus/>
</cp:coreProperties>
</file>