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3.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政策企画局\統計調査課\共通\グラフでみる島根のすがた\R6\01.データベース用（完成版）\R7.2月更新分\全体版\R7.3.24修正\"/>
    </mc:Choice>
  </mc:AlternateContent>
  <bookViews>
    <workbookView xWindow="0" yWindow="0" windowWidth="19200" windowHeight="7210" tabRatio="874"/>
  </bookViews>
  <sheets>
    <sheet name="index" sheetId="36" r:id="rId1"/>
    <sheet name="１－１" sheetId="1" r:id="rId2"/>
    <sheet name="１－２" sheetId="2" r:id="rId3"/>
    <sheet name="１－３" sheetId="3" r:id="rId4"/>
    <sheet name="１－４" sheetId="4" r:id="rId5"/>
    <sheet name="１－５" sheetId="5" r:id="rId6"/>
    <sheet name="１－６" sheetId="6" r:id="rId7"/>
    <sheet name="２－１(H1～H10)" sheetId="7" r:id="rId8"/>
    <sheet name="２－１(H11～H20)" sheetId="8" r:id="rId9"/>
    <sheet name="２－１(H21～H30)" sheetId="9" r:id="rId10"/>
    <sheet name="２－１(H31～)" sheetId="10" r:id="rId11"/>
    <sheet name="３－１" sheetId="11" r:id="rId12"/>
    <sheet name="３－２" sheetId="12" r:id="rId13"/>
    <sheet name="３－３(島根県)" sheetId="13" r:id="rId14"/>
    <sheet name="３－３(全国)" sheetId="14" r:id="rId15"/>
    <sheet name="３－４(第1次産業)" sheetId="15" r:id="rId16"/>
    <sheet name="３－４(第2次産業のうち製造業・建設業)" sheetId="16" r:id="rId17"/>
    <sheet name="３－４(第3次産業のうち主な産業)" sheetId="17" r:id="rId18"/>
    <sheet name="３－５" sheetId="18" r:id="rId19"/>
    <sheet name="３－６(島根県)" sheetId="19" r:id="rId20"/>
    <sheet name="３－６(全国)" sheetId="20" r:id="rId21"/>
    <sheet name="３－７" sheetId="21" r:id="rId22"/>
    <sheet name="４－１" sheetId="22" r:id="rId23"/>
    <sheet name="４－２" sheetId="23" r:id="rId24"/>
    <sheet name="４－３" sheetId="24" r:id="rId25"/>
    <sheet name="４－４" sheetId="25" r:id="rId26"/>
    <sheet name="５－１(島根県)" sheetId="26" r:id="rId27"/>
    <sheet name="５－１(全国)" sheetId="27" r:id="rId28"/>
    <sheet name="５－２(島根県)" sheetId="28" r:id="rId29"/>
    <sheet name="５－２(全国)" sheetId="29" r:id="rId30"/>
    <sheet name="６－１" sheetId="30" r:id="rId31"/>
    <sheet name="６－２" sheetId="31" r:id="rId32"/>
    <sheet name="６－３" sheetId="32" r:id="rId33"/>
    <sheet name="６－４" sheetId="33" r:id="rId34"/>
    <sheet name="６－５" sheetId="34" r:id="rId35"/>
    <sheet name="６－６" sheetId="35" r:id="rId36"/>
    <sheet name="７－１" sheetId="37" r:id="rId37"/>
    <sheet name="７－２" sheetId="38" r:id="rId38"/>
    <sheet name="７－３" sheetId="39" r:id="rId39"/>
    <sheet name="７－４" sheetId="40" r:id="rId40"/>
    <sheet name="７－５" sheetId="41" r:id="rId41"/>
    <sheet name="７－６" sheetId="42" r:id="rId42"/>
    <sheet name="７－７" sheetId="43" r:id="rId43"/>
    <sheet name="７－８" sheetId="44" r:id="rId44"/>
  </sheets>
  <definedNames>
    <definedName name="HTML_CodePage" hidden="1">932</definedName>
    <definedName name="HTML_Control" localSheetId="7" hidden="1">{"'総括表'!$A$1:$O$14"}</definedName>
    <definedName name="HTML_Control" localSheetId="8" hidden="1">{"'総括表'!$A$1:$O$14"}</definedName>
    <definedName name="HTML_Control" localSheetId="9" hidden="1">{"'総括表'!$A$1:$O$14"}</definedName>
    <definedName name="HTML_Control" localSheetId="10" hidden="1">{"'総括表'!$A$1:$O$14"}</definedName>
    <definedName name="HTML_Control" localSheetId="11" hidden="1">{"'総括表'!$A$1:$O$14"}</definedName>
    <definedName name="HTML_Control" hidden="1">{"'総括表'!$A$1:$O$14"}</definedName>
    <definedName name="HTML_Description" hidden="1">""</definedName>
    <definedName name="HTML_Email" hidden="1">""</definedName>
    <definedName name="HTML_Header" hidden="1">"ＤＩ"</definedName>
    <definedName name="HTML_LastUpdate" hidden="1">"12/08/29"</definedName>
    <definedName name="HTML_LineAfter" hidden="1">FALSE</definedName>
    <definedName name="HTML_LineBefore" hidden="1">FALSE</definedName>
    <definedName name="HTML_Name" hidden="1">"山岸祐一"</definedName>
    <definedName name="HTML_OBDlg2" hidden="1">TRUE</definedName>
    <definedName name="HTML_OBDlg3" hidden="1">TRUE</definedName>
    <definedName name="HTML_OBDlg4" hidden="1">TRUE</definedName>
    <definedName name="HTML_OS" hidden="1">0</definedName>
    <definedName name="HTML_PathFile" hidden="1">"C:\WINNT\Profiles\fd\ﾃﾞｽｸﾄｯﾌﾟ\MyHTML.htm"</definedName>
    <definedName name="HTML_PathTemplate" hidden="1">"H:\SOUKATU\DIホームページ\作業用\ＤＩ総括表-heder.html"</definedName>
    <definedName name="HTML_Title" hidden="1">"DIホームページグラフ"</definedName>
    <definedName name="_xlnm.Print_Area" localSheetId="1">'１－１'!$A$1:$K$79</definedName>
    <definedName name="_xlnm.Print_Area" localSheetId="2">'１－２'!$A$1:$K$79</definedName>
    <definedName name="_xlnm.Print_Area" localSheetId="3">'１－３'!$A$1:$J$30</definedName>
    <definedName name="_xlnm.Print_Area" localSheetId="4">'１－４'!$A$1:$K$31</definedName>
    <definedName name="_xlnm.Print_Area" localSheetId="5">'１－５'!$A$1:$J$32</definedName>
    <definedName name="_xlnm.Print_Area" localSheetId="6">'１－６'!$A$1:$L$24</definedName>
    <definedName name="_xlnm.Print_Area" localSheetId="8">'２－１(H11～H20)'!$A$1:$M$67</definedName>
    <definedName name="_xlnm.Print_Area" localSheetId="9">'２－１(H21～H30)'!$A$1:$M$67</definedName>
    <definedName name="_xlnm.Print_Area" localSheetId="11">'３－１'!$A$1:$M$49</definedName>
    <definedName name="_xlnm.Print_Area" localSheetId="12">'３－２'!$A$1:$K$49</definedName>
    <definedName name="_xlnm.Print_Area" localSheetId="14">'３－３(全国)'!$A$1:$H$46</definedName>
    <definedName name="_xlnm.Print_Area" localSheetId="13">'３－３(島根県)'!$A$1:$H$44</definedName>
    <definedName name="_xlnm.Print_Area" localSheetId="15">'３－４(第1次産業)'!$A$1:$H$44</definedName>
    <definedName name="_xlnm.Print_Area" localSheetId="16">'３－４(第2次産業のうち製造業・建設業)'!$A$1:$O$45</definedName>
    <definedName name="_xlnm.Print_Area" localSheetId="17">'３－４(第3次産業のうち主な産業)'!$A$1:$H$46</definedName>
    <definedName name="_xlnm.Print_Area" localSheetId="18">'３－５'!$A$1:$H$47</definedName>
    <definedName name="_xlnm.Print_Area" localSheetId="20">'３－６(全国)'!$A$1:$I$47</definedName>
    <definedName name="_xlnm.Print_Area" localSheetId="19">'３－６(島根県)'!$A$1:$I$45</definedName>
    <definedName name="_xlnm.Print_Area" localSheetId="21">'３－７'!$A$1:$K$47</definedName>
    <definedName name="_xlnm.Print_Area" localSheetId="22">'４－１'!$A$1:$H$44</definedName>
    <definedName name="_xlnm.Print_Area" localSheetId="23">'４－２'!$A$1:$J$44</definedName>
    <definedName name="_xlnm.Print_Area" localSheetId="24">'４－３'!$A$1:$I$22</definedName>
    <definedName name="_xlnm.Print_Area" localSheetId="25">'４－４'!$A$1:$J$45</definedName>
    <definedName name="_xlnm.Print_Area" localSheetId="27">'５－１(全国)'!$A$1:$L$47</definedName>
    <definedName name="_xlnm.Print_Area" localSheetId="26">'５－１(島根県)'!$A$1:$L$47</definedName>
    <definedName name="_xlnm.Print_Area" localSheetId="29">'５－２(全国)'!$A$1:$T$52</definedName>
    <definedName name="_xlnm.Print_Area" localSheetId="28">'５－２(島根県)'!$A$1:$T$52</definedName>
    <definedName name="_xlnm.Print_Area" localSheetId="30">'６－１'!$A$1:$J$48</definedName>
    <definedName name="_xlnm.Print_Area" localSheetId="31">'６－２'!$A$1:$J$46</definedName>
    <definedName name="_xlnm.Print_Area" localSheetId="32">'６－３'!$A$1:$J$46</definedName>
    <definedName name="_xlnm.Print_Area" localSheetId="33">'６－４'!$A$1:$J$45</definedName>
    <definedName name="_xlnm.Print_Area" localSheetId="34">'６－５'!$A$1:$J$45</definedName>
    <definedName name="_xlnm.Print_Area" localSheetId="35">'６－６'!$A$1:$J$45</definedName>
    <definedName name="_xlnm.Print_Area" localSheetId="36">'７－１'!$A$1:$J$27</definedName>
    <definedName name="_xlnm.Print_Area" localSheetId="37">'７－２'!$A$1:$J$27</definedName>
    <definedName name="_xlnm.Print_Area" localSheetId="38">'７－３'!$A$1:$J$28</definedName>
    <definedName name="_xlnm.Print_Area" localSheetId="39">'７－４'!$A$1:$J$29</definedName>
    <definedName name="_xlnm.Print_Area" localSheetId="41">'７－６'!$A$1:$J$34</definedName>
    <definedName name="_xlnm.Print_Area" localSheetId="42">'７－７'!$A$1:$I$33</definedName>
    <definedName name="_xlnm.Print_Area" localSheetId="0">index!$B$2:$C$48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43" l="1"/>
  <c r="E30" i="43"/>
  <c r="G29" i="43"/>
  <c r="E29" i="43"/>
  <c r="G28" i="43"/>
  <c r="E28" i="43"/>
  <c r="G27" i="43"/>
  <c r="E27" i="43"/>
  <c r="G26" i="43"/>
  <c r="E26" i="43"/>
  <c r="G25" i="43"/>
  <c r="E25" i="43"/>
  <c r="G24" i="43"/>
  <c r="E24" i="43"/>
  <c r="G23" i="43"/>
  <c r="E23" i="43"/>
  <c r="G22" i="43"/>
  <c r="E22" i="43"/>
  <c r="G20" i="43"/>
  <c r="E20" i="43"/>
  <c r="G19" i="43"/>
  <c r="E19" i="43"/>
  <c r="G31" i="42" l="1"/>
  <c r="E31" i="42"/>
  <c r="G30" i="42"/>
  <c r="E30" i="42"/>
  <c r="G29" i="42"/>
  <c r="E29" i="42"/>
  <c r="G28" i="42"/>
  <c r="E28" i="42"/>
  <c r="G27" i="42"/>
  <c r="E27" i="42"/>
  <c r="G26" i="42"/>
  <c r="E26" i="42"/>
  <c r="G25" i="42"/>
  <c r="E25" i="42"/>
  <c r="G24" i="42"/>
  <c r="E24" i="42"/>
  <c r="G23" i="42"/>
  <c r="E23" i="42"/>
  <c r="G41" i="41" l="1"/>
  <c r="E41" i="41"/>
  <c r="G40" i="41"/>
  <c r="E40" i="41"/>
  <c r="G39" i="41"/>
  <c r="E39" i="41"/>
  <c r="G38" i="41"/>
  <c r="E38" i="41"/>
  <c r="G37" i="41"/>
  <c r="E37" i="41"/>
  <c r="G36" i="41"/>
  <c r="E36" i="41"/>
  <c r="G35" i="41"/>
  <c r="E35" i="41"/>
  <c r="G34" i="41"/>
  <c r="G33" i="41"/>
  <c r="G17" i="39" l="1"/>
  <c r="E17" i="39"/>
  <c r="G16" i="39"/>
  <c r="E16" i="39"/>
  <c r="G15" i="39"/>
  <c r="E15" i="39"/>
  <c r="G14" i="39"/>
  <c r="E14" i="39"/>
  <c r="G17" i="38" l="1"/>
  <c r="E17" i="38"/>
  <c r="G16" i="38"/>
  <c r="E16" i="38"/>
  <c r="G15" i="38"/>
  <c r="E15" i="38"/>
  <c r="G14" i="38"/>
  <c r="E14" i="38"/>
  <c r="G13" i="38"/>
  <c r="G12" i="38"/>
  <c r="G11" i="38"/>
  <c r="G10" i="38"/>
  <c r="G9" i="38"/>
  <c r="G8" i="38"/>
  <c r="G17" i="37" l="1"/>
  <c r="E17" i="37"/>
  <c r="G16" i="37"/>
  <c r="E16" i="37"/>
  <c r="G15" i="37"/>
  <c r="E15" i="37"/>
  <c r="G14" i="37"/>
  <c r="E14" i="37"/>
  <c r="F40" i="35" l="1"/>
  <c r="F39" i="35"/>
  <c r="F38" i="35"/>
  <c r="F37" i="35"/>
  <c r="F36" i="35"/>
  <c r="F35" i="35"/>
  <c r="F34" i="35"/>
  <c r="F33" i="35"/>
  <c r="F32" i="35"/>
  <c r="F40" i="34" l="1"/>
  <c r="F39" i="34"/>
  <c r="F38" i="34"/>
  <c r="F37" i="34"/>
  <c r="F36" i="34"/>
  <c r="F35" i="34"/>
  <c r="F34" i="34"/>
  <c r="F33" i="34"/>
  <c r="F32" i="34"/>
  <c r="G40" i="33" l="1"/>
  <c r="E40" i="33"/>
  <c r="G37" i="33"/>
  <c r="E37" i="33"/>
  <c r="G36" i="33"/>
  <c r="E36" i="33"/>
  <c r="G35" i="33"/>
  <c r="E35" i="33"/>
  <c r="G34" i="33"/>
  <c r="E34" i="33"/>
  <c r="G33" i="33"/>
  <c r="E33" i="33"/>
  <c r="G32" i="33"/>
  <c r="E32" i="33"/>
  <c r="G31" i="33"/>
  <c r="E31" i="33"/>
  <c r="G30" i="33"/>
  <c r="E30" i="33"/>
  <c r="G29" i="33"/>
  <c r="E29" i="33"/>
  <c r="G28" i="33"/>
  <c r="E28" i="33"/>
  <c r="G27" i="33"/>
  <c r="E27" i="33"/>
  <c r="G26" i="33"/>
  <c r="E26" i="33"/>
  <c r="G25" i="33"/>
  <c r="E25" i="33"/>
  <c r="G24" i="33"/>
  <c r="E24" i="33"/>
  <c r="G23" i="33"/>
  <c r="E23" i="33"/>
  <c r="G22" i="33"/>
  <c r="E22" i="33"/>
  <c r="G21" i="33"/>
  <c r="E21" i="33"/>
  <c r="G20" i="33"/>
  <c r="E20" i="33"/>
  <c r="G19" i="33"/>
  <c r="E19" i="33"/>
  <c r="G18" i="33"/>
  <c r="E18" i="33"/>
  <c r="G17" i="33"/>
  <c r="E17" i="33"/>
  <c r="G16" i="33"/>
  <c r="E16" i="33"/>
  <c r="G15" i="33"/>
  <c r="E15" i="33"/>
  <c r="G14" i="33"/>
  <c r="E14" i="33"/>
  <c r="G13" i="33"/>
  <c r="E13" i="33"/>
  <c r="G12" i="33"/>
  <c r="E12" i="33"/>
  <c r="G11" i="33"/>
  <c r="E11" i="33"/>
  <c r="G10" i="33"/>
  <c r="E10" i="33"/>
  <c r="G9" i="33"/>
  <c r="E9" i="33"/>
  <c r="G8" i="33"/>
  <c r="E8" i="33"/>
  <c r="G40" i="32" l="1"/>
  <c r="E40" i="32"/>
  <c r="G37" i="32"/>
  <c r="E37" i="32"/>
  <c r="G36" i="32"/>
  <c r="E36" i="32"/>
  <c r="G35" i="32"/>
  <c r="E35" i="32"/>
  <c r="G34" i="32"/>
  <c r="E34" i="32"/>
  <c r="G33" i="32"/>
  <c r="E33" i="32"/>
  <c r="G32" i="32"/>
  <c r="E32" i="32"/>
  <c r="G31" i="32"/>
  <c r="E31" i="32"/>
  <c r="G30" i="32"/>
  <c r="E30" i="32"/>
  <c r="G29" i="32"/>
  <c r="E29" i="32"/>
  <c r="G28" i="32"/>
  <c r="E28" i="32"/>
  <c r="G27" i="32"/>
  <c r="E27" i="32"/>
  <c r="G26" i="32"/>
  <c r="E26" i="32"/>
  <c r="G25" i="32"/>
  <c r="E25" i="32"/>
  <c r="G24" i="32"/>
  <c r="E24" i="32"/>
  <c r="G23" i="32"/>
  <c r="E23" i="32"/>
  <c r="G22" i="32"/>
  <c r="E22" i="32"/>
  <c r="G21" i="32"/>
  <c r="E21" i="32"/>
  <c r="G20" i="32"/>
  <c r="E20" i="32"/>
  <c r="G19" i="32"/>
  <c r="E19" i="32"/>
  <c r="G18" i="32"/>
  <c r="E18" i="32"/>
  <c r="G17" i="32"/>
  <c r="E17" i="32"/>
  <c r="G16" i="32"/>
  <c r="E16" i="32"/>
  <c r="G15" i="32"/>
  <c r="E15" i="32"/>
  <c r="G14" i="32"/>
  <c r="E14" i="32"/>
  <c r="G13" i="32"/>
  <c r="E13" i="32"/>
  <c r="G12" i="32"/>
  <c r="E12" i="32"/>
  <c r="G11" i="32"/>
  <c r="E11" i="32"/>
  <c r="G10" i="32"/>
  <c r="E10" i="32"/>
  <c r="G9" i="32"/>
  <c r="E9" i="32"/>
  <c r="G8" i="32"/>
  <c r="E8" i="32"/>
  <c r="G40" i="31" l="1"/>
  <c r="E40" i="31"/>
  <c r="G37" i="31"/>
  <c r="E37" i="31"/>
  <c r="G36" i="31"/>
  <c r="E36" i="31"/>
  <c r="G35" i="31"/>
  <c r="E35" i="31"/>
  <c r="G34" i="31"/>
  <c r="E34" i="31"/>
  <c r="G33" i="31"/>
  <c r="E33" i="31"/>
  <c r="G32" i="31"/>
  <c r="E32" i="31"/>
  <c r="G31" i="31"/>
  <c r="E31" i="31"/>
  <c r="G30" i="31"/>
  <c r="E30" i="31"/>
  <c r="G29" i="31"/>
  <c r="E29" i="31"/>
  <c r="G28" i="31"/>
  <c r="E28" i="31"/>
  <c r="G27" i="31"/>
  <c r="E27" i="31"/>
  <c r="G26" i="31"/>
  <c r="E26" i="31"/>
  <c r="G25" i="31"/>
  <c r="E25" i="31"/>
  <c r="G24" i="31"/>
  <c r="E24" i="31"/>
  <c r="G23" i="31"/>
  <c r="E23" i="31"/>
  <c r="G22" i="31"/>
  <c r="E22" i="31"/>
  <c r="G21" i="31"/>
  <c r="E21" i="31"/>
  <c r="G20" i="31"/>
  <c r="E20" i="31"/>
  <c r="G19" i="31"/>
  <c r="E19" i="31"/>
  <c r="G18" i="31"/>
  <c r="E18" i="31"/>
  <c r="G17" i="31"/>
  <c r="E17" i="31"/>
  <c r="G16" i="31"/>
  <c r="E16" i="31"/>
  <c r="G15" i="31"/>
  <c r="E15" i="31"/>
  <c r="G14" i="31"/>
  <c r="E14" i="31"/>
  <c r="G13" i="31"/>
  <c r="E13" i="31"/>
  <c r="G12" i="31"/>
  <c r="E12" i="31"/>
  <c r="G11" i="31"/>
  <c r="E11" i="31"/>
  <c r="G10" i="31"/>
  <c r="E10" i="31"/>
  <c r="G9" i="31"/>
  <c r="E9" i="31"/>
  <c r="G8" i="31"/>
  <c r="E8" i="31"/>
  <c r="I42" i="30" l="1"/>
  <c r="E42" i="30"/>
  <c r="I41" i="30"/>
  <c r="E41" i="30"/>
  <c r="I40" i="30"/>
  <c r="E40" i="30"/>
  <c r="I39" i="30"/>
  <c r="E39" i="30"/>
  <c r="E38" i="30"/>
  <c r="E37" i="30"/>
  <c r="G36" i="30"/>
  <c r="E36" i="30"/>
  <c r="G35" i="30"/>
  <c r="E35" i="30"/>
  <c r="G34" i="30"/>
  <c r="E34" i="30"/>
  <c r="E33" i="30"/>
  <c r="E32" i="30"/>
  <c r="E31" i="30"/>
  <c r="E30" i="30"/>
  <c r="E29" i="30"/>
  <c r="E28" i="30"/>
  <c r="G27" i="30"/>
  <c r="E27" i="30"/>
  <c r="G26" i="30"/>
  <c r="E26" i="30"/>
  <c r="G25" i="30"/>
  <c r="E25" i="30"/>
  <c r="G24" i="30"/>
  <c r="E24" i="30"/>
  <c r="G23" i="30"/>
  <c r="E23" i="30"/>
  <c r="E22" i="30"/>
  <c r="E21" i="30"/>
  <c r="E20" i="30"/>
  <c r="E19" i="30"/>
  <c r="E18" i="30"/>
  <c r="E17" i="30"/>
  <c r="E16" i="30"/>
  <c r="E15" i="30"/>
  <c r="E14" i="30"/>
  <c r="E13" i="30"/>
  <c r="E12" i="30"/>
  <c r="E11" i="30"/>
  <c r="E10" i="30"/>
  <c r="E9" i="30"/>
  <c r="S47" i="29" l="1"/>
  <c r="T48" i="29" s="1"/>
  <c r="S46" i="29"/>
  <c r="T46" i="29" s="1"/>
  <c r="S45" i="29"/>
  <c r="T45" i="29" s="1"/>
  <c r="T44" i="29"/>
  <c r="S44" i="29"/>
  <c r="S43" i="29"/>
  <c r="T43" i="29" s="1"/>
  <c r="S42" i="29"/>
  <c r="T42" i="29" s="1"/>
  <c r="S41" i="29"/>
  <c r="T41" i="29" s="1"/>
  <c r="S40" i="29"/>
  <c r="T40" i="29" s="1"/>
  <c r="S48" i="28"/>
  <c r="T48" i="28" s="1"/>
  <c r="T47" i="28"/>
  <c r="S47" i="28"/>
  <c r="S46" i="28"/>
  <c r="T46" i="28" s="1"/>
  <c r="S45" i="28"/>
  <c r="T45" i="28" s="1"/>
  <c r="S44" i="28"/>
  <c r="T44" i="28" s="1"/>
  <c r="S43" i="28"/>
  <c r="T43" i="28" s="1"/>
  <c r="S42" i="28"/>
  <c r="T42" i="28" s="1"/>
  <c r="T41" i="28"/>
  <c r="S41" i="28"/>
  <c r="S40" i="28"/>
  <c r="T40" i="28" s="1"/>
  <c r="T47" i="29" l="1"/>
  <c r="G42" i="27" l="1"/>
  <c r="G41" i="27"/>
  <c r="G40" i="27"/>
  <c r="G39" i="27"/>
  <c r="G38" i="27"/>
  <c r="G37" i="27"/>
  <c r="G36" i="27"/>
  <c r="G35" i="27"/>
  <c r="G34" i="27"/>
  <c r="G33" i="27"/>
  <c r="G32" i="27"/>
  <c r="G31" i="27"/>
  <c r="G30" i="27"/>
  <c r="G29" i="27"/>
  <c r="G28" i="27"/>
  <c r="G27" i="27"/>
  <c r="G26" i="27"/>
  <c r="G25" i="27"/>
  <c r="G24" i="27"/>
  <c r="L23" i="27"/>
  <c r="G23" i="27"/>
  <c r="G22" i="27"/>
  <c r="G21" i="27"/>
  <c r="G20" i="27"/>
  <c r="G19" i="27"/>
  <c r="G18" i="27"/>
  <c r="G17" i="27"/>
  <c r="G16" i="27"/>
  <c r="G15" i="27"/>
  <c r="G14" i="27"/>
  <c r="G13" i="27"/>
  <c r="G12" i="27"/>
  <c r="G11" i="27"/>
  <c r="G10" i="27"/>
  <c r="G9" i="27"/>
  <c r="G42" i="26"/>
  <c r="G41" i="26"/>
  <c r="G40" i="26"/>
  <c r="G39" i="26"/>
  <c r="G38" i="26"/>
  <c r="G37" i="26"/>
  <c r="G36" i="26"/>
  <c r="G35" i="26"/>
  <c r="G34" i="26"/>
  <c r="G33" i="26"/>
  <c r="G32" i="26"/>
  <c r="G31" i="26"/>
  <c r="G30" i="26"/>
  <c r="G29" i="26"/>
  <c r="G28" i="26"/>
  <c r="G27" i="26"/>
  <c r="G26" i="26"/>
  <c r="G25" i="26"/>
  <c r="G24" i="26"/>
  <c r="G23" i="26"/>
  <c r="G22" i="26"/>
  <c r="G21" i="26"/>
  <c r="G20" i="26"/>
  <c r="G19" i="26"/>
  <c r="G18" i="26"/>
  <c r="G17" i="26"/>
  <c r="G16" i="26"/>
  <c r="G15" i="26"/>
  <c r="G14" i="26"/>
  <c r="G13" i="26"/>
  <c r="G12" i="26"/>
  <c r="G11" i="26"/>
  <c r="G10" i="26"/>
  <c r="G9" i="26"/>
  <c r="J41" i="23" l="1"/>
  <c r="J39" i="23"/>
  <c r="J38" i="23"/>
  <c r="J37" i="23"/>
  <c r="J36" i="23"/>
  <c r="J35" i="23"/>
  <c r="J34" i="23"/>
  <c r="J33" i="23"/>
  <c r="F40" i="21" l="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F8" i="21"/>
  <c r="F7" i="21"/>
  <c r="H41" i="20" l="1"/>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41" i="19"/>
  <c r="H40" i="19"/>
  <c r="H39" i="19"/>
  <c r="H38" i="19"/>
  <c r="H37" i="19"/>
  <c r="H36" i="19"/>
  <c r="H35" i="19"/>
  <c r="H34" i="19"/>
  <c r="H33" i="19"/>
  <c r="H32" i="19"/>
  <c r="H31" i="19"/>
  <c r="H30" i="19"/>
  <c r="H29" i="19"/>
  <c r="H28" i="19"/>
  <c r="H27" i="19"/>
  <c r="H26" i="19"/>
  <c r="H20" i="19"/>
  <c r="H19" i="19"/>
  <c r="H18" i="19"/>
  <c r="H17" i="19"/>
  <c r="H16" i="19"/>
  <c r="G40" i="18" l="1"/>
  <c r="E40" i="18"/>
  <c r="G39" i="18"/>
  <c r="E39" i="18"/>
  <c r="G38" i="18"/>
  <c r="E38" i="18"/>
  <c r="G37" i="18"/>
  <c r="E37" i="18"/>
  <c r="G36" i="18"/>
  <c r="E36" i="18"/>
  <c r="G35" i="18"/>
  <c r="E35" i="18"/>
  <c r="G34" i="18"/>
  <c r="E34" i="18"/>
  <c r="G33" i="18"/>
  <c r="E33" i="18"/>
  <c r="G32" i="18"/>
  <c r="E32" i="18"/>
  <c r="G31" i="18"/>
  <c r="E31" i="18"/>
  <c r="G30" i="18"/>
  <c r="E30" i="18"/>
  <c r="G29" i="18"/>
  <c r="E29" i="18"/>
  <c r="G28" i="18"/>
  <c r="E28" i="18"/>
  <c r="G27" i="18"/>
  <c r="E27" i="18"/>
  <c r="G26" i="18"/>
  <c r="E26" i="18"/>
  <c r="G25" i="18"/>
  <c r="E25" i="18"/>
  <c r="G24" i="18"/>
  <c r="E24" i="18"/>
  <c r="G23" i="18"/>
  <c r="E23" i="18"/>
  <c r="G22" i="18"/>
  <c r="E22" i="18"/>
  <c r="G21" i="18"/>
  <c r="E21" i="18"/>
  <c r="G20" i="18"/>
  <c r="E20" i="18"/>
  <c r="G19" i="18"/>
  <c r="E19" i="18"/>
  <c r="G18" i="18"/>
  <c r="G17" i="18"/>
  <c r="G16" i="18"/>
  <c r="G15" i="18"/>
  <c r="G14" i="18"/>
  <c r="G13" i="18"/>
  <c r="G12" i="18"/>
  <c r="L18" i="6" l="1"/>
  <c r="L17" i="6"/>
  <c r="L16" i="6"/>
  <c r="L15" i="6"/>
  <c r="L14" i="6"/>
  <c r="L13" i="6"/>
  <c r="L12" i="6"/>
  <c r="L11" i="6"/>
  <c r="L10" i="6"/>
  <c r="L9" i="6"/>
  <c r="L8" i="6"/>
  <c r="L7" i="6"/>
  <c r="G27" i="3" l="1"/>
  <c r="E27" i="3"/>
  <c r="G26" i="3"/>
  <c r="E26" i="3"/>
</calcChain>
</file>

<file path=xl/comments1.xml><?xml version="1.0" encoding="utf-8"?>
<comments xmlns="http://schemas.openxmlformats.org/spreadsheetml/2006/main">
  <authors>
    <author>片岡　充久</author>
  </authors>
  <commentList>
    <comment ref="E38" authorId="0" shapeId="0">
      <text>
        <r>
          <rPr>
            <b/>
            <sz val="9"/>
            <color indexed="81"/>
            <rFont val="MS P ゴシック"/>
            <family val="3"/>
            <charset val="128"/>
          </rPr>
          <t>集計対象が異なるので、前年比較は行わない</t>
        </r>
      </text>
    </comment>
    <comment ref="G38" authorId="0" shapeId="0">
      <text>
        <r>
          <rPr>
            <b/>
            <sz val="9"/>
            <color indexed="81"/>
            <rFont val="MS P ゴシック"/>
            <family val="3"/>
            <charset val="128"/>
          </rPr>
          <t>集計対象が異なるので、前年比較は行わない</t>
        </r>
      </text>
    </comment>
    <comment ref="E39" authorId="0" shapeId="0">
      <text>
        <r>
          <rPr>
            <b/>
            <sz val="9"/>
            <color indexed="81"/>
            <rFont val="MS P ゴシック"/>
            <family val="3"/>
            <charset val="128"/>
          </rPr>
          <t>集計対象が大きく異なるので、前年比較は行わない</t>
        </r>
      </text>
    </comment>
    <comment ref="G39" authorId="0" shapeId="0">
      <text>
        <r>
          <rPr>
            <b/>
            <sz val="9"/>
            <color indexed="81"/>
            <rFont val="MS P ゴシック"/>
            <family val="3"/>
            <charset val="128"/>
          </rPr>
          <t>集計対象が大きく異なるので、前年比較は行わない</t>
        </r>
      </text>
    </comment>
  </commentList>
</comments>
</file>

<file path=xl/comments2.xml><?xml version="1.0" encoding="utf-8"?>
<comments xmlns="http://schemas.openxmlformats.org/spreadsheetml/2006/main">
  <authors>
    <author>片岡　充久</author>
  </authors>
  <commentList>
    <comment ref="E38" authorId="0" shapeId="0">
      <text>
        <r>
          <rPr>
            <b/>
            <sz val="9"/>
            <color indexed="81"/>
            <rFont val="MS P ゴシック"/>
            <family val="3"/>
            <charset val="128"/>
          </rPr>
          <t>集計対象が異なるので、前年比較は行わない</t>
        </r>
      </text>
    </comment>
    <comment ref="G38" authorId="0" shapeId="0">
      <text>
        <r>
          <rPr>
            <b/>
            <sz val="9"/>
            <color indexed="81"/>
            <rFont val="MS P ゴシック"/>
            <family val="3"/>
            <charset val="128"/>
          </rPr>
          <t>集計対象が異なるので、前年比較は行わない</t>
        </r>
      </text>
    </comment>
    <comment ref="E39" authorId="0" shapeId="0">
      <text>
        <r>
          <rPr>
            <b/>
            <sz val="9"/>
            <color indexed="81"/>
            <rFont val="MS P ゴシック"/>
            <family val="3"/>
            <charset val="128"/>
          </rPr>
          <t>集計対象が大きく異なるので、前年比較は行わない</t>
        </r>
      </text>
    </comment>
    <comment ref="G39" authorId="0" shapeId="0">
      <text>
        <r>
          <rPr>
            <b/>
            <sz val="9"/>
            <color indexed="81"/>
            <rFont val="MS P ゴシック"/>
            <family val="3"/>
            <charset val="128"/>
          </rPr>
          <t>集計対象が大きく異なるので、前年比較は行わない</t>
        </r>
      </text>
    </comment>
  </commentList>
</comments>
</file>

<file path=xl/comments3.xml><?xml version="1.0" encoding="utf-8"?>
<comments xmlns="http://schemas.openxmlformats.org/spreadsheetml/2006/main">
  <authors>
    <author>片岡　充久</author>
  </authors>
  <commentList>
    <comment ref="E38" authorId="0" shapeId="0">
      <text>
        <r>
          <rPr>
            <b/>
            <sz val="9"/>
            <color indexed="81"/>
            <rFont val="MS P ゴシック"/>
            <family val="3"/>
            <charset val="128"/>
          </rPr>
          <t>集計対象が異なるので、前年比較は行わない</t>
        </r>
      </text>
    </comment>
    <comment ref="G38" authorId="0" shapeId="0">
      <text>
        <r>
          <rPr>
            <b/>
            <sz val="9"/>
            <color indexed="81"/>
            <rFont val="MS P ゴシック"/>
            <family val="3"/>
            <charset val="128"/>
          </rPr>
          <t>集計対象が異なるので、前年比較は行わない</t>
        </r>
      </text>
    </comment>
    <comment ref="E39" authorId="0" shapeId="0">
      <text>
        <r>
          <rPr>
            <b/>
            <sz val="9"/>
            <color indexed="81"/>
            <rFont val="MS P ゴシック"/>
            <family val="3"/>
            <charset val="128"/>
          </rPr>
          <t>集計対象が大きく異なるので、前年比較は行わない</t>
        </r>
      </text>
    </comment>
    <comment ref="G39" authorId="0" shapeId="0">
      <text>
        <r>
          <rPr>
            <b/>
            <sz val="9"/>
            <color indexed="81"/>
            <rFont val="MS P ゴシック"/>
            <family val="3"/>
            <charset val="128"/>
          </rPr>
          <t>集計対象が大きく異なるので、前年比較は行わない</t>
        </r>
      </text>
    </comment>
  </commentList>
</comments>
</file>

<file path=xl/sharedStrings.xml><?xml version="1.0" encoding="utf-8"?>
<sst xmlns="http://schemas.openxmlformats.org/spreadsheetml/2006/main" count="1189" uniqueCount="477">
  <si>
    <t>１．人口・労働力</t>
    <rPh sb="2" eb="4">
      <t>ジンコウ</t>
    </rPh>
    <rPh sb="5" eb="8">
      <t>ロウドウリョク</t>
    </rPh>
    <phoneticPr fontId="3"/>
  </si>
  <si>
    <t>　１)【島根県】人口自然動態</t>
    <rPh sb="4" eb="7">
      <t>シマネケン</t>
    </rPh>
    <rPh sb="8" eb="10">
      <t>ジンコウ</t>
    </rPh>
    <rPh sb="10" eb="12">
      <t>シゼン</t>
    </rPh>
    <rPh sb="12" eb="14">
      <t>ドウタイ</t>
    </rPh>
    <phoneticPr fontId="3"/>
  </si>
  <si>
    <t>暦年</t>
    <rPh sb="0" eb="2">
      <t>レキネン</t>
    </rPh>
    <phoneticPr fontId="3"/>
  </si>
  <si>
    <t>区分</t>
    <rPh sb="0" eb="2">
      <t>クブン</t>
    </rPh>
    <phoneticPr fontId="3"/>
  </si>
  <si>
    <t>出生数</t>
    <rPh sb="0" eb="2">
      <t>シュッショウ</t>
    </rPh>
    <rPh sb="2" eb="3">
      <t>スウ</t>
    </rPh>
    <phoneticPr fontId="3"/>
  </si>
  <si>
    <t>死亡数</t>
    <rPh sb="0" eb="2">
      <t>シボウ</t>
    </rPh>
    <rPh sb="2" eb="3">
      <t>スウ</t>
    </rPh>
    <phoneticPr fontId="3"/>
  </si>
  <si>
    <t>和暦</t>
    <rPh sb="0" eb="2">
      <t>ワレキ</t>
    </rPh>
    <phoneticPr fontId="3"/>
  </si>
  <si>
    <t>西暦</t>
    <rPh sb="0" eb="2">
      <t>セイレキ</t>
    </rPh>
    <phoneticPr fontId="3"/>
  </si>
  <si>
    <t>(人)</t>
    <rPh sb="1" eb="2">
      <t>ニン</t>
    </rPh>
    <phoneticPr fontId="3"/>
  </si>
  <si>
    <t>昭和</t>
    <rPh sb="0" eb="2">
      <t>ショウワ</t>
    </rPh>
    <phoneticPr fontId="3"/>
  </si>
  <si>
    <t>平成</t>
    <rPh sb="0" eb="2">
      <t>ヘイセイ</t>
    </rPh>
    <phoneticPr fontId="3"/>
  </si>
  <si>
    <t>令和</t>
    <rPh sb="0" eb="2">
      <t>レイワ</t>
    </rPh>
    <phoneticPr fontId="3"/>
  </si>
  <si>
    <t>資料出所：「人口動態統計」～厚生労働省</t>
    <rPh sb="0" eb="2">
      <t>シリョウ</t>
    </rPh>
    <rPh sb="2" eb="4">
      <t>シュッショ</t>
    </rPh>
    <rPh sb="6" eb="8">
      <t>ジンコウ</t>
    </rPh>
    <rPh sb="8" eb="10">
      <t>ドウタイ</t>
    </rPh>
    <rPh sb="10" eb="12">
      <t>トウケイ</t>
    </rPh>
    <rPh sb="14" eb="19">
      <t>コウセイロウドウショウ</t>
    </rPh>
    <phoneticPr fontId="3"/>
  </si>
  <si>
    <t>※ 県の人口移動調査結果(10月～9月)とは異なる。</t>
    <rPh sb="2" eb="3">
      <t>ケン</t>
    </rPh>
    <rPh sb="4" eb="6">
      <t>ジンコウ</t>
    </rPh>
    <rPh sb="6" eb="8">
      <t>イドウ</t>
    </rPh>
    <rPh sb="8" eb="10">
      <t>チョウサ</t>
    </rPh>
    <rPh sb="10" eb="12">
      <t>ケッカ</t>
    </rPh>
    <rPh sb="15" eb="16">
      <t>ガツ</t>
    </rPh>
    <rPh sb="18" eb="19">
      <t>ガツ</t>
    </rPh>
    <rPh sb="22" eb="23">
      <t>コト</t>
    </rPh>
    <phoneticPr fontId="3"/>
  </si>
  <si>
    <t>　２)【島根県】人口社会動態</t>
    <rPh sb="4" eb="7">
      <t>シマネケン</t>
    </rPh>
    <rPh sb="8" eb="10">
      <t>ジンコウ</t>
    </rPh>
    <rPh sb="10" eb="12">
      <t>シャカイ</t>
    </rPh>
    <rPh sb="12" eb="14">
      <t>ドウタイ</t>
    </rPh>
    <phoneticPr fontId="3"/>
  </si>
  <si>
    <t>転入者数</t>
    <rPh sb="0" eb="2">
      <t>テンニュウ</t>
    </rPh>
    <rPh sb="2" eb="3">
      <t>シャ</t>
    </rPh>
    <rPh sb="3" eb="4">
      <t>スウ</t>
    </rPh>
    <phoneticPr fontId="8"/>
  </si>
  <si>
    <t>転出者数</t>
    <phoneticPr fontId="8"/>
  </si>
  <si>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</si>
  <si>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</si>
  <si>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</si>
  <si>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</si>
  <si>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</si>
  <si>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</si>
  <si>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</si>
  <si>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</si>
  <si>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</si>
  <si>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</si>
  <si>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</si>
  <si>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</si>
  <si>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</si>
  <si>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</si>
  <si>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</si>
  <si>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</si>
  <si>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</si>
  <si>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</si>
  <si>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</si>
  <si>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</si>
  <si>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資料出所：「住民基本台帳人口移動報告」～総務省統計局</t>
    <rPh sb="0" eb="2">
      <t>シリョウ</t>
    </rPh>
    <rPh sb="2" eb="4">
      <t>シュッショ</t>
    </rPh>
    <rPh sb="6" eb="8">
      <t>ジュウミン</t>
    </rPh>
    <rPh sb="8" eb="10">
      <t>キホン</t>
    </rPh>
    <rPh sb="10" eb="12">
      <t>ダイチョウ</t>
    </rPh>
    <rPh sb="12" eb="14">
      <t>ジンコウ</t>
    </rPh>
    <rPh sb="14" eb="16">
      <t>イドウ</t>
    </rPh>
    <rPh sb="16" eb="18">
      <t>ホウコク</t>
    </rPh>
    <rPh sb="20" eb="23">
      <t>ソウムショウ</t>
    </rPh>
    <rPh sb="23" eb="26">
      <t>トウケイキョク</t>
    </rPh>
    <phoneticPr fontId="3"/>
  </si>
  <si>
    <t>　３)【島根県】人口及び世帯数の推移</t>
    <rPh sb="4" eb="7">
      <t>シマネケン</t>
    </rPh>
    <rPh sb="8" eb="10">
      <t>ジンコウ</t>
    </rPh>
    <rPh sb="10" eb="11">
      <t>オヨ</t>
    </rPh>
    <rPh sb="12" eb="14">
      <t>セタイ</t>
    </rPh>
    <rPh sb="14" eb="15">
      <t>スウ</t>
    </rPh>
    <rPh sb="16" eb="18">
      <t>スイイ</t>
    </rPh>
    <phoneticPr fontId="3"/>
  </si>
  <si>
    <t>各年10月1日現在</t>
    <rPh sb="0" eb="2">
      <t>カクネン</t>
    </rPh>
    <rPh sb="4" eb="5">
      <t>ガツ</t>
    </rPh>
    <rPh sb="6" eb="7">
      <t>ニチ</t>
    </rPh>
    <rPh sb="7" eb="9">
      <t>ゲンザイ</t>
    </rPh>
    <phoneticPr fontId="3"/>
  </si>
  <si>
    <t>人　口</t>
    <rPh sb="0" eb="1">
      <t>ヒト</t>
    </rPh>
    <rPh sb="2" eb="3">
      <t>クチ</t>
    </rPh>
    <phoneticPr fontId="3"/>
  </si>
  <si>
    <t>対前回      増加率</t>
    <rPh sb="0" eb="1">
      <t>タイ</t>
    </rPh>
    <rPh sb="1" eb="3">
      <t>ゼンカイ</t>
    </rPh>
    <phoneticPr fontId="3"/>
  </si>
  <si>
    <t>世帯数</t>
    <rPh sb="0" eb="2">
      <t>セタイ</t>
    </rPh>
    <rPh sb="2" eb="3">
      <t>カズ</t>
    </rPh>
    <phoneticPr fontId="3"/>
  </si>
  <si>
    <t>(%)</t>
    <phoneticPr fontId="3"/>
  </si>
  <si>
    <t>（世帯）</t>
    <rPh sb="1" eb="3">
      <t>セタイ</t>
    </rPh>
    <phoneticPr fontId="3"/>
  </si>
  <si>
    <t>大正</t>
    <rPh sb="0" eb="2">
      <t>タイショウ</t>
    </rPh>
    <phoneticPr fontId="3"/>
  </si>
  <si>
    <t>資料出所： 「国勢調査」～総務省統計局</t>
    <rPh sb="0" eb="2">
      <t>シリョウ</t>
    </rPh>
    <rPh sb="2" eb="4">
      <t>シュッショ</t>
    </rPh>
    <rPh sb="7" eb="9">
      <t>コクセイ</t>
    </rPh>
    <rPh sb="9" eb="11">
      <t>チョウサ</t>
    </rPh>
    <rPh sb="13" eb="15">
      <t>ソウム</t>
    </rPh>
    <rPh sb="15" eb="16">
      <t>ショウ</t>
    </rPh>
    <rPh sb="16" eb="19">
      <t>トウケイキョク</t>
    </rPh>
    <phoneticPr fontId="3"/>
  </si>
  <si>
    <t>※ 人口は、平成27年以降不詳補完値による。</t>
    <rPh sb="2" eb="4">
      <t>ジンコウ</t>
    </rPh>
    <rPh sb="6" eb="8">
      <t>ヘイセイ</t>
    </rPh>
    <rPh sb="10" eb="11">
      <t>ネン</t>
    </rPh>
    <rPh sb="11" eb="13">
      <t>イコウ</t>
    </rPh>
    <rPh sb="13" eb="18">
      <t>フショウホカンチ</t>
    </rPh>
    <phoneticPr fontId="3"/>
  </si>
  <si>
    <t>　４)【島根県】人口構成の推移</t>
    <rPh sb="4" eb="7">
      <t>シマネケン</t>
    </rPh>
    <rPh sb="8" eb="10">
      <t>ジンコウ</t>
    </rPh>
    <rPh sb="10" eb="12">
      <t>コウセイ</t>
    </rPh>
    <rPh sb="13" eb="15">
      <t>スイイ</t>
    </rPh>
    <phoneticPr fontId="3"/>
  </si>
  <si>
    <t>年齢３区分別人口</t>
    <rPh sb="0" eb="2">
      <t>ネンレイ</t>
    </rPh>
    <rPh sb="3" eb="5">
      <t>クブン</t>
    </rPh>
    <rPh sb="5" eb="6">
      <t>ベツ</t>
    </rPh>
    <rPh sb="6" eb="8">
      <t>ジンコウ</t>
    </rPh>
    <phoneticPr fontId="3"/>
  </si>
  <si>
    <t>総　数</t>
    <rPh sb="0" eb="1">
      <t>フサ</t>
    </rPh>
    <rPh sb="2" eb="3">
      <t>カズ</t>
    </rPh>
    <phoneticPr fontId="3"/>
  </si>
  <si>
    <t>年齢３区分別割合</t>
    <rPh sb="0" eb="2">
      <t>ネンレイ</t>
    </rPh>
    <rPh sb="3" eb="5">
      <t>クブン</t>
    </rPh>
    <rPh sb="5" eb="6">
      <t>ベツ</t>
    </rPh>
    <rPh sb="6" eb="8">
      <t>ワリアイ</t>
    </rPh>
    <phoneticPr fontId="3"/>
  </si>
  <si>
    <t>15歳未満</t>
    <phoneticPr fontId="3"/>
  </si>
  <si>
    <t>15～64歳</t>
    <rPh sb="5" eb="6">
      <t>サイ</t>
    </rPh>
    <phoneticPr fontId="3"/>
  </si>
  <si>
    <t>65歳以上</t>
    <phoneticPr fontId="3"/>
  </si>
  <si>
    <t>(人)</t>
  </si>
  <si>
    <t>(%)</t>
  </si>
  <si>
    <t>※ 平成22年以前の年齢3区分別人口の内訳は、年齢不詳を含まない。平成27年以降は、不詳補完値による。</t>
    <rPh sb="2" eb="4">
      <t>ヘイセイ</t>
    </rPh>
    <rPh sb="6" eb="7">
      <t>ネン</t>
    </rPh>
    <rPh sb="7" eb="9">
      <t>イゼン</t>
    </rPh>
    <rPh sb="10" eb="12">
      <t>ネンレイ</t>
    </rPh>
    <rPh sb="13" eb="15">
      <t>クブン</t>
    </rPh>
    <rPh sb="15" eb="16">
      <t>ベツ</t>
    </rPh>
    <rPh sb="16" eb="18">
      <t>ジンコウ</t>
    </rPh>
    <rPh sb="19" eb="21">
      <t>ウチワケ</t>
    </rPh>
    <rPh sb="23" eb="27">
      <t>ネンレイフショウ</t>
    </rPh>
    <rPh sb="28" eb="29">
      <t>フク</t>
    </rPh>
    <rPh sb="33" eb="35">
      <t>ヘイセイ</t>
    </rPh>
    <rPh sb="37" eb="38">
      <t>ネン</t>
    </rPh>
    <rPh sb="38" eb="40">
      <t>イコウ</t>
    </rPh>
    <rPh sb="42" eb="44">
      <t>フショウ</t>
    </rPh>
    <rPh sb="44" eb="47">
      <t>ホカンチ</t>
    </rPh>
    <phoneticPr fontId="3"/>
  </si>
  <si>
    <t>※ 平成22年以前の年齢3区分別割合は、分母となる総数から年齢不詳を除いて算出。</t>
    <rPh sb="2" eb="4">
      <t>ヘイセイ</t>
    </rPh>
    <rPh sb="6" eb="7">
      <t>ネン</t>
    </rPh>
    <rPh sb="7" eb="9">
      <t>イゼン</t>
    </rPh>
    <rPh sb="10" eb="12">
      <t>ネンレイ</t>
    </rPh>
    <rPh sb="13" eb="15">
      <t>クブン</t>
    </rPh>
    <rPh sb="15" eb="16">
      <t>ベツ</t>
    </rPh>
    <rPh sb="16" eb="18">
      <t>ワリアイ</t>
    </rPh>
    <rPh sb="20" eb="22">
      <t>ブンボ</t>
    </rPh>
    <rPh sb="25" eb="27">
      <t>ソウスウ</t>
    </rPh>
    <rPh sb="29" eb="33">
      <t>ネンレイフショウ</t>
    </rPh>
    <rPh sb="34" eb="35">
      <t>ノゾ</t>
    </rPh>
    <rPh sb="37" eb="39">
      <t>サンシュツ</t>
    </rPh>
    <phoneticPr fontId="3"/>
  </si>
  <si>
    <t>１．人口・労働力・地勢</t>
    <rPh sb="2" eb="4">
      <t>ジンコウ</t>
    </rPh>
    <rPh sb="5" eb="8">
      <t>ロウドウリョク</t>
    </rPh>
    <rPh sb="9" eb="11">
      <t>チセイ</t>
    </rPh>
    <phoneticPr fontId="3"/>
  </si>
  <si>
    <t>　５)【島根県】人口ピラミッドの推移</t>
    <rPh sb="4" eb="7">
      <t>シマネケン</t>
    </rPh>
    <rPh sb="8" eb="10">
      <t>ジンコウ</t>
    </rPh>
    <rPh sb="16" eb="18">
      <t>スイイ</t>
    </rPh>
    <phoneticPr fontId="3"/>
  </si>
  <si>
    <t>各年10月1日</t>
    <rPh sb="0" eb="2">
      <t>カクネン</t>
    </rPh>
    <rPh sb="4" eb="5">
      <t>ガツ</t>
    </rPh>
    <rPh sb="6" eb="7">
      <t>ニチ</t>
    </rPh>
    <phoneticPr fontId="3"/>
  </si>
  <si>
    <t>年</t>
    <rPh sb="0" eb="1">
      <t>ネン</t>
    </rPh>
    <phoneticPr fontId="3"/>
  </si>
  <si>
    <t>大正9年(1920年)</t>
    <rPh sb="0" eb="2">
      <t>タイショウ</t>
    </rPh>
    <rPh sb="3" eb="4">
      <t>ネン</t>
    </rPh>
    <rPh sb="9" eb="10">
      <t>ネン</t>
    </rPh>
    <phoneticPr fontId="8"/>
  </si>
  <si>
    <t>昭和30年(1955年)</t>
    <rPh sb="0" eb="2">
      <t>ショウワ</t>
    </rPh>
    <rPh sb="4" eb="5">
      <t>ネン</t>
    </rPh>
    <rPh sb="10" eb="11">
      <t>ネン</t>
    </rPh>
    <phoneticPr fontId="8"/>
  </si>
  <si>
    <t>昭和55年(1980年)</t>
    <rPh sb="0" eb="2">
      <t>ショウワ</t>
    </rPh>
    <rPh sb="4" eb="5">
      <t>ネン</t>
    </rPh>
    <rPh sb="10" eb="11">
      <t>ネン</t>
    </rPh>
    <phoneticPr fontId="8"/>
  </si>
  <si>
    <t>令和2年(2020年)</t>
    <rPh sb="0" eb="2">
      <t>レイワ</t>
    </rPh>
    <rPh sb="3" eb="4">
      <t>ネン</t>
    </rPh>
    <rPh sb="9" eb="10">
      <t>ネン</t>
    </rPh>
    <phoneticPr fontId="8"/>
  </si>
  <si>
    <t>歳</t>
    <rPh sb="0" eb="1">
      <t>サイ</t>
    </rPh>
    <phoneticPr fontId="3"/>
  </si>
  <si>
    <t>男</t>
    <phoneticPr fontId="3"/>
  </si>
  <si>
    <t>女</t>
    <phoneticPr fontId="3"/>
  </si>
  <si>
    <t xml:space="preserve">  0 ～  4</t>
    <phoneticPr fontId="8"/>
  </si>
  <si>
    <t xml:space="preserve">  5 ～  9</t>
    <phoneticPr fontId="8"/>
  </si>
  <si>
    <t xml:space="preserve"> 10 ～ 14</t>
    <phoneticPr fontId="8"/>
  </si>
  <si>
    <t xml:space="preserve"> 15 ～ 19</t>
    <phoneticPr fontId="8"/>
  </si>
  <si>
    <t xml:space="preserve"> 20 ～ 24</t>
    <phoneticPr fontId="8"/>
  </si>
  <si>
    <t xml:space="preserve"> 25 ～ 29</t>
    <phoneticPr fontId="8"/>
  </si>
  <si>
    <t xml:space="preserve"> 30 ～ 34</t>
    <phoneticPr fontId="8"/>
  </si>
  <si>
    <t xml:space="preserve"> 35 ～ 39</t>
    <phoneticPr fontId="8"/>
  </si>
  <si>
    <t xml:space="preserve"> 40 ～ 44</t>
    <phoneticPr fontId="8"/>
  </si>
  <si>
    <t xml:space="preserve"> 45 ～ 49</t>
    <phoneticPr fontId="8"/>
  </si>
  <si>
    <t xml:space="preserve"> 50 ～ 54</t>
    <phoneticPr fontId="8"/>
  </si>
  <si>
    <t xml:space="preserve"> 55 ～ 59</t>
    <phoneticPr fontId="8"/>
  </si>
  <si>
    <t xml:space="preserve"> 60 ～ 64</t>
    <phoneticPr fontId="8"/>
  </si>
  <si>
    <t xml:space="preserve"> 65 ～ 69</t>
    <phoneticPr fontId="8"/>
  </si>
  <si>
    <t xml:space="preserve"> 70 ～ 74</t>
    <phoneticPr fontId="8"/>
  </si>
  <si>
    <t xml:space="preserve"> 75 ～ 79</t>
    <phoneticPr fontId="8"/>
  </si>
  <si>
    <t xml:space="preserve"> 80 ～ 84</t>
    <phoneticPr fontId="8"/>
  </si>
  <si>
    <t xml:space="preserve"> 85 ～ 89</t>
    <phoneticPr fontId="8"/>
  </si>
  <si>
    <t xml:space="preserve"> 90 ～ 94</t>
    <phoneticPr fontId="8"/>
  </si>
  <si>
    <t xml:space="preserve"> 95 ～ 99</t>
    <phoneticPr fontId="8"/>
  </si>
  <si>
    <t>100 ～</t>
    <phoneticPr fontId="8"/>
  </si>
  <si>
    <t>資料出所： 「国勢調査」～総務省統計局</t>
    <rPh sb="0" eb="2">
      <t>シリョウ</t>
    </rPh>
    <rPh sb="2" eb="4">
      <t>シュッショ</t>
    </rPh>
    <rPh sb="7" eb="9">
      <t>コクセイ</t>
    </rPh>
    <rPh sb="9" eb="11">
      <t>チョウサ</t>
    </rPh>
    <rPh sb="13" eb="16">
      <t>ソウムショウ</t>
    </rPh>
    <rPh sb="16" eb="19">
      <t>トウケイキョク</t>
    </rPh>
    <phoneticPr fontId="3"/>
  </si>
  <si>
    <t>※ 総数は年齢不詳を含む。</t>
    <rPh sb="2" eb="4">
      <t>ソウスウ</t>
    </rPh>
    <rPh sb="5" eb="7">
      <t>ネンレイ</t>
    </rPh>
    <rPh sb="7" eb="9">
      <t>フショウ</t>
    </rPh>
    <rPh sb="10" eb="11">
      <t>フク</t>
    </rPh>
    <phoneticPr fontId="3"/>
  </si>
  <si>
    <t>※ 令和2年は不詳補完値による。</t>
    <rPh sb="2" eb="4">
      <t>レイワ</t>
    </rPh>
    <rPh sb="5" eb="6">
      <t>ネン</t>
    </rPh>
    <rPh sb="7" eb="9">
      <t>フショウ</t>
    </rPh>
    <rPh sb="9" eb="11">
      <t>ホカン</t>
    </rPh>
    <rPh sb="11" eb="12">
      <t>チ</t>
    </rPh>
    <phoneticPr fontId="3"/>
  </si>
  <si>
    <t>　６)【島根県】産業別15歳以上就業者構成の推移</t>
    <rPh sb="4" eb="7">
      <t>シマネケン</t>
    </rPh>
    <rPh sb="8" eb="10">
      <t>サンギョウ</t>
    </rPh>
    <rPh sb="10" eb="11">
      <t>ベツ</t>
    </rPh>
    <rPh sb="13" eb="14">
      <t>サイ</t>
    </rPh>
    <rPh sb="14" eb="16">
      <t>イジョウ</t>
    </rPh>
    <rPh sb="16" eb="19">
      <t>シュウギョウシャ</t>
    </rPh>
    <rPh sb="19" eb="21">
      <t>コウセイ</t>
    </rPh>
    <rPh sb="22" eb="24">
      <t>スイイ</t>
    </rPh>
    <phoneticPr fontId="3"/>
  </si>
  <si>
    <t>産業別人口</t>
    <rPh sb="0" eb="2">
      <t>サンギョウ</t>
    </rPh>
    <rPh sb="2" eb="3">
      <t>ベツ</t>
    </rPh>
    <rPh sb="3" eb="5">
      <t>ジンコウ</t>
    </rPh>
    <phoneticPr fontId="3"/>
  </si>
  <si>
    <t>産業別割合</t>
    <rPh sb="0" eb="2">
      <t>サンギョウ</t>
    </rPh>
    <rPh sb="2" eb="3">
      <t>ベツ</t>
    </rPh>
    <rPh sb="3" eb="5">
      <t>ワリアイ</t>
    </rPh>
    <phoneticPr fontId="3"/>
  </si>
  <si>
    <t>第1次産業</t>
    <rPh sb="0" eb="1">
      <t>ダイ</t>
    </rPh>
    <rPh sb="2" eb="3">
      <t>ジ</t>
    </rPh>
    <rPh sb="3" eb="5">
      <t>サンギョウ</t>
    </rPh>
    <phoneticPr fontId="3"/>
  </si>
  <si>
    <t>第2次産業</t>
    <rPh sb="0" eb="1">
      <t>ダイ</t>
    </rPh>
    <rPh sb="2" eb="3">
      <t>ジ</t>
    </rPh>
    <rPh sb="3" eb="5">
      <t>サンギョウ</t>
    </rPh>
    <phoneticPr fontId="3"/>
  </si>
  <si>
    <t>第3次産業</t>
    <rPh sb="0" eb="1">
      <t>ダイ</t>
    </rPh>
    <rPh sb="2" eb="3">
      <t>ジ</t>
    </rPh>
    <rPh sb="3" eb="5">
      <t>サンギョウ</t>
    </rPh>
    <phoneticPr fontId="3"/>
  </si>
  <si>
    <t>分類不能</t>
    <rPh sb="0" eb="2">
      <t>ブンルイ</t>
    </rPh>
    <rPh sb="2" eb="4">
      <t>フノウ</t>
    </rPh>
    <phoneticPr fontId="3"/>
  </si>
  <si>
    <t>※ 産業別15歳以上就業者の公表は昭和30年国勢調査から開始。</t>
    <rPh sb="2" eb="4">
      <t>サンギョウ</t>
    </rPh>
    <rPh sb="4" eb="5">
      <t>ベツ</t>
    </rPh>
    <rPh sb="7" eb="8">
      <t>サイ</t>
    </rPh>
    <rPh sb="8" eb="10">
      <t>イジョウ</t>
    </rPh>
    <rPh sb="10" eb="13">
      <t>シュウギョウシャ</t>
    </rPh>
    <rPh sb="14" eb="16">
      <t>コウヒョウ</t>
    </rPh>
    <rPh sb="17" eb="19">
      <t>ショウワ</t>
    </rPh>
    <rPh sb="21" eb="22">
      <t>ネン</t>
    </rPh>
    <rPh sb="22" eb="24">
      <t>コクセイ</t>
    </rPh>
    <rPh sb="24" eb="26">
      <t>チョウサ</t>
    </rPh>
    <rPh sb="28" eb="30">
      <t>カイシ</t>
    </rPh>
    <phoneticPr fontId="3"/>
  </si>
  <si>
    <t>２．景気</t>
    <rPh sb="2" eb="4">
      <t>ケイキ</t>
    </rPh>
    <phoneticPr fontId="3"/>
  </si>
  <si>
    <t>　景気動向指数（ＣＩ  一致指数）</t>
    <rPh sb="1" eb="3">
      <t>ケイキ</t>
    </rPh>
    <rPh sb="3" eb="5">
      <t>ドウコウ</t>
    </rPh>
    <rPh sb="5" eb="7">
      <t>シスウ</t>
    </rPh>
    <rPh sb="12" eb="14">
      <t>イッチ</t>
    </rPh>
    <rPh sb="14" eb="16">
      <t>シスウ</t>
    </rPh>
    <phoneticPr fontId="3"/>
  </si>
  <si>
    <t>島根県
R2＝100</t>
    <rPh sb="0" eb="2">
      <t>シマネ</t>
    </rPh>
    <rPh sb="2" eb="3">
      <t>ケン</t>
    </rPh>
    <phoneticPr fontId="3"/>
  </si>
  <si>
    <t>全　国
R2＝100</t>
    <rPh sb="0" eb="1">
      <t>ゼン</t>
    </rPh>
    <rPh sb="2" eb="3">
      <t>クニ</t>
    </rPh>
    <phoneticPr fontId="3"/>
  </si>
  <si>
    <t>和暦</t>
  </si>
  <si>
    <t>西暦</t>
  </si>
  <si>
    <t>月</t>
  </si>
  <si>
    <t>平成</t>
    <rPh sb="0" eb="2">
      <t>ヘイセイ</t>
    </rPh>
    <phoneticPr fontId="2"/>
  </si>
  <si>
    <t>資料出所： 島根県統計調査課及び内閣府（令和7年1月8日時点）</t>
    <rPh sb="0" eb="2">
      <t>シリョウ</t>
    </rPh>
    <rPh sb="2" eb="4">
      <t>シュッショ</t>
    </rPh>
    <rPh sb="6" eb="9">
      <t>シマネケン</t>
    </rPh>
    <rPh sb="9" eb="11">
      <t>トウケイ</t>
    </rPh>
    <rPh sb="11" eb="14">
      <t>チョウサカ</t>
    </rPh>
    <rPh sb="14" eb="15">
      <t>オヨ</t>
    </rPh>
    <rPh sb="16" eb="18">
      <t>ナイカク</t>
    </rPh>
    <rPh sb="18" eb="19">
      <t>フ</t>
    </rPh>
    <rPh sb="20" eb="22">
      <t>レイワ</t>
    </rPh>
    <rPh sb="23" eb="24">
      <t>ネン</t>
    </rPh>
    <rPh sb="25" eb="26">
      <t>ガツ</t>
    </rPh>
    <rPh sb="27" eb="28">
      <t>ニチ</t>
    </rPh>
    <rPh sb="28" eb="30">
      <t>ジテン</t>
    </rPh>
    <phoneticPr fontId="3"/>
  </si>
  <si>
    <t>３．県民経済計算</t>
    <rPh sb="2" eb="4">
      <t>ケンミン</t>
    </rPh>
    <rPh sb="4" eb="6">
      <t>ケイザイ</t>
    </rPh>
    <rPh sb="6" eb="8">
      <t>ケイサン</t>
    </rPh>
    <phoneticPr fontId="3"/>
  </si>
  <si>
    <t>　１)実質経済成長率の推移</t>
    <rPh sb="3" eb="5">
      <t>ジッシツ</t>
    </rPh>
    <rPh sb="5" eb="7">
      <t>ケイザイ</t>
    </rPh>
    <rPh sb="7" eb="10">
      <t>セイチョウリツ</t>
    </rPh>
    <rPh sb="11" eb="13">
      <t>スイイ</t>
    </rPh>
    <phoneticPr fontId="3"/>
  </si>
  <si>
    <t>年度</t>
    <rPh sb="0" eb="2">
      <t>ネンド</t>
    </rPh>
    <phoneticPr fontId="3"/>
  </si>
  <si>
    <t>島根県</t>
    <rPh sb="0" eb="3">
      <t>シマネケン</t>
    </rPh>
    <phoneticPr fontId="3"/>
  </si>
  <si>
    <t>全　国</t>
    <rPh sb="0" eb="1">
      <t>ゼン</t>
    </rPh>
    <rPh sb="2" eb="3">
      <t>コク</t>
    </rPh>
    <phoneticPr fontId="3"/>
  </si>
  <si>
    <t>資料出所： 「県民経済計算」～島根県統計調査課</t>
    <rPh sb="0" eb="2">
      <t>シリョウ</t>
    </rPh>
    <rPh sb="2" eb="4">
      <t>シュッショ</t>
    </rPh>
    <rPh sb="7" eb="9">
      <t>ケンミン</t>
    </rPh>
    <rPh sb="9" eb="11">
      <t>ケイザイ</t>
    </rPh>
    <rPh sb="11" eb="13">
      <t>ケイサン</t>
    </rPh>
    <rPh sb="15" eb="18">
      <t>シマネケン</t>
    </rPh>
    <rPh sb="18" eb="20">
      <t>トウケイ</t>
    </rPh>
    <rPh sb="20" eb="23">
      <t>チョウサカ</t>
    </rPh>
    <phoneticPr fontId="3"/>
  </si>
  <si>
    <t xml:space="preserve">           　  「国民経済計算」～内閣府</t>
    <phoneticPr fontId="3"/>
  </si>
  <si>
    <t>※ 県民経済計算は平成23年度以降、国民経済計算は平成6年度以降、平成27年基準(2008SNA)に基づく数値。</t>
    <rPh sb="2" eb="4">
      <t>ケンミン</t>
    </rPh>
    <rPh sb="4" eb="6">
      <t>ケイザイ</t>
    </rPh>
    <rPh sb="6" eb="8">
      <t>ケイサン</t>
    </rPh>
    <rPh sb="9" eb="11">
      <t>ヘイセイ</t>
    </rPh>
    <rPh sb="13" eb="15">
      <t>ネンド</t>
    </rPh>
    <rPh sb="15" eb="17">
      <t>イコウ</t>
    </rPh>
    <rPh sb="18" eb="20">
      <t>コクミン</t>
    </rPh>
    <rPh sb="20" eb="22">
      <t>ケイザイ</t>
    </rPh>
    <rPh sb="22" eb="24">
      <t>ケイサン</t>
    </rPh>
    <rPh sb="25" eb="27">
      <t>ヘイセイ</t>
    </rPh>
    <rPh sb="28" eb="29">
      <t>ネン</t>
    </rPh>
    <rPh sb="30" eb="32">
      <t>イコウ</t>
    </rPh>
    <rPh sb="33" eb="35">
      <t>ヘイセイ</t>
    </rPh>
    <rPh sb="37" eb="38">
      <t>ネン</t>
    </rPh>
    <rPh sb="38" eb="40">
      <t>キジュン</t>
    </rPh>
    <rPh sb="50" eb="51">
      <t>モト</t>
    </rPh>
    <rPh sb="53" eb="55">
      <t>スウチ</t>
    </rPh>
    <phoneticPr fontId="3"/>
  </si>
  <si>
    <t>　　それ以前は旧基準のため単純には接続しないが参考として表記。</t>
    <rPh sb="4" eb="6">
      <t>イゼン</t>
    </rPh>
    <rPh sb="7" eb="10">
      <t>キュウキジュン</t>
    </rPh>
    <rPh sb="13" eb="15">
      <t>タンジュン</t>
    </rPh>
    <rPh sb="17" eb="19">
      <t>セツゾク</t>
    </rPh>
    <rPh sb="23" eb="25">
      <t>サンコウ</t>
    </rPh>
    <rPh sb="28" eb="30">
      <t>ヒョウキ</t>
    </rPh>
    <phoneticPr fontId="3"/>
  </si>
  <si>
    <t>※ 成長率は対前年比のため平成24年度から（全国は平成7年度から）新基準により表記するが、旧基準に基づ</t>
    <rPh sb="2" eb="5">
      <t>セイチョウリツ</t>
    </rPh>
    <rPh sb="6" eb="7">
      <t>タイ</t>
    </rPh>
    <rPh sb="7" eb="10">
      <t>ゼンネンヒ</t>
    </rPh>
    <rPh sb="13" eb="15">
      <t>ヘイセイ</t>
    </rPh>
    <rPh sb="17" eb="18">
      <t>ネン</t>
    </rPh>
    <rPh sb="22" eb="24">
      <t>ゼンコク</t>
    </rPh>
    <rPh sb="25" eb="27">
      <t>ヘイセイ</t>
    </rPh>
    <rPh sb="28" eb="29">
      <t>ネン</t>
    </rPh>
    <rPh sb="33" eb="36">
      <t>シンキジュン</t>
    </rPh>
    <rPh sb="39" eb="41">
      <t>ヒョウキ</t>
    </rPh>
    <rPh sb="45" eb="48">
      <t>キュウキジュン</t>
    </rPh>
    <rPh sb="49" eb="50">
      <t>モト</t>
    </rPh>
    <phoneticPr fontId="3"/>
  </si>
  <si>
    <t>　　く数値に対する対前年比もあわせて表記し、接続していないことを明らかにしている。</t>
    <rPh sb="22" eb="24">
      <t>セツゾク</t>
    </rPh>
    <rPh sb="32" eb="33">
      <t>アキ</t>
    </rPh>
    <phoneticPr fontId="3"/>
  </si>
  <si>
    <t>　  それ以前についてもグラフが接続していない年はその前年から基準が変更されたことを表している。</t>
    <rPh sb="5" eb="7">
      <t>イゼン</t>
    </rPh>
    <rPh sb="16" eb="18">
      <t>セツゾク</t>
    </rPh>
    <rPh sb="23" eb="24">
      <t>トシ</t>
    </rPh>
    <rPh sb="27" eb="29">
      <t>ゼンネン</t>
    </rPh>
    <rPh sb="31" eb="33">
      <t>キジュン</t>
    </rPh>
    <rPh sb="34" eb="36">
      <t>ヘンコウ</t>
    </rPh>
    <rPh sb="42" eb="43">
      <t>アラワ</t>
    </rPh>
    <phoneticPr fontId="3"/>
  </si>
  <si>
    <t>※ 全国値は、内閣府「令和5年度　国民経済計算年報」公表時に遡及改定等が行われた最新の国民経済計算</t>
    <rPh sb="2" eb="3">
      <t>ゼン</t>
    </rPh>
    <phoneticPr fontId="3"/>
  </si>
  <si>
    <t xml:space="preserve"> 推計値による。</t>
    <phoneticPr fontId="3"/>
  </si>
  <si>
    <t>　２)産業別県（国）内総生産（名目）構成比の推移</t>
    <rPh sb="3" eb="5">
      <t>サンギョウ</t>
    </rPh>
    <rPh sb="5" eb="6">
      <t>ベツ</t>
    </rPh>
    <rPh sb="6" eb="7">
      <t>ケン</t>
    </rPh>
    <rPh sb="8" eb="9">
      <t>クニ</t>
    </rPh>
    <rPh sb="10" eb="11">
      <t>ナイ</t>
    </rPh>
    <rPh sb="11" eb="14">
      <t>ソウセイサン</t>
    </rPh>
    <rPh sb="15" eb="17">
      <t>メイモク</t>
    </rPh>
    <rPh sb="18" eb="21">
      <t>コウセイヒ</t>
    </rPh>
    <rPh sb="22" eb="24">
      <t>スイイ</t>
    </rPh>
    <phoneticPr fontId="3"/>
  </si>
  <si>
    <t>島根県（年度）</t>
    <rPh sb="4" eb="6">
      <t>ネンド</t>
    </rPh>
    <phoneticPr fontId="3"/>
  </si>
  <si>
    <t>全　国（暦年）</t>
    <rPh sb="4" eb="6">
      <t>レキネン</t>
    </rPh>
    <phoneticPr fontId="3"/>
  </si>
  <si>
    <t>1次産業</t>
  </si>
  <si>
    <t>2次産業</t>
  </si>
  <si>
    <t>3次産業</t>
  </si>
  <si>
    <t>平成</t>
  </si>
  <si>
    <t>令和</t>
  </si>
  <si>
    <t>　　　 「国民経済計算」～内閣府</t>
    <phoneticPr fontId="3"/>
  </si>
  <si>
    <t>※ 県民経済計算は平成23年度以降、国民経済計算は平成6年以降、平成27年基準(2008SNA)に基づく数値。</t>
    <rPh sb="2" eb="4">
      <t>ケンミン</t>
    </rPh>
    <rPh sb="4" eb="6">
      <t>ケイザイ</t>
    </rPh>
    <rPh sb="6" eb="8">
      <t>ケイサン</t>
    </rPh>
    <rPh sb="9" eb="11">
      <t>ヘイセイ</t>
    </rPh>
    <rPh sb="13" eb="15">
      <t>ネンド</t>
    </rPh>
    <rPh sb="15" eb="17">
      <t>イコウ</t>
    </rPh>
    <rPh sb="18" eb="20">
      <t>コクミン</t>
    </rPh>
    <rPh sb="20" eb="22">
      <t>ケイザイ</t>
    </rPh>
    <rPh sb="22" eb="24">
      <t>ケイサン</t>
    </rPh>
    <rPh sb="25" eb="27">
      <t>ヘイセイ</t>
    </rPh>
    <rPh sb="28" eb="29">
      <t>ネン</t>
    </rPh>
    <rPh sb="29" eb="31">
      <t>イコウ</t>
    </rPh>
    <rPh sb="32" eb="34">
      <t>ヘイセイ</t>
    </rPh>
    <rPh sb="36" eb="37">
      <t>ネン</t>
    </rPh>
    <rPh sb="37" eb="39">
      <t>キジュン</t>
    </rPh>
    <rPh sb="49" eb="50">
      <t>モト</t>
    </rPh>
    <rPh sb="52" eb="54">
      <t>スウチ</t>
    </rPh>
    <phoneticPr fontId="3"/>
  </si>
  <si>
    <t>　  それ以前は旧基準のため単純には接続しないが参考として表記。</t>
    <rPh sb="5" eb="7">
      <t>イゼン</t>
    </rPh>
    <rPh sb="8" eb="11">
      <t>キュウキジュン</t>
    </rPh>
    <rPh sb="14" eb="16">
      <t>タンジュン</t>
    </rPh>
    <rPh sb="18" eb="20">
      <t>セツゾク</t>
    </rPh>
    <rPh sb="24" eb="26">
      <t>サンコウ</t>
    </rPh>
    <rPh sb="29" eb="31">
      <t>ヒョウキ</t>
    </rPh>
    <phoneticPr fontId="3"/>
  </si>
  <si>
    <t>※ 「生産輸入品に課される税・関税」及び「(控除）総資本形成に係る消費税」を除いているため合計は100にな</t>
    <rPh sb="3" eb="5">
      <t>セイサン</t>
    </rPh>
    <rPh sb="5" eb="7">
      <t>ユニュウ</t>
    </rPh>
    <rPh sb="7" eb="8">
      <t>ヒン</t>
    </rPh>
    <rPh sb="9" eb="10">
      <t>カ</t>
    </rPh>
    <rPh sb="13" eb="14">
      <t>ゼイ</t>
    </rPh>
    <rPh sb="15" eb="17">
      <t>カンゼイ</t>
    </rPh>
    <rPh sb="18" eb="19">
      <t>オヨ</t>
    </rPh>
    <rPh sb="38" eb="39">
      <t>ノゾ</t>
    </rPh>
    <rPh sb="45" eb="47">
      <t>ゴウケイ</t>
    </rPh>
    <phoneticPr fontId="3"/>
  </si>
  <si>
    <t>　  らない。</t>
    <phoneticPr fontId="3"/>
  </si>
  <si>
    <t>※ 全国値は、内閣府「令和5年度　国民経済計算年報」公表時に遡及改定等が行われた最新の国民経済計算</t>
    <rPh sb="2" eb="4">
      <t>ゼンコク</t>
    </rPh>
    <phoneticPr fontId="3"/>
  </si>
  <si>
    <t>３．県民経済計算</t>
    <rPh sb="2" eb="4">
      <t>ケンミン</t>
    </rPh>
    <rPh sb="4" eb="6">
      <t>ケイザイ</t>
    </rPh>
    <rPh sb="6" eb="8">
      <t>ケイサン</t>
    </rPh>
    <phoneticPr fontId="18"/>
  </si>
  <si>
    <t>　３)産業別県（国）内総生産（名目）の推移</t>
    <rPh sb="3" eb="5">
      <t>サンギョウ</t>
    </rPh>
    <rPh sb="5" eb="6">
      <t>ベツ</t>
    </rPh>
    <rPh sb="6" eb="7">
      <t>ケン</t>
    </rPh>
    <rPh sb="8" eb="9">
      <t>コク</t>
    </rPh>
    <rPh sb="10" eb="11">
      <t>ナイ</t>
    </rPh>
    <rPh sb="11" eb="14">
      <t>ソウセイサン</t>
    </rPh>
    <rPh sb="15" eb="17">
      <t>メイモク</t>
    </rPh>
    <rPh sb="19" eb="21">
      <t>スイイ</t>
    </rPh>
    <phoneticPr fontId="18"/>
  </si>
  <si>
    <t>年度</t>
    <rPh sb="0" eb="2">
      <t>ネンド</t>
    </rPh>
    <phoneticPr fontId="18"/>
  </si>
  <si>
    <t>区分</t>
    <rPh sb="0" eb="2">
      <t>クブン</t>
    </rPh>
    <phoneticPr fontId="18"/>
  </si>
  <si>
    <t>島根県</t>
    <rPh sb="0" eb="3">
      <t>シマネケン</t>
    </rPh>
    <phoneticPr fontId="18"/>
  </si>
  <si>
    <t>第１次産業</t>
    <rPh sb="0" eb="1">
      <t>ダイ</t>
    </rPh>
    <rPh sb="2" eb="3">
      <t>ジ</t>
    </rPh>
    <rPh sb="3" eb="5">
      <t>サンギョウ</t>
    </rPh>
    <phoneticPr fontId="18"/>
  </si>
  <si>
    <t>第２次産業</t>
    <rPh sb="0" eb="1">
      <t>ダイ</t>
    </rPh>
    <rPh sb="2" eb="3">
      <t>ジ</t>
    </rPh>
    <rPh sb="3" eb="5">
      <t>サンギョウ</t>
    </rPh>
    <phoneticPr fontId="18"/>
  </si>
  <si>
    <t>第３次産業</t>
    <rPh sb="0" eb="1">
      <t>ダイ</t>
    </rPh>
    <rPh sb="2" eb="3">
      <t>ジ</t>
    </rPh>
    <rPh sb="3" eb="5">
      <t>サンギョウ</t>
    </rPh>
    <phoneticPr fontId="18"/>
  </si>
  <si>
    <t>和暦</t>
    <rPh sb="0" eb="2">
      <t>ワレキ</t>
    </rPh>
    <phoneticPr fontId="18"/>
  </si>
  <si>
    <t>西暦</t>
    <rPh sb="0" eb="2">
      <t>セイレキ</t>
    </rPh>
    <phoneticPr fontId="18"/>
  </si>
  <si>
    <t>(百万円)</t>
  </si>
  <si>
    <t>平成</t>
    <rPh sb="0" eb="2">
      <t>ヘイセイ</t>
    </rPh>
    <phoneticPr fontId="18"/>
  </si>
  <si>
    <t>資料出所： 「県民経済計算」～島根県統計調査課</t>
    <rPh sb="0" eb="2">
      <t>シリョウ</t>
    </rPh>
    <rPh sb="2" eb="4">
      <t>シュッショ</t>
    </rPh>
    <rPh sb="7" eb="9">
      <t>ケンミン</t>
    </rPh>
    <rPh sb="9" eb="11">
      <t>ケイザイ</t>
    </rPh>
    <rPh sb="11" eb="13">
      <t>ケイサン</t>
    </rPh>
    <rPh sb="15" eb="18">
      <t>シマネケン</t>
    </rPh>
    <rPh sb="18" eb="20">
      <t>トウケイ</t>
    </rPh>
    <rPh sb="20" eb="23">
      <t>チョウサカ</t>
    </rPh>
    <phoneticPr fontId="18"/>
  </si>
  <si>
    <t>※ 平成23年度以降、平成27年基準(2008SNA)に基づく数値。</t>
    <rPh sb="2" eb="4">
      <t>ヘイセイ</t>
    </rPh>
    <rPh sb="6" eb="8">
      <t>ネンド</t>
    </rPh>
    <rPh sb="8" eb="10">
      <t>イコウ</t>
    </rPh>
    <rPh sb="11" eb="13">
      <t>ヘイセイ</t>
    </rPh>
    <rPh sb="15" eb="16">
      <t>ネン</t>
    </rPh>
    <rPh sb="16" eb="18">
      <t>キジュン</t>
    </rPh>
    <rPh sb="28" eb="29">
      <t>モト</t>
    </rPh>
    <rPh sb="31" eb="33">
      <t>スウチ</t>
    </rPh>
    <phoneticPr fontId="3"/>
  </si>
  <si>
    <t>全　国</t>
    <rPh sb="0" eb="1">
      <t>ゼン</t>
    </rPh>
    <rPh sb="2" eb="3">
      <t>コク</t>
    </rPh>
    <phoneticPr fontId="18"/>
  </si>
  <si>
    <t>(十億円)</t>
    <rPh sb="1" eb="3">
      <t>ジュウオク</t>
    </rPh>
    <phoneticPr fontId="3"/>
  </si>
  <si>
    <t>資料出所：「国民経済計算」～内閣府</t>
    <rPh sb="0" eb="2">
      <t>シリョウ</t>
    </rPh>
    <rPh sb="2" eb="4">
      <t>シュッショ</t>
    </rPh>
    <rPh sb="6" eb="8">
      <t>コクミン</t>
    </rPh>
    <rPh sb="8" eb="10">
      <t>ケイザイ</t>
    </rPh>
    <rPh sb="10" eb="12">
      <t>ケイサン</t>
    </rPh>
    <rPh sb="14" eb="16">
      <t>ナイカク</t>
    </rPh>
    <rPh sb="16" eb="17">
      <t>フ</t>
    </rPh>
    <phoneticPr fontId="3"/>
  </si>
  <si>
    <t>※ 平成6年以降、平成27年基準(2008SNA)に基づく数値。</t>
    <rPh sb="2" eb="4">
      <t>ヘイセイ</t>
    </rPh>
    <rPh sb="5" eb="6">
      <t>ネン</t>
    </rPh>
    <rPh sb="6" eb="8">
      <t>イコウ</t>
    </rPh>
    <rPh sb="9" eb="11">
      <t>ヘイセイ</t>
    </rPh>
    <rPh sb="13" eb="14">
      <t>ネン</t>
    </rPh>
    <rPh sb="14" eb="16">
      <t>キジュン</t>
    </rPh>
    <rPh sb="26" eb="27">
      <t>モト</t>
    </rPh>
    <rPh sb="29" eb="31">
      <t>スウチ</t>
    </rPh>
    <phoneticPr fontId="3"/>
  </si>
  <si>
    <t xml:space="preserve">    それ以前は旧基準のため単純には接続しないが参考として表記。</t>
    <rPh sb="6" eb="8">
      <t>イゼン</t>
    </rPh>
    <rPh sb="9" eb="12">
      <t>キュウキジュン</t>
    </rPh>
    <rPh sb="15" eb="17">
      <t>タンジュン</t>
    </rPh>
    <rPh sb="19" eb="21">
      <t>セツゾク</t>
    </rPh>
    <rPh sb="25" eb="27">
      <t>サンコウ</t>
    </rPh>
    <rPh sb="30" eb="32">
      <t>ヒョウキ</t>
    </rPh>
    <phoneticPr fontId="3"/>
  </si>
  <si>
    <t>※ 全国値は、内閣府「令和5年度　国民経済計算年報」公表時に遡及改定等が行われた最新の国民経済</t>
    <rPh sb="2" eb="4">
      <t>ゼンコク</t>
    </rPh>
    <phoneticPr fontId="3"/>
  </si>
  <si>
    <t xml:space="preserve"> 計算推計値による。</t>
    <rPh sb="1" eb="3">
      <t>ケイサン</t>
    </rPh>
    <phoneticPr fontId="3"/>
  </si>
  <si>
    <t>　４)【島根県】産業別県内総生産（名目）の推移（第１次産業）</t>
    <rPh sb="4" eb="7">
      <t>シマネケン</t>
    </rPh>
    <rPh sb="8" eb="10">
      <t>サンギョウ</t>
    </rPh>
    <rPh sb="10" eb="11">
      <t>ベツ</t>
    </rPh>
    <rPh sb="11" eb="12">
      <t>ケン</t>
    </rPh>
    <rPh sb="12" eb="13">
      <t>ナイ</t>
    </rPh>
    <rPh sb="13" eb="16">
      <t>ソウセイサン</t>
    </rPh>
    <rPh sb="17" eb="19">
      <t>メイモク</t>
    </rPh>
    <rPh sb="21" eb="23">
      <t>スイイ</t>
    </rPh>
    <rPh sb="24" eb="25">
      <t>ダイ</t>
    </rPh>
    <rPh sb="26" eb="27">
      <t>ジ</t>
    </rPh>
    <rPh sb="27" eb="29">
      <t>サンギョウ</t>
    </rPh>
    <phoneticPr fontId="3"/>
  </si>
  <si>
    <t>第１次産業</t>
    <rPh sb="0" eb="1">
      <t>ダイ</t>
    </rPh>
    <rPh sb="2" eb="3">
      <t>ジ</t>
    </rPh>
    <rPh sb="3" eb="5">
      <t>サンギョウ</t>
    </rPh>
    <phoneticPr fontId="3"/>
  </si>
  <si>
    <t>農業</t>
    <rPh sb="0" eb="1">
      <t>ノウ</t>
    </rPh>
    <rPh sb="1" eb="2">
      <t>ギョウ</t>
    </rPh>
    <phoneticPr fontId="18"/>
  </si>
  <si>
    <t>林業</t>
    <rPh sb="0" eb="1">
      <t>ハヤシ</t>
    </rPh>
    <rPh sb="1" eb="2">
      <t>ギョウ</t>
    </rPh>
    <phoneticPr fontId="18"/>
  </si>
  <si>
    <t>水産業</t>
    <rPh sb="0" eb="1">
      <t>ミズ</t>
    </rPh>
    <rPh sb="1" eb="2">
      <t>サン</t>
    </rPh>
    <rPh sb="2" eb="3">
      <t>ギョウ</t>
    </rPh>
    <phoneticPr fontId="18"/>
  </si>
  <si>
    <r>
      <t>(百万円</t>
    </r>
    <r>
      <rPr>
        <sz val="11"/>
        <rFont val="ＭＳ Ｐゴシック"/>
        <family val="3"/>
        <charset val="128"/>
      </rPr>
      <t>)</t>
    </r>
    <rPh sb="1" eb="3">
      <t>ヒャクマン</t>
    </rPh>
    <rPh sb="3" eb="4">
      <t>エン</t>
    </rPh>
    <phoneticPr fontId="3"/>
  </si>
  <si>
    <t>資料出所：「県民経済計算」～島根県統計調査課</t>
    <phoneticPr fontId="3"/>
  </si>
  <si>
    <t>　４)【島根県】産業別県内総生産（名目）の推移（第２次産業のうち製造業・建設業）</t>
    <rPh sb="4" eb="7">
      <t>シマネケン</t>
    </rPh>
    <rPh sb="8" eb="10">
      <t>サンギョウ</t>
    </rPh>
    <rPh sb="10" eb="11">
      <t>ベツ</t>
    </rPh>
    <rPh sb="11" eb="12">
      <t>ケン</t>
    </rPh>
    <rPh sb="12" eb="13">
      <t>ナイ</t>
    </rPh>
    <rPh sb="13" eb="16">
      <t>ソウセイサン</t>
    </rPh>
    <rPh sb="17" eb="19">
      <t>メイモク</t>
    </rPh>
    <rPh sb="21" eb="23">
      <t>スイイ</t>
    </rPh>
    <rPh sb="24" eb="25">
      <t>ダイ</t>
    </rPh>
    <rPh sb="26" eb="27">
      <t>ジ</t>
    </rPh>
    <rPh sb="27" eb="29">
      <t>サンギョウ</t>
    </rPh>
    <rPh sb="32" eb="35">
      <t>セイゾウギョウ</t>
    </rPh>
    <rPh sb="36" eb="39">
      <t>ケンセツギョウ</t>
    </rPh>
    <phoneticPr fontId="3"/>
  </si>
  <si>
    <t>第２次産業</t>
    <rPh sb="0" eb="1">
      <t>ダイ</t>
    </rPh>
    <rPh sb="2" eb="3">
      <t>ジ</t>
    </rPh>
    <rPh sb="3" eb="5">
      <t>サンギョウ</t>
    </rPh>
    <phoneticPr fontId="3"/>
  </si>
  <si>
    <t>製造業
(百万円)</t>
    <rPh sb="0" eb="1">
      <t>セイ</t>
    </rPh>
    <rPh sb="1" eb="2">
      <t>ヅクリ</t>
    </rPh>
    <rPh sb="2" eb="3">
      <t>ギョウ</t>
    </rPh>
    <rPh sb="5" eb="8">
      <t>ヒャクマンエン</t>
    </rPh>
    <phoneticPr fontId="18"/>
  </si>
  <si>
    <t>建設業
(百万円)</t>
    <rPh sb="0" eb="1">
      <t>ダテ</t>
    </rPh>
    <rPh sb="1" eb="2">
      <t>セツ</t>
    </rPh>
    <rPh sb="2" eb="3">
      <t>ギョウ</t>
    </rPh>
    <rPh sb="5" eb="8">
      <t>ヒャクマンエン</t>
    </rPh>
    <phoneticPr fontId="18"/>
  </si>
  <si>
    <t>食料品</t>
    <rPh sb="0" eb="1">
      <t>ショク</t>
    </rPh>
    <rPh sb="1" eb="2">
      <t>リョウ</t>
    </rPh>
    <rPh sb="2" eb="3">
      <t>シナ</t>
    </rPh>
    <phoneticPr fontId="18"/>
  </si>
  <si>
    <t>鉄鋼</t>
    <rPh sb="0" eb="2">
      <t>テッコウ</t>
    </rPh>
    <phoneticPr fontId="18"/>
  </si>
  <si>
    <t>一般機械</t>
    <rPh sb="0" eb="2">
      <t>イッパン</t>
    </rPh>
    <rPh sb="2" eb="4">
      <t>キカイ</t>
    </rPh>
    <phoneticPr fontId="18"/>
  </si>
  <si>
    <t>電気機械</t>
    <rPh sb="0" eb="2">
      <t>デンキ</t>
    </rPh>
    <rPh sb="2" eb="4">
      <t>キカイ</t>
    </rPh>
    <phoneticPr fontId="18"/>
  </si>
  <si>
    <t>その他製造業</t>
    <rPh sb="2" eb="3">
      <t>タ</t>
    </rPh>
    <rPh sb="3" eb="6">
      <t>セイゾウギョウ</t>
    </rPh>
    <phoneticPr fontId="3"/>
  </si>
  <si>
    <t>(百万円)</t>
    <rPh sb="1" eb="3">
      <t>ヒャクマン</t>
    </rPh>
    <rPh sb="3" eb="4">
      <t>エン</t>
    </rPh>
    <phoneticPr fontId="3"/>
  </si>
  <si>
    <t>資料出所：「県民経済計算」～島根県統計調査課</t>
    <rPh sb="0" eb="2">
      <t>シリョウ</t>
    </rPh>
    <rPh sb="2" eb="4">
      <t>シュッショ</t>
    </rPh>
    <rPh sb="6" eb="8">
      <t>ケンミン</t>
    </rPh>
    <rPh sb="8" eb="10">
      <t>ケイザイ</t>
    </rPh>
    <rPh sb="10" eb="12">
      <t>ケイサン</t>
    </rPh>
    <rPh sb="14" eb="17">
      <t>シマネケン</t>
    </rPh>
    <rPh sb="17" eb="19">
      <t>トウケイ</t>
    </rPh>
    <rPh sb="19" eb="22">
      <t>チョウサカ</t>
    </rPh>
    <phoneticPr fontId="3"/>
  </si>
  <si>
    <t>　４)【島根県】産業別県内総生産（名目）の推移</t>
    <rPh sb="4" eb="7">
      <t>シマネケン</t>
    </rPh>
    <rPh sb="8" eb="10">
      <t>サンギョウ</t>
    </rPh>
    <rPh sb="10" eb="11">
      <t>ベツ</t>
    </rPh>
    <rPh sb="11" eb="12">
      <t>ケン</t>
    </rPh>
    <rPh sb="12" eb="13">
      <t>ナイ</t>
    </rPh>
    <rPh sb="13" eb="16">
      <t>ソウセイサン</t>
    </rPh>
    <rPh sb="17" eb="19">
      <t>メイモク</t>
    </rPh>
    <rPh sb="21" eb="23">
      <t>スイイ</t>
    </rPh>
    <phoneticPr fontId="3"/>
  </si>
  <si>
    <t>（第３次産業のうち卸小売業・宿泊飲食サービス業・運輸郵便業・教育・保健衛生社会事業）</t>
    <rPh sb="14" eb="16">
      <t>シュクハク</t>
    </rPh>
    <rPh sb="16" eb="18">
      <t>インショク</t>
    </rPh>
    <rPh sb="24" eb="26">
      <t>ウンユ</t>
    </rPh>
    <rPh sb="26" eb="28">
      <t>ユウビン</t>
    </rPh>
    <rPh sb="28" eb="29">
      <t>ギョウ</t>
    </rPh>
    <rPh sb="30" eb="32">
      <t>キョウイク</t>
    </rPh>
    <rPh sb="33" eb="37">
      <t>ホケンエイセイ</t>
    </rPh>
    <rPh sb="37" eb="41">
      <t>シャカイジギョウ</t>
    </rPh>
    <phoneticPr fontId="3"/>
  </si>
  <si>
    <t>第３次産業</t>
    <rPh sb="0" eb="1">
      <t>ダイ</t>
    </rPh>
    <rPh sb="2" eb="3">
      <t>ジ</t>
    </rPh>
    <rPh sb="3" eb="5">
      <t>サンギョウ</t>
    </rPh>
    <phoneticPr fontId="3"/>
  </si>
  <si>
    <t>卸売・小売業</t>
    <rPh sb="0" eb="2">
      <t>オロシウ</t>
    </rPh>
    <phoneticPr fontId="18"/>
  </si>
  <si>
    <t>宿泊・飲食サービス業</t>
    <rPh sb="0" eb="2">
      <t>シュクハク</t>
    </rPh>
    <rPh sb="3" eb="5">
      <t>インショク</t>
    </rPh>
    <rPh sb="9" eb="10">
      <t>ギョウ</t>
    </rPh>
    <phoneticPr fontId="18"/>
  </si>
  <si>
    <t>運輸・郵便業</t>
    <rPh sb="0" eb="2">
      <t>ウンユ</t>
    </rPh>
    <rPh sb="3" eb="5">
      <t>ユウビン</t>
    </rPh>
    <rPh sb="5" eb="6">
      <t>ギョウ</t>
    </rPh>
    <phoneticPr fontId="18"/>
  </si>
  <si>
    <t>教育</t>
    <rPh sb="0" eb="2">
      <t>キョウイク</t>
    </rPh>
    <phoneticPr fontId="3"/>
  </si>
  <si>
    <t>保健衛生・社会事業</t>
    <rPh sb="0" eb="2">
      <t>ホケン</t>
    </rPh>
    <rPh sb="2" eb="4">
      <t>エイセイ</t>
    </rPh>
    <rPh sb="5" eb="7">
      <t>シャカイ</t>
    </rPh>
    <rPh sb="7" eb="9">
      <t>ジギョウ</t>
    </rPh>
    <phoneticPr fontId="18"/>
  </si>
  <si>
    <t>※ 第3次産業は平成23年基準への移行に伴い経済活動分類に大幅な変更があったため、</t>
    <rPh sb="2" eb="3">
      <t>ダイ</t>
    </rPh>
    <rPh sb="4" eb="5">
      <t>ジ</t>
    </rPh>
    <rPh sb="5" eb="7">
      <t>サンギョウ</t>
    </rPh>
    <rPh sb="8" eb="10">
      <t>ヘイセイ</t>
    </rPh>
    <rPh sb="12" eb="13">
      <t>ネン</t>
    </rPh>
    <rPh sb="13" eb="15">
      <t>キジュン</t>
    </rPh>
    <rPh sb="17" eb="19">
      <t>イコウ</t>
    </rPh>
    <rPh sb="20" eb="21">
      <t>トモナ</t>
    </rPh>
    <rPh sb="22" eb="24">
      <t>ケイザイ</t>
    </rPh>
    <rPh sb="24" eb="26">
      <t>カツドウ</t>
    </rPh>
    <rPh sb="26" eb="28">
      <t>ブンルイ</t>
    </rPh>
    <rPh sb="29" eb="31">
      <t>オオハバ</t>
    </rPh>
    <rPh sb="32" eb="34">
      <t>ヘンコウ</t>
    </rPh>
    <phoneticPr fontId="3"/>
  </si>
  <si>
    <t>　  基準改訂後の数値のみ掲載。</t>
    <phoneticPr fontId="3"/>
  </si>
  <si>
    <t>　５)県（国）内総生産（支出側・名目）の推移</t>
    <rPh sb="3" eb="4">
      <t>ケン</t>
    </rPh>
    <rPh sb="5" eb="6">
      <t>コク</t>
    </rPh>
    <rPh sb="7" eb="8">
      <t>ナイ</t>
    </rPh>
    <rPh sb="8" eb="11">
      <t>ソウセイサン</t>
    </rPh>
    <rPh sb="12" eb="15">
      <t>シシュツガワ</t>
    </rPh>
    <rPh sb="16" eb="18">
      <t>メイモク</t>
    </rPh>
    <rPh sb="20" eb="22">
      <t>スイイ</t>
    </rPh>
    <phoneticPr fontId="3"/>
  </si>
  <si>
    <t>【島根県】県内総生産（支出側）</t>
    <rPh sb="1" eb="4">
      <t>シマネケン</t>
    </rPh>
    <rPh sb="5" eb="7">
      <t>ケンナイ</t>
    </rPh>
    <rPh sb="7" eb="10">
      <t>ソウセイサン</t>
    </rPh>
    <rPh sb="11" eb="14">
      <t>シシュツガワ</t>
    </rPh>
    <phoneticPr fontId="3"/>
  </si>
  <si>
    <t>【全国】国内総生産（支出側）</t>
    <rPh sb="1" eb="3">
      <t>ゼンコク</t>
    </rPh>
    <rPh sb="4" eb="6">
      <t>コクナイ</t>
    </rPh>
    <rPh sb="6" eb="9">
      <t>ソウセイサン</t>
    </rPh>
    <rPh sb="10" eb="13">
      <t>シシュツガワ</t>
    </rPh>
    <phoneticPr fontId="3"/>
  </si>
  <si>
    <t>額</t>
    <rPh sb="0" eb="1">
      <t>ガク</t>
    </rPh>
    <phoneticPr fontId="3"/>
  </si>
  <si>
    <t>対前年度比</t>
    <rPh sb="0" eb="1">
      <t>タイ</t>
    </rPh>
    <rPh sb="1" eb="4">
      <t>ゼンネンド</t>
    </rPh>
    <rPh sb="4" eb="5">
      <t>ヒ</t>
    </rPh>
    <phoneticPr fontId="3"/>
  </si>
  <si>
    <t>(百万円)</t>
    <phoneticPr fontId="3"/>
  </si>
  <si>
    <t xml:space="preserve">     　「国民経済計算」～内閣府</t>
    <phoneticPr fontId="3"/>
  </si>
  <si>
    <t>※ 県民経済計算は平成23年度以降、国民経済計算は平成6年度以降、平成27年基準(2008SNA)に基づく</t>
    <rPh sb="2" eb="4">
      <t>ケンミン</t>
    </rPh>
    <rPh sb="4" eb="6">
      <t>ケイザイ</t>
    </rPh>
    <rPh sb="6" eb="8">
      <t>ケイサン</t>
    </rPh>
    <rPh sb="9" eb="11">
      <t>ヘイセイ</t>
    </rPh>
    <rPh sb="13" eb="15">
      <t>ネンド</t>
    </rPh>
    <rPh sb="15" eb="17">
      <t>イコウ</t>
    </rPh>
    <rPh sb="18" eb="20">
      <t>コクミン</t>
    </rPh>
    <rPh sb="20" eb="22">
      <t>ケイザイ</t>
    </rPh>
    <rPh sb="22" eb="24">
      <t>ケイサン</t>
    </rPh>
    <rPh sb="25" eb="27">
      <t>ヘイセイ</t>
    </rPh>
    <rPh sb="28" eb="30">
      <t>ネンド</t>
    </rPh>
    <rPh sb="30" eb="32">
      <t>イコウ</t>
    </rPh>
    <rPh sb="33" eb="35">
      <t>ヘイセイ</t>
    </rPh>
    <rPh sb="37" eb="38">
      <t>ネン</t>
    </rPh>
    <rPh sb="38" eb="40">
      <t>キジュン</t>
    </rPh>
    <rPh sb="50" eb="51">
      <t>モト</t>
    </rPh>
    <phoneticPr fontId="3"/>
  </si>
  <si>
    <t>　  数値。それ以前は旧基準のため単純には接続しないが参考として表記。</t>
    <rPh sb="8" eb="10">
      <t>イゼン</t>
    </rPh>
    <rPh sb="11" eb="14">
      <t>キュウキジュン</t>
    </rPh>
    <rPh sb="17" eb="19">
      <t>タンジュン</t>
    </rPh>
    <rPh sb="21" eb="23">
      <t>セツゾク</t>
    </rPh>
    <rPh sb="27" eb="29">
      <t>サンコウ</t>
    </rPh>
    <rPh sb="32" eb="34">
      <t>ヒョウキ</t>
    </rPh>
    <phoneticPr fontId="3"/>
  </si>
  <si>
    <t xml:space="preserve"> 計算推計値による。</t>
    <phoneticPr fontId="3"/>
  </si>
  <si>
    <t>　６)県（国）内総生産（支出側・名目）の推移（内訳）</t>
    <rPh sb="3" eb="4">
      <t>ケン</t>
    </rPh>
    <rPh sb="5" eb="6">
      <t>クニ</t>
    </rPh>
    <rPh sb="7" eb="8">
      <t>ナイ</t>
    </rPh>
    <rPh sb="8" eb="11">
      <t>ソウセイサン</t>
    </rPh>
    <rPh sb="12" eb="15">
      <t>シシュツガワ</t>
    </rPh>
    <rPh sb="16" eb="18">
      <t>メイモク</t>
    </rPh>
    <rPh sb="20" eb="22">
      <t>スイイ</t>
    </rPh>
    <rPh sb="23" eb="25">
      <t>ウチワケ</t>
    </rPh>
    <phoneticPr fontId="3"/>
  </si>
  <si>
    <t>民間需要</t>
    <rPh sb="0" eb="2">
      <t>ミンカン</t>
    </rPh>
    <rPh sb="2" eb="4">
      <t>ジュヨウ</t>
    </rPh>
    <phoneticPr fontId="3"/>
  </si>
  <si>
    <t>公的需要</t>
    <rPh sb="0" eb="2">
      <t>コウテキ</t>
    </rPh>
    <rPh sb="2" eb="4">
      <t>ジュヨウ</t>
    </rPh>
    <phoneticPr fontId="3"/>
  </si>
  <si>
    <t>純移出</t>
    <rPh sb="0" eb="1">
      <t>ジュン</t>
    </rPh>
    <rPh sb="1" eb="3">
      <t>イシュツ</t>
    </rPh>
    <phoneticPr fontId="3"/>
  </si>
  <si>
    <t>県内総生産
（支出側）</t>
    <rPh sb="0" eb="2">
      <t>ケンナイ</t>
    </rPh>
    <rPh sb="2" eb="5">
      <t>ソウセイサン</t>
    </rPh>
    <rPh sb="7" eb="10">
      <t>シシュツガワ</t>
    </rPh>
    <phoneticPr fontId="3"/>
  </si>
  <si>
    <t>対前年度比</t>
    <rPh sb="0" eb="1">
      <t>タイ</t>
    </rPh>
    <rPh sb="1" eb="3">
      <t>ゼンネン</t>
    </rPh>
    <rPh sb="3" eb="4">
      <t>ド</t>
    </rPh>
    <rPh sb="4" eb="5">
      <t>ヒ</t>
    </rPh>
    <phoneticPr fontId="3"/>
  </si>
  <si>
    <t>(百万円)</t>
    <rPh sb="1" eb="4">
      <t>ヒャクマンエン</t>
    </rPh>
    <phoneticPr fontId="3"/>
  </si>
  <si>
    <t>※ 平成23年度以降、平成27年基準(2008SNA)に基づく数値。</t>
    <rPh sb="2" eb="4">
      <t>ヘイセイ</t>
    </rPh>
    <rPh sb="6" eb="8">
      <t>ネンド</t>
    </rPh>
    <rPh sb="8" eb="10">
      <t>イコウ</t>
    </rPh>
    <rPh sb="11" eb="13">
      <t>ヘイセイ</t>
    </rPh>
    <rPh sb="15" eb="16">
      <t>ネン</t>
    </rPh>
    <rPh sb="16" eb="18">
      <t>キジュン</t>
    </rPh>
    <rPh sb="28" eb="29">
      <t>モト</t>
    </rPh>
    <rPh sb="31" eb="33">
      <t>スウチ</t>
    </rPh>
    <phoneticPr fontId="20"/>
  </si>
  <si>
    <t>　　それ以前は旧基準のため単純には接続しないが参考として表記。</t>
    <rPh sb="4" eb="6">
      <t>イゼン</t>
    </rPh>
    <rPh sb="7" eb="10">
      <t>キュウキジュン</t>
    </rPh>
    <rPh sb="13" eb="15">
      <t>タンジュン</t>
    </rPh>
    <rPh sb="17" eb="19">
      <t>セツゾク</t>
    </rPh>
    <rPh sb="23" eb="25">
      <t>サンコウ</t>
    </rPh>
    <rPh sb="28" eb="30">
      <t>ヒョウキ</t>
    </rPh>
    <phoneticPr fontId="20"/>
  </si>
  <si>
    <t>純輸出</t>
    <rPh sb="0" eb="1">
      <t>ジュン</t>
    </rPh>
    <phoneticPr fontId="3"/>
  </si>
  <si>
    <t>国内総生産
（支出側）</t>
    <rPh sb="0" eb="2">
      <t>コクナイ</t>
    </rPh>
    <rPh sb="2" eb="5">
      <t>ソウセイサン</t>
    </rPh>
    <rPh sb="7" eb="10">
      <t>シシュツガワ</t>
    </rPh>
    <phoneticPr fontId="3"/>
  </si>
  <si>
    <t>(十億円)</t>
    <rPh sb="1" eb="3">
      <t>ジュウオク</t>
    </rPh>
    <rPh sb="3" eb="4">
      <t>エン</t>
    </rPh>
    <phoneticPr fontId="3"/>
  </si>
  <si>
    <t>資料出所： 「国民経済計算」～内閣府</t>
    <rPh sb="0" eb="2">
      <t>シリョウ</t>
    </rPh>
    <rPh sb="2" eb="4">
      <t>シュッショ</t>
    </rPh>
    <rPh sb="7" eb="9">
      <t>コクミン</t>
    </rPh>
    <rPh sb="9" eb="11">
      <t>ケイザイ</t>
    </rPh>
    <rPh sb="11" eb="13">
      <t>ケイサン</t>
    </rPh>
    <rPh sb="15" eb="17">
      <t>ナイカク</t>
    </rPh>
    <rPh sb="17" eb="18">
      <t>フ</t>
    </rPh>
    <phoneticPr fontId="3"/>
  </si>
  <si>
    <t>※ 平成6年度以降、平成27年基準(2008SNA)に基づく数値。</t>
    <rPh sb="2" eb="4">
      <t>ヘイセイ</t>
    </rPh>
    <rPh sb="5" eb="6">
      <t>ネン</t>
    </rPh>
    <rPh sb="6" eb="7">
      <t>ド</t>
    </rPh>
    <rPh sb="7" eb="9">
      <t>イコウ</t>
    </rPh>
    <rPh sb="10" eb="12">
      <t>ヘイセイ</t>
    </rPh>
    <rPh sb="14" eb="15">
      <t>ネン</t>
    </rPh>
    <rPh sb="15" eb="17">
      <t>キジュン</t>
    </rPh>
    <rPh sb="27" eb="28">
      <t>モト</t>
    </rPh>
    <rPh sb="30" eb="32">
      <t>スウチ</t>
    </rPh>
    <phoneticPr fontId="20"/>
  </si>
  <si>
    <t>　７)1人当たり県（国）民所得の推移</t>
    <rPh sb="4" eb="5">
      <t>ニン</t>
    </rPh>
    <rPh sb="5" eb="6">
      <t>ア</t>
    </rPh>
    <rPh sb="8" eb="9">
      <t>ケン</t>
    </rPh>
    <rPh sb="10" eb="11">
      <t>クニ</t>
    </rPh>
    <rPh sb="12" eb="13">
      <t>ミン</t>
    </rPh>
    <rPh sb="13" eb="15">
      <t>ショトク</t>
    </rPh>
    <rPh sb="16" eb="18">
      <t>スイイ</t>
    </rPh>
    <phoneticPr fontId="3"/>
  </si>
  <si>
    <t>島根県</t>
  </si>
  <si>
    <t>全　国</t>
    <phoneticPr fontId="3"/>
  </si>
  <si>
    <t>対全国比</t>
  </si>
  <si>
    <t>（全国=100）</t>
    <rPh sb="1" eb="3">
      <t>ゼンコク</t>
    </rPh>
    <phoneticPr fontId="3"/>
  </si>
  <si>
    <t>(千円)</t>
    <rPh sb="1" eb="3">
      <t>センエン</t>
    </rPh>
    <phoneticPr fontId="3"/>
  </si>
  <si>
    <t xml:space="preserve"> 「令和３年度 国民経済計算年報」～内閣府</t>
    <rPh sb="2" eb="4">
      <t>レイワ</t>
    </rPh>
    <rPh sb="5" eb="6">
      <t>ネン</t>
    </rPh>
    <rPh sb="6" eb="7">
      <t>ド</t>
    </rPh>
    <rPh sb="14" eb="16">
      <t>ネンポウ</t>
    </rPh>
    <phoneticPr fontId="3"/>
  </si>
  <si>
    <t>※ 島根県、全国ともに平成23年度以降は平成27年基準(2008SNA)に基づく数値。</t>
    <rPh sb="2" eb="5">
      <t>シマネケン</t>
    </rPh>
    <rPh sb="6" eb="8">
      <t>ゼンコク</t>
    </rPh>
    <rPh sb="11" eb="13">
      <t>ヘイセイ</t>
    </rPh>
    <rPh sb="15" eb="16">
      <t>ネン</t>
    </rPh>
    <rPh sb="16" eb="17">
      <t>ド</t>
    </rPh>
    <rPh sb="17" eb="19">
      <t>イコウ</t>
    </rPh>
    <rPh sb="20" eb="22">
      <t>ヘイセイ</t>
    </rPh>
    <rPh sb="24" eb="25">
      <t>ネン</t>
    </rPh>
    <rPh sb="25" eb="27">
      <t>キジュン</t>
    </rPh>
    <rPh sb="37" eb="38">
      <t>モト</t>
    </rPh>
    <rPh sb="40" eb="42">
      <t>スウチ</t>
    </rPh>
    <phoneticPr fontId="3"/>
  </si>
  <si>
    <t>　  令和元年度以降、1人当たり県民所得と1人当たり国民所得は推計概念が異なっており、</t>
    <rPh sb="3" eb="5">
      <t>レイワ</t>
    </rPh>
    <rPh sb="5" eb="7">
      <t>ガンネン</t>
    </rPh>
    <rPh sb="7" eb="8">
      <t>ド</t>
    </rPh>
    <rPh sb="8" eb="10">
      <t>イコウ</t>
    </rPh>
    <rPh sb="11" eb="13">
      <t>ヒトリ</t>
    </rPh>
    <rPh sb="13" eb="14">
      <t>ア</t>
    </rPh>
    <rPh sb="16" eb="18">
      <t>ケンミン</t>
    </rPh>
    <rPh sb="18" eb="20">
      <t>ショトク</t>
    </rPh>
    <rPh sb="21" eb="23">
      <t>ヒトリ</t>
    </rPh>
    <rPh sb="23" eb="24">
      <t>ア</t>
    </rPh>
    <rPh sb="26" eb="28">
      <t>コクミン</t>
    </rPh>
    <rPh sb="28" eb="30">
      <t>ショトク</t>
    </rPh>
    <rPh sb="31" eb="33">
      <t>スイケイ</t>
    </rPh>
    <rPh sb="33" eb="35">
      <t>ガイネン</t>
    </rPh>
    <rPh sb="36" eb="37">
      <t>コト</t>
    </rPh>
    <phoneticPr fontId="3"/>
  </si>
  <si>
    <t xml:space="preserve"> 単純に比較することはできない。</t>
    <phoneticPr fontId="3"/>
  </si>
  <si>
    <t>４．農林水産業</t>
    <rPh sb="2" eb="4">
      <t>ノウリン</t>
    </rPh>
    <rPh sb="4" eb="7">
      <t>スイサンギョウ</t>
    </rPh>
    <phoneticPr fontId="3"/>
  </si>
  <si>
    <t>　１)【島根県】農業産出額等の推移</t>
    <rPh sb="4" eb="7">
      <t>シマネケン</t>
    </rPh>
    <rPh sb="8" eb="10">
      <t>ノウギョウ</t>
    </rPh>
    <rPh sb="10" eb="13">
      <t>サンシュツガク</t>
    </rPh>
    <rPh sb="13" eb="14">
      <t>トウ</t>
    </rPh>
    <rPh sb="15" eb="17">
      <t>スイイ</t>
    </rPh>
    <phoneticPr fontId="3"/>
  </si>
  <si>
    <t>農　業</t>
    <phoneticPr fontId="3"/>
  </si>
  <si>
    <t>農業産出額</t>
  </si>
  <si>
    <t>生産農業所得</t>
  </si>
  <si>
    <t>１戸当たり</t>
  </si>
  <si>
    <t>(億円)</t>
    <rPh sb="1" eb="2">
      <t>オク</t>
    </rPh>
    <rPh sb="2" eb="3">
      <t>エン</t>
    </rPh>
    <phoneticPr fontId="3"/>
  </si>
  <si>
    <t>(千円)</t>
    <rPh sb="1" eb="2">
      <t>セン</t>
    </rPh>
    <rPh sb="2" eb="3">
      <t>エン</t>
    </rPh>
    <phoneticPr fontId="3"/>
  </si>
  <si>
    <t>資料出所： 「生産農業所得統計」～農林水産省</t>
    <rPh sb="0" eb="2">
      <t>シリョウ</t>
    </rPh>
    <rPh sb="2" eb="4">
      <t>シュッショ</t>
    </rPh>
    <rPh sb="7" eb="9">
      <t>セイサン</t>
    </rPh>
    <rPh sb="9" eb="11">
      <t>ノウギョウ</t>
    </rPh>
    <rPh sb="11" eb="13">
      <t>ショトク</t>
    </rPh>
    <rPh sb="13" eb="15">
      <t>トウケイ</t>
    </rPh>
    <rPh sb="17" eb="19">
      <t>ノウリン</t>
    </rPh>
    <rPh sb="19" eb="22">
      <t>スイサンショウ</t>
    </rPh>
    <phoneticPr fontId="3"/>
  </si>
  <si>
    <t>※ 平成21年以降の1戸当たり生産農業所得は未発表。</t>
    <rPh sb="2" eb="4">
      <t>ヘイセイ</t>
    </rPh>
    <rPh sb="6" eb="7">
      <t>ネン</t>
    </rPh>
    <rPh sb="7" eb="9">
      <t>イコウ</t>
    </rPh>
    <rPh sb="11" eb="12">
      <t>ト</t>
    </rPh>
    <rPh sb="12" eb="13">
      <t>ア</t>
    </rPh>
    <rPh sb="15" eb="17">
      <t>セイサン</t>
    </rPh>
    <rPh sb="17" eb="19">
      <t>ノウギョウ</t>
    </rPh>
    <rPh sb="19" eb="21">
      <t>ショトク</t>
    </rPh>
    <rPh sb="22" eb="25">
      <t>ミハッピョウ</t>
    </rPh>
    <phoneticPr fontId="3"/>
  </si>
  <si>
    <t>　2)【島根県】漁獲量の推移</t>
    <rPh sb="4" eb="7">
      <t>シマネケン</t>
    </rPh>
    <rPh sb="8" eb="11">
      <t>ギョカクリョウ</t>
    </rPh>
    <rPh sb="12" eb="14">
      <t>スイイ</t>
    </rPh>
    <phoneticPr fontId="3"/>
  </si>
  <si>
    <t>漁　業</t>
    <rPh sb="0" eb="1">
      <t>リョウ</t>
    </rPh>
    <rPh sb="2" eb="3">
      <t>ギョウ</t>
    </rPh>
    <phoneticPr fontId="3"/>
  </si>
  <si>
    <t>漁獲量</t>
    <rPh sb="0" eb="3">
      <t>ギョカクリョウ</t>
    </rPh>
    <phoneticPr fontId="3"/>
  </si>
  <si>
    <t>魚種別内訳</t>
  </si>
  <si>
    <t>いわし類</t>
  </si>
  <si>
    <t>あじ類</t>
  </si>
  <si>
    <t>さば類</t>
  </si>
  <si>
    <t>かに類</t>
  </si>
  <si>
    <t>いか類</t>
  </si>
  <si>
    <t>その他</t>
  </si>
  <si>
    <t>(ｔ)</t>
  </si>
  <si>
    <t>資料出所： 「海面漁業生産統計調査」～農林水産省</t>
    <rPh sb="0" eb="2">
      <t>シリョウ</t>
    </rPh>
    <rPh sb="2" eb="4">
      <t>シュッショ</t>
    </rPh>
    <rPh sb="7" eb="9">
      <t>カイメン</t>
    </rPh>
    <rPh sb="9" eb="11">
      <t>ギョギョウ</t>
    </rPh>
    <rPh sb="11" eb="13">
      <t>セイサン</t>
    </rPh>
    <rPh sb="13" eb="15">
      <t>トウケイ</t>
    </rPh>
    <rPh sb="15" eb="17">
      <t>チョウサ</t>
    </rPh>
    <rPh sb="19" eb="21">
      <t>ノウリン</t>
    </rPh>
    <rPh sb="21" eb="24">
      <t>スイサンショウ</t>
    </rPh>
    <phoneticPr fontId="3"/>
  </si>
  <si>
    <t>※ 漁業経営体の所在地が島根県である漁労体の漁獲量を集計したもの。</t>
    <rPh sb="2" eb="4">
      <t>ギョギョウ</t>
    </rPh>
    <rPh sb="4" eb="7">
      <t>ケイエイタイ</t>
    </rPh>
    <rPh sb="8" eb="11">
      <t>ショザイチ</t>
    </rPh>
    <rPh sb="12" eb="14">
      <t>シマネ</t>
    </rPh>
    <rPh sb="14" eb="15">
      <t>ケン</t>
    </rPh>
    <rPh sb="18" eb="20">
      <t>ギョロウ</t>
    </rPh>
    <rPh sb="20" eb="21">
      <t>タイ</t>
    </rPh>
    <rPh sb="22" eb="24">
      <t>ギョカク</t>
    </rPh>
    <rPh sb="24" eb="25">
      <t>リョウ</t>
    </rPh>
    <rPh sb="26" eb="28">
      <t>シュウケイ</t>
    </rPh>
    <phoneticPr fontId="3"/>
  </si>
  <si>
    <t>　3)【島根県】農家数の推移</t>
    <rPh sb="4" eb="7">
      <t>シマネケン</t>
    </rPh>
    <rPh sb="8" eb="10">
      <t>ノウカ</t>
    </rPh>
    <rPh sb="10" eb="11">
      <t>スウ</t>
    </rPh>
    <rPh sb="12" eb="14">
      <t>スイイ</t>
    </rPh>
    <phoneticPr fontId="3"/>
  </si>
  <si>
    <t>農家数</t>
    <rPh sb="0" eb="2">
      <t>ノウカ</t>
    </rPh>
    <rPh sb="2" eb="3">
      <t>スウ</t>
    </rPh>
    <phoneticPr fontId="3"/>
  </si>
  <si>
    <t>総農家数</t>
    <rPh sb="1" eb="3">
      <t>ノウカ</t>
    </rPh>
    <phoneticPr fontId="3"/>
  </si>
  <si>
    <t>自給的農家</t>
    <rPh sb="0" eb="3">
      <t>ジキュウテキ</t>
    </rPh>
    <rPh sb="3" eb="5">
      <t>ノウカ</t>
    </rPh>
    <phoneticPr fontId="3"/>
  </si>
  <si>
    <t>販売農家</t>
    <phoneticPr fontId="3"/>
  </si>
  <si>
    <t>専業農家</t>
    <phoneticPr fontId="3"/>
  </si>
  <si>
    <t>兼業農家</t>
  </si>
  <si>
    <t>第1種兼業</t>
    <phoneticPr fontId="3"/>
  </si>
  <si>
    <t>第2種兼業</t>
    <phoneticPr fontId="3"/>
  </si>
  <si>
    <t>(戸)</t>
    <phoneticPr fontId="3"/>
  </si>
  <si>
    <t>(戸）</t>
    <rPh sb="1" eb="2">
      <t>コ</t>
    </rPh>
    <phoneticPr fontId="3"/>
  </si>
  <si>
    <t>-</t>
    <phoneticPr fontId="3"/>
  </si>
  <si>
    <t>資料出所： 「農林業センサス」～農林水産省</t>
    <rPh sb="0" eb="2">
      <t>シリョウ</t>
    </rPh>
    <rPh sb="2" eb="4">
      <t>デドコロ</t>
    </rPh>
    <rPh sb="7" eb="10">
      <t>ノウリンギョウ</t>
    </rPh>
    <rPh sb="16" eb="18">
      <t>ノウリン</t>
    </rPh>
    <rPh sb="18" eb="21">
      <t>スイサンショウ</t>
    </rPh>
    <phoneticPr fontId="3"/>
  </si>
  <si>
    <t>※ 2020年調査より、専兼業別統計は廃止となった。</t>
    <rPh sb="6" eb="7">
      <t>ネン</t>
    </rPh>
    <rPh sb="7" eb="9">
      <t>チョウサ</t>
    </rPh>
    <rPh sb="12" eb="13">
      <t>セン</t>
    </rPh>
    <rPh sb="13" eb="15">
      <t>ケンギョウ</t>
    </rPh>
    <rPh sb="15" eb="16">
      <t>ベツ</t>
    </rPh>
    <rPh sb="16" eb="18">
      <t>トウケイ</t>
    </rPh>
    <rPh sb="19" eb="21">
      <t>ハイシ</t>
    </rPh>
    <phoneticPr fontId="3"/>
  </si>
  <si>
    <t>注意</t>
    <rPh sb="0" eb="2">
      <t>チュウイ</t>
    </rPh>
    <phoneticPr fontId="3"/>
  </si>
  <si>
    <t>：1</t>
    <phoneticPr fontId="3"/>
  </si>
  <si>
    <t>「農家」とは、経営耕地面積が10a以上又は農産物販売金額が15万円以上の世帯をいう。</t>
    <rPh sb="1" eb="3">
      <t>ノウカ</t>
    </rPh>
    <rPh sb="7" eb="9">
      <t>ケイエイ</t>
    </rPh>
    <rPh sb="9" eb="11">
      <t>コウチ</t>
    </rPh>
    <rPh sb="11" eb="13">
      <t>メンセキ</t>
    </rPh>
    <rPh sb="17" eb="19">
      <t>イジョウ</t>
    </rPh>
    <rPh sb="19" eb="20">
      <t>マタ</t>
    </rPh>
    <rPh sb="21" eb="24">
      <t>ノウサンブツ</t>
    </rPh>
    <rPh sb="24" eb="26">
      <t>ハンバイ</t>
    </rPh>
    <rPh sb="26" eb="28">
      <t>キンガク</t>
    </rPh>
    <rPh sb="31" eb="33">
      <t>マンエン</t>
    </rPh>
    <rPh sb="33" eb="35">
      <t>イジョウ</t>
    </rPh>
    <rPh sb="36" eb="38">
      <t>セタイ</t>
    </rPh>
    <phoneticPr fontId="3"/>
  </si>
  <si>
    <t>：2</t>
  </si>
  <si>
    <r>
      <t>「販売農家」とは、経営耕地面積が30</t>
    </r>
    <r>
      <rPr>
        <sz val="11"/>
        <rFont val="ＭＳ Ｐゴシック"/>
        <family val="3"/>
        <charset val="128"/>
      </rPr>
      <t>a以上又は農産物販売金額が</t>
    </r>
    <r>
      <rPr>
        <sz val="11"/>
        <rFont val="ＭＳ Ｐゴシック"/>
        <family val="3"/>
        <charset val="128"/>
      </rPr>
      <t>50</t>
    </r>
    <r>
      <rPr>
        <sz val="11"/>
        <rFont val="ＭＳ Ｐゴシック"/>
        <family val="3"/>
        <charset val="128"/>
      </rPr>
      <t>万円以上の農家をいう。</t>
    </r>
    <rPh sb="1" eb="3">
      <t>ハンバイ</t>
    </rPh>
    <rPh sb="3" eb="5">
      <t>ノウカ</t>
    </rPh>
    <rPh sb="9" eb="11">
      <t>ケイエイ</t>
    </rPh>
    <rPh sb="11" eb="13">
      <t>コウチ</t>
    </rPh>
    <rPh sb="13" eb="15">
      <t>メンセキ</t>
    </rPh>
    <rPh sb="19" eb="21">
      <t>イジョウ</t>
    </rPh>
    <rPh sb="21" eb="22">
      <t>マタ</t>
    </rPh>
    <rPh sb="23" eb="26">
      <t>ノウサンブツ</t>
    </rPh>
    <rPh sb="26" eb="28">
      <t>ハンバイ</t>
    </rPh>
    <rPh sb="28" eb="30">
      <t>キンガク</t>
    </rPh>
    <rPh sb="33" eb="35">
      <t>マンエン</t>
    </rPh>
    <rPh sb="35" eb="37">
      <t>イジョウ</t>
    </rPh>
    <rPh sb="38" eb="40">
      <t>ノウカ</t>
    </rPh>
    <phoneticPr fontId="3"/>
  </si>
  <si>
    <t>：3</t>
  </si>
  <si>
    <t>「自給的農家」とは、経営耕地面積が30a未満かつ農産物販売金額が15万円未満の農家をいう。</t>
    <rPh sb="1" eb="4">
      <t>ジキュウテキ</t>
    </rPh>
    <rPh sb="4" eb="6">
      <t>ノウカ</t>
    </rPh>
    <rPh sb="10" eb="12">
      <t>ケイエイ</t>
    </rPh>
    <rPh sb="12" eb="14">
      <t>コウチ</t>
    </rPh>
    <rPh sb="14" eb="16">
      <t>メンセキ</t>
    </rPh>
    <rPh sb="20" eb="22">
      <t>ミマン</t>
    </rPh>
    <rPh sb="24" eb="27">
      <t>ノウサンブツ</t>
    </rPh>
    <rPh sb="27" eb="29">
      <t>ハンバイ</t>
    </rPh>
    <rPh sb="29" eb="31">
      <t>キンガク</t>
    </rPh>
    <rPh sb="34" eb="36">
      <t>マンエン</t>
    </rPh>
    <rPh sb="36" eb="38">
      <t>ミマン</t>
    </rPh>
    <rPh sb="39" eb="41">
      <t>ノウカ</t>
    </rPh>
    <phoneticPr fontId="3"/>
  </si>
  <si>
    <t>　4)【島根県】耕地面積の推移</t>
    <rPh sb="4" eb="7">
      <t>シマネケン</t>
    </rPh>
    <rPh sb="8" eb="10">
      <t>コウチ</t>
    </rPh>
    <rPh sb="9" eb="10">
      <t>ノウコウ</t>
    </rPh>
    <rPh sb="10" eb="12">
      <t>メンセキ</t>
    </rPh>
    <rPh sb="13" eb="15">
      <t>スイイ</t>
    </rPh>
    <phoneticPr fontId="3"/>
  </si>
  <si>
    <t>各年7月15日現在</t>
    <rPh sb="0" eb="1">
      <t>カク</t>
    </rPh>
    <rPh sb="1" eb="2">
      <t>ネン</t>
    </rPh>
    <rPh sb="3" eb="4">
      <t>ガツ</t>
    </rPh>
    <rPh sb="6" eb="7">
      <t>ニチ</t>
    </rPh>
    <rPh sb="7" eb="9">
      <t>ゲンザイ</t>
    </rPh>
    <phoneticPr fontId="3"/>
  </si>
  <si>
    <t>　</t>
    <phoneticPr fontId="3"/>
  </si>
  <si>
    <t>（単位：ha）</t>
    <rPh sb="1" eb="3">
      <t>タンイ</t>
    </rPh>
    <phoneticPr fontId="3"/>
  </si>
  <si>
    <t>耕地面積</t>
    <rPh sb="0" eb="2">
      <t>コウチ</t>
    </rPh>
    <rPh sb="2" eb="4">
      <t>メンセキ</t>
    </rPh>
    <phoneticPr fontId="3"/>
  </si>
  <si>
    <t>田</t>
    <rPh sb="0" eb="1">
      <t>タ</t>
    </rPh>
    <phoneticPr fontId="3"/>
  </si>
  <si>
    <t>畑</t>
    <rPh sb="0" eb="1">
      <t>ハタケ</t>
    </rPh>
    <phoneticPr fontId="3"/>
  </si>
  <si>
    <t>普通畑</t>
    <rPh sb="0" eb="2">
      <t>フツウ</t>
    </rPh>
    <rPh sb="2" eb="3">
      <t>ハタ</t>
    </rPh>
    <phoneticPr fontId="3"/>
  </si>
  <si>
    <t>樹園地</t>
    <rPh sb="0" eb="1">
      <t>ジュ</t>
    </rPh>
    <rPh sb="1" eb="2">
      <t>エン</t>
    </rPh>
    <rPh sb="2" eb="3">
      <t>チ</t>
    </rPh>
    <phoneticPr fontId="3"/>
  </si>
  <si>
    <t>牧草地</t>
    <rPh sb="0" eb="3">
      <t>ボクソウチ</t>
    </rPh>
    <phoneticPr fontId="3"/>
  </si>
  <si>
    <t>資料出所： 「耕地及び作付面積統計」～農林水産省</t>
    <rPh sb="0" eb="2">
      <t>シリョウ</t>
    </rPh>
    <rPh sb="2" eb="4">
      <t>シュッショ</t>
    </rPh>
    <rPh sb="7" eb="9">
      <t>コウチ</t>
    </rPh>
    <rPh sb="9" eb="10">
      <t>オヨ</t>
    </rPh>
    <rPh sb="11" eb="12">
      <t>サク</t>
    </rPh>
    <rPh sb="12" eb="13">
      <t>ツキ</t>
    </rPh>
    <rPh sb="13" eb="15">
      <t>メンセキ</t>
    </rPh>
    <rPh sb="15" eb="17">
      <t>トウケイ</t>
    </rPh>
    <rPh sb="19" eb="21">
      <t>ノウリン</t>
    </rPh>
    <rPh sb="21" eb="24">
      <t>スイサンショウ</t>
    </rPh>
    <phoneticPr fontId="3"/>
  </si>
  <si>
    <t>※ 平成13年以前は8月1日現在のもの。</t>
    <rPh sb="2" eb="4">
      <t>ヘイセイ</t>
    </rPh>
    <rPh sb="6" eb="9">
      <t>ネンイゼン</t>
    </rPh>
    <rPh sb="11" eb="12">
      <t>ガツ</t>
    </rPh>
    <rPh sb="13" eb="14">
      <t>ニチ</t>
    </rPh>
    <rPh sb="14" eb="16">
      <t>ゲンザイ</t>
    </rPh>
    <phoneticPr fontId="3"/>
  </si>
  <si>
    <t>５．建設業</t>
    <rPh sb="2" eb="5">
      <t>ケンセツギョウ</t>
    </rPh>
    <phoneticPr fontId="3"/>
  </si>
  <si>
    <t>　１)発注機関別公共工事請負契約額の推移</t>
    <rPh sb="3" eb="5">
      <t>ハッチュウ</t>
    </rPh>
    <rPh sb="5" eb="7">
      <t>キカン</t>
    </rPh>
    <rPh sb="7" eb="8">
      <t>ベツ</t>
    </rPh>
    <rPh sb="8" eb="10">
      <t>コウキョウ</t>
    </rPh>
    <rPh sb="10" eb="12">
      <t>コウジ</t>
    </rPh>
    <rPh sb="12" eb="14">
      <t>ウケオイ</t>
    </rPh>
    <rPh sb="14" eb="16">
      <t>ケイヤク</t>
    </rPh>
    <rPh sb="16" eb="17">
      <t>ガク</t>
    </rPh>
    <rPh sb="18" eb="20">
      <t>スイイ</t>
    </rPh>
    <phoneticPr fontId="3"/>
  </si>
  <si>
    <t>国</t>
    <rPh sb="0" eb="1">
      <t>クニ</t>
    </rPh>
    <phoneticPr fontId="3"/>
  </si>
  <si>
    <t>都道府県</t>
    <rPh sb="0" eb="4">
      <t>トドウフケン</t>
    </rPh>
    <phoneticPr fontId="3"/>
  </si>
  <si>
    <t>市町村</t>
    <rPh sb="0" eb="3">
      <t>シチョウソン</t>
    </rPh>
    <phoneticPr fontId="3"/>
  </si>
  <si>
    <t>その他</t>
    <rPh sb="2" eb="3">
      <t>タ</t>
    </rPh>
    <phoneticPr fontId="3"/>
  </si>
  <si>
    <t>その他内訳</t>
    <rPh sb="2" eb="3">
      <t>タ</t>
    </rPh>
    <rPh sb="3" eb="5">
      <t>ウチワケ</t>
    </rPh>
    <phoneticPr fontId="3"/>
  </si>
  <si>
    <t>総額</t>
    <rPh sb="0" eb="2">
      <t>ソウガク</t>
    </rPh>
    <phoneticPr fontId="3"/>
  </si>
  <si>
    <t>公団・　　　　　　事業団・　　　　　　独立行政　　　　　　法人</t>
    <rPh sb="0" eb="2">
      <t>コウダン</t>
    </rPh>
    <rPh sb="9" eb="12">
      <t>ジギョウダン</t>
    </rPh>
    <rPh sb="19" eb="21">
      <t>ドクリツ</t>
    </rPh>
    <rPh sb="21" eb="23">
      <t>ギョウセイ</t>
    </rPh>
    <rPh sb="29" eb="31">
      <t>ホウジン</t>
    </rPh>
    <phoneticPr fontId="3"/>
  </si>
  <si>
    <t>政府関連企業等</t>
    <rPh sb="0" eb="2">
      <t>セイフ</t>
    </rPh>
    <rPh sb="2" eb="4">
      <t>カンレン</t>
    </rPh>
    <rPh sb="4" eb="6">
      <t>キギョウ</t>
    </rPh>
    <rPh sb="6" eb="7">
      <t>トウ</t>
    </rPh>
    <phoneticPr fontId="3"/>
  </si>
  <si>
    <t>地方公営　　　　企業</t>
    <rPh sb="0" eb="2">
      <t>チホウ</t>
    </rPh>
    <rPh sb="2" eb="4">
      <t>コウエイ</t>
    </rPh>
    <rPh sb="8" eb="10">
      <t>キギョウ</t>
    </rPh>
    <phoneticPr fontId="3"/>
  </si>
  <si>
    <t>資料出所：</t>
    <rPh sb="0" eb="2">
      <t>シリョウ</t>
    </rPh>
    <rPh sb="2" eb="4">
      <t>シュッショ</t>
    </rPh>
    <phoneticPr fontId="3"/>
  </si>
  <si>
    <t>平成11年度以前･･･「公共工事着工統計調査」～建設省</t>
    <rPh sb="0" eb="2">
      <t>ヘイセイ</t>
    </rPh>
    <rPh sb="4" eb="6">
      <t>ネンド</t>
    </rPh>
    <rPh sb="6" eb="8">
      <t>イゼン</t>
    </rPh>
    <rPh sb="12" eb="14">
      <t>コウキョウ</t>
    </rPh>
    <rPh sb="14" eb="16">
      <t>コウジ</t>
    </rPh>
    <rPh sb="16" eb="18">
      <t>チャッコウ</t>
    </rPh>
    <rPh sb="18" eb="20">
      <t>トウケイ</t>
    </rPh>
    <rPh sb="20" eb="22">
      <t>チョウサ</t>
    </rPh>
    <rPh sb="24" eb="27">
      <t>ケンセツショウ</t>
    </rPh>
    <phoneticPr fontId="3"/>
  </si>
  <si>
    <t>平成12年度以降･･･「建設工事受注動態統計調査」～国土交通省</t>
    <rPh sb="0" eb="2">
      <t>ヘイセイ</t>
    </rPh>
    <rPh sb="4" eb="8">
      <t>ネンドイコウ</t>
    </rPh>
    <rPh sb="12" eb="14">
      <t>ケンセツ</t>
    </rPh>
    <rPh sb="14" eb="16">
      <t>コウジ</t>
    </rPh>
    <rPh sb="16" eb="18">
      <t>ジュチュウ</t>
    </rPh>
    <rPh sb="18" eb="20">
      <t>ドウタイ</t>
    </rPh>
    <rPh sb="20" eb="22">
      <t>トウケイ</t>
    </rPh>
    <rPh sb="22" eb="24">
      <t>チョウサ</t>
    </rPh>
    <rPh sb="26" eb="28">
      <t>コクド</t>
    </rPh>
    <rPh sb="28" eb="31">
      <t>コウツウショウ</t>
    </rPh>
    <phoneticPr fontId="3"/>
  </si>
  <si>
    <t>※ 1件500万円以上の工事</t>
    <rPh sb="3" eb="4">
      <t>ケン</t>
    </rPh>
    <rPh sb="7" eb="8">
      <t>マン</t>
    </rPh>
    <rPh sb="8" eb="9">
      <t>エン</t>
    </rPh>
    <rPh sb="9" eb="11">
      <t>イジョウ</t>
    </rPh>
    <rPh sb="12" eb="14">
      <t>コウジ</t>
    </rPh>
    <phoneticPr fontId="3"/>
  </si>
  <si>
    <t>※ 1件500万円以上の工事</t>
    <rPh sb="3" eb="4">
      <t>ケン</t>
    </rPh>
    <rPh sb="7" eb="9">
      <t>マンエン</t>
    </rPh>
    <rPh sb="9" eb="11">
      <t>イジョウ</t>
    </rPh>
    <rPh sb="12" eb="14">
      <t>コウジ</t>
    </rPh>
    <phoneticPr fontId="3"/>
  </si>
  <si>
    <t>　２)非居住用建築物着工床面積の推移</t>
    <rPh sb="3" eb="4">
      <t>ヒ</t>
    </rPh>
    <rPh sb="4" eb="7">
      <t>キョジュウヨウ</t>
    </rPh>
    <rPh sb="7" eb="10">
      <t>ケンチクブツ</t>
    </rPh>
    <rPh sb="10" eb="12">
      <t>チャッコウ</t>
    </rPh>
    <rPh sb="12" eb="15">
      <t>ユカメンセキ</t>
    </rPh>
    <rPh sb="16" eb="18">
      <t>スイイ</t>
    </rPh>
    <phoneticPr fontId="3"/>
  </si>
  <si>
    <t>*農林水産業用</t>
    <rPh sb="1" eb="3">
      <t>ノウリン</t>
    </rPh>
    <rPh sb="3" eb="6">
      <t>スイサンギョウ</t>
    </rPh>
    <rPh sb="6" eb="7">
      <t>ヨウ</t>
    </rPh>
    <phoneticPr fontId="3"/>
  </si>
  <si>
    <t>*鉱工業用</t>
    <rPh sb="1" eb="4">
      <t>コウコウギョウ</t>
    </rPh>
    <rPh sb="4" eb="5">
      <t>ヨウ</t>
    </rPh>
    <phoneticPr fontId="3"/>
  </si>
  <si>
    <t>*商業用</t>
    <rPh sb="1" eb="4">
      <t>ショウギョウヨウ</t>
    </rPh>
    <phoneticPr fontId="3"/>
  </si>
  <si>
    <t>*公益　　　　　　事業用</t>
    <rPh sb="1" eb="3">
      <t>コウエキ</t>
    </rPh>
    <rPh sb="9" eb="12">
      <t>ジギョウヨウ</t>
    </rPh>
    <phoneticPr fontId="3"/>
  </si>
  <si>
    <t>*サービス業用</t>
    <rPh sb="5" eb="6">
      <t>ギョウ</t>
    </rPh>
    <rPh sb="6" eb="7">
      <t>ヨウ</t>
    </rPh>
    <phoneticPr fontId="3"/>
  </si>
  <si>
    <t>*公務　　　　　　文教用</t>
    <rPh sb="1" eb="3">
      <t>コウム</t>
    </rPh>
    <rPh sb="9" eb="10">
      <t>ブン</t>
    </rPh>
    <rPh sb="10" eb="11">
      <t>キョウ</t>
    </rPh>
    <rPh sb="11" eb="12">
      <t>ヨウ</t>
    </rPh>
    <phoneticPr fontId="3"/>
  </si>
  <si>
    <t>*他に分類されない　　　　　建築物</t>
    <rPh sb="1" eb="2">
      <t>タ</t>
    </rPh>
    <rPh sb="3" eb="5">
      <t>ブンルイ</t>
    </rPh>
    <rPh sb="14" eb="17">
      <t>ケンチクブツ</t>
    </rPh>
    <phoneticPr fontId="3"/>
  </si>
  <si>
    <t>非住居用建築物着工床面積</t>
    <rPh sb="0" eb="1">
      <t>ヒ</t>
    </rPh>
    <rPh sb="1" eb="4">
      <t>ジュウキョヨウ</t>
    </rPh>
    <rPh sb="4" eb="7">
      <t>ケンチクブツ</t>
    </rPh>
    <rPh sb="7" eb="9">
      <t>チャッコウ</t>
    </rPh>
    <rPh sb="9" eb="12">
      <t>ユカメンセキ</t>
    </rPh>
    <phoneticPr fontId="3"/>
  </si>
  <si>
    <t>増加率</t>
  </si>
  <si>
    <t>(㎡)</t>
    <phoneticPr fontId="3"/>
  </si>
  <si>
    <r>
      <t>(</t>
    </r>
    <r>
      <rPr>
        <sz val="11"/>
        <rFont val="ＭＳ Ｐゴシック"/>
        <family val="3"/>
        <charset val="128"/>
      </rPr>
      <t>%)</t>
    </r>
    <phoneticPr fontId="3"/>
  </si>
  <si>
    <t>*鉱業、建設業用</t>
    <rPh sb="1" eb="3">
      <t>コウギョウ</t>
    </rPh>
    <rPh sb="4" eb="7">
      <t>ケンセツギョウ</t>
    </rPh>
    <rPh sb="7" eb="8">
      <t>ヨウ</t>
    </rPh>
    <phoneticPr fontId="3"/>
  </si>
  <si>
    <t>*製造業用</t>
    <rPh sb="1" eb="4">
      <t>セイゾウギョウ</t>
    </rPh>
    <rPh sb="4" eb="5">
      <t>ヨウ</t>
    </rPh>
    <phoneticPr fontId="3"/>
  </si>
  <si>
    <t>*電気･ガス･熱供給･水道業用</t>
    <rPh sb="1" eb="3">
      <t>デンキ</t>
    </rPh>
    <rPh sb="7" eb="8">
      <t>ネツ</t>
    </rPh>
    <rPh sb="8" eb="10">
      <t>キョウキュウ</t>
    </rPh>
    <rPh sb="11" eb="14">
      <t>スイドウギョウ</t>
    </rPh>
    <rPh sb="14" eb="15">
      <t>ヨウ</t>
    </rPh>
    <phoneticPr fontId="3"/>
  </si>
  <si>
    <t>*情報通信業用</t>
    <rPh sb="1" eb="3">
      <t>ジョウホウ</t>
    </rPh>
    <rPh sb="3" eb="5">
      <t>ツウシン</t>
    </rPh>
    <rPh sb="5" eb="6">
      <t>ギョウ</t>
    </rPh>
    <rPh sb="6" eb="7">
      <t>ヨウ</t>
    </rPh>
    <phoneticPr fontId="3"/>
  </si>
  <si>
    <t>*運輸業用</t>
    <rPh sb="1" eb="3">
      <t>ウンユ</t>
    </rPh>
    <rPh sb="3" eb="4">
      <t>ギョウ</t>
    </rPh>
    <rPh sb="4" eb="5">
      <t>ヨウ</t>
    </rPh>
    <phoneticPr fontId="3"/>
  </si>
  <si>
    <t>*卸売・小売業用</t>
    <rPh sb="1" eb="3">
      <t>オロシウリ</t>
    </rPh>
    <rPh sb="4" eb="7">
      <t>コウリギョウ</t>
    </rPh>
    <rPh sb="7" eb="8">
      <t>ヨウ</t>
    </rPh>
    <phoneticPr fontId="3"/>
  </si>
  <si>
    <t>*金融･保険業用</t>
    <rPh sb="1" eb="3">
      <t>キンユウ</t>
    </rPh>
    <rPh sb="4" eb="6">
      <t>ホケン</t>
    </rPh>
    <rPh sb="6" eb="7">
      <t>ギョウ</t>
    </rPh>
    <rPh sb="7" eb="8">
      <t>ヨウ</t>
    </rPh>
    <phoneticPr fontId="3"/>
  </si>
  <si>
    <t>*不動産業用</t>
    <rPh sb="1" eb="4">
      <t>フドウサン</t>
    </rPh>
    <rPh sb="4" eb="5">
      <t>ギョウ</t>
    </rPh>
    <rPh sb="5" eb="6">
      <t>ヨウ</t>
    </rPh>
    <phoneticPr fontId="3"/>
  </si>
  <si>
    <t>*飲食店･宿泊業用</t>
    <rPh sb="1" eb="3">
      <t>インショク</t>
    </rPh>
    <rPh sb="3" eb="4">
      <t>テン</t>
    </rPh>
    <rPh sb="5" eb="7">
      <t>シュクハク</t>
    </rPh>
    <rPh sb="7" eb="8">
      <t>ギョウ</t>
    </rPh>
    <rPh sb="8" eb="9">
      <t>ヨウ</t>
    </rPh>
    <phoneticPr fontId="3"/>
  </si>
  <si>
    <t>*医療･福祉用</t>
    <rPh sb="1" eb="3">
      <t>イリョウ</t>
    </rPh>
    <rPh sb="4" eb="6">
      <t>フクシ</t>
    </rPh>
    <rPh sb="6" eb="7">
      <t>ヨウ</t>
    </rPh>
    <phoneticPr fontId="3"/>
  </si>
  <si>
    <t>*教育･学習支援業用</t>
    <rPh sb="1" eb="3">
      <t>キョウイク</t>
    </rPh>
    <rPh sb="4" eb="6">
      <t>ガクシュウ</t>
    </rPh>
    <rPh sb="6" eb="8">
      <t>シエン</t>
    </rPh>
    <rPh sb="8" eb="9">
      <t>ギョウ</t>
    </rPh>
    <rPh sb="9" eb="10">
      <t>ヨウ</t>
    </rPh>
    <phoneticPr fontId="3"/>
  </si>
  <si>
    <t>*その他のサービス業用</t>
    <rPh sb="3" eb="4">
      <t>タ</t>
    </rPh>
    <rPh sb="9" eb="10">
      <t>ギョウ</t>
    </rPh>
    <rPh sb="10" eb="11">
      <t>ヨウ</t>
    </rPh>
    <phoneticPr fontId="3"/>
  </si>
  <si>
    <t>*公務用</t>
    <rPh sb="1" eb="3">
      <t>コウム</t>
    </rPh>
    <rPh sb="3" eb="4">
      <t>ヨウ</t>
    </rPh>
    <phoneticPr fontId="3"/>
  </si>
  <si>
    <t>*他に分類されない　　　　建築物</t>
    <rPh sb="1" eb="2">
      <t>タ</t>
    </rPh>
    <rPh sb="3" eb="5">
      <t>ブンルイ</t>
    </rPh>
    <rPh sb="13" eb="16">
      <t>ケンチクブツ</t>
    </rPh>
    <phoneticPr fontId="3"/>
  </si>
  <si>
    <t>*印が付されたデータは参考であり、グラフに反映されていない。</t>
  </si>
  <si>
    <t>資料出所： 「建築着工統計調査」～国土交通省</t>
    <rPh sb="0" eb="2">
      <t>シリョウ</t>
    </rPh>
    <rPh sb="2" eb="4">
      <t>シュッショ</t>
    </rPh>
    <rPh sb="7" eb="9">
      <t>ケンチク</t>
    </rPh>
    <rPh sb="9" eb="11">
      <t>チャッコウ</t>
    </rPh>
    <rPh sb="11" eb="13">
      <t>トウケイ</t>
    </rPh>
    <rPh sb="13" eb="15">
      <t>チョウサ</t>
    </rPh>
    <rPh sb="17" eb="19">
      <t>コクド</t>
    </rPh>
    <rPh sb="19" eb="22">
      <t>コウツウショウ</t>
    </rPh>
    <phoneticPr fontId="3"/>
  </si>
  <si>
    <t>(千㎡)</t>
    <rPh sb="1" eb="2">
      <t>セン</t>
    </rPh>
    <phoneticPr fontId="3"/>
  </si>
  <si>
    <r>
      <t>(</t>
    </r>
    <r>
      <rPr>
        <sz val="11"/>
        <rFont val="ＭＳ Ｐゴシック"/>
        <family val="3"/>
        <charset val="128"/>
      </rPr>
      <t>%</t>
    </r>
    <r>
      <rPr>
        <sz val="11"/>
        <rFont val="ＭＳ Ｐゴシック"/>
        <family val="3"/>
        <charset val="128"/>
      </rPr>
      <t>)</t>
    </r>
    <phoneticPr fontId="3"/>
  </si>
  <si>
    <t>６．製造業</t>
    <rPh sb="2" eb="5">
      <t>セイゾウギョウ</t>
    </rPh>
    <phoneticPr fontId="3"/>
  </si>
  <si>
    <t>　１)鉱工業生産指数の推移</t>
    <rPh sb="3" eb="6">
      <t>コウコウギョウ</t>
    </rPh>
    <rPh sb="6" eb="8">
      <t>セイサン</t>
    </rPh>
    <rPh sb="8" eb="10">
      <t>シスウ</t>
    </rPh>
    <rPh sb="11" eb="13">
      <t>スイイ</t>
    </rPh>
    <phoneticPr fontId="3"/>
  </si>
  <si>
    <t>島根県　R2=100</t>
    <rPh sb="0" eb="3">
      <t>シマネケン</t>
    </rPh>
    <phoneticPr fontId="3"/>
  </si>
  <si>
    <t>中国地方</t>
    <rPh sb="0" eb="2">
      <t>チュウゴク</t>
    </rPh>
    <rPh sb="2" eb="4">
      <t>チホウ</t>
    </rPh>
    <phoneticPr fontId="3"/>
  </si>
  <si>
    <t>全　国　R2=100</t>
    <rPh sb="0" eb="1">
      <t>ゼン</t>
    </rPh>
    <rPh sb="2" eb="3">
      <t>コク</t>
    </rPh>
    <phoneticPr fontId="3"/>
  </si>
  <si>
    <t>鉱工業
生産指数</t>
    <rPh sb="0" eb="3">
      <t>コウコウギョウ</t>
    </rPh>
    <rPh sb="4" eb="6">
      <t>セイサン</t>
    </rPh>
    <rPh sb="6" eb="8">
      <t>シスウ</t>
    </rPh>
    <phoneticPr fontId="3"/>
  </si>
  <si>
    <t>対前年比</t>
    <rPh sb="0" eb="1">
      <t>タイ</t>
    </rPh>
    <rPh sb="1" eb="3">
      <t>ゼンネン</t>
    </rPh>
    <rPh sb="3" eb="4">
      <t>ヒ</t>
    </rPh>
    <phoneticPr fontId="3"/>
  </si>
  <si>
    <t>鉱工業　　　　　生産指数</t>
    <rPh sb="0" eb="3">
      <t>コウコウギョウ</t>
    </rPh>
    <rPh sb="8" eb="10">
      <t>セイサン</t>
    </rPh>
    <rPh sb="10" eb="12">
      <t>シスウ</t>
    </rPh>
    <phoneticPr fontId="3"/>
  </si>
  <si>
    <t>資料出所： 島根県統計調査課及び経済産業省</t>
    <rPh sb="0" eb="2">
      <t>シリョウ</t>
    </rPh>
    <rPh sb="2" eb="4">
      <t>シュッショ</t>
    </rPh>
    <rPh sb="6" eb="9">
      <t>シマネケン</t>
    </rPh>
    <rPh sb="9" eb="11">
      <t>トウケイ</t>
    </rPh>
    <rPh sb="11" eb="14">
      <t>チョウサカ</t>
    </rPh>
    <rPh sb="14" eb="15">
      <t>オヨ</t>
    </rPh>
    <rPh sb="16" eb="18">
      <t>ケイザイ</t>
    </rPh>
    <rPh sb="18" eb="20">
      <t>サンギョウ</t>
    </rPh>
    <rPh sb="20" eb="21">
      <t>ショウ</t>
    </rPh>
    <phoneticPr fontId="3"/>
  </si>
  <si>
    <t>※ 平成30年1月以降は令和2年を100として表示する。</t>
    <rPh sb="2" eb="4">
      <t>ヘイセイ</t>
    </rPh>
    <rPh sb="6" eb="7">
      <t>ネン</t>
    </rPh>
    <rPh sb="8" eb="9">
      <t>ガツ</t>
    </rPh>
    <rPh sb="9" eb="11">
      <t>イコウ</t>
    </rPh>
    <rPh sb="12" eb="14">
      <t>レイワ</t>
    </rPh>
    <rPh sb="15" eb="16">
      <t>ネン</t>
    </rPh>
    <rPh sb="23" eb="25">
      <t>ヒョウジ</t>
    </rPh>
    <phoneticPr fontId="3"/>
  </si>
  <si>
    <t>※ 平成29年以前は、旧基準のため、リンク係数を掛けて令和2年基準に接続。</t>
    <rPh sb="2" eb="4">
      <t>ヘイセイ</t>
    </rPh>
    <rPh sb="6" eb="7">
      <t>ネン</t>
    </rPh>
    <rPh sb="7" eb="9">
      <t>イゼン</t>
    </rPh>
    <rPh sb="11" eb="14">
      <t>キュウキジュン</t>
    </rPh>
    <rPh sb="21" eb="23">
      <t>ケイスウ</t>
    </rPh>
    <rPh sb="24" eb="25">
      <t>カ</t>
    </rPh>
    <rPh sb="27" eb="29">
      <t>レイワ</t>
    </rPh>
    <rPh sb="30" eb="31">
      <t>ネン</t>
    </rPh>
    <rPh sb="31" eb="33">
      <t>キジュン</t>
    </rPh>
    <rPh sb="34" eb="36">
      <t>セツゾク</t>
    </rPh>
    <phoneticPr fontId="3"/>
  </si>
  <si>
    <t>　　ただし、旧基準の指数と新基準の指数では、採用品目及びウエイトが異なるので、平成29年以前の</t>
    <rPh sb="6" eb="9">
      <t>キュウキジュン</t>
    </rPh>
    <rPh sb="10" eb="12">
      <t>シスウ</t>
    </rPh>
    <rPh sb="13" eb="16">
      <t>シンキジュン</t>
    </rPh>
    <rPh sb="17" eb="19">
      <t>シスウ</t>
    </rPh>
    <rPh sb="22" eb="26">
      <t>サイヨウヒンモク</t>
    </rPh>
    <rPh sb="26" eb="27">
      <t>オヨ</t>
    </rPh>
    <rPh sb="33" eb="34">
      <t>コト</t>
    </rPh>
    <rPh sb="39" eb="41">
      <t>ヘイセイ</t>
    </rPh>
    <rPh sb="43" eb="44">
      <t>ネン</t>
    </rPh>
    <rPh sb="44" eb="46">
      <t>イゼン</t>
    </rPh>
    <phoneticPr fontId="3"/>
  </si>
  <si>
    <t>　　指数については、おおよその傾向をみるものである。</t>
    <rPh sb="2" eb="4">
      <t>シスウ</t>
    </rPh>
    <rPh sb="15" eb="17">
      <t>ケイコウ</t>
    </rPh>
    <phoneticPr fontId="3"/>
  </si>
  <si>
    <t>　２)製造業事業所数の推移</t>
    <rPh sb="3" eb="5">
      <t>セイゾウ</t>
    </rPh>
    <rPh sb="5" eb="6">
      <t>ギョウ</t>
    </rPh>
    <rPh sb="6" eb="9">
      <t>ジギョウショ</t>
    </rPh>
    <rPh sb="9" eb="10">
      <t>スウ</t>
    </rPh>
    <rPh sb="11" eb="13">
      <t>スイイ</t>
    </rPh>
    <phoneticPr fontId="3"/>
  </si>
  <si>
    <t>調査日時点</t>
    <rPh sb="0" eb="3">
      <t>チョウサビ</t>
    </rPh>
    <rPh sb="3" eb="5">
      <t>ジテン</t>
    </rPh>
    <phoneticPr fontId="3"/>
  </si>
  <si>
    <t>全国</t>
    <rPh sb="0" eb="2">
      <t>ゼンコク</t>
    </rPh>
    <phoneticPr fontId="3"/>
  </si>
  <si>
    <t>事業所数</t>
    <rPh sb="0" eb="3">
      <t>ジギョウショ</t>
    </rPh>
    <rPh sb="3" eb="4">
      <t>スウ</t>
    </rPh>
    <phoneticPr fontId="3"/>
  </si>
  <si>
    <t xml:space="preserve">- </t>
    <phoneticPr fontId="3"/>
  </si>
  <si>
    <t xml:space="preserve">- </t>
  </si>
  <si>
    <t>資料出所： 「工業統計調査」、「経済センサス－活動調査」、「経済構造実態調査」～総務省・経済産業省</t>
    <rPh sb="0" eb="2">
      <t>シリョウ</t>
    </rPh>
    <rPh sb="2" eb="4">
      <t>シュッショ</t>
    </rPh>
    <rPh sb="7" eb="9">
      <t>コウギョウ</t>
    </rPh>
    <rPh sb="9" eb="11">
      <t>トウケイ</t>
    </rPh>
    <rPh sb="11" eb="13">
      <t>チョウサ</t>
    </rPh>
    <rPh sb="16" eb="18">
      <t>ケイザイ</t>
    </rPh>
    <rPh sb="23" eb="25">
      <t>カツドウ</t>
    </rPh>
    <rPh sb="25" eb="27">
      <t>チョウサ</t>
    </rPh>
    <rPh sb="30" eb="32">
      <t>ケイザイ</t>
    </rPh>
    <rPh sb="32" eb="34">
      <t>コウゾウ</t>
    </rPh>
    <rPh sb="34" eb="36">
      <t>ジッタイ</t>
    </rPh>
    <rPh sb="36" eb="38">
      <t>チョウサ</t>
    </rPh>
    <rPh sb="40" eb="43">
      <t>ソウムショウ</t>
    </rPh>
    <rPh sb="44" eb="46">
      <t>ケイザイ</t>
    </rPh>
    <rPh sb="46" eb="48">
      <t>サンギョウ</t>
    </rPh>
    <rPh sb="48" eb="49">
      <t>ショウ</t>
    </rPh>
    <phoneticPr fontId="3"/>
  </si>
  <si>
    <t>※ 平成26年以前は、12月31日現在の数値。（ただし、平成23年は翌年2月1日現在の数値）</t>
    <rPh sb="2" eb="4">
      <t>ヘイセイ</t>
    </rPh>
    <rPh sb="6" eb="7">
      <t>ネン</t>
    </rPh>
    <rPh sb="7" eb="9">
      <t>イゼン</t>
    </rPh>
    <rPh sb="13" eb="14">
      <t>ガツ</t>
    </rPh>
    <rPh sb="16" eb="17">
      <t>ニチ</t>
    </rPh>
    <rPh sb="17" eb="19">
      <t>ゲンザイ</t>
    </rPh>
    <rPh sb="20" eb="21">
      <t>スウ</t>
    </rPh>
    <rPh sb="21" eb="22">
      <t>アタイ</t>
    </rPh>
    <rPh sb="28" eb="30">
      <t>ヘイセイ</t>
    </rPh>
    <rPh sb="32" eb="33">
      <t>ネン</t>
    </rPh>
    <rPh sb="34" eb="36">
      <t>ヨクネン</t>
    </rPh>
    <rPh sb="37" eb="38">
      <t>ガツ</t>
    </rPh>
    <rPh sb="39" eb="40">
      <t>ニチ</t>
    </rPh>
    <rPh sb="40" eb="42">
      <t>ゲンザイ</t>
    </rPh>
    <rPh sb="43" eb="45">
      <t>スウチ</t>
    </rPh>
    <phoneticPr fontId="3"/>
  </si>
  <si>
    <r>
      <t>　　平成27年以降は、</t>
    </r>
    <r>
      <rPr>
        <u/>
        <sz val="11"/>
        <rFont val="ＭＳ Ｐゴシック"/>
        <family val="3"/>
        <charset val="128"/>
      </rPr>
      <t>表示年の翌年6月1日現在の数値。</t>
    </r>
    <rPh sb="2" eb="4">
      <t>ヘイセイ</t>
    </rPh>
    <rPh sb="6" eb="7">
      <t>ネン</t>
    </rPh>
    <rPh sb="7" eb="9">
      <t>イコウ</t>
    </rPh>
    <rPh sb="11" eb="13">
      <t>ヒョウジ</t>
    </rPh>
    <rPh sb="13" eb="14">
      <t>ネン</t>
    </rPh>
    <rPh sb="15" eb="17">
      <t>ヨクネン</t>
    </rPh>
    <rPh sb="18" eb="19">
      <t>ガツ</t>
    </rPh>
    <rPh sb="20" eb="21">
      <t>ニチ</t>
    </rPh>
    <rPh sb="21" eb="23">
      <t>ゲンザイ</t>
    </rPh>
    <rPh sb="24" eb="26">
      <t>スウチ</t>
    </rPh>
    <phoneticPr fontId="3"/>
  </si>
  <si>
    <t>※ 令和2年以降は個人経営を含まない集計結果であることから、令和元年以前と単純比較はできない。</t>
    <rPh sb="2" eb="4">
      <t>レイワ</t>
    </rPh>
    <rPh sb="5" eb="6">
      <t>ネン</t>
    </rPh>
    <rPh sb="6" eb="8">
      <t>イコウ</t>
    </rPh>
    <rPh sb="9" eb="11">
      <t>コジン</t>
    </rPh>
    <rPh sb="11" eb="13">
      <t>ケイエイ</t>
    </rPh>
    <rPh sb="14" eb="15">
      <t>フク</t>
    </rPh>
    <rPh sb="18" eb="20">
      <t>シュウケイ</t>
    </rPh>
    <rPh sb="20" eb="22">
      <t>ケッカ</t>
    </rPh>
    <rPh sb="30" eb="32">
      <t>レイワ</t>
    </rPh>
    <rPh sb="32" eb="34">
      <t>ガンネン</t>
    </rPh>
    <rPh sb="34" eb="36">
      <t>イゼン</t>
    </rPh>
    <rPh sb="37" eb="39">
      <t>タンジュン</t>
    </rPh>
    <rPh sb="39" eb="41">
      <t>ヒカク</t>
    </rPh>
    <phoneticPr fontId="3"/>
  </si>
  <si>
    <t>※ 令和2年以前は従業者4人以上の事業所、令和3年以降は全事業所の推計であることから、単純比較はできない</t>
    <rPh sb="2" eb="4">
      <t>レイワ</t>
    </rPh>
    <rPh sb="5" eb="6">
      <t>ネン</t>
    </rPh>
    <rPh sb="6" eb="8">
      <t>イゼン</t>
    </rPh>
    <rPh sb="9" eb="12">
      <t>ジュウギョウシャ</t>
    </rPh>
    <rPh sb="13" eb="14">
      <t>ニン</t>
    </rPh>
    <rPh sb="14" eb="16">
      <t>イジョウ</t>
    </rPh>
    <rPh sb="17" eb="20">
      <t>ジギョウショ</t>
    </rPh>
    <rPh sb="21" eb="23">
      <t>レイワ</t>
    </rPh>
    <rPh sb="24" eb="25">
      <t>ネン</t>
    </rPh>
    <rPh sb="25" eb="27">
      <t>イコウ</t>
    </rPh>
    <rPh sb="28" eb="32">
      <t>ゼンジギョウショ</t>
    </rPh>
    <rPh sb="33" eb="35">
      <t>スイケイ</t>
    </rPh>
    <rPh sb="43" eb="45">
      <t>タンジュン</t>
    </rPh>
    <rPh sb="45" eb="47">
      <t>ヒカク</t>
    </rPh>
    <phoneticPr fontId="3"/>
  </si>
  <si>
    <t>　３)製造業事業所従業者数の推移</t>
    <rPh sb="3" eb="5">
      <t>セイゾウ</t>
    </rPh>
    <rPh sb="5" eb="6">
      <t>ギョウ</t>
    </rPh>
    <rPh sb="6" eb="9">
      <t>ジギョウショ</t>
    </rPh>
    <rPh sb="9" eb="12">
      <t>ジュウギョウシャ</t>
    </rPh>
    <rPh sb="12" eb="13">
      <t>スウ</t>
    </rPh>
    <rPh sb="14" eb="16">
      <t>スイイ</t>
    </rPh>
    <phoneticPr fontId="3"/>
  </si>
  <si>
    <t>従業者数</t>
    <rPh sb="0" eb="3">
      <t>ジュウギョウシャ</t>
    </rPh>
    <rPh sb="3" eb="4">
      <t>スウ</t>
    </rPh>
    <phoneticPr fontId="3"/>
  </si>
  <si>
    <r>
      <t>　　平成27年以降は、</t>
    </r>
    <r>
      <rPr>
        <u/>
        <sz val="11"/>
        <rFont val="ＭＳ Ｐゴシック"/>
        <family val="3"/>
        <charset val="128"/>
      </rPr>
      <t>表示年の翌年6月1日現在の数値</t>
    </r>
    <r>
      <rPr>
        <sz val="11"/>
        <rFont val="ＭＳ Ｐゴシック"/>
        <family val="3"/>
        <charset val="128"/>
      </rPr>
      <t>。</t>
    </r>
    <rPh sb="2" eb="4">
      <t>ヘイセイ</t>
    </rPh>
    <rPh sb="6" eb="7">
      <t>ネン</t>
    </rPh>
    <rPh sb="7" eb="9">
      <t>イコウ</t>
    </rPh>
    <rPh sb="11" eb="13">
      <t>ヒョウジ</t>
    </rPh>
    <rPh sb="13" eb="14">
      <t>ネン</t>
    </rPh>
    <rPh sb="15" eb="17">
      <t>ヨクネン</t>
    </rPh>
    <rPh sb="18" eb="19">
      <t>ガツ</t>
    </rPh>
    <rPh sb="20" eb="21">
      <t>ニチ</t>
    </rPh>
    <rPh sb="21" eb="23">
      <t>ゲンザイ</t>
    </rPh>
    <rPh sb="24" eb="26">
      <t>スウチ</t>
    </rPh>
    <phoneticPr fontId="3"/>
  </si>
  <si>
    <t>　４)製造品出荷額等の推移</t>
    <rPh sb="3" eb="6">
      <t>セイゾウヒン</t>
    </rPh>
    <rPh sb="6" eb="8">
      <t>シュッカ</t>
    </rPh>
    <rPh sb="8" eb="10">
      <t>ガクトウ</t>
    </rPh>
    <rPh sb="11" eb="13">
      <t>スイイ</t>
    </rPh>
    <phoneticPr fontId="3"/>
  </si>
  <si>
    <t>製造品出荷額等</t>
    <rPh sb="0" eb="3">
      <t>セイゾウヒン</t>
    </rPh>
    <rPh sb="3" eb="5">
      <t>シュッカ</t>
    </rPh>
    <rPh sb="5" eb="7">
      <t>ガクトウ</t>
    </rPh>
    <phoneticPr fontId="3"/>
  </si>
  <si>
    <t>(百万円)</t>
    <rPh sb="1" eb="2">
      <t>ヒャク</t>
    </rPh>
    <rPh sb="2" eb="4">
      <t>マンエン</t>
    </rPh>
    <phoneticPr fontId="3"/>
  </si>
  <si>
    <t>　５)製造業1事業所当たりの製造品出荷額等の推移</t>
    <rPh sb="3" eb="6">
      <t>セイゾウギョウ</t>
    </rPh>
    <rPh sb="7" eb="10">
      <t>ジギョウショ</t>
    </rPh>
    <rPh sb="10" eb="11">
      <t>ア</t>
    </rPh>
    <rPh sb="14" eb="17">
      <t>セイゾウヒン</t>
    </rPh>
    <rPh sb="17" eb="19">
      <t>シュッカ</t>
    </rPh>
    <rPh sb="19" eb="21">
      <t>ガクトウ</t>
    </rPh>
    <rPh sb="22" eb="24">
      <t>スイイ</t>
    </rPh>
    <phoneticPr fontId="3"/>
  </si>
  <si>
    <t>対全国比</t>
    <rPh sb="0" eb="1">
      <t>タイ</t>
    </rPh>
    <rPh sb="1" eb="3">
      <t>ゼンコク</t>
    </rPh>
    <rPh sb="3" eb="4">
      <t>ヒ</t>
    </rPh>
    <phoneticPr fontId="3"/>
  </si>
  <si>
    <t>(万円)</t>
    <rPh sb="1" eb="3">
      <t>マンエン</t>
    </rPh>
    <phoneticPr fontId="3"/>
  </si>
  <si>
    <t>　６)製造業事業所従業者１人当たりの製造品出荷額等の推移</t>
    <rPh sb="3" eb="5">
      <t>セイゾウ</t>
    </rPh>
    <rPh sb="5" eb="6">
      <t>ギョウ</t>
    </rPh>
    <rPh sb="6" eb="9">
      <t>ジギョウショ</t>
    </rPh>
    <rPh sb="9" eb="10">
      <t>ジュウ</t>
    </rPh>
    <rPh sb="10" eb="11">
      <t>ギョウ</t>
    </rPh>
    <rPh sb="11" eb="12">
      <t>シャ</t>
    </rPh>
    <rPh sb="12" eb="14">
      <t>ヒトリ</t>
    </rPh>
    <rPh sb="14" eb="15">
      <t>ア</t>
    </rPh>
    <rPh sb="18" eb="23">
      <t>セイゾウヒンシュッカ</t>
    </rPh>
    <rPh sb="23" eb="24">
      <t>ガク</t>
    </rPh>
    <rPh sb="24" eb="25">
      <t>ナド</t>
    </rPh>
    <rPh sb="26" eb="28">
      <t>スイイ</t>
    </rPh>
    <phoneticPr fontId="3"/>
  </si>
  <si>
    <t>１－１</t>
    <phoneticPr fontId="3"/>
  </si>
  <si>
    <t>１－２</t>
  </si>
  <si>
    <t>１－３</t>
  </si>
  <si>
    <t>１－４</t>
  </si>
  <si>
    <t>１－５</t>
  </si>
  <si>
    <t>１－６</t>
  </si>
  <si>
    <t>２－１（H1～H10）</t>
    <phoneticPr fontId="3"/>
  </si>
  <si>
    <t>２－１（H11～H20）</t>
    <phoneticPr fontId="3"/>
  </si>
  <si>
    <t>２－１（H21～H30）</t>
    <phoneticPr fontId="3"/>
  </si>
  <si>
    <t>２－１（H31～）</t>
    <phoneticPr fontId="3"/>
  </si>
  <si>
    <t>３－１</t>
    <phoneticPr fontId="3"/>
  </si>
  <si>
    <t>３－２</t>
  </si>
  <si>
    <t>３－３（島根県）</t>
    <rPh sb="4" eb="7">
      <t>シマネケン</t>
    </rPh>
    <phoneticPr fontId="3"/>
  </si>
  <si>
    <t>３－３（全国）</t>
    <rPh sb="4" eb="6">
      <t>ゼンコク</t>
    </rPh>
    <phoneticPr fontId="3"/>
  </si>
  <si>
    <t>３－４（第1次産業）</t>
    <rPh sb="4" eb="5">
      <t>ダイ</t>
    </rPh>
    <rPh sb="6" eb="7">
      <t>ジ</t>
    </rPh>
    <rPh sb="7" eb="9">
      <t>サンギョウ</t>
    </rPh>
    <phoneticPr fontId="3"/>
  </si>
  <si>
    <t>３－４（第2次産業（製造業・建設業））</t>
    <rPh sb="4" eb="5">
      <t>ダイ</t>
    </rPh>
    <rPh sb="6" eb="7">
      <t>ジ</t>
    </rPh>
    <rPh sb="7" eb="9">
      <t>サンギョウ</t>
    </rPh>
    <rPh sb="10" eb="13">
      <t>セイゾウギョウ</t>
    </rPh>
    <rPh sb="14" eb="17">
      <t>ケンセツギョウ</t>
    </rPh>
    <phoneticPr fontId="3"/>
  </si>
  <si>
    <t>３－４（第3次産業（主な産業））</t>
    <rPh sb="4" eb="5">
      <t>ダイ</t>
    </rPh>
    <rPh sb="6" eb="7">
      <t>ジ</t>
    </rPh>
    <rPh sb="7" eb="9">
      <t>サンギョウ</t>
    </rPh>
    <rPh sb="10" eb="11">
      <t>オモ</t>
    </rPh>
    <rPh sb="12" eb="14">
      <t>サンギョウ</t>
    </rPh>
    <phoneticPr fontId="3"/>
  </si>
  <si>
    <t>３－５</t>
    <phoneticPr fontId="3"/>
  </si>
  <si>
    <t>３－６（島根県）</t>
    <rPh sb="4" eb="7">
      <t>シマネケン</t>
    </rPh>
    <phoneticPr fontId="3"/>
  </si>
  <si>
    <t>３－６（全国）</t>
    <rPh sb="4" eb="6">
      <t>ゼンコク</t>
    </rPh>
    <phoneticPr fontId="3"/>
  </si>
  <si>
    <t>３－７</t>
    <phoneticPr fontId="3"/>
  </si>
  <si>
    <t>４－１</t>
    <phoneticPr fontId="3"/>
  </si>
  <si>
    <t>４－２</t>
  </si>
  <si>
    <t>４－３</t>
  </si>
  <si>
    <t>４－４</t>
  </si>
  <si>
    <t>５－１（島根県）</t>
    <rPh sb="4" eb="7">
      <t>シマネケン</t>
    </rPh>
    <phoneticPr fontId="3"/>
  </si>
  <si>
    <t>５－１（全国）</t>
    <rPh sb="4" eb="6">
      <t>ゼンコク</t>
    </rPh>
    <phoneticPr fontId="3"/>
  </si>
  <si>
    <t>５－２（島根県）</t>
    <rPh sb="4" eb="7">
      <t>シマネケン</t>
    </rPh>
    <phoneticPr fontId="3"/>
  </si>
  <si>
    <t>５－２（全国）</t>
    <rPh sb="4" eb="6">
      <t>ゼンコク</t>
    </rPh>
    <phoneticPr fontId="3"/>
  </si>
  <si>
    <t>６－１</t>
    <phoneticPr fontId="3"/>
  </si>
  <si>
    <t>６－２</t>
  </si>
  <si>
    <t>６－３</t>
  </si>
  <si>
    <t>６－４</t>
  </si>
  <si>
    <t>６－５</t>
  </si>
  <si>
    <t>６－６</t>
  </si>
  <si>
    <t>シート名</t>
    <rPh sb="3" eb="4">
      <t>メイ</t>
    </rPh>
    <phoneticPr fontId="3"/>
  </si>
  <si>
    <t>７．商業</t>
    <rPh sb="2" eb="4">
      <t>ショウギョウ</t>
    </rPh>
    <phoneticPr fontId="3"/>
  </si>
  <si>
    <t>　１)小売業事業所数の推移</t>
    <rPh sb="3" eb="6">
      <t>コウリギョウ</t>
    </rPh>
    <rPh sb="6" eb="9">
      <t>ジギョウショ</t>
    </rPh>
    <rPh sb="9" eb="10">
      <t>スウ</t>
    </rPh>
    <rPh sb="11" eb="13">
      <t>スイイ</t>
    </rPh>
    <phoneticPr fontId="3"/>
  </si>
  <si>
    <t>資料出所： 「商業統計調査」</t>
    <rPh sb="0" eb="2">
      <t>シリョウ</t>
    </rPh>
    <rPh sb="2" eb="4">
      <t>シュッショ</t>
    </rPh>
    <phoneticPr fontId="3"/>
  </si>
  <si>
    <t>※ 平成24年、平成26年及び平成28年の数値は、管理，補助的経済活動を行う事業所、産業細分類が格付不能の事業所、卸売</t>
    <rPh sb="2" eb="4">
      <t>ヘイセイ</t>
    </rPh>
    <rPh sb="6" eb="7">
      <t>ネン</t>
    </rPh>
    <rPh sb="8" eb="10">
      <t>ヘイセイ</t>
    </rPh>
    <rPh sb="12" eb="13">
      <t>ネン</t>
    </rPh>
    <rPh sb="13" eb="14">
      <t>オヨ</t>
    </rPh>
    <rPh sb="15" eb="17">
      <t>ヘイセイ</t>
    </rPh>
    <rPh sb="19" eb="20">
      <t>ネン</t>
    </rPh>
    <rPh sb="21" eb="23">
      <t>スウチ</t>
    </rPh>
    <rPh sb="53" eb="54">
      <t>コト</t>
    </rPh>
    <phoneticPr fontId="3"/>
  </si>
  <si>
    <t>　　の商品販売額（仲立手数料を除く）、小売の商品販売額及び仲立手数料のいずれの金額も無い事業所を含む。</t>
    <phoneticPr fontId="3"/>
  </si>
  <si>
    <t>※ 令和３年の数値は、管理，補助的経済活動を行う事業所、産業細分類が格付不能の法人組織の事業所又は産業小分類が格</t>
    <rPh sb="2" eb="4">
      <t>レイワ</t>
    </rPh>
    <rPh sb="5" eb="6">
      <t>ネン</t>
    </rPh>
    <rPh sb="7" eb="9">
      <t>スウチ</t>
    </rPh>
    <rPh sb="44" eb="47">
      <t>ジギョウショ</t>
    </rPh>
    <phoneticPr fontId="3"/>
  </si>
  <si>
    <t>　　付不能の個人経営（法人でない団体を含む）の事業所、卸売の商品販売額（仲立手数料を除く）、小売の商品販売額及び仲立</t>
    <rPh sb="2" eb="3">
      <t>ツ</t>
    </rPh>
    <rPh sb="36" eb="38">
      <t>ナカダ</t>
    </rPh>
    <rPh sb="38" eb="39">
      <t>テ</t>
    </rPh>
    <phoneticPr fontId="3"/>
  </si>
  <si>
    <t>　　手数料のいずれの金額も無い法人組織の事業所を含む。</t>
    <rPh sb="2" eb="3">
      <t>テ</t>
    </rPh>
    <phoneticPr fontId="3"/>
  </si>
  <si>
    <t>　２)小売業事業所従業者数の推移</t>
    <rPh sb="3" eb="6">
      <t>コウリギョウ</t>
    </rPh>
    <rPh sb="6" eb="9">
      <t>ジギョウショ</t>
    </rPh>
    <rPh sb="9" eb="12">
      <t>ジュウギョウシャ</t>
    </rPh>
    <rPh sb="12" eb="13">
      <t>スウ</t>
    </rPh>
    <rPh sb="14" eb="16">
      <t>スイイ</t>
    </rPh>
    <phoneticPr fontId="3"/>
  </si>
  <si>
    <t>従業者数</t>
    <rPh sb="0" eb="1">
      <t>ジュウ</t>
    </rPh>
    <rPh sb="1" eb="4">
      <t>ギョウシャスウ</t>
    </rPh>
    <phoneticPr fontId="3"/>
  </si>
  <si>
    <t>　３)小売業年間商品販売額の推移</t>
    <rPh sb="3" eb="5">
      <t>コウリ</t>
    </rPh>
    <rPh sb="5" eb="6">
      <t>ギョウ</t>
    </rPh>
    <rPh sb="6" eb="8">
      <t>ネンカン</t>
    </rPh>
    <rPh sb="8" eb="10">
      <t>ショウヒン</t>
    </rPh>
    <rPh sb="10" eb="12">
      <t>ハンバイ</t>
    </rPh>
    <rPh sb="12" eb="13">
      <t>ガク</t>
    </rPh>
    <rPh sb="14" eb="16">
      <t>スイイ</t>
    </rPh>
    <phoneticPr fontId="3"/>
  </si>
  <si>
    <t>販売額</t>
    <rPh sb="0" eb="2">
      <t>ハンバイ</t>
    </rPh>
    <rPh sb="2" eb="3">
      <t>ガク</t>
    </rPh>
    <phoneticPr fontId="3"/>
  </si>
  <si>
    <t>商業統計の調査期日は6月1日、もしくは7月1日。</t>
    <rPh sb="0" eb="2">
      <t>ショウギョウ</t>
    </rPh>
    <rPh sb="2" eb="4">
      <t>トウケイ</t>
    </rPh>
    <rPh sb="5" eb="7">
      <t>チョウサ</t>
    </rPh>
    <rPh sb="7" eb="9">
      <t>キジツ</t>
    </rPh>
    <rPh sb="11" eb="12">
      <t>ガツ</t>
    </rPh>
    <rPh sb="13" eb="14">
      <t>ニチ</t>
    </rPh>
    <rPh sb="20" eb="21">
      <t>ガツ</t>
    </rPh>
    <rPh sb="22" eb="23">
      <t>ニチ</t>
    </rPh>
    <phoneticPr fontId="3"/>
  </si>
  <si>
    <t>販売額は前年1月1日から12月31日までを対象としている。それぞれ調査実施年で表記。</t>
    <rPh sb="0" eb="2">
      <t>ハンバイ</t>
    </rPh>
    <rPh sb="2" eb="3">
      <t>ガク</t>
    </rPh>
    <rPh sb="4" eb="6">
      <t>ゼンネン</t>
    </rPh>
    <rPh sb="7" eb="8">
      <t>ガツ</t>
    </rPh>
    <rPh sb="9" eb="10">
      <t>ニチ</t>
    </rPh>
    <rPh sb="14" eb="15">
      <t>ガツ</t>
    </rPh>
    <rPh sb="17" eb="18">
      <t>ニチ</t>
    </rPh>
    <rPh sb="21" eb="23">
      <t>タイショウ</t>
    </rPh>
    <rPh sb="33" eb="35">
      <t>チョウサ</t>
    </rPh>
    <rPh sb="35" eb="37">
      <t>ジッシ</t>
    </rPh>
    <rPh sb="37" eb="38">
      <t>ドシ</t>
    </rPh>
    <rPh sb="39" eb="41">
      <t>ヒョウキ</t>
    </rPh>
    <phoneticPr fontId="3"/>
  </si>
  <si>
    <t>　４)小売業事業所従業者1人当たりの年間商品販売額の推移</t>
    <rPh sb="3" eb="6">
      <t>コウリギョウ</t>
    </rPh>
    <rPh sb="6" eb="9">
      <t>ジギョウショ</t>
    </rPh>
    <rPh sb="9" eb="12">
      <t>ジュウギョウシャ</t>
    </rPh>
    <rPh sb="12" eb="14">
      <t>ヒトリ</t>
    </rPh>
    <rPh sb="14" eb="15">
      <t>ア</t>
    </rPh>
    <rPh sb="18" eb="20">
      <t>ネンカン</t>
    </rPh>
    <rPh sb="20" eb="22">
      <t>ショウヒン</t>
    </rPh>
    <rPh sb="22" eb="24">
      <t>ハンバイ</t>
    </rPh>
    <rPh sb="24" eb="25">
      <t>ガク</t>
    </rPh>
    <rPh sb="26" eb="28">
      <t>スイイ</t>
    </rPh>
    <phoneticPr fontId="3"/>
  </si>
  <si>
    <t>1人当たり年間商品販売額</t>
    <rPh sb="0" eb="2">
      <t>ヒトリ</t>
    </rPh>
    <rPh sb="2" eb="3">
      <t>ア</t>
    </rPh>
    <rPh sb="5" eb="7">
      <t>ネンカン</t>
    </rPh>
    <rPh sb="7" eb="9">
      <t>ショウヒン</t>
    </rPh>
    <rPh sb="9" eb="11">
      <t>ハンバイ</t>
    </rPh>
    <rPh sb="11" eb="12">
      <t>ガク</t>
    </rPh>
    <phoneticPr fontId="3"/>
  </si>
  <si>
    <t xml:space="preserve"> 商業統計の調査期日は6月1日、もしくは7月1日。</t>
    <rPh sb="1" eb="3">
      <t>ショウギョウ</t>
    </rPh>
    <rPh sb="3" eb="5">
      <t>トウケイ</t>
    </rPh>
    <rPh sb="6" eb="8">
      <t>チョウサ</t>
    </rPh>
    <rPh sb="8" eb="10">
      <t>キジツ</t>
    </rPh>
    <rPh sb="12" eb="13">
      <t>ガツ</t>
    </rPh>
    <rPh sb="14" eb="15">
      <t>ニチ</t>
    </rPh>
    <rPh sb="21" eb="22">
      <t>ガツ</t>
    </rPh>
    <rPh sb="23" eb="24">
      <t>ニチ</t>
    </rPh>
    <phoneticPr fontId="3"/>
  </si>
  <si>
    <t xml:space="preserve"> 販売額は前年1月1日から12月31日までを対象としている。それぞれ調査実施年で表記。</t>
    <rPh sb="1" eb="3">
      <t>ハンバイ</t>
    </rPh>
    <rPh sb="3" eb="4">
      <t>ガク</t>
    </rPh>
    <rPh sb="5" eb="7">
      <t>ゼンネン</t>
    </rPh>
    <rPh sb="8" eb="9">
      <t>ガツ</t>
    </rPh>
    <rPh sb="10" eb="11">
      <t>ニチ</t>
    </rPh>
    <rPh sb="15" eb="16">
      <t>ガツ</t>
    </rPh>
    <rPh sb="18" eb="19">
      <t>ニチ</t>
    </rPh>
    <rPh sb="22" eb="24">
      <t>タイショウ</t>
    </rPh>
    <rPh sb="34" eb="36">
      <t>チョウサ</t>
    </rPh>
    <rPh sb="36" eb="38">
      <t>ジッシ</t>
    </rPh>
    <rPh sb="38" eb="39">
      <t>ドシ</t>
    </rPh>
    <rPh sb="40" eb="42">
      <t>ヒョウキ</t>
    </rPh>
    <phoneticPr fontId="3"/>
  </si>
  <si>
    <t>　５)百貨店・スーパー販売額の推移</t>
    <rPh sb="3" eb="6">
      <t>ヒャッカテン</t>
    </rPh>
    <rPh sb="11" eb="13">
      <t>ハンバイ</t>
    </rPh>
    <rPh sb="13" eb="14">
      <t>ガク</t>
    </rPh>
    <rPh sb="15" eb="17">
      <t>スイイ</t>
    </rPh>
    <phoneticPr fontId="3"/>
  </si>
  <si>
    <t>販売額</t>
    <rPh sb="0" eb="3">
      <t>ハンバイガク</t>
    </rPh>
    <phoneticPr fontId="3"/>
  </si>
  <si>
    <t>対前年比</t>
    <rPh sb="0" eb="1">
      <t>タイ</t>
    </rPh>
    <rPh sb="1" eb="4">
      <t>ゼンネンヒ</t>
    </rPh>
    <phoneticPr fontId="3"/>
  </si>
  <si>
    <t>資料出所： 「商業動態統計」～経済産業省</t>
    <rPh sb="0" eb="2">
      <t>シリョウ</t>
    </rPh>
    <rPh sb="2" eb="4">
      <t>シュッショ</t>
    </rPh>
    <rPh sb="7" eb="9">
      <t>ショウギョウ</t>
    </rPh>
    <rPh sb="9" eb="11">
      <t>ドウタイ</t>
    </rPh>
    <rPh sb="11" eb="13">
      <t>トウケイ</t>
    </rPh>
    <rPh sb="15" eb="17">
      <t>ケイザイ</t>
    </rPh>
    <rPh sb="17" eb="19">
      <t>サンギョウ</t>
    </rPh>
    <rPh sb="19" eb="20">
      <t>ショウ</t>
    </rPh>
    <phoneticPr fontId="3"/>
  </si>
  <si>
    <t>　６)ホームセンター販売額の推移</t>
    <rPh sb="10" eb="12">
      <t>ハンバイ</t>
    </rPh>
    <rPh sb="12" eb="13">
      <t>ガク</t>
    </rPh>
    <rPh sb="14" eb="16">
      <t>スイイ</t>
    </rPh>
    <phoneticPr fontId="3"/>
  </si>
  <si>
    <t>資料出所： 「商業動態統計調査」～経済産業省</t>
    <rPh sb="0" eb="2">
      <t>シリョウ</t>
    </rPh>
    <rPh sb="2" eb="4">
      <t>シュッショ</t>
    </rPh>
    <rPh sb="17" eb="19">
      <t>ケイザイ</t>
    </rPh>
    <rPh sb="19" eb="22">
      <t>サンギョウショウ</t>
    </rPh>
    <phoneticPr fontId="3"/>
  </si>
  <si>
    <t>※ 平成11年より調査開始</t>
    <rPh sb="2" eb="4">
      <t>ヘイセイ</t>
    </rPh>
    <rPh sb="6" eb="7">
      <t>ネン</t>
    </rPh>
    <rPh sb="9" eb="11">
      <t>チョウサ</t>
    </rPh>
    <rPh sb="11" eb="13">
      <t>カイシ</t>
    </rPh>
    <phoneticPr fontId="3"/>
  </si>
  <si>
    <t>　７)家電大型専門店販売額の推移</t>
    <rPh sb="3" eb="5">
      <t>カデン</t>
    </rPh>
    <rPh sb="5" eb="7">
      <t>オオガタ</t>
    </rPh>
    <rPh sb="7" eb="10">
      <t>センモンテン</t>
    </rPh>
    <rPh sb="10" eb="12">
      <t>ハンバイ</t>
    </rPh>
    <rPh sb="12" eb="13">
      <t>ガク</t>
    </rPh>
    <rPh sb="14" eb="16">
      <t>スイイ</t>
    </rPh>
    <phoneticPr fontId="3"/>
  </si>
  <si>
    <t>対前年度比</t>
    <rPh sb="0" eb="1">
      <t>タイ</t>
    </rPh>
    <rPh sb="1" eb="5">
      <t>ゼンネンドヒ</t>
    </rPh>
    <phoneticPr fontId="3"/>
  </si>
  <si>
    <t>※ 平成12年より調査開始</t>
    <rPh sb="2" eb="4">
      <t>ヘイセイ</t>
    </rPh>
    <rPh sb="6" eb="7">
      <t>ネン</t>
    </rPh>
    <rPh sb="9" eb="11">
      <t>チョウサ</t>
    </rPh>
    <rPh sb="11" eb="13">
      <t>カイシ</t>
    </rPh>
    <phoneticPr fontId="3"/>
  </si>
  <si>
    <t>　８)乗用車新車登録台数の推移</t>
    <rPh sb="3" eb="6">
      <t>ジョウヨウシャ</t>
    </rPh>
    <rPh sb="6" eb="8">
      <t>シンシャ</t>
    </rPh>
    <rPh sb="8" eb="10">
      <t>トウロク</t>
    </rPh>
    <rPh sb="10" eb="12">
      <t>ダイスウ</t>
    </rPh>
    <rPh sb="13" eb="15">
      <t>スイイ</t>
    </rPh>
    <phoneticPr fontId="3"/>
  </si>
  <si>
    <t>普通車</t>
    <rPh sb="0" eb="3">
      <t>フツウシャ</t>
    </rPh>
    <phoneticPr fontId="3"/>
  </si>
  <si>
    <t>小型車</t>
    <rPh sb="0" eb="3">
      <t>コガタシャ</t>
    </rPh>
    <phoneticPr fontId="3"/>
  </si>
  <si>
    <t>軽自動車</t>
    <rPh sb="0" eb="4">
      <t>ケイジドウシャ</t>
    </rPh>
    <phoneticPr fontId="3"/>
  </si>
  <si>
    <t>(台)</t>
    <rPh sb="1" eb="2">
      <t>ダイ</t>
    </rPh>
    <phoneticPr fontId="3"/>
  </si>
  <si>
    <t>資料出所： 中国運輸局及び（一社）日本自動車販売協会連合会</t>
    <rPh sb="0" eb="2">
      <t>シリョウ</t>
    </rPh>
    <rPh sb="2" eb="4">
      <t>シュッショ</t>
    </rPh>
    <rPh sb="6" eb="8">
      <t>チュウゴク</t>
    </rPh>
    <rPh sb="8" eb="10">
      <t>ウンユ</t>
    </rPh>
    <rPh sb="10" eb="11">
      <t>キョク</t>
    </rPh>
    <rPh sb="11" eb="12">
      <t>オヨ</t>
    </rPh>
    <phoneticPr fontId="3"/>
  </si>
  <si>
    <t>※ 平成13年からデータ集計開始</t>
    <rPh sb="2" eb="4">
      <t>ヘイセイ</t>
    </rPh>
    <rPh sb="6" eb="7">
      <t>ネン</t>
    </rPh>
    <rPh sb="12" eb="14">
      <t>シュウケイ</t>
    </rPh>
    <rPh sb="14" eb="16">
      <t>カイシ</t>
    </rPh>
    <phoneticPr fontId="3"/>
  </si>
  <si>
    <t>７－１</t>
    <phoneticPr fontId="3"/>
  </si>
  <si>
    <t>７－２</t>
  </si>
  <si>
    <t>７－３</t>
  </si>
  <si>
    <t>７－４</t>
  </si>
  <si>
    <t>７－５</t>
  </si>
  <si>
    <t>７－６</t>
  </si>
  <si>
    <t>７－７</t>
  </si>
  <si>
    <t>７－８</t>
  </si>
  <si>
    <t>件　　名</t>
    <rPh sb="0" eb="1">
      <t>ケン</t>
    </rPh>
    <rPh sb="3" eb="4">
      <t>ナ</t>
    </rPh>
    <phoneticPr fontId="3"/>
  </si>
  <si>
    <t>「グラフでみる島根のすがた」データ表　　（1～7章）</t>
    <rPh sb="7" eb="9">
      <t>シマネ</t>
    </rPh>
    <rPh sb="17" eb="18">
      <t>ヒョウ</t>
    </rPh>
    <rPh sb="24" eb="25">
      <t>ショウ</t>
    </rPh>
    <phoneticPr fontId="3"/>
  </si>
  <si>
    <t>人口及び世帯数の推移</t>
    <rPh sb="0" eb="2">
      <t>ジンコウ</t>
    </rPh>
    <rPh sb="2" eb="3">
      <t>オヨ</t>
    </rPh>
    <rPh sb="4" eb="7">
      <t>セタイスウ</t>
    </rPh>
    <rPh sb="8" eb="10">
      <t>スイイ</t>
    </rPh>
    <phoneticPr fontId="1"/>
  </si>
  <si>
    <t>人口構成の推移</t>
    <rPh sb="0" eb="2">
      <t>ジンコウ</t>
    </rPh>
    <rPh sb="2" eb="4">
      <t>コウセイ</t>
    </rPh>
    <rPh sb="5" eb="7">
      <t>スイイ</t>
    </rPh>
    <phoneticPr fontId="1"/>
  </si>
  <si>
    <t>人口ピラミッドの推移</t>
    <rPh sb="0" eb="2">
      <t>ジンコウ</t>
    </rPh>
    <rPh sb="8" eb="10">
      <t>スイイ</t>
    </rPh>
    <phoneticPr fontId="1"/>
  </si>
  <si>
    <t>産業別１５歳以上就業者構成の推移</t>
    <rPh sb="0" eb="2">
      <t>サンギョウ</t>
    </rPh>
    <rPh sb="2" eb="3">
      <t>ベツ</t>
    </rPh>
    <rPh sb="5" eb="8">
      <t>サイイジョウ</t>
    </rPh>
    <rPh sb="8" eb="11">
      <t>シュウギョウシャ</t>
    </rPh>
    <rPh sb="11" eb="13">
      <t>コウセイ</t>
    </rPh>
    <rPh sb="14" eb="16">
      <t>スイイ</t>
    </rPh>
    <phoneticPr fontId="1"/>
  </si>
  <si>
    <t>人口自然動態</t>
    <rPh sb="0" eb="2">
      <t>ジンコウ</t>
    </rPh>
    <rPh sb="2" eb="4">
      <t>シゼン</t>
    </rPh>
    <rPh sb="4" eb="6">
      <t>ドウタイ</t>
    </rPh>
    <phoneticPr fontId="1"/>
  </si>
  <si>
    <t>人口社会動態</t>
    <rPh sb="0" eb="2">
      <t>ジンコウ</t>
    </rPh>
    <rPh sb="2" eb="4">
      <t>シャカイ</t>
    </rPh>
    <rPh sb="4" eb="6">
      <t>ドウタイ</t>
    </rPh>
    <phoneticPr fontId="1"/>
  </si>
  <si>
    <t>シート名の番号をクリックすると、各シートへ移動します。</t>
    <rPh sb="3" eb="4">
      <t>メイ</t>
    </rPh>
    <rPh sb="5" eb="7">
      <t>バンゴウ</t>
    </rPh>
    <rPh sb="16" eb="17">
      <t>カク</t>
    </rPh>
    <rPh sb="21" eb="23">
      <t>イドウ</t>
    </rPh>
    <phoneticPr fontId="3"/>
  </si>
  <si>
    <t>景気動向指数（CI 一致指数）</t>
    <rPh sb="0" eb="2">
      <t>ケイキ</t>
    </rPh>
    <rPh sb="2" eb="4">
      <t>ドウコウ</t>
    </rPh>
    <rPh sb="4" eb="6">
      <t>シスウ</t>
    </rPh>
    <rPh sb="10" eb="12">
      <t>イッチ</t>
    </rPh>
    <rPh sb="12" eb="14">
      <t>シスウ</t>
    </rPh>
    <phoneticPr fontId="1"/>
  </si>
  <si>
    <t>実質経済成長率の推移</t>
    <rPh sb="0" eb="2">
      <t>ジッシツ</t>
    </rPh>
    <rPh sb="2" eb="4">
      <t>ケイザイ</t>
    </rPh>
    <rPh sb="4" eb="7">
      <t>セイチョウリツ</t>
    </rPh>
    <rPh sb="8" eb="10">
      <t>スイイ</t>
    </rPh>
    <phoneticPr fontId="1"/>
  </si>
  <si>
    <t>産業別県（国）内総生産（名目）構成比の推移</t>
    <rPh sb="0" eb="2">
      <t>サンギョウ</t>
    </rPh>
    <rPh sb="2" eb="3">
      <t>ベツ</t>
    </rPh>
    <rPh sb="3" eb="4">
      <t>ケン</t>
    </rPh>
    <rPh sb="5" eb="6">
      <t>クニ</t>
    </rPh>
    <rPh sb="7" eb="8">
      <t>ナイ</t>
    </rPh>
    <rPh sb="8" eb="11">
      <t>ソウセイサン</t>
    </rPh>
    <rPh sb="12" eb="14">
      <t>メイモク</t>
    </rPh>
    <rPh sb="15" eb="18">
      <t>コウセイヒ</t>
    </rPh>
    <rPh sb="19" eb="21">
      <t>スイイ</t>
    </rPh>
    <phoneticPr fontId="1"/>
  </si>
  <si>
    <t>産業別県（国）内総生産（名目）の推移</t>
    <rPh sb="0" eb="2">
      <t>サンギョウ</t>
    </rPh>
    <rPh sb="2" eb="3">
      <t>ベツ</t>
    </rPh>
    <rPh sb="3" eb="4">
      <t>ケン</t>
    </rPh>
    <rPh sb="5" eb="6">
      <t>コク</t>
    </rPh>
    <rPh sb="7" eb="8">
      <t>ナイ</t>
    </rPh>
    <rPh sb="8" eb="11">
      <t>ソウセイサン</t>
    </rPh>
    <rPh sb="12" eb="14">
      <t>メイモク</t>
    </rPh>
    <rPh sb="16" eb="18">
      <t>スイイ</t>
    </rPh>
    <phoneticPr fontId="1"/>
  </si>
  <si>
    <t>産業別県内総生産（名目）の推移（内訳）</t>
    <rPh sb="0" eb="2">
      <t>サンギョウ</t>
    </rPh>
    <rPh sb="2" eb="3">
      <t>ベツ</t>
    </rPh>
    <rPh sb="3" eb="4">
      <t>ケン</t>
    </rPh>
    <rPh sb="4" eb="5">
      <t>ナイ</t>
    </rPh>
    <rPh sb="5" eb="8">
      <t>ソウセイサン</t>
    </rPh>
    <rPh sb="9" eb="11">
      <t>メイモク</t>
    </rPh>
    <rPh sb="13" eb="15">
      <t>スイイ</t>
    </rPh>
    <rPh sb="16" eb="18">
      <t>ウチワケ</t>
    </rPh>
    <phoneticPr fontId="1"/>
  </si>
  <si>
    <t>県（国）内総生産（支出側・名目）の推移</t>
    <rPh sb="0" eb="1">
      <t>ケン</t>
    </rPh>
    <rPh sb="2" eb="3">
      <t>クニ</t>
    </rPh>
    <rPh sb="4" eb="5">
      <t>ナイ</t>
    </rPh>
    <rPh sb="5" eb="8">
      <t>ソウセイサン</t>
    </rPh>
    <rPh sb="9" eb="12">
      <t>シシュツガワ</t>
    </rPh>
    <rPh sb="13" eb="15">
      <t>メイモク</t>
    </rPh>
    <rPh sb="17" eb="19">
      <t>スイイ</t>
    </rPh>
    <phoneticPr fontId="1"/>
  </si>
  <si>
    <t>県（国）内総生産（支出側・名目）の推移（内訳）</t>
    <rPh sb="0" eb="1">
      <t>ケン</t>
    </rPh>
    <rPh sb="2" eb="3">
      <t>クニ</t>
    </rPh>
    <rPh sb="4" eb="5">
      <t>ナイ</t>
    </rPh>
    <rPh sb="5" eb="8">
      <t>ソウセイサン</t>
    </rPh>
    <rPh sb="9" eb="12">
      <t>シシュツガワ</t>
    </rPh>
    <rPh sb="13" eb="15">
      <t>メイモク</t>
    </rPh>
    <rPh sb="17" eb="19">
      <t>スイイ</t>
    </rPh>
    <rPh sb="20" eb="22">
      <t>ウチワケ</t>
    </rPh>
    <phoneticPr fontId="1"/>
  </si>
  <si>
    <r>
      <rPr>
        <sz val="11"/>
        <rFont val="ＭＳ Ｐゴシック"/>
        <family val="3"/>
        <charset val="128"/>
      </rPr>
      <t>1人当たり県（国）民所得の推移</t>
    </r>
    <rPh sb="0" eb="2">
      <t>ヒトリ</t>
    </rPh>
    <rPh sb="2" eb="3">
      <t>ア</t>
    </rPh>
    <rPh sb="5" eb="6">
      <t>ケン</t>
    </rPh>
    <rPh sb="7" eb="8">
      <t>クニ</t>
    </rPh>
    <rPh sb="9" eb="10">
      <t>ミン</t>
    </rPh>
    <rPh sb="10" eb="12">
      <t>ショトク</t>
    </rPh>
    <rPh sb="13" eb="15">
      <t>スイイ</t>
    </rPh>
    <phoneticPr fontId="1"/>
  </si>
  <si>
    <t>農業産出額等の推移</t>
    <rPh sb="0" eb="2">
      <t>ノウギョウ</t>
    </rPh>
    <rPh sb="2" eb="5">
      <t>サンシュツガク</t>
    </rPh>
    <rPh sb="5" eb="6">
      <t>トウ</t>
    </rPh>
    <rPh sb="7" eb="9">
      <t>スイイ</t>
    </rPh>
    <phoneticPr fontId="1"/>
  </si>
  <si>
    <t>漁獲量の推移</t>
    <rPh sb="0" eb="2">
      <t>ギョカク</t>
    </rPh>
    <rPh sb="2" eb="3">
      <t>リョウ</t>
    </rPh>
    <rPh sb="4" eb="6">
      <t>スイイ</t>
    </rPh>
    <phoneticPr fontId="1"/>
  </si>
  <si>
    <t>農家数の推移</t>
    <rPh sb="0" eb="2">
      <t>ノウカ</t>
    </rPh>
    <rPh sb="2" eb="3">
      <t>スウ</t>
    </rPh>
    <rPh sb="4" eb="6">
      <t>スイイ</t>
    </rPh>
    <phoneticPr fontId="1"/>
  </si>
  <si>
    <t>耕地面積の推移</t>
    <rPh sb="0" eb="2">
      <t>コウチ</t>
    </rPh>
    <rPh sb="1" eb="2">
      <t>ノウコウ</t>
    </rPh>
    <rPh sb="2" eb="4">
      <t>メンセキ</t>
    </rPh>
    <rPh sb="5" eb="7">
      <t>スイイ</t>
    </rPh>
    <phoneticPr fontId="1"/>
  </si>
  <si>
    <t>発注機関別公共工事請負契約額の推移</t>
    <rPh sb="0" eb="2">
      <t>ハッチュウ</t>
    </rPh>
    <rPh sb="2" eb="4">
      <t>キカン</t>
    </rPh>
    <rPh sb="4" eb="5">
      <t>ベツ</t>
    </rPh>
    <rPh sb="5" eb="7">
      <t>コウキョウ</t>
    </rPh>
    <rPh sb="7" eb="9">
      <t>コウジ</t>
    </rPh>
    <rPh sb="9" eb="11">
      <t>ウケオイ</t>
    </rPh>
    <rPh sb="11" eb="13">
      <t>ケイヤク</t>
    </rPh>
    <rPh sb="13" eb="14">
      <t>ガク</t>
    </rPh>
    <rPh sb="15" eb="17">
      <t>スイイ</t>
    </rPh>
    <phoneticPr fontId="1"/>
  </si>
  <si>
    <t>非居住用建築物着工床面積の推移</t>
    <rPh sb="0" eb="1">
      <t>ヒ</t>
    </rPh>
    <rPh sb="1" eb="3">
      <t>キョジュウ</t>
    </rPh>
    <rPh sb="3" eb="4">
      <t>ヨウ</t>
    </rPh>
    <rPh sb="4" eb="7">
      <t>ケンチクブツ</t>
    </rPh>
    <rPh sb="7" eb="9">
      <t>チャッコウ</t>
    </rPh>
    <rPh sb="9" eb="12">
      <t>ユカメンセキ</t>
    </rPh>
    <rPh sb="13" eb="15">
      <t>スイイ</t>
    </rPh>
    <phoneticPr fontId="1"/>
  </si>
  <si>
    <t>鉱工業生産指数の推移</t>
    <rPh sb="0" eb="3">
      <t>コウコウギョウ</t>
    </rPh>
    <rPh sb="3" eb="5">
      <t>セイサン</t>
    </rPh>
    <rPh sb="5" eb="7">
      <t>シスウ</t>
    </rPh>
    <rPh sb="8" eb="10">
      <t>スイイ</t>
    </rPh>
    <phoneticPr fontId="1"/>
  </si>
  <si>
    <t>製造業事業所数の推移</t>
    <rPh sb="0" eb="3">
      <t>セイゾウギョウ</t>
    </rPh>
    <rPh sb="3" eb="6">
      <t>ジギョウショ</t>
    </rPh>
    <rPh sb="6" eb="7">
      <t>スウ</t>
    </rPh>
    <rPh sb="8" eb="10">
      <t>スイイ</t>
    </rPh>
    <phoneticPr fontId="1"/>
  </si>
  <si>
    <t>製造業事業所従業者数の推移</t>
    <rPh sb="0" eb="3">
      <t>セイゾウギョウ</t>
    </rPh>
    <rPh sb="3" eb="6">
      <t>ジギョウショ</t>
    </rPh>
    <rPh sb="6" eb="7">
      <t>ジュウ</t>
    </rPh>
    <rPh sb="7" eb="10">
      <t>ギョウシャスウ</t>
    </rPh>
    <rPh sb="11" eb="13">
      <t>スイイ</t>
    </rPh>
    <phoneticPr fontId="1"/>
  </si>
  <si>
    <t>製造品出荷額等の推移</t>
    <rPh sb="0" eb="3">
      <t>セイゾウヒン</t>
    </rPh>
    <rPh sb="3" eb="5">
      <t>シュッカ</t>
    </rPh>
    <rPh sb="5" eb="7">
      <t>ガクトウ</t>
    </rPh>
    <rPh sb="8" eb="10">
      <t>スイイ</t>
    </rPh>
    <phoneticPr fontId="1"/>
  </si>
  <si>
    <t>製造業１事業所当たりの製造品出荷額等の推移</t>
  </si>
  <si>
    <t>製造業事業所従業者1人当たりの製造品出荷額等の推移</t>
  </si>
  <si>
    <t>小売業事業所数の推移</t>
    <rPh sb="0" eb="3">
      <t>コウリギョウ</t>
    </rPh>
    <rPh sb="3" eb="6">
      <t>ジギョウショ</t>
    </rPh>
    <rPh sb="6" eb="7">
      <t>スウ</t>
    </rPh>
    <rPh sb="8" eb="10">
      <t>スイイ</t>
    </rPh>
    <phoneticPr fontId="1"/>
  </si>
  <si>
    <t>小売業事業所従業者数の推移</t>
    <rPh sb="0" eb="2">
      <t>コウリ</t>
    </rPh>
    <rPh sb="2" eb="3">
      <t>ギョウ</t>
    </rPh>
    <rPh sb="3" eb="6">
      <t>ジギョウショ</t>
    </rPh>
    <rPh sb="6" eb="7">
      <t>ジュウ</t>
    </rPh>
    <rPh sb="7" eb="10">
      <t>ギョウシャスウ</t>
    </rPh>
    <rPh sb="11" eb="13">
      <t>スイイ</t>
    </rPh>
    <phoneticPr fontId="1"/>
  </si>
  <si>
    <t>小売業年間商品販売額の推移</t>
    <rPh sb="0" eb="2">
      <t>コウリ</t>
    </rPh>
    <rPh sb="2" eb="3">
      <t>ギョウ</t>
    </rPh>
    <rPh sb="3" eb="5">
      <t>ネンカン</t>
    </rPh>
    <rPh sb="5" eb="7">
      <t>ショウヒン</t>
    </rPh>
    <rPh sb="7" eb="9">
      <t>ハンバイ</t>
    </rPh>
    <rPh sb="9" eb="10">
      <t>ガク</t>
    </rPh>
    <rPh sb="11" eb="13">
      <t>スイイ</t>
    </rPh>
    <phoneticPr fontId="1"/>
  </si>
  <si>
    <r>
      <t>小売業事業所従業者</t>
    </r>
    <r>
      <rPr>
        <sz val="11"/>
        <rFont val="ＭＳ Ｐゴシック"/>
        <family val="3"/>
        <charset val="128"/>
      </rPr>
      <t>1人当たりの年間商品販売額の推移</t>
    </r>
    <rPh sb="0" eb="2">
      <t>コウリ</t>
    </rPh>
    <rPh sb="2" eb="3">
      <t>ギョウ</t>
    </rPh>
    <rPh sb="3" eb="6">
      <t>ジギョウショ</t>
    </rPh>
    <rPh sb="6" eb="9">
      <t>ジュウギョウシャ</t>
    </rPh>
    <rPh sb="10" eb="11">
      <t>ニン</t>
    </rPh>
    <rPh sb="11" eb="12">
      <t>ア</t>
    </rPh>
    <rPh sb="15" eb="17">
      <t>ネンカン</t>
    </rPh>
    <rPh sb="17" eb="19">
      <t>ショウヒン</t>
    </rPh>
    <rPh sb="19" eb="21">
      <t>ハンバイ</t>
    </rPh>
    <rPh sb="21" eb="22">
      <t>ガク</t>
    </rPh>
    <rPh sb="23" eb="25">
      <t>スイイ</t>
    </rPh>
    <phoneticPr fontId="1"/>
  </si>
  <si>
    <t>百貨店・スーパー販売額の推移</t>
    <rPh sb="0" eb="3">
      <t>ヒャッカテン</t>
    </rPh>
    <rPh sb="8" eb="10">
      <t>ハンバイ</t>
    </rPh>
    <rPh sb="10" eb="11">
      <t>ガク</t>
    </rPh>
    <rPh sb="12" eb="14">
      <t>スイイ</t>
    </rPh>
    <phoneticPr fontId="1"/>
  </si>
  <si>
    <t>ホームセンター販売額の推移</t>
    <rPh sb="7" eb="9">
      <t>ハンバイ</t>
    </rPh>
    <rPh sb="9" eb="10">
      <t>ガク</t>
    </rPh>
    <rPh sb="11" eb="13">
      <t>スイイ</t>
    </rPh>
    <phoneticPr fontId="1"/>
  </si>
  <si>
    <t>家電大型専門店販売額の推移</t>
    <rPh sb="0" eb="2">
      <t>カデン</t>
    </rPh>
    <rPh sb="2" eb="4">
      <t>オオガタ</t>
    </rPh>
    <rPh sb="4" eb="7">
      <t>センモンテン</t>
    </rPh>
    <rPh sb="7" eb="9">
      <t>ハンバイ</t>
    </rPh>
    <rPh sb="9" eb="10">
      <t>ガク</t>
    </rPh>
    <rPh sb="11" eb="13">
      <t>スイイ</t>
    </rPh>
    <phoneticPr fontId="1"/>
  </si>
  <si>
    <t>乗用車新車登録台数の推移</t>
    <rPh sb="0" eb="3">
      <t>ジョウヨウシャ</t>
    </rPh>
    <rPh sb="3" eb="5">
      <t>シンシャ</t>
    </rPh>
    <rPh sb="5" eb="7">
      <t>トウロク</t>
    </rPh>
    <rPh sb="7" eb="9">
      <t>ダイスウ</t>
    </rPh>
    <rPh sb="10" eb="12">
      <t>スイイ</t>
    </rPh>
    <phoneticPr fontId="1"/>
  </si>
  <si>
    <t>※ 平成24年及び平成28年以降は「経済センサス-活動調査結果」の数値。</t>
    <rPh sb="2" eb="4">
      <t>ヘイセイ</t>
    </rPh>
    <rPh sb="6" eb="7">
      <t>ネン</t>
    </rPh>
    <rPh sb="7" eb="8">
      <t>オヨ</t>
    </rPh>
    <rPh sb="9" eb="11">
      <t>ヘイセイ</t>
    </rPh>
    <rPh sb="13" eb="14">
      <t>ネン</t>
    </rPh>
    <rPh sb="14" eb="16">
      <t>イコウ</t>
    </rPh>
    <rPh sb="18" eb="20">
      <t>ケイザイ</t>
    </rPh>
    <rPh sb="25" eb="27">
      <t>カツドウ</t>
    </rPh>
    <rPh sb="27" eb="29">
      <t>チョウサ</t>
    </rPh>
    <rPh sb="29" eb="31">
      <t>ケッカ</t>
    </rPh>
    <rPh sb="33" eb="35">
      <t>スウチ</t>
    </rPh>
    <phoneticPr fontId="3"/>
  </si>
  <si>
    <t>※ 平成27年以降は不詳補完値による。</t>
    <rPh sb="2" eb="4">
      <t>ヘイセイ</t>
    </rPh>
    <rPh sb="7" eb="9">
      <t>イコウ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</si>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</sst>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0;&quot;▲ &quot;#,##0"/>
    <numFmt numFmtId="177" formatCode="###,###,###,##0;&quot;-&quot;##,###,###,##0"/>
    <numFmt numFmtId="178" formatCode="###,###,##0;&quot;-&quot;##,###,##0"/>
    <numFmt numFmtId="179" formatCode="0_ "/>
    <numFmt numFmtId="180" formatCode="#,##0.0"/>
    <numFmt numFmtId="181" formatCode="#,##0.0_ ;[Red]\-#,##0.0\ "/>
    <numFmt numFmtId="182" formatCode="#,###,###,##0;&quot; -&quot;###,###,##0"/>
    <numFmt numFmtId="183" formatCode="0.0_ "/>
    <numFmt numFmtId="184" formatCode="\ ###,##0.0;&quot;-&quot;###,##0.0"/>
    <numFmt numFmtId="185" formatCode="#,##0_ "/>
    <numFmt numFmtId="186" formatCode="0.0_ ;[Red]\-0.0\ "/>
    <numFmt numFmtId="187" formatCode="0.0_);[Red]\(0.0\)"/>
    <numFmt numFmtId="188" formatCode="#,##0.0_);[Red]\(#,##0.0\)"/>
    <numFmt numFmtId="189" formatCode="#,##0.0_ "/>
    <numFmt numFmtId="190" formatCode="#,##0.0;\-#,##0.0"/>
    <numFmt numFmtId="191" formatCode="#,##0_);[Red]\(#,##0\)"/>
    <numFmt numFmtId="192" formatCode="\ ###,###,###,###,##0;&quot;-&quot;###,###,###,###,##0"/>
    <numFmt numFmtId="193" formatCode="#,###,###,##0.0;&quot; -&quot;###,###,##0.0"/>
    <numFmt numFmtId="194" formatCode="#,###,###,##0.00;&quot; -&quot;###,###,##0.00"/>
    <numFmt numFmtId="195" formatCode="0_ ;[Red]\-0\ "/>
    <numFmt numFmtId="196" formatCode="#,##0_ ;[Red]\-#,##0\ "/>
    <numFmt numFmtId="197" formatCode="0.0"/>
    <numFmt numFmtId="198" formatCode="#,##0.00_ ;[Red]\-#,##0.00\ "/>
    <numFmt numFmtId="199" formatCode="#,##0;&quot;△ &quot;#,##0"/>
    <numFmt numFmtId="200" formatCode="0.00_ ;[Red]\-0.00\ "/>
    <numFmt numFmtId="201" formatCode="0.0;&quot;▲ &quot;0.0"/>
  </numFmts>
  <fonts count="35">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9.5"/>
      <name val="ＭＳ Ｐゴシック"/>
      <family val="3"/>
      <charset val="128"/>
    </font>
    <font>
      <sz val="11"/>
      <name val="明朝"/>
      <family val="1"/>
      <charset val="128"/>
    </font>
    <font>
      <b/>
      <sz val="11"/>
      <name val="ＭＳ Ｐゴシック"/>
      <family val="3"/>
      <charset val="128"/>
    </font>
    <font>
      <sz val="6"/>
      <name val="ＭＳ Ｐ明朝"/>
      <family val="1"/>
      <charset val="128"/>
    </font>
    <font>
      <sz val="10"/>
      <name val="ＭＳ Ｐゴシック"/>
      <family val="3"/>
      <charset val="128"/>
    </font>
    <font>
      <sz val="11"/>
      <color indexed="8"/>
      <name val="ＭＳ Ｐゴシック"/>
      <family val="3"/>
      <charset val="128"/>
    </font>
    <font>
      <sz val="11"/>
      <color rgb="FFFF0000"/>
      <name val="ＭＳ Ｐゴシック"/>
      <family val="3"/>
      <charset val="128"/>
    </font>
    <font>
      <sz val="10"/>
      <color indexed="8"/>
      <name val="ＭＳ Ｐゴシック"/>
      <family val="3"/>
      <charset val="128"/>
    </font>
    <font>
      <sz val="11"/>
      <color indexed="10"/>
      <name val="ＭＳ Ｐゴシック"/>
      <family val="3"/>
      <charset val="128"/>
    </font>
    <font>
      <sz val="11"/>
      <name val="ＭＳ Ｐ明朝"/>
      <family val="1"/>
      <charset val="128"/>
    </font>
    <font>
      <sz val="10"/>
      <name val="游ゴシック"/>
      <family val="3"/>
      <charset val="128"/>
      <scheme val="minor"/>
    </font>
    <font>
      <sz val="11"/>
      <name val="游ゴシック"/>
      <family val="3"/>
      <charset val="128"/>
      <scheme val="minor"/>
    </font>
    <font>
      <b/>
      <sz val="11"/>
      <name val="游ゴシック"/>
      <family val="3"/>
      <charset val="128"/>
      <scheme val="minor"/>
    </font>
    <font>
      <sz val="8"/>
      <name val="ＭＳ 明朝"/>
      <family val="1"/>
      <charset val="128"/>
    </font>
    <font>
      <sz val="8"/>
      <name val="ＭＳ ゴシック"/>
      <family val="3"/>
      <charset val="128"/>
    </font>
    <font>
      <sz val="11"/>
      <color theme="1"/>
      <name val="游ゴシック"/>
      <family val="2"/>
      <charset val="128"/>
      <scheme val="minor"/>
    </font>
    <font>
      <b/>
      <sz val="11"/>
      <color theme="1"/>
      <name val="游ゴシック"/>
      <family val="3"/>
      <charset val="128"/>
      <scheme val="minor"/>
    </font>
    <font>
      <b/>
      <sz val="14"/>
      <color indexed="8"/>
      <name val="ＭＳ Ｐゴシック"/>
      <family val="3"/>
      <charset val="128"/>
    </font>
    <font>
      <b/>
      <sz val="11"/>
      <color indexed="8"/>
      <name val="ＭＳ Ｐゴシック"/>
      <family val="3"/>
      <charset val="128"/>
    </font>
    <font>
      <sz val="12"/>
      <name val="Arial"/>
      <family val="2"/>
    </font>
    <font>
      <sz val="12"/>
      <name val="ＭＳ Ｐゴシック"/>
      <family val="3"/>
      <charset val="128"/>
    </font>
    <font>
      <u/>
      <sz val="11"/>
      <name val="ＭＳ Ｐゴシック"/>
      <family val="3"/>
      <charset val="128"/>
    </font>
    <font>
      <b/>
      <sz val="9"/>
      <color indexed="81"/>
      <name val="MS P ゴシック"/>
      <family val="3"/>
      <charset val="128"/>
    </font>
    <font>
      <u/>
      <sz val="11"/>
      <color theme="10"/>
      <name val="ＭＳ Ｐゴシック"/>
      <family val="3"/>
      <charset val="128"/>
    </font>
    <font>
      <sz val="9"/>
      <name val="ＭＳ Ｐゴシック"/>
      <family val="3"/>
      <charset val="128"/>
    </font>
    <font>
      <b/>
      <sz val="14"/>
      <color theme="1"/>
      <name val="ＭＳ Ｐゴシック"/>
      <family val="3"/>
      <charset val="128"/>
    </font>
    <font>
      <sz val="11"/>
      <color theme="1"/>
      <name val="ＭＳ Ｐゴシック"/>
      <family val="3"/>
      <charset val="128"/>
    </font>
    <font>
      <sz val="10"/>
      <color theme="1"/>
      <name val="ＭＳ Ｐゴシック"/>
      <family val="3"/>
      <charset val="128"/>
    </font>
    <font>
      <sz val="16"/>
      <name val="ＭＳ Ｐゴシック"/>
      <family val="3"/>
      <charset val="128"/>
    </font>
    <font>
      <sz val="11"/>
      <color rgb="FF0000FF"/>
      <name val="ＭＳ Ｐゴシック"/>
      <family val="3"/>
      <charset val="128"/>
    </font>
  </fonts>
  <fills count="10">
    <fill>
      <patternFill patternType="none"/>
    </fill>
    <fill>
      <patternFill patternType="gray125"/>
    </fill>
    <fill>
      <patternFill patternType="lightGray"/>
    </fill>
    <fill>
      <patternFill patternType="solid">
        <fgColor indexed="26"/>
        <bgColor indexed="64"/>
      </patternFill>
    </fill>
    <fill>
      <patternFill patternType="solid">
        <fgColor indexed="43"/>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0" tint="-0.249977111117893"/>
        <bgColor indexed="64"/>
      </patternFill>
    </fill>
    <fill>
      <patternFill patternType="solid">
        <fgColor rgb="FFFFFF99"/>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top style="thin">
        <color indexed="64"/>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top style="thin">
        <color indexed="8"/>
      </top>
      <bottom/>
      <diagonal/>
    </border>
    <border>
      <left style="thin">
        <color indexed="8"/>
      </left>
      <right/>
      <top/>
      <bottom style="thin">
        <color indexed="64"/>
      </bottom>
      <diagonal/>
    </border>
    <border>
      <left style="thin">
        <color indexed="8"/>
      </left>
      <right style="thin">
        <color indexed="64"/>
      </right>
      <top/>
      <bottom/>
      <diagonal/>
    </border>
    <border>
      <left style="thin">
        <color indexed="8"/>
      </left>
      <right style="thin">
        <color indexed="8"/>
      </right>
      <top/>
      <bottom style="thin">
        <color indexed="64"/>
      </bottom>
      <diagonal/>
    </border>
  </borders>
  <cellStyleXfs count="15">
    <xf numFmtId="0" fontId="0" fillId="0" borderId="0"/>
    <xf numFmtId="38" fontId="1" fillId="0" borderId="0" applyFont="0" applyFill="0" applyBorder="0" applyAlignment="0" applyProtection="0"/>
    <xf numFmtId="0" fontId="6" fillId="0" borderId="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9" fillId="0" borderId="0"/>
    <xf numFmtId="0" fontId="20" fillId="0" borderId="0">
      <alignment vertical="center"/>
    </xf>
    <xf numFmtId="1" fontId="6" fillId="0" borderId="0"/>
    <xf numFmtId="0" fontId="9" fillId="0" borderId="0"/>
    <xf numFmtId="38" fontId="9" fillId="0" borderId="0" applyFont="0" applyFill="0" applyBorder="0" applyAlignment="0" applyProtection="0"/>
    <xf numFmtId="0" fontId="24" fillId="0" borderId="0"/>
    <xf numFmtId="0" fontId="28" fillId="0" borderId="0" applyNumberFormat="0" applyFill="0" applyBorder="0" applyAlignment="0" applyProtection="0"/>
    <xf numFmtId="9" fontId="1" fillId="0" borderId="0" applyFont="0" applyFill="0" applyBorder="0" applyAlignment="0" applyProtection="0">
      <alignment vertical="center"/>
    </xf>
  </cellStyleXfs>
  <cellXfs count="1082">
    <xf numFmtId="0" fontId="0" fillId="0" borderId="0" xfId="0"/>
    <xf numFmtId="0" fontId="2" fillId="2" borderId="0" xfId="0" applyFont="1" applyFill="1" applyAlignment="1">
      <alignment vertical="center"/>
    </xf>
    <xf numFmtId="0" fontId="4" fillId="0" borderId="0" xfId="0" applyFont="1" applyFill="1" applyAlignment="1">
      <alignment vertical="center"/>
    </xf>
    <xf numFmtId="49" fontId="1" fillId="0" borderId="0" xfId="0" applyNumberFormat="1"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38" fontId="1" fillId="0" borderId="0" xfId="1" applyFont="1" applyFill="1" applyBorder="1" applyAlignment="1">
      <alignment horizontal="right" vertical="center"/>
    </xf>
    <xf numFmtId="0" fontId="5" fillId="0" borderId="2"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176" fontId="5" fillId="0" borderId="3" xfId="0" applyNumberFormat="1" applyFont="1" applyFill="1" applyBorder="1" applyAlignment="1">
      <alignment vertical="center"/>
    </xf>
    <xf numFmtId="0" fontId="5" fillId="0" borderId="7" xfId="0" applyNumberFormat="1" applyFont="1" applyFill="1" applyBorder="1" applyAlignment="1">
      <alignment horizontal="center" vertical="center"/>
    </xf>
    <xf numFmtId="176" fontId="0" fillId="0" borderId="0" xfId="0" applyNumberFormat="1"/>
    <xf numFmtId="38" fontId="1" fillId="0" borderId="2" xfId="1" applyFont="1" applyFill="1" applyBorder="1" applyAlignment="1">
      <alignment horizontal="right" vertical="center"/>
    </xf>
    <xf numFmtId="0" fontId="5" fillId="0" borderId="3" xfId="0" applyFont="1" applyFill="1" applyBorder="1" applyAlignment="1">
      <alignment horizontal="center" vertical="center"/>
    </xf>
    <xf numFmtId="38" fontId="1" fillId="0" borderId="2" xfId="1" applyFont="1" applyFill="1" applyBorder="1" applyAlignment="1">
      <alignment vertical="center"/>
    </xf>
    <xf numFmtId="38" fontId="1" fillId="0" borderId="0" xfId="1" applyFont="1" applyFill="1" applyBorder="1" applyAlignment="1">
      <alignment vertical="center"/>
    </xf>
    <xf numFmtId="0" fontId="5" fillId="0" borderId="7" xfId="2" applyNumberFormat="1" applyFont="1" applyFill="1" applyBorder="1" applyAlignment="1">
      <alignment horizontal="center" vertical="center"/>
    </xf>
    <xf numFmtId="0" fontId="5" fillId="0" borderId="3" xfId="2" applyNumberFormat="1" applyFont="1" applyFill="1" applyBorder="1" applyAlignment="1">
      <alignment horizontal="center" vertical="center"/>
    </xf>
    <xf numFmtId="177" fontId="1" fillId="0" borderId="2"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78" fontId="1" fillId="0" borderId="0" xfId="0" applyNumberFormat="1" applyFont="1" applyFill="1" applyAlignment="1">
      <alignment horizontal="right" vertical="center"/>
    </xf>
    <xf numFmtId="0" fontId="5" fillId="0" borderId="0" xfId="0" applyNumberFormat="1" applyFont="1" applyFill="1" applyBorder="1" applyAlignment="1">
      <alignment horizontal="center" vertical="center"/>
    </xf>
    <xf numFmtId="176" fontId="5" fillId="0" borderId="7" xfId="0" applyNumberFormat="1" applyFont="1" applyFill="1" applyBorder="1" applyAlignment="1">
      <alignment vertical="center"/>
    </xf>
    <xf numFmtId="0" fontId="5" fillId="0" borderId="8" xfId="0" applyFont="1" applyFill="1" applyBorder="1" applyAlignment="1">
      <alignment horizontal="center" vertical="center"/>
    </xf>
    <xf numFmtId="0" fontId="5" fillId="0" borderId="5" xfId="2" applyNumberFormat="1" applyFont="1" applyFill="1" applyBorder="1" applyAlignment="1">
      <alignment horizontal="center" vertical="center"/>
    </xf>
    <xf numFmtId="176" fontId="5" fillId="0" borderId="5" xfId="0" applyNumberFormat="1" applyFont="1" applyFill="1" applyBorder="1" applyAlignment="1">
      <alignmen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5" fillId="0" borderId="0" xfId="2"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Alignment="1">
      <alignment vertical="center"/>
    </xf>
    <xf numFmtId="0" fontId="5" fillId="0" borderId="0" xfId="0" applyFont="1"/>
    <xf numFmtId="49" fontId="5" fillId="0" borderId="0" xfId="0" applyNumberFormat="1"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Alignment="1">
      <alignment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9"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Alignment="1">
      <alignment vertical="center"/>
    </xf>
    <xf numFmtId="0" fontId="9" fillId="0" borderId="0" xfId="0" applyFont="1"/>
    <xf numFmtId="0" fontId="5"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xf>
    <xf numFmtId="38" fontId="5" fillId="0" borderId="3" xfId="3" applyFont="1" applyFill="1" applyBorder="1" applyAlignment="1">
      <alignment horizontal="right" vertical="center"/>
    </xf>
    <xf numFmtId="38" fontId="5" fillId="0" borderId="0" xfId="3" applyFont="1" applyFill="1" applyBorder="1" applyAlignment="1">
      <alignment horizontal="right" vertical="center"/>
    </xf>
    <xf numFmtId="38" fontId="9" fillId="0" borderId="0" xfId="3" applyFont="1" applyFill="1" applyBorder="1" applyAlignment="1">
      <alignment horizontal="right" vertical="center"/>
    </xf>
    <xf numFmtId="49" fontId="5" fillId="0" borderId="7" xfId="0" applyNumberFormat="1" applyFont="1" applyFill="1" applyBorder="1" applyAlignment="1">
      <alignment horizontal="center" vertical="center"/>
    </xf>
    <xf numFmtId="38" fontId="5" fillId="0" borderId="0" xfId="3" applyFont="1" applyFill="1" applyBorder="1" applyAlignment="1">
      <alignment horizontal="left" vertical="center"/>
    </xf>
    <xf numFmtId="38" fontId="5" fillId="0" borderId="3" xfId="3" applyFont="1" applyFill="1" applyBorder="1" applyAlignment="1">
      <alignment vertical="center"/>
    </xf>
    <xf numFmtId="38" fontId="5" fillId="0" borderId="0" xfId="3" applyFont="1" applyFill="1" applyBorder="1" applyAlignment="1">
      <alignment vertical="center"/>
    </xf>
    <xf numFmtId="38" fontId="9" fillId="0" borderId="0" xfId="3" applyFont="1" applyFill="1" applyBorder="1" applyAlignment="1">
      <alignment vertical="center"/>
    </xf>
    <xf numFmtId="49" fontId="5" fillId="0" borderId="7" xfId="2" applyNumberFormat="1" applyFont="1" applyFill="1" applyBorder="1" applyAlignment="1">
      <alignment horizontal="center" vertical="center"/>
    </xf>
    <xf numFmtId="177" fontId="5" fillId="0" borderId="3"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178" fontId="9" fillId="0" borderId="0" xfId="0" applyNumberFormat="1" applyFont="1" applyFill="1" applyAlignment="1">
      <alignment horizontal="right" vertical="center"/>
    </xf>
    <xf numFmtId="177" fontId="5" fillId="0" borderId="7" xfId="0" applyNumberFormat="1" applyFont="1" applyFill="1" applyBorder="1" applyAlignment="1">
      <alignment horizontal="right" vertical="center"/>
    </xf>
    <xf numFmtId="0" fontId="5" fillId="0" borderId="2" xfId="2" applyNumberFormat="1" applyFont="1" applyFill="1" applyBorder="1" applyAlignment="1">
      <alignment horizontal="center" vertical="center"/>
    </xf>
    <xf numFmtId="0" fontId="5" fillId="0" borderId="9" xfId="2" applyNumberFormat="1" applyFont="1" applyFill="1" applyBorder="1" applyAlignment="1">
      <alignment horizontal="center" vertical="center"/>
    </xf>
    <xf numFmtId="177" fontId="5" fillId="0" borderId="5" xfId="0" applyNumberFormat="1" applyFont="1" applyFill="1" applyBorder="1" applyAlignment="1">
      <alignment horizontal="right" vertical="center"/>
    </xf>
    <xf numFmtId="0" fontId="5" fillId="0" borderId="10" xfId="2" applyNumberFormat="1" applyFont="1" applyFill="1" applyBorder="1" applyAlignment="1">
      <alignment horizontal="center" vertical="center"/>
    </xf>
    <xf numFmtId="49" fontId="5" fillId="0" borderId="0" xfId="0" applyNumberFormat="1" applyFont="1" applyFill="1" applyAlignment="1">
      <alignment horizontal="left" vertical="center"/>
    </xf>
    <xf numFmtId="0" fontId="1" fillId="2" borderId="0" xfId="0" applyFont="1" applyFill="1" applyAlignment="1">
      <alignment vertical="center"/>
    </xf>
    <xf numFmtId="0" fontId="0" fillId="2" borderId="0" xfId="0" applyFont="1" applyFill="1" applyAlignment="1">
      <alignment vertical="center"/>
    </xf>
    <xf numFmtId="0" fontId="4" fillId="0" borderId="0" xfId="0" applyFont="1" applyAlignment="1">
      <alignment vertical="center"/>
    </xf>
    <xf numFmtId="0" fontId="1" fillId="0" borderId="0" xfId="0" applyFont="1" applyAlignment="1">
      <alignment vertical="center"/>
    </xf>
    <xf numFmtId="0" fontId="0" fillId="0" borderId="0" xfId="0" applyFont="1" applyAlignment="1">
      <alignment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179" fontId="10" fillId="0" borderId="3" xfId="0" applyNumberFormat="1" applyFont="1" applyBorder="1" applyAlignment="1">
      <alignment horizontal="center" vertical="center"/>
    </xf>
    <xf numFmtId="3" fontId="0" fillId="0" borderId="1" xfId="0" applyNumberFormat="1" applyFont="1" applyBorder="1" applyAlignment="1">
      <alignment horizontal="right" vertical="center"/>
    </xf>
    <xf numFmtId="180" fontId="10" fillId="0" borderId="1" xfId="0" applyNumberFormat="1" applyFont="1" applyBorder="1" applyAlignment="1">
      <alignment horizontal="center" vertical="center"/>
    </xf>
    <xf numFmtId="0" fontId="1" fillId="0" borderId="7" xfId="0" applyFont="1" applyBorder="1" applyAlignment="1">
      <alignment horizontal="center" vertical="center"/>
    </xf>
    <xf numFmtId="3" fontId="0" fillId="0" borderId="3" xfId="0" applyNumberFormat="1" applyFont="1" applyBorder="1" applyAlignment="1">
      <alignment horizontal="right" vertical="center"/>
    </xf>
    <xf numFmtId="181" fontId="10" fillId="0" borderId="3" xfId="0" applyNumberFormat="1" applyFont="1" applyBorder="1" applyAlignment="1">
      <alignment horizontal="right" vertical="center"/>
    </xf>
    <xf numFmtId="179" fontId="10" fillId="0" borderId="3" xfId="0" quotePrefix="1" applyNumberFormat="1" applyFont="1" applyBorder="1" applyAlignment="1">
      <alignment horizontal="center" vertical="center"/>
    </xf>
    <xf numFmtId="182" fontId="0" fillId="0" borderId="3" xfId="4" quotePrefix="1" applyNumberFormat="1" applyFont="1" applyFill="1" applyBorder="1" applyAlignment="1">
      <alignment horizontal="right" vertical="center"/>
    </xf>
    <xf numFmtId="183" fontId="1" fillId="0" borderId="3" xfId="0" applyNumberFormat="1" applyFont="1" applyBorder="1" applyAlignment="1">
      <alignment vertical="center"/>
    </xf>
    <xf numFmtId="0" fontId="0" fillId="0" borderId="8" xfId="0" applyFont="1" applyBorder="1" applyAlignment="1">
      <alignment horizontal="center" vertical="center"/>
    </xf>
    <xf numFmtId="0" fontId="1" fillId="0" borderId="9" xfId="0" applyFont="1" applyBorder="1" applyAlignment="1">
      <alignment horizontal="center" vertical="center"/>
    </xf>
    <xf numFmtId="179" fontId="10" fillId="0" borderId="5" xfId="0" quotePrefix="1" applyNumberFormat="1" applyFont="1" applyBorder="1" applyAlignment="1">
      <alignment horizontal="center" vertical="center"/>
    </xf>
    <xf numFmtId="182" fontId="0" fillId="0" borderId="5" xfId="4" quotePrefix="1" applyNumberFormat="1" applyFont="1" applyFill="1" applyBorder="1" applyAlignment="1">
      <alignment horizontal="right" vertical="center"/>
    </xf>
    <xf numFmtId="181" fontId="10" fillId="0" borderId="5" xfId="0" applyNumberFormat="1" applyFont="1" applyBorder="1" applyAlignment="1">
      <alignment horizontal="right" vertical="center"/>
    </xf>
    <xf numFmtId="183" fontId="1" fillId="0" borderId="5" xfId="0" applyNumberFormat="1" applyFont="1" applyBorder="1" applyAlignment="1">
      <alignment vertical="center"/>
    </xf>
    <xf numFmtId="0" fontId="0" fillId="0" borderId="0" xfId="0" applyAlignment="1">
      <alignment vertical="center"/>
    </xf>
    <xf numFmtId="0" fontId="0" fillId="0" borderId="0" xfId="0" applyFont="1"/>
    <xf numFmtId="0" fontId="0" fillId="0" borderId="0" xfId="0" applyFont="1" applyAlignment="1">
      <alignment horizontal="right" vertical="center"/>
    </xf>
    <xf numFmtId="0" fontId="1" fillId="0" borderId="0" xfId="0" applyFont="1" applyAlignment="1">
      <alignment horizontal="center" vertical="center"/>
    </xf>
    <xf numFmtId="180" fontId="9" fillId="3" borderId="1" xfId="0" applyNumberFormat="1" applyFont="1" applyFill="1" applyBorder="1" applyAlignment="1">
      <alignment horizontal="center" vertical="center"/>
    </xf>
    <xf numFmtId="180" fontId="9" fillId="3" borderId="0" xfId="0" applyNumberFormat="1" applyFont="1" applyFill="1" applyBorder="1" applyAlignment="1">
      <alignment horizontal="left" vertical="center"/>
    </xf>
    <xf numFmtId="180" fontId="9" fillId="3" borderId="5" xfId="0" applyNumberFormat="1" applyFont="1" applyFill="1" applyBorder="1" applyAlignment="1">
      <alignment horizontal="center" vertical="center"/>
    </xf>
    <xf numFmtId="180" fontId="9" fillId="3" borderId="0" xfId="0" applyNumberFormat="1" applyFont="1" applyFill="1" applyBorder="1" applyAlignment="1">
      <alignment vertical="center"/>
    </xf>
    <xf numFmtId="0" fontId="0" fillId="0" borderId="2" xfId="0" applyFont="1" applyBorder="1" applyAlignment="1">
      <alignment horizontal="center" vertical="center"/>
    </xf>
    <xf numFmtId="0" fontId="0" fillId="0" borderId="6" xfId="0" applyFont="1" applyBorder="1" applyAlignment="1">
      <alignment horizontal="center" vertical="center"/>
    </xf>
    <xf numFmtId="0" fontId="10" fillId="0" borderId="3" xfId="0" applyNumberFormat="1" applyFont="1" applyBorder="1" applyAlignment="1">
      <alignment horizontal="center" vertical="center"/>
    </xf>
    <xf numFmtId="176" fontId="0" fillId="0" borderId="1" xfId="0" applyNumberFormat="1" applyFont="1" applyBorder="1" applyAlignment="1">
      <alignment vertical="center"/>
    </xf>
    <xf numFmtId="180" fontId="0" fillId="0" borderId="1" xfId="0" applyNumberFormat="1" applyFont="1" applyBorder="1" applyAlignment="1">
      <alignment horizontal="right" vertical="center"/>
    </xf>
    <xf numFmtId="0" fontId="0" fillId="0" borderId="7" xfId="0" applyFont="1" applyBorder="1" applyAlignment="1">
      <alignment horizontal="center" vertical="center"/>
    </xf>
    <xf numFmtId="176" fontId="0" fillId="0" borderId="3" xfId="0" applyNumberFormat="1" applyFont="1" applyBorder="1" applyAlignment="1">
      <alignment vertical="center"/>
    </xf>
    <xf numFmtId="180" fontId="0" fillId="0" borderId="3" xfId="0" applyNumberFormat="1" applyFont="1" applyBorder="1" applyAlignment="1">
      <alignment horizontal="right" vertical="center"/>
    </xf>
    <xf numFmtId="0" fontId="10" fillId="0" borderId="3" xfId="0" quotePrefix="1" applyNumberFormat="1" applyFont="1" applyBorder="1" applyAlignment="1">
      <alignment horizontal="center" vertical="center"/>
    </xf>
    <xf numFmtId="0" fontId="11" fillId="0" borderId="0" xfId="0" applyFont="1"/>
    <xf numFmtId="184" fontId="0" fillId="0" borderId="3" xfId="4" quotePrefix="1" applyNumberFormat="1" applyFont="1" applyFill="1" applyBorder="1" applyAlignment="1">
      <alignment horizontal="right" vertical="center"/>
    </xf>
    <xf numFmtId="0" fontId="0" fillId="0" borderId="9" xfId="0" applyFont="1" applyBorder="1" applyAlignment="1">
      <alignment horizontal="center" vertical="center"/>
    </xf>
    <xf numFmtId="0" fontId="10" fillId="0" borderId="5" xfId="0" quotePrefix="1" applyNumberFormat="1" applyFont="1" applyBorder="1" applyAlignment="1">
      <alignment horizontal="center" vertical="center"/>
    </xf>
    <xf numFmtId="176" fontId="0" fillId="0" borderId="5" xfId="0" applyNumberFormat="1" applyFont="1" applyBorder="1" applyAlignment="1">
      <alignment vertical="center"/>
    </xf>
    <xf numFmtId="184" fontId="0" fillId="0" borderId="5" xfId="4" quotePrefix="1" applyNumberFormat="1" applyFont="1" applyFill="1" applyBorder="1" applyAlignment="1">
      <alignment horizontal="right" vertical="center"/>
    </xf>
    <xf numFmtId="0" fontId="9" fillId="3" borderId="11" xfId="0" applyFont="1" applyFill="1" applyBorder="1" applyAlignment="1">
      <alignment horizontal="center" vertical="center"/>
    </xf>
    <xf numFmtId="185" fontId="12" fillId="3" borderId="1" xfId="0" applyNumberFormat="1" applyFont="1" applyFill="1" applyBorder="1" applyAlignment="1" applyProtection="1">
      <alignment horizontal="center" vertical="center"/>
    </xf>
    <xf numFmtId="185" fontId="12" fillId="3" borderId="5" xfId="0" applyNumberFormat="1" applyFont="1" applyFill="1" applyBorder="1" applyAlignment="1" applyProtection="1">
      <alignment horizontal="center" vertical="center"/>
    </xf>
    <xf numFmtId="49" fontId="10" fillId="0" borderId="2" xfId="4" applyNumberFormat="1" applyFont="1" applyFill="1" applyBorder="1" applyAlignment="1">
      <alignment vertical="top"/>
    </xf>
    <xf numFmtId="185" fontId="10" fillId="0" borderId="3" xfId="0" applyNumberFormat="1" applyFont="1" applyBorder="1" applyAlignment="1" applyProtection="1">
      <alignment vertical="center"/>
    </xf>
    <xf numFmtId="185" fontId="10" fillId="0" borderId="3" xfId="4" quotePrefix="1" applyNumberFormat="1" applyFont="1" applyFill="1" applyBorder="1" applyAlignment="1">
      <alignment horizontal="right" vertical="top"/>
    </xf>
    <xf numFmtId="49" fontId="10" fillId="0" borderId="8" xfId="4" applyNumberFormat="1" applyFont="1" applyFill="1" applyBorder="1" applyAlignment="1">
      <alignment vertical="top"/>
    </xf>
    <xf numFmtId="185" fontId="10" fillId="0" borderId="5" xfId="0" applyNumberFormat="1" applyFont="1" applyBorder="1" applyAlignment="1" applyProtection="1">
      <alignment vertical="center"/>
    </xf>
    <xf numFmtId="185" fontId="10" fillId="0" borderId="5" xfId="4" quotePrefix="1" applyNumberFormat="1" applyFont="1" applyFill="1" applyBorder="1" applyAlignment="1">
      <alignment horizontal="right" vertical="top"/>
    </xf>
    <xf numFmtId="176" fontId="1" fillId="0" borderId="4" xfId="0" applyNumberFormat="1" applyFont="1" applyBorder="1" applyAlignment="1">
      <alignment horizontal="center" vertical="center"/>
    </xf>
    <xf numFmtId="185" fontId="1" fillId="0" borderId="4" xfId="0" applyNumberFormat="1" applyFont="1" applyBorder="1" applyAlignment="1">
      <alignment vertical="center"/>
    </xf>
    <xf numFmtId="185" fontId="1" fillId="0" borderId="0" xfId="0" applyNumberFormat="1" applyFont="1" applyAlignment="1">
      <alignment vertical="center"/>
    </xf>
    <xf numFmtId="49" fontId="10" fillId="0" borderId="0" xfId="4" applyNumberFormat="1" applyFont="1" applyFill="1" applyBorder="1" applyAlignment="1">
      <alignment vertical="top"/>
    </xf>
    <xf numFmtId="180" fontId="9" fillId="3" borderId="3" xfId="0" applyNumberFormat="1" applyFont="1" applyFill="1" applyBorder="1" applyAlignment="1">
      <alignment horizontal="center" vertical="center"/>
    </xf>
    <xf numFmtId="180" fontId="0" fillId="0" borderId="2" xfId="0" applyNumberFormat="1" applyFont="1" applyBorder="1" applyAlignment="1">
      <alignment horizontal="right" vertical="center"/>
    </xf>
    <xf numFmtId="184" fontId="0" fillId="0" borderId="0" xfId="4" quotePrefix="1" applyNumberFormat="1" applyFont="1" applyFill="1" applyBorder="1" applyAlignment="1">
      <alignment horizontal="right" vertical="center"/>
    </xf>
    <xf numFmtId="184" fontId="0" fillId="0" borderId="2" xfId="4" quotePrefix="1" applyNumberFormat="1" applyFont="1" applyFill="1" applyBorder="1" applyAlignment="1">
      <alignment horizontal="right" vertical="center"/>
    </xf>
    <xf numFmtId="0" fontId="0" fillId="0" borderId="0" xfId="0" applyFont="1" applyBorder="1" applyAlignment="1">
      <alignment horizontal="center" vertical="center"/>
    </xf>
    <xf numFmtId="0" fontId="0" fillId="0" borderId="3" xfId="0" quotePrefix="1" applyNumberFormat="1" applyFont="1" applyBorder="1" applyAlignment="1">
      <alignment horizontal="center" vertical="center"/>
    </xf>
    <xf numFmtId="182" fontId="0" fillId="0" borderId="0" xfId="4" quotePrefix="1" applyNumberFormat="1" applyFont="1" applyFill="1" applyBorder="1" applyAlignment="1">
      <alignment horizontal="right" vertical="center"/>
    </xf>
    <xf numFmtId="176" fontId="0" fillId="0" borderId="2" xfId="0" applyNumberFormat="1" applyFont="1" applyBorder="1" applyAlignment="1">
      <alignment vertical="center"/>
    </xf>
    <xf numFmtId="184" fontId="0" fillId="0" borderId="8" xfId="4" quotePrefix="1" applyNumberFormat="1" applyFont="1" applyFill="1" applyBorder="1" applyAlignment="1">
      <alignment horizontal="right" vertical="center"/>
    </xf>
    <xf numFmtId="0" fontId="1" fillId="0" borderId="10" xfId="0" applyFont="1" applyBorder="1" applyAlignment="1">
      <alignment vertical="center"/>
    </xf>
    <xf numFmtId="0" fontId="0" fillId="0" borderId="10" xfId="0" applyFont="1" applyBorder="1" applyAlignment="1">
      <alignment vertical="center"/>
    </xf>
    <xf numFmtId="186" fontId="0" fillId="0" borderId="0" xfId="0" applyNumberFormat="1" applyFont="1" applyAlignment="1">
      <alignment vertical="center"/>
    </xf>
    <xf numFmtId="183" fontId="0" fillId="0" borderId="0" xfId="0" applyNumberFormat="1" applyFont="1" applyAlignment="1">
      <alignment vertical="center"/>
    </xf>
    <xf numFmtId="0" fontId="0" fillId="0" borderId="0" xfId="0" applyFill="1" applyBorder="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187" fontId="7" fillId="2" borderId="0" xfId="0" applyNumberFormat="1" applyFont="1" applyFill="1" applyBorder="1" applyAlignment="1">
      <alignment vertical="center"/>
    </xf>
    <xf numFmtId="0" fontId="4" fillId="0" borderId="0" xfId="0" applyFont="1" applyFill="1" applyBorder="1" applyAlignment="1">
      <alignment vertical="center"/>
    </xf>
    <xf numFmtId="187" fontId="1" fillId="0" borderId="0" xfId="0" applyNumberFormat="1" applyFont="1" applyFill="1" applyBorder="1" applyAlignment="1">
      <alignment vertical="center"/>
    </xf>
    <xf numFmtId="0" fontId="0" fillId="0" borderId="0" xfId="0" applyFill="1" applyBorder="1" applyAlignment="1">
      <alignment horizontal="right" vertical="center"/>
    </xf>
    <xf numFmtId="0" fontId="9" fillId="0" borderId="3" xfId="0" applyFont="1" applyFill="1" applyBorder="1" applyAlignment="1">
      <alignment horizontal="centerContinuous" vertical="center"/>
    </xf>
    <xf numFmtId="0" fontId="9" fillId="4" borderId="1" xfId="0" applyFont="1" applyFill="1" applyBorder="1" applyAlignment="1">
      <alignment horizontal="center" vertical="center"/>
    </xf>
    <xf numFmtId="0" fontId="9" fillId="0" borderId="3" xfId="0" applyFont="1" applyFill="1" applyBorder="1" applyAlignment="1">
      <alignment vertical="center"/>
    </xf>
    <xf numFmtId="0" fontId="9" fillId="4" borderId="4" xfId="0" applyFont="1" applyFill="1"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188" fontId="0" fillId="0" borderId="1" xfId="0" applyNumberFormat="1" applyBorder="1" applyAlignment="1">
      <alignment vertical="center"/>
    </xf>
    <xf numFmtId="188" fontId="0" fillId="0" borderId="3" xfId="0" applyNumberFormat="1" applyBorder="1" applyAlignment="1">
      <alignment vertical="center"/>
    </xf>
    <xf numFmtId="0" fontId="0" fillId="5" borderId="2" xfId="0" applyFill="1" applyBorder="1" applyAlignment="1">
      <alignment horizontal="center" vertical="center"/>
    </xf>
    <xf numFmtId="0" fontId="0" fillId="5" borderId="7" xfId="0" applyFill="1" applyBorder="1" applyAlignment="1">
      <alignment horizontal="center" vertical="center"/>
    </xf>
    <xf numFmtId="0" fontId="0" fillId="5" borderId="3" xfId="0" applyFill="1" applyBorder="1" applyAlignment="1">
      <alignment horizontal="center" vertical="center"/>
    </xf>
    <xf numFmtId="189" fontId="0" fillId="5" borderId="1" xfId="0" applyNumberFormat="1" applyFill="1" applyBorder="1" applyAlignment="1">
      <alignment vertical="center"/>
    </xf>
    <xf numFmtId="0" fontId="0" fillId="0" borderId="0" xfId="0" applyBorder="1" applyAlignment="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189" fontId="0" fillId="5" borderId="3" xfId="0" applyNumberFormat="1" applyFill="1" applyBorder="1" applyAlignment="1">
      <alignment vertical="center"/>
    </xf>
    <xf numFmtId="188" fontId="0" fillId="5" borderId="3" xfId="0" applyNumberFormat="1" applyFill="1" applyBorder="1" applyAlignment="1">
      <alignment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189" fontId="0" fillId="0" borderId="3" xfId="0" applyNumberFormat="1" applyFill="1" applyBorder="1" applyAlignment="1">
      <alignment vertical="center"/>
    </xf>
    <xf numFmtId="0" fontId="0" fillId="0" borderId="3" xfId="0"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188" fontId="0" fillId="0" borderId="5" xfId="0" applyNumberFormat="1" applyBorder="1" applyAlignment="1">
      <alignment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5" xfId="0" applyFill="1" applyBorder="1" applyAlignment="1">
      <alignment horizontal="center" vertical="center"/>
    </xf>
    <xf numFmtId="189" fontId="0" fillId="5" borderId="5" xfId="0" applyNumberFormat="1"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xf>
    <xf numFmtId="188" fontId="0" fillId="0" borderId="0" xfId="0" applyNumberFormat="1" applyBorder="1" applyAlignment="1">
      <alignment vertical="center"/>
    </xf>
    <xf numFmtId="0" fontId="0" fillId="5" borderId="6" xfId="0" applyFill="1" applyBorder="1" applyAlignment="1">
      <alignment horizontal="center" vertical="center"/>
    </xf>
    <xf numFmtId="0" fontId="0" fillId="5" borderId="1" xfId="0" applyFill="1" applyBorder="1" applyAlignment="1">
      <alignment horizontal="center" vertical="center"/>
    </xf>
    <xf numFmtId="189" fontId="0" fillId="5" borderId="1" xfId="0" applyNumberFormat="1" applyFill="1" applyBorder="1"/>
    <xf numFmtId="189" fontId="0" fillId="5" borderId="3" xfId="0" applyNumberFormat="1" applyFill="1" applyBorder="1"/>
    <xf numFmtId="0" fontId="0" fillId="0" borderId="3" xfId="0" quotePrefix="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7" xfId="0" applyFont="1" applyFill="1" applyBorder="1" applyAlignment="1">
      <alignment horizontal="center" vertical="center"/>
    </xf>
    <xf numFmtId="0" fontId="0" fillId="5" borderId="3" xfId="0" quotePrefix="1" applyFill="1" applyBorder="1" applyAlignment="1">
      <alignment horizontal="center" vertical="center"/>
    </xf>
    <xf numFmtId="0" fontId="1" fillId="5" borderId="3"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5" xfId="0" applyFont="1" applyFill="1" applyBorder="1" applyAlignment="1">
      <alignment horizontal="center" vertical="center"/>
    </xf>
    <xf numFmtId="188" fontId="1" fillId="0" borderId="3" xfId="0" applyNumberFormat="1" applyFont="1" applyFill="1" applyBorder="1" applyAlignment="1">
      <alignment vertical="center"/>
    </xf>
    <xf numFmtId="0" fontId="0" fillId="5" borderId="11" xfId="0" applyFill="1" applyBorder="1" applyAlignment="1">
      <alignment horizontal="center" vertical="center"/>
    </xf>
    <xf numFmtId="189" fontId="1" fillId="5" borderId="1" xfId="0" applyNumberFormat="1" applyFont="1" applyFill="1" applyBorder="1" applyAlignment="1">
      <alignment vertical="center"/>
    </xf>
    <xf numFmtId="189" fontId="1" fillId="5" borderId="3" xfId="0" applyNumberFormat="1" applyFont="1" applyFill="1" applyBorder="1" applyAlignment="1">
      <alignment vertical="center"/>
    </xf>
    <xf numFmtId="188" fontId="1" fillId="5" borderId="3" xfId="0" applyNumberFormat="1" applyFont="1" applyFill="1" applyBorder="1" applyAlignment="1">
      <alignment vertical="center"/>
    </xf>
    <xf numFmtId="0" fontId="0" fillId="5" borderId="2" xfId="0" applyFill="1" applyBorder="1" applyAlignment="1">
      <alignment vertical="center"/>
    </xf>
    <xf numFmtId="0" fontId="0" fillId="5" borderId="7" xfId="0" applyFill="1" applyBorder="1" applyAlignment="1">
      <alignment vertical="center"/>
    </xf>
    <xf numFmtId="0" fontId="0" fillId="5" borderId="3" xfId="0" applyFill="1" applyBorder="1" applyAlignment="1">
      <alignment vertical="center"/>
    </xf>
    <xf numFmtId="0" fontId="0" fillId="0" borderId="2" xfId="0" applyBorder="1" applyAlignment="1">
      <alignment vertical="center"/>
    </xf>
    <xf numFmtId="0" fontId="0" fillId="0" borderId="7" xfId="0" applyBorder="1" applyAlignment="1">
      <alignment vertical="center"/>
    </xf>
    <xf numFmtId="188" fontId="1" fillId="0" borderId="2" xfId="0" applyNumberFormat="1" applyFont="1" applyFill="1" applyBorder="1" applyAlignment="1">
      <alignment vertical="center"/>
    </xf>
    <xf numFmtId="189" fontId="1" fillId="5" borderId="3" xfId="5" applyNumberFormat="1" applyFill="1" applyBorder="1" applyAlignment="1">
      <alignment vertical="center"/>
    </xf>
    <xf numFmtId="188" fontId="0" fillId="0" borderId="3" xfId="0" applyNumberForma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5" xfId="0" applyBorder="1" applyAlignment="1">
      <alignment vertical="center"/>
    </xf>
    <xf numFmtId="189" fontId="1" fillId="5" borderId="5" xfId="5" applyNumberFormat="1" applyFill="1" applyBorder="1" applyAlignment="1">
      <alignment vertical="center"/>
    </xf>
    <xf numFmtId="189" fontId="1" fillId="5" borderId="5" xfId="0" applyNumberFormat="1" applyFont="1" applyFill="1" applyBorder="1" applyAlignment="1">
      <alignment vertical="center"/>
    </xf>
    <xf numFmtId="188" fontId="1" fillId="0" borderId="0" xfId="0" applyNumberFormat="1" applyFont="1" applyFill="1" applyBorder="1" applyAlignment="1">
      <alignment vertical="center"/>
    </xf>
    <xf numFmtId="0" fontId="0" fillId="5" borderId="10" xfId="0" applyFill="1" applyBorder="1" applyAlignment="1">
      <alignment horizontal="center" vertical="center"/>
    </xf>
    <xf numFmtId="0" fontId="1" fillId="5"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 xfId="0" applyFill="1" applyBorder="1" applyAlignment="1">
      <alignment vertical="center"/>
    </xf>
    <xf numFmtId="0" fontId="0" fillId="0" borderId="3" xfId="0" applyFill="1" applyBorder="1" applyAlignment="1">
      <alignment vertical="center"/>
    </xf>
    <xf numFmtId="0" fontId="0" fillId="5" borderId="0" xfId="0" applyFill="1" applyBorder="1" applyAlignment="1">
      <alignment vertical="center"/>
    </xf>
    <xf numFmtId="0" fontId="0" fillId="5" borderId="12" xfId="0" applyFill="1" applyBorder="1" applyAlignment="1">
      <alignment vertical="center"/>
    </xf>
    <xf numFmtId="0" fontId="0" fillId="5" borderId="9" xfId="0" applyFill="1" applyBorder="1" applyAlignment="1">
      <alignment vertical="center"/>
    </xf>
    <xf numFmtId="0" fontId="0" fillId="5" borderId="5" xfId="0" applyFill="1" applyBorder="1" applyAlignment="1">
      <alignment vertical="center"/>
    </xf>
    <xf numFmtId="188" fontId="0" fillId="5" borderId="5" xfId="0" applyNumberFormat="1" applyFill="1" applyBorder="1" applyAlignment="1">
      <alignment vertical="center"/>
    </xf>
    <xf numFmtId="0" fontId="2" fillId="2" borderId="0" xfId="6" applyFont="1" applyFill="1">
      <alignment vertical="center"/>
    </xf>
    <xf numFmtId="0" fontId="1" fillId="2" borderId="0" xfId="6" applyFill="1">
      <alignment vertical="center"/>
    </xf>
    <xf numFmtId="0" fontId="1" fillId="2" borderId="0" xfId="6" applyFill="1" applyAlignment="1">
      <alignment horizontal="center" vertical="center"/>
    </xf>
    <xf numFmtId="0" fontId="1" fillId="0" borderId="0" xfId="6">
      <alignment vertical="center"/>
    </xf>
    <xf numFmtId="0" fontId="4" fillId="0" borderId="0" xfId="6" applyFont="1">
      <alignment vertical="center"/>
    </xf>
    <xf numFmtId="0" fontId="1" fillId="0" borderId="0" xfId="6" applyAlignment="1">
      <alignment horizontal="center" vertical="center"/>
    </xf>
    <xf numFmtId="0" fontId="1" fillId="0" borderId="0" xfId="6" applyAlignment="1">
      <alignment horizontal="right" vertical="center"/>
    </xf>
    <xf numFmtId="0" fontId="0" fillId="0" borderId="0" xfId="6" applyFont="1" applyAlignment="1">
      <alignment horizontal="right" vertical="center"/>
    </xf>
    <xf numFmtId="0" fontId="9" fillId="3" borderId="4" xfId="6" applyFont="1" applyFill="1" applyBorder="1" applyAlignment="1">
      <alignment horizontal="center" vertical="center"/>
    </xf>
    <xf numFmtId="0" fontId="1" fillId="0" borderId="2" xfId="6" applyBorder="1" applyAlignment="1">
      <alignment horizontal="center" vertical="center"/>
    </xf>
    <xf numFmtId="0" fontId="1" fillId="0" borderId="0" xfId="6" applyBorder="1" applyAlignment="1">
      <alignment horizontal="center" vertical="center"/>
    </xf>
    <xf numFmtId="49" fontId="1" fillId="0" borderId="3" xfId="6" applyNumberFormat="1" applyBorder="1" applyAlignment="1">
      <alignment horizontal="center" vertical="center"/>
    </xf>
    <xf numFmtId="186" fontId="1" fillId="0" borderId="3" xfId="6" applyNumberFormat="1" applyFill="1" applyBorder="1">
      <alignment vertical="center"/>
    </xf>
    <xf numFmtId="0" fontId="1" fillId="0" borderId="0" xfId="6" applyFill="1" applyBorder="1">
      <alignment vertical="center"/>
    </xf>
    <xf numFmtId="0" fontId="1" fillId="0" borderId="7" xfId="6" applyBorder="1">
      <alignment vertical="center"/>
    </xf>
    <xf numFmtId="186" fontId="1" fillId="0" borderId="7" xfId="6" applyNumberFormat="1" applyBorder="1">
      <alignment vertical="center"/>
    </xf>
    <xf numFmtId="186" fontId="1" fillId="0" borderId="0" xfId="6" applyNumberFormat="1" applyBorder="1">
      <alignment vertical="center"/>
    </xf>
    <xf numFmtId="0" fontId="1" fillId="0" borderId="2" xfId="6" applyBorder="1">
      <alignment vertical="center"/>
    </xf>
    <xf numFmtId="186" fontId="1" fillId="0" borderId="2" xfId="6" applyNumberFormat="1" applyFill="1" applyBorder="1">
      <alignment vertical="center"/>
    </xf>
    <xf numFmtId="186" fontId="1" fillId="0" borderId="6" xfId="6" applyNumberFormat="1" applyFill="1" applyBorder="1" applyAlignment="1">
      <alignment horizontal="right" vertical="center"/>
    </xf>
    <xf numFmtId="186" fontId="1" fillId="0" borderId="2" xfId="6" applyNumberFormat="1" applyFill="1" applyBorder="1" applyAlignment="1">
      <alignment horizontal="right" vertical="center"/>
    </xf>
    <xf numFmtId="186" fontId="1" fillId="0" borderId="7" xfId="6" applyNumberFormat="1" applyFill="1" applyBorder="1">
      <alignment vertical="center"/>
    </xf>
    <xf numFmtId="186" fontId="1" fillId="0" borderId="8" xfId="6" applyNumberFormat="1" applyFill="1" applyBorder="1">
      <alignment vertical="center"/>
    </xf>
    <xf numFmtId="186" fontId="1" fillId="0" borderId="9" xfId="6" applyNumberFormat="1" applyBorder="1">
      <alignment vertical="center"/>
    </xf>
    <xf numFmtId="0" fontId="1" fillId="0" borderId="0" xfId="6" applyBorder="1">
      <alignment vertical="center"/>
    </xf>
    <xf numFmtId="186" fontId="1" fillId="0" borderId="2" xfId="6" applyNumberFormat="1" applyBorder="1">
      <alignment vertical="center"/>
    </xf>
    <xf numFmtId="186" fontId="1" fillId="0" borderId="10" xfId="6" applyNumberFormat="1" applyBorder="1">
      <alignment vertical="center"/>
    </xf>
    <xf numFmtId="186" fontId="1" fillId="0" borderId="6" xfId="6" applyNumberFormat="1" applyBorder="1">
      <alignment vertical="center"/>
    </xf>
    <xf numFmtId="186" fontId="1" fillId="0" borderId="8" xfId="6" applyNumberFormat="1" applyBorder="1">
      <alignment vertical="center"/>
    </xf>
    <xf numFmtId="186" fontId="0" fillId="0" borderId="7" xfId="0" applyNumberFormat="1" applyFont="1" applyFill="1" applyBorder="1" applyAlignment="1">
      <alignment horizontal="right" vertical="center"/>
    </xf>
    <xf numFmtId="186" fontId="1" fillId="0" borderId="6" xfId="6" applyNumberFormat="1" applyFill="1" applyBorder="1">
      <alignment vertical="center"/>
    </xf>
    <xf numFmtId="186" fontId="1" fillId="0" borderId="0" xfId="6" applyNumberFormat="1" applyFill="1" applyBorder="1" applyAlignment="1">
      <alignment horizontal="right" vertical="center"/>
    </xf>
    <xf numFmtId="0" fontId="1" fillId="0" borderId="2" xfId="6" applyFill="1" applyBorder="1">
      <alignment vertical="center"/>
    </xf>
    <xf numFmtId="0" fontId="1" fillId="0" borderId="0" xfId="6" applyFill="1" applyBorder="1" applyAlignment="1">
      <alignment horizontal="center" vertical="center"/>
    </xf>
    <xf numFmtId="49" fontId="1" fillId="0" borderId="3" xfId="6" applyNumberFormat="1" applyFill="1" applyBorder="1" applyAlignment="1">
      <alignment horizontal="center" vertical="center"/>
    </xf>
    <xf numFmtId="186" fontId="1" fillId="0" borderId="0" xfId="6" applyNumberFormat="1" applyFill="1" applyBorder="1">
      <alignment vertical="center"/>
    </xf>
    <xf numFmtId="186" fontId="13" fillId="0" borderId="0" xfId="6" applyNumberFormat="1" applyFont="1" applyFill="1" applyBorder="1">
      <alignment vertical="center"/>
    </xf>
    <xf numFmtId="186" fontId="13" fillId="0" borderId="2" xfId="6" applyNumberFormat="1" applyFont="1" applyFill="1" applyBorder="1">
      <alignment vertical="center"/>
    </xf>
    <xf numFmtId="186" fontId="1" fillId="0" borderId="12" xfId="6" applyNumberFormat="1" applyFill="1" applyBorder="1">
      <alignment vertical="center"/>
    </xf>
    <xf numFmtId="0" fontId="1" fillId="0" borderId="7" xfId="6" applyFill="1" applyBorder="1">
      <alignment vertical="center"/>
    </xf>
    <xf numFmtId="0" fontId="1" fillId="0" borderId="3" xfId="6" applyFill="1" applyBorder="1" applyAlignment="1">
      <alignment horizontal="center" vertical="center"/>
    </xf>
    <xf numFmtId="186" fontId="0" fillId="0" borderId="7" xfId="0" applyNumberFormat="1" applyFont="1" applyFill="1" applyBorder="1" applyAlignment="1">
      <alignment shrinkToFit="1"/>
    </xf>
    <xf numFmtId="186" fontId="0" fillId="0" borderId="0" xfId="0" applyNumberFormat="1" applyFont="1" applyFill="1" applyBorder="1" applyAlignment="1">
      <alignment shrinkToFit="1"/>
    </xf>
    <xf numFmtId="186" fontId="0" fillId="0" borderId="6" xfId="0" applyNumberFormat="1" applyFont="1" applyFill="1" applyBorder="1" applyAlignment="1">
      <alignment shrinkToFit="1"/>
    </xf>
    <xf numFmtId="0" fontId="1" fillId="0" borderId="7" xfId="6" applyFill="1" applyBorder="1" applyAlignment="1">
      <alignment horizontal="center" vertical="center"/>
    </xf>
    <xf numFmtId="0" fontId="0" fillId="0" borderId="8" xfId="6" applyFont="1" applyFill="1" applyBorder="1">
      <alignment vertical="center"/>
    </xf>
    <xf numFmtId="0" fontId="0" fillId="0" borderId="9" xfId="6" applyFont="1" applyFill="1" applyBorder="1" applyAlignment="1">
      <alignment horizontal="center" vertical="center"/>
    </xf>
    <xf numFmtId="0" fontId="1" fillId="0" borderId="5" xfId="6" applyFill="1" applyBorder="1" applyAlignment="1">
      <alignment horizontal="center" vertical="center"/>
    </xf>
    <xf numFmtId="0" fontId="1" fillId="0" borderId="8" xfId="6" applyFill="1" applyBorder="1">
      <alignment vertical="center"/>
    </xf>
    <xf numFmtId="0" fontId="1" fillId="0" borderId="12" xfId="6" applyFill="1" applyBorder="1">
      <alignment vertical="center"/>
    </xf>
    <xf numFmtId="186" fontId="0" fillId="0" borderId="9" xfId="0" applyNumberFormat="1" applyFont="1" applyFill="1" applyBorder="1" applyAlignment="1">
      <alignment shrinkToFit="1"/>
    </xf>
    <xf numFmtId="186" fontId="1" fillId="0" borderId="9" xfId="6" applyNumberFormat="1" applyFill="1" applyBorder="1">
      <alignment vertical="center"/>
    </xf>
    <xf numFmtId="186" fontId="0" fillId="0" borderId="9" xfId="0" applyNumberFormat="1" applyFont="1" applyFill="1" applyBorder="1" applyAlignment="1">
      <alignment horizontal="right" vertical="center"/>
    </xf>
    <xf numFmtId="0" fontId="0" fillId="0" borderId="0" xfId="6" applyFont="1" applyFill="1" applyBorder="1">
      <alignment vertical="center"/>
    </xf>
    <xf numFmtId="0" fontId="0" fillId="0" borderId="0" xfId="6" applyFont="1" applyFill="1" applyBorder="1" applyAlignment="1">
      <alignment horizontal="center" vertical="center"/>
    </xf>
    <xf numFmtId="186" fontId="0" fillId="0" borderId="0" xfId="0" applyNumberFormat="1" applyFont="1" applyFill="1" applyBorder="1" applyAlignment="1">
      <alignment horizontal="right" vertical="center"/>
    </xf>
    <xf numFmtId="0" fontId="0" fillId="0" borderId="0" xfId="6" applyFont="1">
      <alignment vertical="center"/>
    </xf>
    <xf numFmtId="183" fontId="1" fillId="0" borderId="0" xfId="6" applyNumberFormat="1">
      <alignment vertical="center"/>
    </xf>
    <xf numFmtId="0" fontId="0" fillId="0" borderId="0" xfId="6" applyFont="1" applyAlignment="1">
      <alignment vertical="center"/>
    </xf>
    <xf numFmtId="0" fontId="0" fillId="0" borderId="0" xfId="6" applyFont="1" applyAlignment="1">
      <alignment horizontal="left" vertical="center"/>
    </xf>
    <xf numFmtId="0" fontId="0" fillId="0" borderId="0" xfId="6" applyFont="1" applyAlignment="1">
      <alignment horizontal="left" vertical="center" indent="1"/>
    </xf>
    <xf numFmtId="190" fontId="14" fillId="0" borderId="0" xfId="0" applyNumberFormat="1" applyFont="1" applyFill="1" applyAlignment="1"/>
    <xf numFmtId="0" fontId="1" fillId="0" borderId="0" xfId="6" applyFill="1">
      <alignment vertical="center"/>
    </xf>
    <xf numFmtId="0" fontId="2" fillId="2" borderId="0" xfId="6" applyFont="1" applyFill="1" applyAlignment="1">
      <alignment horizontal="left" vertical="center"/>
    </xf>
    <xf numFmtId="0" fontId="2" fillId="2" borderId="0" xfId="6" applyFont="1" applyFill="1" applyAlignment="1">
      <alignment horizontal="center" vertical="center"/>
    </xf>
    <xf numFmtId="183" fontId="2" fillId="2" borderId="0" xfId="6" applyNumberFormat="1" applyFont="1" applyFill="1">
      <alignment vertical="center"/>
    </xf>
    <xf numFmtId="0" fontId="4" fillId="0" borderId="0" xfId="6" applyFont="1" applyAlignment="1">
      <alignment horizontal="left" vertical="center"/>
    </xf>
    <xf numFmtId="183" fontId="15" fillId="3" borderId="3" xfId="6" applyNumberFormat="1" applyFont="1" applyFill="1" applyBorder="1" applyAlignment="1">
      <alignment horizontal="center" vertical="center"/>
    </xf>
    <xf numFmtId="0" fontId="15" fillId="3" borderId="4" xfId="6" applyFont="1" applyFill="1" applyBorder="1" applyAlignment="1">
      <alignment horizontal="center" vertical="center"/>
    </xf>
    <xf numFmtId="183" fontId="15" fillId="3" borderId="5" xfId="6" applyNumberFormat="1" applyFont="1" applyFill="1" applyBorder="1" applyAlignment="1">
      <alignment horizontal="center" vertical="center"/>
    </xf>
    <xf numFmtId="0" fontId="16" fillId="0" borderId="2" xfId="6" applyFont="1" applyBorder="1" applyAlignment="1">
      <alignment horizontal="center" vertical="center"/>
    </xf>
    <xf numFmtId="0" fontId="16" fillId="0" borderId="0" xfId="6" applyFont="1" applyBorder="1" applyAlignment="1">
      <alignment horizontal="center" vertical="center"/>
    </xf>
    <xf numFmtId="0" fontId="16" fillId="0" borderId="3" xfId="6" applyFont="1" applyBorder="1" applyAlignment="1">
      <alignment horizontal="center" vertical="center"/>
    </xf>
    <xf numFmtId="183" fontId="16" fillId="0" borderId="0" xfId="6" applyNumberFormat="1" applyFont="1" applyBorder="1" applyAlignment="1">
      <alignment vertical="center"/>
    </xf>
    <xf numFmtId="183" fontId="16" fillId="0" borderId="3" xfId="6" applyNumberFormat="1" applyFont="1" applyBorder="1" applyAlignment="1">
      <alignment vertical="center"/>
    </xf>
    <xf numFmtId="189" fontId="17" fillId="0" borderId="3" xfId="0" applyNumberFormat="1" applyFont="1" applyFill="1" applyBorder="1" applyAlignment="1">
      <alignment horizontal="right" vertical="center"/>
    </xf>
    <xf numFmtId="0" fontId="16" fillId="0" borderId="2" xfId="6" applyFont="1" applyFill="1" applyBorder="1" applyAlignment="1">
      <alignment horizontal="center" vertical="center"/>
    </xf>
    <xf numFmtId="0" fontId="16" fillId="0" borderId="0" xfId="6" applyFont="1" applyFill="1" applyBorder="1" applyAlignment="1">
      <alignment horizontal="center" vertical="center"/>
    </xf>
    <xf numFmtId="0" fontId="16" fillId="0" borderId="3" xfId="6" applyFont="1" applyFill="1" applyBorder="1" applyAlignment="1">
      <alignment horizontal="center" vertical="center"/>
    </xf>
    <xf numFmtId="183" fontId="16" fillId="0" borderId="0" xfId="6" applyNumberFormat="1" applyFont="1" applyFill="1" applyBorder="1" applyAlignment="1">
      <alignment vertical="center"/>
    </xf>
    <xf numFmtId="183" fontId="16" fillId="0" borderId="3" xfId="6" applyNumberFormat="1" applyFont="1" applyFill="1" applyBorder="1" applyAlignment="1">
      <alignment vertical="center"/>
    </xf>
    <xf numFmtId="189" fontId="16" fillId="0" borderId="3" xfId="0" applyNumberFormat="1" applyFont="1" applyFill="1" applyBorder="1" applyAlignment="1">
      <alignment vertical="center"/>
    </xf>
    <xf numFmtId="189" fontId="16" fillId="0" borderId="2" xfId="0" applyNumberFormat="1" applyFont="1" applyFill="1" applyBorder="1" applyAlignment="1">
      <alignment vertical="center"/>
    </xf>
    <xf numFmtId="189" fontId="17" fillId="0" borderId="3" xfId="0" applyNumberFormat="1" applyFont="1" applyFill="1" applyBorder="1" applyAlignment="1">
      <alignment vertical="center"/>
    </xf>
    <xf numFmtId="189" fontId="17" fillId="0" borderId="2" xfId="0" applyNumberFormat="1" applyFont="1" applyFill="1" applyBorder="1" applyAlignment="1">
      <alignment vertical="center"/>
    </xf>
    <xf numFmtId="0" fontId="16" fillId="0" borderId="7" xfId="6" applyFont="1" applyFill="1" applyBorder="1" applyAlignment="1">
      <alignment horizontal="center" vertical="center"/>
    </xf>
    <xf numFmtId="0" fontId="16" fillId="0" borderId="8" xfId="6" applyFont="1" applyFill="1" applyBorder="1" applyAlignment="1">
      <alignment horizontal="center" vertical="center"/>
    </xf>
    <xf numFmtId="0" fontId="16" fillId="0" borderId="9" xfId="6" applyFont="1" applyFill="1" applyBorder="1" applyAlignment="1">
      <alignment horizontal="center" vertical="center"/>
    </xf>
    <xf numFmtId="0" fontId="16" fillId="0" borderId="5" xfId="6" applyFont="1" applyFill="1" applyBorder="1" applyAlignment="1">
      <alignment horizontal="center" vertical="center"/>
    </xf>
    <xf numFmtId="189" fontId="17" fillId="0" borderId="5" xfId="0" applyNumberFormat="1" applyFont="1" applyFill="1" applyBorder="1" applyAlignment="1">
      <alignment vertical="center"/>
    </xf>
    <xf numFmtId="189" fontId="17" fillId="0" borderId="8" xfId="0" applyNumberFormat="1" applyFont="1" applyFill="1" applyBorder="1" applyAlignment="1">
      <alignment vertical="center"/>
    </xf>
    <xf numFmtId="189" fontId="17" fillId="0" borderId="5" xfId="0" applyNumberFormat="1" applyFont="1" applyFill="1" applyBorder="1" applyAlignment="1">
      <alignment horizontal="right" vertical="center"/>
    </xf>
    <xf numFmtId="183" fontId="1" fillId="0" borderId="0" xfId="6" applyNumberFormat="1" applyFill="1" applyBorder="1" applyAlignment="1">
      <alignment vertical="center"/>
    </xf>
    <xf numFmtId="0" fontId="1" fillId="0" borderId="0" xfId="6" applyAlignment="1">
      <alignment vertical="center"/>
    </xf>
    <xf numFmtId="0" fontId="0" fillId="0" borderId="0" xfId="6" applyFont="1" applyFill="1" applyBorder="1" applyAlignment="1">
      <alignment horizontal="left" vertical="center"/>
    </xf>
    <xf numFmtId="0" fontId="2" fillId="2" borderId="0" xfId="0" applyFont="1" applyFill="1" applyAlignment="1">
      <alignment horizontal="left" vertical="center"/>
    </xf>
    <xf numFmtId="0" fontId="0" fillId="2" borderId="0" xfId="0" applyFont="1" applyFill="1" applyAlignment="1">
      <alignment horizontal="center" vertical="center"/>
    </xf>
    <xf numFmtId="0" fontId="4" fillId="0" borderId="0" xfId="0" applyFont="1" applyAlignment="1">
      <alignment horizontal="left" vertical="center"/>
    </xf>
    <xf numFmtId="0" fontId="0" fillId="0" borderId="0" xfId="0" applyFont="1" applyAlignment="1">
      <alignment horizontal="center" vertical="center"/>
    </xf>
    <xf numFmtId="0" fontId="9" fillId="3" borderId="1" xfId="0" applyFont="1" applyFill="1" applyBorder="1" applyAlignment="1">
      <alignment horizontal="center" vertical="center"/>
    </xf>
    <xf numFmtId="0" fontId="9" fillId="3" borderId="8" xfId="0" applyFont="1" applyFill="1" applyBorder="1" applyAlignment="1">
      <alignment horizontal="center" vertical="center"/>
    </xf>
    <xf numFmtId="0" fontId="0" fillId="0" borderId="3" xfId="0" applyFont="1" applyBorder="1" applyAlignment="1">
      <alignment horizontal="center" vertical="center"/>
    </xf>
    <xf numFmtId="191" fontId="0" fillId="0" borderId="0" xfId="1" applyNumberFormat="1" applyFont="1" applyFill="1" applyBorder="1" applyAlignment="1">
      <alignment vertical="center"/>
    </xf>
    <xf numFmtId="191" fontId="0" fillId="0" borderId="3" xfId="1" applyNumberFormat="1" applyFont="1" applyFill="1" applyBorder="1" applyAlignment="1">
      <alignment vertical="center"/>
    </xf>
    <xf numFmtId="192" fontId="0" fillId="0" borderId="0" xfId="0" applyNumberFormat="1" applyFont="1" applyAlignment="1">
      <alignment vertical="center"/>
    </xf>
    <xf numFmtId="191" fontId="0" fillId="0" borderId="2" xfId="1" applyNumberFormat="1" applyFont="1" applyFill="1" applyBorder="1" applyAlignment="1">
      <alignment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185" fontId="0" fillId="0" borderId="3" xfId="0" applyNumberFormat="1" applyFont="1" applyFill="1" applyBorder="1" applyAlignment="1">
      <alignment vertical="center"/>
    </xf>
    <xf numFmtId="185" fontId="7" fillId="0" borderId="3" xfId="0" applyNumberFormat="1" applyFont="1" applyFill="1" applyBorder="1" applyAlignment="1">
      <alignment vertical="center"/>
    </xf>
    <xf numFmtId="0" fontId="0" fillId="0" borderId="2" xfId="0" applyFont="1" applyBorder="1" applyAlignment="1">
      <alignment vertical="center"/>
    </xf>
    <xf numFmtId="0" fontId="0" fillId="0" borderId="8" xfId="0" applyFont="1" applyBorder="1" applyAlignment="1">
      <alignment vertical="center"/>
    </xf>
    <xf numFmtId="0" fontId="0" fillId="0" borderId="5" xfId="0" applyFont="1" applyBorder="1" applyAlignment="1">
      <alignment horizontal="center" vertical="center"/>
    </xf>
    <xf numFmtId="185" fontId="7" fillId="0" borderId="5" xfId="0" applyNumberFormat="1" applyFont="1" applyFill="1" applyBorder="1" applyAlignment="1">
      <alignment vertical="center"/>
    </xf>
    <xf numFmtId="0" fontId="0" fillId="0" borderId="0" xfId="0" applyFont="1" applyBorder="1" applyAlignment="1">
      <alignment vertical="center"/>
    </xf>
    <xf numFmtId="185" fontId="0" fillId="0" borderId="0" xfId="0" applyNumberFormat="1" applyFont="1" applyBorder="1" applyAlignment="1">
      <alignment vertical="center"/>
    </xf>
    <xf numFmtId="0" fontId="0" fillId="0" borderId="0" xfId="0" applyFont="1" applyAlignment="1">
      <alignment horizontal="left" vertical="center"/>
    </xf>
    <xf numFmtId="0" fontId="1" fillId="2" borderId="0" xfId="0" applyFont="1" applyFill="1" applyAlignment="1">
      <alignment horizontal="center" vertical="center"/>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3" xfId="0" applyFont="1" applyBorder="1" applyAlignment="1">
      <alignment horizontal="center" vertical="center"/>
    </xf>
    <xf numFmtId="188" fontId="1" fillId="0" borderId="3" xfId="0" applyNumberFormat="1" applyFont="1" applyBorder="1" applyAlignment="1">
      <alignment vertical="center"/>
    </xf>
    <xf numFmtId="188" fontId="0" fillId="0" borderId="0" xfId="0" applyNumberFormat="1"/>
    <xf numFmtId="188" fontId="1" fillId="0" borderId="3" xfId="7" quotePrefix="1" applyNumberFormat="1" applyFont="1" applyFill="1" applyBorder="1" applyAlignment="1">
      <alignment vertical="center"/>
    </xf>
    <xf numFmtId="189" fontId="7" fillId="0" borderId="3" xfId="0" applyNumberFormat="1" applyFont="1" applyFill="1" applyBorder="1" applyAlignment="1">
      <alignment horizontal="right" vertical="center"/>
    </xf>
    <xf numFmtId="0" fontId="1" fillId="0" borderId="0" xfId="0" applyFont="1" applyBorder="1" applyAlignment="1">
      <alignment horizontal="center" vertical="center"/>
    </xf>
    <xf numFmtId="0" fontId="0" fillId="0" borderId="2" xfId="0" applyBorder="1"/>
    <xf numFmtId="0" fontId="0" fillId="0" borderId="0" xfId="0" applyFont="1" applyFill="1" applyBorder="1" applyAlignment="1">
      <alignment horizontal="center" vertical="center"/>
    </xf>
    <xf numFmtId="0" fontId="0" fillId="0" borderId="8" xfId="0" applyBorder="1"/>
    <xf numFmtId="0" fontId="0" fillId="0" borderId="9" xfId="0" applyFont="1" applyFill="1" applyBorder="1" applyAlignment="1">
      <alignment horizontal="center" vertical="center"/>
    </xf>
    <xf numFmtId="0" fontId="0" fillId="0" borderId="8" xfId="0" applyFont="1" applyFill="1" applyBorder="1" applyAlignment="1">
      <alignment horizontal="center" vertical="center"/>
    </xf>
    <xf numFmtId="189" fontId="7" fillId="0" borderId="5" xfId="0" applyNumberFormat="1" applyFont="1" applyFill="1" applyBorder="1" applyAlignment="1">
      <alignment horizontal="right" vertical="center"/>
    </xf>
    <xf numFmtId="0" fontId="0" fillId="0" borderId="0" xfId="0" applyBorder="1"/>
    <xf numFmtId="188" fontId="0" fillId="0" borderId="0" xfId="0" applyNumberFormat="1" applyFill="1" applyBorder="1" applyAlignment="1"/>
    <xf numFmtId="0" fontId="0" fillId="0" borderId="0" xfId="0" applyFont="1" applyAlignment="1">
      <alignment horizontal="left" indent="1"/>
    </xf>
    <xf numFmtId="177" fontId="0" fillId="3" borderId="11" xfId="7" applyNumberFormat="1" applyFont="1" applyFill="1" applyBorder="1" applyAlignment="1">
      <alignment horizontal="center" vertical="center"/>
    </xf>
    <xf numFmtId="193" fontId="0" fillId="3" borderId="1" xfId="7" applyNumberFormat="1" applyFont="1" applyFill="1" applyBorder="1" applyAlignment="1">
      <alignment horizontal="center" vertical="center"/>
    </xf>
    <xf numFmtId="194" fontId="0" fillId="3" borderId="6" xfId="7" applyNumberFormat="1" applyFont="1" applyFill="1" applyBorder="1" applyAlignment="1">
      <alignment horizontal="center" vertical="center"/>
    </xf>
    <xf numFmtId="0" fontId="0" fillId="3" borderId="4" xfId="0" applyFont="1" applyFill="1" applyBorder="1" applyAlignment="1">
      <alignment horizontal="center" vertical="center"/>
    </xf>
    <xf numFmtId="177" fontId="0" fillId="3" borderId="8" xfId="7" applyNumberFormat="1" applyFont="1" applyFill="1" applyBorder="1" applyAlignment="1">
      <alignment horizontal="center" vertical="center"/>
    </xf>
    <xf numFmtId="177" fontId="0" fillId="3" borderId="5" xfId="7" applyNumberFormat="1" applyFont="1" applyFill="1" applyBorder="1" applyAlignment="1">
      <alignment horizontal="center" vertical="center"/>
    </xf>
    <xf numFmtId="191" fontId="0" fillId="0" borderId="2" xfId="0" applyNumberFormat="1" applyFont="1" applyFill="1" applyBorder="1" applyAlignment="1">
      <alignment vertical="center"/>
    </xf>
    <xf numFmtId="191" fontId="0" fillId="0" borderId="3" xfId="0" applyNumberFormat="1" applyFont="1" applyFill="1" applyBorder="1" applyAlignment="1">
      <alignment vertical="center"/>
    </xf>
    <xf numFmtId="191" fontId="0" fillId="0" borderId="0" xfId="7" quotePrefix="1" applyNumberFormat="1" applyFont="1" applyFill="1" applyBorder="1" applyAlignment="1">
      <alignment vertical="center"/>
    </xf>
    <xf numFmtId="191" fontId="0" fillId="0" borderId="3" xfId="7" quotePrefix="1" applyNumberFormat="1" applyFont="1" applyFill="1" applyBorder="1" applyAlignment="1">
      <alignment vertical="center"/>
    </xf>
    <xf numFmtId="0" fontId="0" fillId="0" borderId="2" xfId="0" applyFont="1" applyFill="1" applyBorder="1" applyAlignment="1">
      <alignment vertical="center"/>
    </xf>
    <xf numFmtId="191" fontId="0" fillId="0" borderId="0" xfId="0" applyNumberFormat="1" applyFont="1" applyFill="1" applyBorder="1" applyAlignment="1">
      <alignment vertical="center"/>
    </xf>
    <xf numFmtId="0" fontId="0" fillId="0" borderId="8" xfId="0" applyFont="1" applyFill="1" applyBorder="1" applyAlignment="1">
      <alignment vertical="center"/>
    </xf>
    <xf numFmtId="49" fontId="12" fillId="3" borderId="15" xfId="4" applyNumberFormat="1" applyFont="1" applyFill="1" applyBorder="1" applyAlignment="1">
      <alignment horizontal="center" vertical="center"/>
    </xf>
    <xf numFmtId="0" fontId="9" fillId="3" borderId="15" xfId="0" applyFont="1" applyFill="1" applyBorder="1" applyAlignment="1">
      <alignment horizontal="center" vertical="center"/>
    </xf>
    <xf numFmtId="0" fontId="9" fillId="3" borderId="15" xfId="0" applyFont="1" applyFill="1" applyBorder="1" applyAlignment="1">
      <alignment horizontal="center" vertical="center" shrinkToFit="1"/>
    </xf>
    <xf numFmtId="49" fontId="12" fillId="3" borderId="2" xfId="4" applyNumberFormat="1"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shrinkToFit="1"/>
    </xf>
    <xf numFmtId="177" fontId="9" fillId="3" borderId="8" xfId="7" applyNumberFormat="1" applyFont="1" applyFill="1" applyBorder="1" applyAlignment="1">
      <alignment horizontal="center" vertical="center"/>
    </xf>
    <xf numFmtId="191" fontId="0" fillId="0" borderId="3" xfId="1" applyNumberFormat="1" applyFont="1" applyBorder="1" applyAlignment="1">
      <alignment vertical="center"/>
    </xf>
    <xf numFmtId="191" fontId="0" fillId="0" borderId="2" xfId="7" quotePrefix="1" applyNumberFormat="1" applyFont="1" applyFill="1" applyBorder="1" applyAlignment="1">
      <alignment vertical="center"/>
    </xf>
    <xf numFmtId="191" fontId="0" fillId="0" borderId="7" xfId="7" quotePrefix="1" applyNumberFormat="1" applyFont="1" applyFill="1" applyBorder="1" applyAlignment="1">
      <alignment vertical="center"/>
    </xf>
    <xf numFmtId="191" fontId="0" fillId="0" borderId="0" xfId="0" applyNumberFormat="1" applyFont="1" applyAlignment="1">
      <alignment vertical="center"/>
    </xf>
    <xf numFmtId="191" fontId="7" fillId="0" borderId="3" xfId="0" applyNumberFormat="1" applyFont="1" applyFill="1" applyBorder="1" applyAlignment="1">
      <alignment vertical="center"/>
    </xf>
    <xf numFmtId="191" fontId="7" fillId="0" borderId="3" xfId="7" quotePrefix="1" applyNumberFormat="1" applyFont="1" applyFill="1" applyBorder="1" applyAlignment="1">
      <alignment vertical="center"/>
    </xf>
    <xf numFmtId="191" fontId="7" fillId="0" borderId="3" xfId="1" applyNumberFormat="1" applyFont="1" applyFill="1" applyBorder="1" applyAlignment="1">
      <alignment vertical="center"/>
    </xf>
    <xf numFmtId="0" fontId="0" fillId="0" borderId="5" xfId="0" applyFont="1" applyFill="1" applyBorder="1" applyAlignment="1">
      <alignment horizontal="center" vertical="center"/>
    </xf>
    <xf numFmtId="191" fontId="7" fillId="0" borderId="5" xfId="0" applyNumberFormat="1" applyFont="1" applyFill="1" applyBorder="1" applyAlignment="1">
      <alignment vertical="center"/>
    </xf>
    <xf numFmtId="191" fontId="7" fillId="6" borderId="5" xfId="7" quotePrefix="1" applyNumberFormat="1" applyFont="1" applyFill="1" applyBorder="1" applyAlignment="1">
      <alignment vertical="center"/>
    </xf>
    <xf numFmtId="191" fontId="7" fillId="6" borderId="5" xfId="1" applyNumberFormat="1" applyFont="1" applyFill="1" applyBorder="1" applyAlignment="1">
      <alignment vertical="center"/>
    </xf>
    <xf numFmtId="49" fontId="12" fillId="3" borderId="1" xfId="4" applyNumberFormat="1" applyFont="1" applyFill="1" applyBorder="1" applyAlignment="1">
      <alignment horizontal="center" vertical="center" wrapText="1"/>
    </xf>
    <xf numFmtId="193" fontId="9" fillId="3" borderId="1" xfId="7" applyNumberFormat="1" applyFont="1" applyFill="1" applyBorder="1" applyAlignment="1">
      <alignment horizontal="center" vertical="center" shrinkToFit="1"/>
    </xf>
    <xf numFmtId="49" fontId="12" fillId="3" borderId="1" xfId="4" applyNumberFormat="1" applyFont="1" applyFill="1" applyBorder="1" applyAlignment="1">
      <alignment horizontal="center" vertical="center" shrinkToFit="1"/>
    </xf>
    <xf numFmtId="49" fontId="12" fillId="3" borderId="5" xfId="4" applyNumberFormat="1" applyFont="1" applyFill="1" applyBorder="1" applyAlignment="1">
      <alignment horizontal="center" vertical="center" wrapText="1"/>
    </xf>
    <xf numFmtId="191" fontId="0" fillId="0" borderId="0" xfId="1" quotePrefix="1" applyNumberFormat="1" applyFont="1" applyFill="1" applyBorder="1" applyAlignment="1">
      <alignment vertical="center"/>
    </xf>
    <xf numFmtId="191" fontId="0" fillId="0" borderId="3" xfId="1" quotePrefix="1" applyNumberFormat="1" applyFont="1" applyFill="1" applyBorder="1" applyAlignment="1">
      <alignment vertical="center"/>
    </xf>
    <xf numFmtId="185" fontId="0" fillId="0" borderId="1" xfId="0" applyNumberFormat="1" applyFont="1" applyFill="1" applyBorder="1" applyAlignment="1">
      <alignment vertical="center"/>
    </xf>
    <xf numFmtId="56" fontId="4" fillId="0" borderId="0" xfId="6" applyNumberFormat="1" applyFont="1">
      <alignment vertical="center"/>
    </xf>
    <xf numFmtId="0" fontId="1" fillId="3" borderId="11" xfId="6" applyFill="1" applyBorder="1" applyAlignment="1">
      <alignment horizontal="center" vertical="center"/>
    </xf>
    <xf numFmtId="0" fontId="1" fillId="3" borderId="1" xfId="6" applyFill="1" applyBorder="1" applyAlignment="1">
      <alignment horizontal="center" vertical="center"/>
    </xf>
    <xf numFmtId="0" fontId="1" fillId="3" borderId="4" xfId="6" applyFill="1" applyBorder="1" applyAlignment="1">
      <alignment horizontal="center" vertical="center"/>
    </xf>
    <xf numFmtId="0" fontId="1" fillId="3" borderId="8" xfId="6" applyFill="1" applyBorder="1" applyAlignment="1">
      <alignment horizontal="center" vertical="center"/>
    </xf>
    <xf numFmtId="0" fontId="1" fillId="3" borderId="5" xfId="6" applyFill="1" applyBorder="1" applyAlignment="1">
      <alignment horizontal="center" vertical="center"/>
    </xf>
    <xf numFmtId="0" fontId="1" fillId="0" borderId="3" xfId="6" applyBorder="1" applyAlignment="1">
      <alignment horizontal="center" vertical="center"/>
    </xf>
    <xf numFmtId="191" fontId="1" fillId="0" borderId="0" xfId="6" applyNumberFormat="1" applyBorder="1" applyAlignment="1">
      <alignment vertical="center"/>
    </xf>
    <xf numFmtId="186" fontId="1" fillId="0" borderId="3" xfId="6" applyNumberFormat="1" applyBorder="1" applyAlignment="1">
      <alignment vertical="center"/>
    </xf>
    <xf numFmtId="188" fontId="1" fillId="0" borderId="3" xfId="6" applyNumberFormat="1" applyBorder="1" applyAlignment="1">
      <alignment vertical="center"/>
    </xf>
    <xf numFmtId="189" fontId="7" fillId="0" borderId="0" xfId="0" applyNumberFormat="1" applyFont="1" applyFill="1" applyAlignment="1">
      <alignment horizontal="right" vertical="center"/>
    </xf>
    <xf numFmtId="186" fontId="7" fillId="0" borderId="3" xfId="6" applyNumberFormat="1" applyFont="1" applyFill="1" applyBorder="1" applyAlignment="1">
      <alignment vertical="center"/>
    </xf>
    <xf numFmtId="0" fontId="1" fillId="0" borderId="2" xfId="6" applyFill="1" applyBorder="1" applyAlignment="1">
      <alignment horizontal="center" vertical="center"/>
    </xf>
    <xf numFmtId="191" fontId="1" fillId="0" borderId="0" xfId="6" applyNumberFormat="1" applyFill="1" applyBorder="1" applyAlignment="1">
      <alignment vertical="center"/>
    </xf>
    <xf numFmtId="186" fontId="1" fillId="0" borderId="3" xfId="6" applyNumberFormat="1" applyFill="1" applyBorder="1" applyAlignment="1">
      <alignment vertical="center"/>
    </xf>
    <xf numFmtId="186" fontId="0" fillId="0" borderId="3" xfId="3" applyNumberFormat="1" applyFont="1" applyFill="1" applyBorder="1" applyAlignment="1">
      <alignment vertical="center"/>
    </xf>
    <xf numFmtId="191" fontId="0" fillId="0" borderId="0" xfId="3" applyNumberFormat="1" applyFont="1" applyFill="1" applyBorder="1" applyAlignment="1">
      <alignment vertical="center"/>
    </xf>
    <xf numFmtId="185" fontId="0" fillId="0" borderId="3" xfId="0" applyNumberFormat="1" applyFont="1" applyFill="1" applyBorder="1" applyAlignment="1"/>
    <xf numFmtId="185" fontId="7" fillId="0" borderId="3" xfId="0" applyNumberFormat="1" applyFont="1" applyFill="1" applyBorder="1" applyAlignment="1"/>
    <xf numFmtId="186" fontId="7" fillId="0" borderId="3" xfId="3" applyNumberFormat="1" applyFont="1" applyFill="1" applyBorder="1" applyAlignment="1">
      <alignment vertical="center"/>
    </xf>
    <xf numFmtId="0" fontId="1" fillId="0" borderId="9" xfId="6" applyFill="1" applyBorder="1" applyAlignment="1">
      <alignment horizontal="center" vertical="center"/>
    </xf>
    <xf numFmtId="185" fontId="7" fillId="0" borderId="5" xfId="0" applyNumberFormat="1" applyFont="1" applyFill="1" applyBorder="1" applyAlignment="1"/>
    <xf numFmtId="0" fontId="1" fillId="0" borderId="10" xfId="6" applyFill="1" applyBorder="1">
      <alignment vertical="center"/>
    </xf>
    <xf numFmtId="0" fontId="1" fillId="0" borderId="10" xfId="6" applyFill="1" applyBorder="1" applyAlignment="1">
      <alignment horizontal="center" vertical="center"/>
    </xf>
    <xf numFmtId="191" fontId="0" fillId="0" borderId="10" xfId="3" applyNumberFormat="1" applyFont="1" applyFill="1" applyBorder="1" applyAlignment="1">
      <alignment vertical="center"/>
    </xf>
    <xf numFmtId="186" fontId="0" fillId="0" borderId="10" xfId="3" applyNumberFormat="1" applyFont="1" applyFill="1" applyBorder="1" applyAlignment="1">
      <alignment vertical="center"/>
    </xf>
    <xf numFmtId="188" fontId="0" fillId="0" borderId="10" xfId="3" applyNumberFormat="1" applyFont="1" applyFill="1" applyBorder="1" applyAlignment="1">
      <alignment vertical="center"/>
    </xf>
    <xf numFmtId="195" fontId="2" fillId="2" borderId="0" xfId="0" applyNumberFormat="1" applyFont="1" applyFill="1" applyAlignment="1">
      <alignment horizontal="left" vertical="center"/>
    </xf>
    <xf numFmtId="195" fontId="2" fillId="2" borderId="0" xfId="0" applyNumberFormat="1" applyFont="1" applyFill="1" applyAlignment="1">
      <alignment horizontal="center" vertical="center"/>
    </xf>
    <xf numFmtId="191" fontId="2" fillId="2" borderId="0" xfId="0" applyNumberFormat="1" applyFont="1" applyFill="1" applyAlignment="1">
      <alignment vertical="center"/>
    </xf>
    <xf numFmtId="195" fontId="1" fillId="0" borderId="0" xfId="0" applyNumberFormat="1" applyFont="1" applyAlignment="1">
      <alignment vertical="center"/>
    </xf>
    <xf numFmtId="195" fontId="4" fillId="0" borderId="0" xfId="0" applyNumberFormat="1" applyFont="1" applyAlignment="1">
      <alignment horizontal="left" vertical="center"/>
    </xf>
    <xf numFmtId="195" fontId="1" fillId="0" borderId="0" xfId="0" applyNumberFormat="1" applyFont="1" applyAlignment="1">
      <alignment horizontal="center" vertical="center"/>
    </xf>
    <xf numFmtId="191" fontId="1" fillId="0" borderId="0" xfId="0" applyNumberFormat="1" applyFont="1" applyAlignment="1">
      <alignment vertical="center"/>
    </xf>
    <xf numFmtId="195" fontId="1" fillId="0" borderId="0" xfId="0" applyNumberFormat="1" applyFont="1" applyAlignment="1">
      <alignment horizontal="right" vertical="center"/>
    </xf>
    <xf numFmtId="191" fontId="1" fillId="0" borderId="0" xfId="0" applyNumberFormat="1" applyFont="1" applyFill="1" applyAlignment="1">
      <alignment vertical="center"/>
    </xf>
    <xf numFmtId="191" fontId="1" fillId="0" borderId="0" xfId="0" applyNumberFormat="1" applyFont="1" applyFill="1" applyBorder="1" applyAlignment="1">
      <alignment horizontal="center" vertical="center"/>
    </xf>
    <xf numFmtId="191" fontId="1" fillId="0" borderId="0" xfId="0" applyNumberFormat="1" applyFont="1" applyFill="1" applyBorder="1" applyAlignment="1">
      <alignment horizontal="center" vertical="center" wrapText="1"/>
    </xf>
    <xf numFmtId="195" fontId="9" fillId="3" borderId="4" xfId="0" applyNumberFormat="1" applyFont="1" applyFill="1" applyBorder="1" applyAlignment="1">
      <alignment horizontal="center" vertical="center"/>
    </xf>
    <xf numFmtId="191" fontId="9" fillId="3" borderId="5" xfId="0" applyNumberFormat="1" applyFont="1" applyFill="1" applyBorder="1" applyAlignment="1">
      <alignment horizontal="center" vertical="center"/>
    </xf>
    <xf numFmtId="195" fontId="1" fillId="0" borderId="2" xfId="0" applyNumberFormat="1" applyFont="1" applyBorder="1" applyAlignment="1">
      <alignment horizontal="center" vertical="center"/>
    </xf>
    <xf numFmtId="195" fontId="1" fillId="0" borderId="7" xfId="0" applyNumberFormat="1" applyFont="1" applyBorder="1" applyAlignment="1">
      <alignment horizontal="center" vertical="center"/>
    </xf>
    <xf numFmtId="195" fontId="1" fillId="0" borderId="3" xfId="0" applyNumberFormat="1" applyFont="1" applyBorder="1" applyAlignment="1">
      <alignment horizontal="center" vertical="center"/>
    </xf>
    <xf numFmtId="191" fontId="1" fillId="0" borderId="3" xfId="1" applyNumberFormat="1" applyFont="1" applyBorder="1" applyAlignment="1">
      <alignment vertical="center"/>
    </xf>
    <xf numFmtId="196" fontId="1" fillId="0" borderId="3" xfId="1" applyNumberFormat="1" applyFont="1" applyBorder="1" applyAlignment="1">
      <alignment vertical="center"/>
    </xf>
    <xf numFmtId="191" fontId="0" fillId="0" borderId="3" xfId="0" applyNumberFormat="1" applyBorder="1" applyAlignment="1">
      <alignment vertical="center"/>
    </xf>
    <xf numFmtId="186" fontId="0" fillId="0" borderId="3" xfId="0" applyNumberFormat="1" applyBorder="1" applyAlignment="1">
      <alignment vertical="center"/>
    </xf>
    <xf numFmtId="186" fontId="0" fillId="0" borderId="0" xfId="0" applyNumberFormat="1" applyFill="1" applyBorder="1" applyAlignment="1">
      <alignment vertical="center"/>
    </xf>
    <xf numFmtId="195" fontId="1" fillId="0" borderId="0" xfId="0" applyNumberFormat="1" applyFont="1" applyBorder="1" applyAlignment="1">
      <alignment horizontal="center" vertical="center"/>
    </xf>
    <xf numFmtId="191" fontId="1" fillId="0" borderId="2" xfId="1" applyNumberFormat="1" applyFont="1" applyBorder="1" applyAlignment="1">
      <alignment vertical="center"/>
    </xf>
    <xf numFmtId="196" fontId="1" fillId="0" borderId="0" xfId="1" applyNumberFormat="1" applyFont="1" applyBorder="1" applyAlignment="1">
      <alignment vertical="center"/>
    </xf>
    <xf numFmtId="186" fontId="0" fillId="0" borderId="7" xfId="0" applyNumberFormat="1" applyBorder="1" applyAlignment="1">
      <alignment vertical="center"/>
    </xf>
    <xf numFmtId="195" fontId="1" fillId="0" borderId="2" xfId="0" applyNumberFormat="1" applyFont="1" applyFill="1" applyBorder="1" applyAlignment="1">
      <alignment horizontal="center" vertical="center"/>
    </xf>
    <xf numFmtId="195" fontId="1" fillId="0" borderId="0" xfId="0" applyNumberFormat="1" applyFont="1" applyFill="1" applyBorder="1" applyAlignment="1">
      <alignment horizontal="center" vertical="center"/>
    </xf>
    <xf numFmtId="195" fontId="1" fillId="0" borderId="3" xfId="0" applyNumberFormat="1" applyFont="1" applyFill="1" applyBorder="1" applyAlignment="1">
      <alignment horizontal="center" vertical="center"/>
    </xf>
    <xf numFmtId="191" fontId="1" fillId="0" borderId="2" xfId="1" applyNumberFormat="1" applyFont="1" applyFill="1" applyBorder="1" applyAlignment="1">
      <alignment vertical="center"/>
    </xf>
    <xf numFmtId="191" fontId="1" fillId="0" borderId="3" xfId="1" applyNumberFormat="1" applyFont="1" applyFill="1" applyBorder="1" applyAlignment="1">
      <alignment vertical="center"/>
    </xf>
    <xf numFmtId="196" fontId="1" fillId="0" borderId="0" xfId="1" applyNumberFormat="1" applyFont="1" applyFill="1" applyBorder="1" applyAlignment="1">
      <alignment vertical="center"/>
    </xf>
    <xf numFmtId="191" fontId="0" fillId="0" borderId="3" xfId="0" applyNumberFormat="1" applyFill="1" applyBorder="1" applyAlignment="1">
      <alignment vertical="center"/>
    </xf>
    <xf numFmtId="186" fontId="0" fillId="0" borderId="7" xfId="0" applyNumberFormat="1" applyFill="1" applyBorder="1" applyAlignment="1">
      <alignment vertical="center"/>
    </xf>
    <xf numFmtId="195" fontId="1" fillId="0" borderId="7" xfId="0" applyNumberFormat="1" applyFont="1" applyFill="1" applyBorder="1" applyAlignment="1">
      <alignment horizontal="center" vertical="center"/>
    </xf>
    <xf numFmtId="196" fontId="1" fillId="0" borderId="3" xfId="1" applyNumberFormat="1" applyFont="1" applyFill="1" applyBorder="1" applyAlignment="1">
      <alignment vertical="center"/>
    </xf>
    <xf numFmtId="186" fontId="0" fillId="0" borderId="3" xfId="0" applyNumberFormat="1" applyFill="1" applyBorder="1" applyAlignment="1">
      <alignment vertical="center"/>
    </xf>
    <xf numFmtId="196" fontId="1" fillId="0" borderId="2" xfId="1" applyNumberFormat="1" applyFont="1" applyFill="1" applyBorder="1" applyAlignment="1">
      <alignment vertical="center"/>
    </xf>
    <xf numFmtId="186" fontId="20" fillId="0" borderId="3" xfId="8" applyNumberFormat="1" applyBorder="1">
      <alignment vertical="center"/>
    </xf>
    <xf numFmtId="186" fontId="20" fillId="0" borderId="0" xfId="8" applyNumberFormat="1" applyBorder="1">
      <alignment vertical="center"/>
    </xf>
    <xf numFmtId="191" fontId="1" fillId="0" borderId="3" xfId="0" applyNumberFormat="1" applyFont="1" applyFill="1" applyBorder="1" applyAlignment="1">
      <alignment vertical="center"/>
    </xf>
    <xf numFmtId="196" fontId="1" fillId="0" borderId="3" xfId="0" applyNumberFormat="1" applyFont="1" applyFill="1" applyBorder="1" applyAlignment="1">
      <alignment vertical="center"/>
    </xf>
    <xf numFmtId="195" fontId="1" fillId="0" borderId="0" xfId="0" applyNumberFormat="1" applyFont="1" applyBorder="1" applyAlignment="1">
      <alignment vertical="center"/>
    </xf>
    <xf numFmtId="196" fontId="0" fillId="0" borderId="3" xfId="0" applyNumberFormat="1" applyFont="1" applyFill="1" applyBorder="1"/>
    <xf numFmtId="196" fontId="0" fillId="0" borderId="3" xfId="0" applyNumberFormat="1" applyFont="1" applyFill="1" applyBorder="1" applyAlignment="1"/>
    <xf numFmtId="196" fontId="7" fillId="0" borderId="3" xfId="0" applyNumberFormat="1" applyFont="1" applyFill="1" applyBorder="1"/>
    <xf numFmtId="196" fontId="7" fillId="0" borderId="3" xfId="0" applyNumberFormat="1" applyFont="1" applyFill="1" applyBorder="1" applyAlignment="1"/>
    <xf numFmtId="186" fontId="21" fillId="0" borderId="3" xfId="8" applyNumberFormat="1" applyFont="1" applyBorder="1">
      <alignment vertical="center"/>
    </xf>
    <xf numFmtId="195" fontId="1" fillId="0" borderId="8" xfId="0" applyNumberFormat="1" applyFont="1" applyFill="1" applyBorder="1" applyAlignment="1">
      <alignment horizontal="center" vertical="center"/>
    </xf>
    <xf numFmtId="195" fontId="1" fillId="0" borderId="9" xfId="0" applyNumberFormat="1" applyFont="1" applyFill="1" applyBorder="1" applyAlignment="1">
      <alignment horizontal="center" vertical="center"/>
    </xf>
    <xf numFmtId="195" fontId="1" fillId="0" borderId="5" xfId="0" applyNumberFormat="1" applyFont="1" applyFill="1" applyBorder="1" applyAlignment="1">
      <alignment horizontal="center" vertical="center"/>
    </xf>
    <xf numFmtId="196" fontId="7" fillId="0" borderId="5" xfId="0" applyNumberFormat="1" applyFont="1" applyFill="1" applyBorder="1"/>
    <xf numFmtId="196" fontId="7" fillId="0" borderId="5" xfId="0" applyNumberFormat="1" applyFont="1" applyFill="1" applyBorder="1" applyAlignment="1"/>
    <xf numFmtId="196" fontId="0" fillId="0" borderId="0" xfId="0" applyNumberFormat="1" applyFont="1" applyFill="1" applyBorder="1"/>
    <xf numFmtId="196" fontId="0" fillId="0" borderId="0" xfId="0" applyNumberFormat="1" applyFont="1" applyFill="1" applyBorder="1" applyAlignment="1"/>
    <xf numFmtId="186" fontId="20" fillId="0" borderId="10" xfId="8" applyNumberFormat="1" applyBorder="1">
      <alignment vertical="center"/>
    </xf>
    <xf numFmtId="195" fontId="0" fillId="0" borderId="0" xfId="0" applyNumberFormat="1" applyFont="1" applyAlignment="1">
      <alignment horizontal="left" vertical="center"/>
    </xf>
    <xf numFmtId="191" fontId="1" fillId="0" borderId="0" xfId="0" applyNumberFormat="1" applyFont="1" applyFill="1" applyBorder="1" applyAlignment="1">
      <alignment vertical="center"/>
    </xf>
    <xf numFmtId="196" fontId="1" fillId="0" borderId="0" xfId="0" applyNumberFormat="1" applyFont="1" applyFill="1" applyBorder="1" applyAlignment="1">
      <alignment vertical="center"/>
    </xf>
    <xf numFmtId="186" fontId="0" fillId="0" borderId="0" xfId="1" applyNumberFormat="1" applyFont="1" applyFill="1" applyBorder="1" applyAlignment="1">
      <alignment vertical="center"/>
    </xf>
    <xf numFmtId="181" fontId="2" fillId="2" borderId="0" xfId="0" applyNumberFormat="1" applyFont="1" applyFill="1" applyAlignment="1">
      <alignment vertical="center"/>
    </xf>
    <xf numFmtId="195" fontId="2" fillId="2" borderId="0" xfId="0" applyNumberFormat="1" applyFont="1" applyFill="1" applyAlignment="1">
      <alignment vertical="center"/>
    </xf>
    <xf numFmtId="181" fontId="1" fillId="0" borderId="0" xfId="0" applyNumberFormat="1" applyFont="1" applyAlignment="1">
      <alignment vertical="center"/>
    </xf>
    <xf numFmtId="181" fontId="9" fillId="3" borderId="5" xfId="0" applyNumberFormat="1" applyFont="1" applyFill="1" applyBorder="1" applyAlignment="1">
      <alignment horizontal="center" vertical="center"/>
    </xf>
    <xf numFmtId="181" fontId="1" fillId="0" borderId="0"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3" xfId="0" applyNumberFormat="1" applyFont="1" applyBorder="1" applyAlignment="1">
      <alignment horizontal="center" vertical="center"/>
    </xf>
    <xf numFmtId="181" fontId="1" fillId="0" borderId="3" xfId="0" applyNumberFormat="1" applyFont="1" applyBorder="1" applyAlignment="1">
      <alignment vertical="center"/>
    </xf>
    <xf numFmtId="183" fontId="1" fillId="0" borderId="0" xfId="0" applyNumberFormat="1" applyFont="1" applyAlignment="1">
      <alignment vertical="center"/>
    </xf>
    <xf numFmtId="181" fontId="7" fillId="0" borderId="3" xfId="3" applyNumberFormat="1" applyFont="1" applyFill="1" applyBorder="1" applyAlignment="1">
      <alignment horizontal="right" vertical="center"/>
    </xf>
    <xf numFmtId="181" fontId="7" fillId="0" borderId="3" xfId="0" applyNumberFormat="1" applyFont="1" applyBorder="1" applyAlignment="1">
      <alignment vertical="center"/>
    </xf>
    <xf numFmtId="4" fontId="1" fillId="0" borderId="0" xfId="0" applyNumberFormat="1" applyFont="1" applyAlignment="1">
      <alignment vertical="center"/>
    </xf>
    <xf numFmtId="180" fontId="1" fillId="0" borderId="0" xfId="0" applyNumberFormat="1" applyFont="1" applyAlignment="1">
      <alignment vertical="center"/>
    </xf>
    <xf numFmtId="0" fontId="1" fillId="0" borderId="0" xfId="0" applyNumberFormat="1" applyFont="1" applyBorder="1" applyAlignment="1">
      <alignment horizontal="center" vertical="center"/>
    </xf>
    <xf numFmtId="0" fontId="1" fillId="0" borderId="2" xfId="0" applyFont="1" applyBorder="1" applyAlignment="1">
      <alignment vertical="center"/>
    </xf>
    <xf numFmtId="0" fontId="1" fillId="0" borderId="8" xfId="0" applyFont="1" applyBorder="1" applyAlignment="1">
      <alignment vertical="center"/>
    </xf>
    <xf numFmtId="0" fontId="1" fillId="0" borderId="9" xfId="0" applyNumberFormat="1" applyFont="1" applyBorder="1" applyAlignment="1">
      <alignment horizontal="center" vertical="center"/>
    </xf>
    <xf numFmtId="0" fontId="1" fillId="0" borderId="5" xfId="0" applyNumberFormat="1" applyFont="1" applyBorder="1" applyAlignment="1">
      <alignment horizontal="center" vertical="center"/>
    </xf>
    <xf numFmtId="181" fontId="7" fillId="0" borderId="5" xfId="3" applyNumberFormat="1" applyFont="1" applyFill="1" applyBorder="1" applyAlignment="1">
      <alignment horizontal="right" vertical="center"/>
    </xf>
    <xf numFmtId="181" fontId="7" fillId="0" borderId="5" xfId="0" applyNumberFormat="1" applyFont="1" applyBorder="1" applyAlignment="1">
      <alignment vertical="center"/>
    </xf>
    <xf numFmtId="0" fontId="1" fillId="0" borderId="0" xfId="0" applyFont="1" applyBorder="1" applyAlignment="1">
      <alignment vertical="center"/>
    </xf>
    <xf numFmtId="181" fontId="1" fillId="0" borderId="0" xfId="0" applyNumberFormat="1" applyFont="1" applyBorder="1" applyAlignment="1">
      <alignment vertical="center"/>
    </xf>
    <xf numFmtId="195" fontId="1" fillId="0" borderId="0" xfId="0" applyNumberFormat="1" applyFont="1" applyAlignment="1">
      <alignment horizontal="left" vertical="center"/>
    </xf>
    <xf numFmtId="183" fontId="1" fillId="2" borderId="0" xfId="6" applyNumberFormat="1" applyFill="1">
      <alignment vertical="center"/>
    </xf>
    <xf numFmtId="183" fontId="9" fillId="3" borderId="1" xfId="6" applyNumberFormat="1" applyFont="1" applyFill="1" applyBorder="1" applyAlignment="1">
      <alignment horizontal="center" vertical="center"/>
    </xf>
    <xf numFmtId="183" fontId="9" fillId="3" borderId="3" xfId="6" applyNumberFormat="1" applyFont="1" applyFill="1" applyBorder="1" applyAlignment="1">
      <alignment horizontal="center" vertical="center" shrinkToFit="1"/>
    </xf>
    <xf numFmtId="0" fontId="9" fillId="3" borderId="5" xfId="6" applyFont="1" applyFill="1" applyBorder="1" applyAlignment="1">
      <alignment horizontal="center" vertical="center"/>
    </xf>
    <xf numFmtId="183" fontId="9" fillId="3" borderId="5" xfId="6" applyNumberFormat="1" applyFont="1" applyFill="1" applyBorder="1" applyAlignment="1">
      <alignment horizontal="center" vertical="center"/>
    </xf>
    <xf numFmtId="0" fontId="1" fillId="0" borderId="7" xfId="6" applyBorder="1" applyAlignment="1">
      <alignment horizontal="center" vertical="center"/>
    </xf>
    <xf numFmtId="191" fontId="1" fillId="0" borderId="3" xfId="6" applyNumberFormat="1" applyBorder="1" applyAlignment="1">
      <alignment vertical="center"/>
    </xf>
    <xf numFmtId="183" fontId="0" fillId="0" borderId="0" xfId="6" applyNumberFormat="1" applyFont="1">
      <alignment vertical="center"/>
    </xf>
    <xf numFmtId="197" fontId="1" fillId="0" borderId="0" xfId="6" applyNumberFormat="1">
      <alignment vertical="center"/>
    </xf>
    <xf numFmtId="1" fontId="1" fillId="0" borderId="0" xfId="6" applyNumberFormat="1">
      <alignment vertical="center"/>
    </xf>
    <xf numFmtId="191" fontId="1" fillId="0" borderId="3" xfId="6" applyNumberFormat="1" applyFill="1" applyBorder="1" applyAlignment="1">
      <alignment vertical="center"/>
    </xf>
    <xf numFmtId="3" fontId="1" fillId="0" borderId="0" xfId="6" applyNumberFormat="1">
      <alignment vertical="center"/>
    </xf>
    <xf numFmtId="191" fontId="0" fillId="0" borderId="3" xfId="3" applyNumberFormat="1" applyFont="1" applyFill="1" applyBorder="1" applyAlignment="1">
      <alignment vertical="center"/>
    </xf>
    <xf numFmtId="185" fontId="0" fillId="0" borderId="3" xfId="0" applyNumberFormat="1" applyFont="1" applyBorder="1" applyAlignment="1" applyProtection="1">
      <alignment horizontal="right" vertical="center"/>
    </xf>
    <xf numFmtId="185" fontId="0" fillId="0" borderId="3" xfId="0" applyNumberFormat="1" applyFont="1" applyBorder="1" applyAlignment="1" applyProtection="1">
      <alignment vertical="center"/>
    </xf>
    <xf numFmtId="186" fontId="1" fillId="0" borderId="3" xfId="6" applyNumberFormat="1" applyBorder="1">
      <alignment vertical="center"/>
    </xf>
    <xf numFmtId="186" fontId="0" fillId="0" borderId="3" xfId="3" applyNumberFormat="1" applyFont="1" applyFill="1" applyBorder="1">
      <alignment vertical="center"/>
    </xf>
    <xf numFmtId="185" fontId="7" fillId="0" borderId="3" xfId="0" applyNumberFormat="1" applyFont="1" applyBorder="1" applyAlignment="1" applyProtection="1">
      <alignment horizontal="right" vertical="center"/>
    </xf>
    <xf numFmtId="185" fontId="7" fillId="0" borderId="3" xfId="0" applyNumberFormat="1" applyFont="1" applyBorder="1" applyAlignment="1" applyProtection="1">
      <alignment vertical="center"/>
    </xf>
    <xf numFmtId="183" fontId="1" fillId="0" borderId="2" xfId="6" applyNumberFormat="1" applyBorder="1">
      <alignment vertical="center"/>
    </xf>
    <xf numFmtId="183" fontId="1" fillId="0" borderId="0" xfId="6" applyNumberFormat="1" applyBorder="1">
      <alignment vertical="center"/>
    </xf>
    <xf numFmtId="185" fontId="7" fillId="0" borderId="3" xfId="0" applyNumberFormat="1" applyFont="1" applyBorder="1" applyAlignment="1">
      <alignment horizontal="right"/>
    </xf>
    <xf numFmtId="185" fontId="7" fillId="0" borderId="3" xfId="0" applyNumberFormat="1" applyFont="1" applyBorder="1"/>
    <xf numFmtId="0" fontId="0" fillId="0" borderId="2" xfId="6" applyFont="1" applyFill="1" applyBorder="1" applyAlignment="1">
      <alignment horizontal="center" vertical="center"/>
    </xf>
    <xf numFmtId="185" fontId="7" fillId="0" borderId="3" xfId="0" applyNumberFormat="1" applyFont="1" applyFill="1" applyBorder="1" applyAlignment="1">
      <alignment horizontal="right"/>
    </xf>
    <xf numFmtId="185" fontId="7" fillId="0" borderId="3" xfId="0" applyNumberFormat="1" applyFont="1" applyFill="1" applyBorder="1"/>
    <xf numFmtId="186" fontId="0" fillId="0" borderId="10" xfId="3" applyNumberFormat="1" applyFont="1" applyFill="1" applyBorder="1">
      <alignment vertical="center"/>
    </xf>
    <xf numFmtId="0" fontId="1" fillId="0" borderId="0" xfId="6" applyAlignment="1">
      <alignment horizontal="left" vertical="center"/>
    </xf>
    <xf numFmtId="0" fontId="0" fillId="0" borderId="0" xfId="6" applyFont="1" applyAlignment="1">
      <alignment horizontal="left" vertical="center" indent="2"/>
    </xf>
    <xf numFmtId="1" fontId="22" fillId="2" borderId="0" xfId="9" applyFont="1" applyFill="1" applyAlignment="1" applyProtection="1">
      <alignment vertical="center"/>
    </xf>
    <xf numFmtId="1" fontId="23" fillId="2" borderId="0" xfId="9" applyFont="1" applyFill="1" applyAlignment="1" applyProtection="1">
      <alignment vertical="center"/>
    </xf>
    <xf numFmtId="1" fontId="7" fillId="2" borderId="0" xfId="9" applyFont="1" applyFill="1" applyAlignment="1" applyProtection="1">
      <alignment vertical="center"/>
    </xf>
    <xf numFmtId="0" fontId="7" fillId="2" borderId="0" xfId="10" applyFont="1" applyFill="1" applyAlignment="1">
      <alignment vertical="center"/>
    </xf>
    <xf numFmtId="0" fontId="1" fillId="0" borderId="0" xfId="10" applyFont="1" applyAlignment="1">
      <alignment vertical="center"/>
    </xf>
    <xf numFmtId="1" fontId="4" fillId="0" borderId="0" xfId="9" applyFont="1" applyAlignment="1" applyProtection="1">
      <alignment vertical="center"/>
    </xf>
    <xf numFmtId="1" fontId="1" fillId="0" borderId="0" xfId="9" applyFont="1" applyAlignment="1" applyProtection="1">
      <alignment vertical="center"/>
    </xf>
    <xf numFmtId="0" fontId="1" fillId="0" borderId="0" xfId="10" applyFont="1" applyAlignment="1">
      <alignment horizontal="right" vertical="center"/>
    </xf>
    <xf numFmtId="1" fontId="9" fillId="3" borderId="1" xfId="9" applyFont="1" applyFill="1" applyBorder="1" applyAlignment="1" applyProtection="1">
      <alignment horizontal="center" vertical="center"/>
    </xf>
    <xf numFmtId="1" fontId="9" fillId="3" borderId="3" xfId="9" applyFont="1" applyFill="1" applyBorder="1" applyAlignment="1" applyProtection="1">
      <alignment horizontal="center" vertical="center"/>
    </xf>
    <xf numFmtId="1" fontId="12" fillId="3" borderId="4" xfId="9" applyFont="1" applyFill="1" applyBorder="1" applyAlignment="1" applyProtection="1">
      <alignment horizontal="center" vertical="center"/>
    </xf>
    <xf numFmtId="1" fontId="9" fillId="3" borderId="18" xfId="9" applyFont="1" applyFill="1" applyBorder="1" applyAlignment="1" applyProtection="1">
      <alignment horizontal="center" vertical="center"/>
    </xf>
    <xf numFmtId="1" fontId="9" fillId="3" borderId="5" xfId="9" applyFont="1" applyFill="1" applyBorder="1" applyAlignment="1" applyProtection="1">
      <alignment horizontal="center" vertical="center"/>
    </xf>
    <xf numFmtId="1" fontId="10" fillId="0" borderId="2" xfId="9" applyFont="1" applyBorder="1" applyAlignment="1" applyProtection="1">
      <alignment vertical="center"/>
    </xf>
    <xf numFmtId="1" fontId="10" fillId="0" borderId="7" xfId="9" applyFont="1" applyBorder="1" applyAlignment="1" applyProtection="1">
      <alignment horizontal="center" vertical="center"/>
    </xf>
    <xf numFmtId="1" fontId="10" fillId="0" borderId="3" xfId="9" applyFont="1" applyBorder="1" applyAlignment="1" applyProtection="1">
      <alignment horizontal="center" vertical="center"/>
    </xf>
    <xf numFmtId="37" fontId="1" fillId="0" borderId="2" xfId="9" applyNumberFormat="1" applyFont="1" applyBorder="1" applyAlignment="1" applyProtection="1">
      <alignment vertical="center"/>
    </xf>
    <xf numFmtId="37" fontId="1" fillId="0" borderId="3" xfId="9" applyNumberFormat="1" applyFont="1" applyBorder="1" applyAlignment="1" applyProtection="1">
      <alignment vertical="center"/>
    </xf>
    <xf numFmtId="1" fontId="1" fillId="0" borderId="2" xfId="9" applyFont="1" applyBorder="1" applyAlignment="1" applyProtection="1">
      <alignment vertical="center"/>
    </xf>
    <xf numFmtId="1" fontId="1" fillId="0" borderId="7" xfId="9" applyFont="1" applyBorder="1" applyAlignment="1" applyProtection="1">
      <alignment horizontal="center" vertical="center"/>
    </xf>
    <xf numFmtId="1" fontId="1" fillId="0" borderId="3" xfId="9" applyFont="1" applyBorder="1" applyAlignment="1" applyProtection="1">
      <alignment horizontal="center" vertical="center"/>
    </xf>
    <xf numFmtId="37" fontId="1" fillId="0" borderId="3" xfId="9" applyNumberFormat="1" applyFont="1" applyBorder="1" applyAlignment="1" applyProtection="1">
      <alignment horizontal="right" vertical="center" wrapText="1"/>
    </xf>
    <xf numFmtId="1" fontId="1" fillId="0" borderId="0" xfId="9" applyFont="1" applyBorder="1" applyAlignment="1" applyProtection="1">
      <alignment horizontal="center" vertical="center"/>
    </xf>
    <xf numFmtId="37" fontId="1" fillId="0" borderId="0" xfId="9" applyNumberFormat="1" applyFont="1" applyBorder="1" applyAlignment="1" applyProtection="1">
      <alignment vertical="center"/>
    </xf>
    <xf numFmtId="0" fontId="1" fillId="0" borderId="2" xfId="10" applyFont="1" applyBorder="1" applyAlignment="1">
      <alignment vertical="center"/>
    </xf>
    <xf numFmtId="0" fontId="1" fillId="0" borderId="0" xfId="10" applyFont="1" applyBorder="1" applyAlignment="1">
      <alignment vertical="center"/>
    </xf>
    <xf numFmtId="1" fontId="10" fillId="0" borderId="8" xfId="9" applyFont="1" applyBorder="1" applyAlignment="1" applyProtection="1">
      <alignment vertical="center"/>
    </xf>
    <xf numFmtId="1" fontId="1" fillId="0" borderId="12" xfId="9" applyFont="1" applyBorder="1" applyAlignment="1" applyProtection="1">
      <alignment horizontal="center" vertical="center"/>
    </xf>
    <xf numFmtId="1" fontId="1" fillId="0" borderId="5" xfId="9" applyFont="1" applyBorder="1" applyAlignment="1" applyProtection="1">
      <alignment horizontal="center" vertical="center"/>
    </xf>
    <xf numFmtId="37" fontId="1" fillId="0" borderId="5" xfId="9" applyNumberFormat="1" applyFont="1" applyBorder="1" applyAlignment="1" applyProtection="1">
      <alignment horizontal="right" vertical="center" wrapText="1"/>
    </xf>
    <xf numFmtId="37" fontId="1" fillId="0" borderId="5" xfId="9" applyNumberFormat="1" applyFont="1" applyBorder="1" applyAlignment="1" applyProtection="1">
      <alignment vertical="center"/>
    </xf>
    <xf numFmtId="0" fontId="1" fillId="0" borderId="10" xfId="10" applyFont="1" applyBorder="1" applyAlignment="1">
      <alignment vertical="center"/>
    </xf>
    <xf numFmtId="0" fontId="0" fillId="0" borderId="0" xfId="10" applyFont="1" applyAlignment="1">
      <alignment vertical="center"/>
    </xf>
    <xf numFmtId="0" fontId="11" fillId="0" borderId="0" xfId="10" applyFont="1" applyAlignment="1">
      <alignment vertical="center"/>
    </xf>
    <xf numFmtId="0" fontId="7" fillId="7" borderId="0" xfId="10" applyFont="1" applyFill="1" applyAlignment="1">
      <alignment vertical="center"/>
    </xf>
    <xf numFmtId="1" fontId="10" fillId="0" borderId="0" xfId="9" applyFont="1" applyAlignment="1" applyProtection="1">
      <alignment vertical="center"/>
    </xf>
    <xf numFmtId="1" fontId="12" fillId="3" borderId="19" xfId="9" applyFont="1" applyFill="1" applyBorder="1" applyAlignment="1" applyProtection="1">
      <alignment horizontal="centerContinuous" vertical="center"/>
    </xf>
    <xf numFmtId="1" fontId="12" fillId="3" borderId="0" xfId="9" applyFont="1" applyFill="1" applyBorder="1" applyAlignment="1" applyProtection="1">
      <alignment horizontal="centerContinuous" vertical="center"/>
    </xf>
    <xf numFmtId="1" fontId="12" fillId="3" borderId="20" xfId="9" applyFont="1" applyFill="1" applyBorder="1" applyAlignment="1" applyProtection="1">
      <alignment horizontal="centerContinuous" vertical="center"/>
    </xf>
    <xf numFmtId="1" fontId="12" fillId="3" borderId="21" xfId="9" applyFont="1" applyFill="1" applyBorder="1" applyAlignment="1" applyProtection="1">
      <alignment horizontal="center" vertical="center"/>
    </xf>
    <xf numFmtId="1" fontId="12" fillId="3" borderId="22" xfId="9" applyFont="1" applyFill="1" applyBorder="1" applyAlignment="1" applyProtection="1">
      <alignment horizontal="center" vertical="center"/>
    </xf>
    <xf numFmtId="1" fontId="12" fillId="3" borderId="23" xfId="9" applyFont="1" applyFill="1" applyBorder="1" applyAlignment="1" applyProtection="1">
      <alignment horizontal="center" vertical="center"/>
    </xf>
    <xf numFmtId="1" fontId="10" fillId="0" borderId="2" xfId="9" applyFont="1" applyBorder="1" applyAlignment="1" applyProtection="1">
      <alignment horizontal="center" vertical="center"/>
    </xf>
    <xf numFmtId="37" fontId="10" fillId="0" borderId="3" xfId="9" applyNumberFormat="1" applyFont="1" applyBorder="1" applyAlignment="1" applyProtection="1">
      <alignment vertical="center"/>
    </xf>
    <xf numFmtId="1" fontId="1" fillId="0" borderId="2" xfId="9" applyFont="1" applyBorder="1" applyAlignment="1">
      <alignment horizontal="center" vertical="center"/>
    </xf>
    <xf numFmtId="38" fontId="1" fillId="0" borderId="0" xfId="10" applyNumberFormat="1" applyFont="1" applyAlignment="1">
      <alignment vertical="center"/>
    </xf>
    <xf numFmtId="0" fontId="1" fillId="0" borderId="2" xfId="10" applyFont="1" applyBorder="1" applyAlignment="1">
      <alignment horizontal="center" vertical="center"/>
    </xf>
    <xf numFmtId="38" fontId="1" fillId="0" borderId="2" xfId="11" applyFont="1" applyBorder="1" applyAlignment="1" applyProtection="1">
      <alignment vertical="center"/>
    </xf>
    <xf numFmtId="38" fontId="10" fillId="0" borderId="3" xfId="11" applyFont="1" applyBorder="1" applyAlignment="1" applyProtection="1">
      <alignment vertical="center"/>
    </xf>
    <xf numFmtId="0" fontId="1" fillId="0" borderId="7" xfId="10" applyFont="1" applyBorder="1" applyAlignment="1">
      <alignment horizontal="center" vertical="center"/>
    </xf>
    <xf numFmtId="0" fontId="1" fillId="0" borderId="3" xfId="10" applyFont="1" applyBorder="1" applyAlignment="1">
      <alignment horizontal="center" vertical="center"/>
    </xf>
    <xf numFmtId="38" fontId="1" fillId="0" borderId="2" xfId="11" applyFont="1" applyBorder="1" applyAlignment="1">
      <alignment vertical="center"/>
    </xf>
    <xf numFmtId="38" fontId="1" fillId="0" borderId="3" xfId="11" applyFont="1" applyBorder="1" applyAlignment="1">
      <alignment vertical="center"/>
    </xf>
    <xf numFmtId="0" fontId="1" fillId="0" borderId="0" xfId="10" applyFont="1" applyBorder="1" applyAlignment="1">
      <alignment horizontal="center" vertical="center"/>
    </xf>
    <xf numFmtId="38" fontId="1" fillId="0" borderId="7" xfId="11" applyFont="1" applyBorder="1" applyAlignment="1">
      <alignment vertical="center"/>
    </xf>
    <xf numFmtId="0" fontId="1" fillId="0" borderId="8" xfId="10" applyFont="1" applyBorder="1" applyAlignment="1">
      <alignment horizontal="center" vertical="center"/>
    </xf>
    <xf numFmtId="0" fontId="1" fillId="0" borderId="9" xfId="10" applyFont="1" applyBorder="1" applyAlignment="1">
      <alignment horizontal="center" vertical="center"/>
    </xf>
    <xf numFmtId="0" fontId="1" fillId="0" borderId="5" xfId="10" applyFont="1" applyBorder="1" applyAlignment="1">
      <alignment horizontal="center" vertical="center"/>
    </xf>
    <xf numFmtId="38" fontId="1" fillId="0" borderId="5" xfId="11" applyFont="1" applyBorder="1" applyAlignment="1">
      <alignment vertical="center"/>
    </xf>
    <xf numFmtId="38" fontId="1" fillId="0" borderId="0" xfId="11" applyFont="1" applyBorder="1" applyAlignment="1">
      <alignment vertical="center"/>
    </xf>
    <xf numFmtId="38" fontId="1" fillId="0" borderId="0" xfId="10" applyNumberFormat="1" applyFont="1" applyBorder="1" applyAlignment="1">
      <alignment vertical="center"/>
    </xf>
    <xf numFmtId="0" fontId="2" fillId="2" borderId="0" xfId="12" applyFont="1" applyFill="1" applyBorder="1" applyAlignment="1">
      <alignment vertical="center"/>
    </xf>
    <xf numFmtId="0" fontId="1" fillId="0" borderId="0" xfId="12" applyFont="1" applyAlignment="1">
      <alignment vertical="center"/>
    </xf>
    <xf numFmtId="0" fontId="4" fillId="0" borderId="0" xfId="12" applyFont="1" applyAlignment="1">
      <alignment vertical="center"/>
    </xf>
    <xf numFmtId="0" fontId="25" fillId="0" borderId="0" xfId="12" applyFont="1" applyAlignment="1">
      <alignment vertical="center"/>
    </xf>
    <xf numFmtId="0" fontId="1" fillId="0" borderId="0" xfId="12" applyFont="1" applyAlignment="1">
      <alignment horizontal="center" vertical="center"/>
    </xf>
    <xf numFmtId="0" fontId="9" fillId="3" borderId="24" xfId="12" applyFont="1" applyFill="1" applyBorder="1" applyAlignment="1">
      <alignment vertical="center"/>
    </xf>
    <xf numFmtId="0" fontId="9" fillId="3" borderId="10" xfId="12" applyFont="1" applyFill="1" applyBorder="1" applyAlignment="1">
      <alignment vertical="center"/>
    </xf>
    <xf numFmtId="0" fontId="9" fillId="3" borderId="6" xfId="12" applyFont="1" applyFill="1" applyBorder="1" applyAlignment="1">
      <alignment vertical="center"/>
    </xf>
    <xf numFmtId="0" fontId="9" fillId="3" borderId="25" xfId="12" applyFont="1" applyFill="1" applyBorder="1" applyAlignment="1">
      <alignment horizontal="center" vertical="center"/>
    </xf>
    <xf numFmtId="0" fontId="9" fillId="3" borderId="25" xfId="12" applyFont="1" applyFill="1" applyBorder="1" applyAlignment="1">
      <alignment vertical="center"/>
    </xf>
    <xf numFmtId="0" fontId="9" fillId="3" borderId="27" xfId="12" applyFont="1" applyFill="1" applyBorder="1" applyAlignment="1">
      <alignment horizontal="center" vertical="center" shrinkToFit="1"/>
    </xf>
    <xf numFmtId="0" fontId="12" fillId="3" borderId="4" xfId="12" applyFont="1" applyFill="1" applyBorder="1" applyAlignment="1">
      <alignment horizontal="center" vertical="center"/>
    </xf>
    <xf numFmtId="0" fontId="9" fillId="3" borderId="8" xfId="12" applyFont="1" applyFill="1" applyBorder="1" applyAlignment="1">
      <alignment horizontal="center" vertical="center"/>
    </xf>
    <xf numFmtId="0" fontId="9" fillId="3" borderId="28" xfId="12" applyFont="1" applyFill="1" applyBorder="1" applyAlignment="1">
      <alignment horizontal="center" vertical="center"/>
    </xf>
    <xf numFmtId="0" fontId="12" fillId="3" borderId="5" xfId="12" applyFont="1" applyFill="1" applyBorder="1" applyAlignment="1">
      <alignment horizontal="center" vertical="center" wrapText="1"/>
    </xf>
    <xf numFmtId="0" fontId="10" fillId="0" borderId="2" xfId="12" applyFont="1" applyBorder="1" applyAlignment="1">
      <alignment vertical="center"/>
    </xf>
    <xf numFmtId="179" fontId="10" fillId="0" borderId="0" xfId="12" applyNumberFormat="1" applyFont="1" applyBorder="1" applyAlignment="1">
      <alignment horizontal="center" vertical="center"/>
    </xf>
    <xf numFmtId="0" fontId="10" fillId="0" borderId="25" xfId="12" applyFont="1" applyBorder="1" applyAlignment="1">
      <alignment horizontal="center" vertical="center"/>
    </xf>
    <xf numFmtId="185" fontId="1" fillId="0" borderId="25" xfId="12" applyNumberFormat="1" applyFont="1" applyBorder="1" applyAlignment="1">
      <alignment vertical="center"/>
    </xf>
    <xf numFmtId="185" fontId="0" fillId="0" borderId="25" xfId="12" applyNumberFormat="1" applyFont="1" applyBorder="1" applyAlignment="1">
      <alignment horizontal="right" vertical="center"/>
    </xf>
    <xf numFmtId="185" fontId="1" fillId="0" borderId="29" xfId="12" applyNumberFormat="1" applyFont="1" applyBorder="1" applyAlignment="1">
      <alignment vertical="center"/>
    </xf>
    <xf numFmtId="185" fontId="1" fillId="0" borderId="1" xfId="12" applyNumberFormat="1" applyFont="1" applyBorder="1" applyAlignment="1">
      <alignment vertical="center"/>
    </xf>
    <xf numFmtId="185" fontId="1" fillId="0" borderId="3" xfId="12" applyNumberFormat="1" applyFont="1" applyBorder="1" applyAlignment="1">
      <alignment vertical="center"/>
    </xf>
    <xf numFmtId="0" fontId="10" fillId="0" borderId="8" xfId="12" applyFont="1" applyBorder="1" applyAlignment="1">
      <alignment vertical="center"/>
    </xf>
    <xf numFmtId="179" fontId="10" fillId="0" borderId="12" xfId="12" applyNumberFormat="1" applyFont="1" applyBorder="1" applyAlignment="1">
      <alignment horizontal="center" vertical="center"/>
    </xf>
    <xf numFmtId="0" fontId="10" fillId="0" borderId="30" xfId="12" applyFont="1" applyBorder="1" applyAlignment="1">
      <alignment horizontal="center" vertical="center"/>
    </xf>
    <xf numFmtId="185" fontId="1" fillId="0" borderId="30" xfId="12" applyNumberFormat="1" applyFont="1" applyBorder="1" applyAlignment="1">
      <alignment vertical="center"/>
    </xf>
    <xf numFmtId="185" fontId="0" fillId="0" borderId="30" xfId="12" applyNumberFormat="1" applyFont="1" applyBorder="1" applyAlignment="1">
      <alignment horizontal="center" vertical="center"/>
    </xf>
    <xf numFmtId="185" fontId="1" fillId="0" borderId="5" xfId="12" applyNumberFormat="1" applyFont="1" applyBorder="1" applyAlignment="1">
      <alignment vertical="center"/>
    </xf>
    <xf numFmtId="0" fontId="10" fillId="0" borderId="0" xfId="12" applyFont="1" applyAlignment="1">
      <alignment vertical="center"/>
    </xf>
    <xf numFmtId="0" fontId="10" fillId="0" borderId="0" xfId="12" applyFont="1" applyBorder="1" applyAlignment="1">
      <alignment horizontal="center" vertical="center"/>
    </xf>
    <xf numFmtId="0" fontId="10" fillId="0" borderId="0" xfId="12" applyFont="1" applyBorder="1" applyAlignment="1">
      <alignment horizontal="left" vertical="center"/>
    </xf>
    <xf numFmtId="0" fontId="1" fillId="0" borderId="0" xfId="12" applyFont="1" applyBorder="1" applyAlignment="1">
      <alignment vertical="center"/>
    </xf>
    <xf numFmtId="0" fontId="0" fillId="0" borderId="0" xfId="12" applyFont="1" applyAlignment="1">
      <alignment vertical="center"/>
    </xf>
    <xf numFmtId="0" fontId="10" fillId="0" borderId="0" xfId="12" applyFont="1" applyAlignment="1">
      <alignment horizontal="center" vertical="center"/>
    </xf>
    <xf numFmtId="0" fontId="10" fillId="0" borderId="0" xfId="12" applyFont="1" applyAlignment="1">
      <alignment horizontal="left" vertical="center"/>
    </xf>
    <xf numFmtId="0" fontId="0" fillId="0" borderId="0" xfId="0" applyFont="1" applyBorder="1" applyAlignment="1"/>
    <xf numFmtId="0" fontId="0" fillId="0" borderId="0" xfId="12" applyFont="1" applyAlignment="1">
      <alignment horizontal="left" vertical="center"/>
    </xf>
    <xf numFmtId="0" fontId="7" fillId="2" borderId="0" xfId="12" applyFont="1" applyFill="1" applyBorder="1" applyAlignment="1">
      <alignment vertical="center"/>
    </xf>
    <xf numFmtId="0" fontId="1" fillId="0" borderId="0" xfId="12" applyFont="1" applyBorder="1" applyAlignment="1">
      <alignment horizontal="right" vertical="center"/>
    </xf>
    <xf numFmtId="0" fontId="7" fillId="0" borderId="0" xfId="12" applyFont="1" applyAlignment="1">
      <alignment vertical="center"/>
    </xf>
    <xf numFmtId="0" fontId="1" fillId="0" borderId="0" xfId="12" applyFont="1" applyAlignment="1">
      <alignment horizontal="right" vertical="center"/>
    </xf>
    <xf numFmtId="185" fontId="9" fillId="3" borderId="15" xfId="12" applyNumberFormat="1" applyFont="1" applyFill="1" applyBorder="1" applyAlignment="1">
      <alignment vertical="center"/>
    </xf>
    <xf numFmtId="185" fontId="9" fillId="3" borderId="14" xfId="12" applyNumberFormat="1" applyFont="1" applyFill="1" applyBorder="1" applyAlignment="1">
      <alignment vertical="center"/>
    </xf>
    <xf numFmtId="0" fontId="12" fillId="3" borderId="5" xfId="12" applyFont="1" applyFill="1" applyBorder="1" applyAlignment="1">
      <alignment horizontal="center" vertical="center"/>
    </xf>
    <xf numFmtId="0" fontId="9" fillId="3" borderId="5" xfId="12" applyFont="1" applyFill="1" applyBorder="1" applyAlignment="1">
      <alignment horizontal="center" vertical="center"/>
    </xf>
    <xf numFmtId="0" fontId="1" fillId="0" borderId="2" xfId="12" applyFont="1" applyBorder="1" applyAlignment="1">
      <alignment horizontal="center" vertical="center"/>
    </xf>
    <xf numFmtId="0" fontId="1" fillId="0" borderId="7" xfId="12" applyFont="1" applyBorder="1" applyAlignment="1">
      <alignment horizontal="center" vertical="center"/>
    </xf>
    <xf numFmtId="0" fontId="1" fillId="0" borderId="3" xfId="12" applyFont="1" applyBorder="1" applyAlignment="1">
      <alignment horizontal="center" vertical="center"/>
    </xf>
    <xf numFmtId="185" fontId="1" fillId="0" borderId="3" xfId="12" applyNumberFormat="1" applyFont="1" applyBorder="1" applyAlignment="1">
      <alignment horizontal="right" vertical="center"/>
    </xf>
    <xf numFmtId="0" fontId="1" fillId="0" borderId="2" xfId="12" applyFont="1" applyBorder="1" applyAlignment="1">
      <alignment vertical="center"/>
    </xf>
    <xf numFmtId="185" fontId="1" fillId="0" borderId="2" xfId="12" applyNumberFormat="1" applyFont="1" applyBorder="1" applyAlignment="1">
      <alignment horizontal="right" vertical="center"/>
    </xf>
    <xf numFmtId="0" fontId="1" fillId="0" borderId="0" xfId="12" applyFont="1" applyBorder="1" applyAlignment="1">
      <alignment horizontal="center" vertical="center"/>
    </xf>
    <xf numFmtId="185" fontId="1" fillId="0" borderId="0" xfId="12" applyNumberFormat="1" applyFont="1" applyBorder="1" applyAlignment="1">
      <alignment horizontal="right" vertical="center"/>
    </xf>
    <xf numFmtId="185" fontId="1" fillId="0" borderId="7" xfId="12" applyNumberFormat="1" applyFont="1" applyBorder="1" applyAlignment="1">
      <alignment vertical="center"/>
    </xf>
    <xf numFmtId="0" fontId="1" fillId="0" borderId="8" xfId="12" applyFont="1" applyBorder="1" applyAlignment="1">
      <alignment vertical="center"/>
    </xf>
    <xf numFmtId="0" fontId="1" fillId="0" borderId="9" xfId="12" applyFont="1" applyBorder="1" applyAlignment="1">
      <alignment horizontal="center" vertical="center"/>
    </xf>
    <xf numFmtId="0" fontId="1" fillId="0" borderId="5" xfId="12" applyFont="1" applyBorder="1" applyAlignment="1">
      <alignment horizontal="center" vertical="center"/>
    </xf>
    <xf numFmtId="185" fontId="1" fillId="0" borderId="5" xfId="12" applyNumberFormat="1" applyFont="1" applyBorder="1" applyAlignment="1">
      <alignment horizontal="right" vertical="center"/>
    </xf>
    <xf numFmtId="185" fontId="1" fillId="0" borderId="0" xfId="12" applyNumberFormat="1" applyFont="1" applyBorder="1" applyAlignment="1">
      <alignment vertical="center"/>
    </xf>
    <xf numFmtId="185" fontId="1" fillId="0" borderId="0" xfId="12" applyNumberFormat="1" applyFont="1" applyAlignment="1">
      <alignment vertical="center"/>
    </xf>
    <xf numFmtId="0" fontId="11" fillId="0" borderId="0" xfId="12" applyFont="1" applyAlignment="1">
      <alignment vertical="center"/>
    </xf>
    <xf numFmtId="0" fontId="1" fillId="0" borderId="0" xfId="0" applyFont="1" applyAlignment="1">
      <alignment horizontal="right" vertical="center"/>
    </xf>
    <xf numFmtId="0" fontId="9" fillId="8" borderId="5" xfId="0" applyFont="1" applyFill="1" applyBorder="1" applyAlignment="1">
      <alignment horizontal="center" vertical="center"/>
    </xf>
    <xf numFmtId="38" fontId="1" fillId="0" borderId="3" xfId="1" applyFont="1" applyBorder="1" applyAlignment="1">
      <alignment horizontal="right" vertical="center"/>
    </xf>
    <xf numFmtId="38" fontId="1" fillId="8" borderId="3" xfId="1" applyFont="1" applyFill="1" applyBorder="1" applyAlignment="1">
      <alignment horizontal="right" vertical="center"/>
    </xf>
    <xf numFmtId="38" fontId="0" fillId="0" borderId="3" xfId="1" applyFont="1" applyBorder="1" applyAlignment="1">
      <alignment horizontal="right" vertical="center"/>
    </xf>
    <xf numFmtId="38" fontId="10" fillId="0" borderId="3" xfId="1" applyFont="1" applyBorder="1" applyAlignment="1" applyProtection="1">
      <alignment horizontal="right" vertical="center"/>
    </xf>
    <xf numFmtId="38" fontId="10" fillId="8" borderId="3" xfId="1" applyFont="1" applyFill="1" applyBorder="1" applyAlignment="1" applyProtection="1">
      <alignment horizontal="right" vertical="center"/>
    </xf>
    <xf numFmtId="38" fontId="1" fillId="0" borderId="2" xfId="1" applyFont="1" applyBorder="1" applyAlignment="1">
      <alignment horizontal="right" vertical="center"/>
    </xf>
    <xf numFmtId="38" fontId="1" fillId="8" borderId="2" xfId="1" applyFont="1" applyFill="1" applyBorder="1" applyAlignment="1">
      <alignment horizontal="right" vertical="center"/>
    </xf>
    <xf numFmtId="38" fontId="1" fillId="0" borderId="7" xfId="1" applyFont="1" applyBorder="1" applyAlignment="1">
      <alignment horizontal="right" vertical="center"/>
    </xf>
    <xf numFmtId="38" fontId="1" fillId="8" borderId="7" xfId="1" applyFont="1" applyFill="1" applyBorder="1" applyAlignment="1">
      <alignment horizontal="right" vertical="center"/>
    </xf>
    <xf numFmtId="0" fontId="1" fillId="0" borderId="8" xfId="0" applyFont="1" applyBorder="1" applyAlignment="1">
      <alignment horizontal="center" vertical="center"/>
    </xf>
    <xf numFmtId="38" fontId="1" fillId="0" borderId="5" xfId="1" applyFont="1" applyBorder="1" applyAlignment="1">
      <alignment horizontal="right" vertical="center"/>
    </xf>
    <xf numFmtId="38" fontId="1" fillId="8" borderId="5" xfId="1" applyFont="1" applyFill="1" applyBorder="1" applyAlignment="1">
      <alignment horizontal="right" vertical="center"/>
    </xf>
    <xf numFmtId="38" fontId="0" fillId="0" borderId="5" xfId="1" applyFont="1" applyBorder="1" applyAlignment="1">
      <alignment horizontal="right" vertical="center"/>
    </xf>
    <xf numFmtId="0" fontId="1" fillId="0" borderId="10" xfId="0" applyFont="1" applyBorder="1" applyAlignment="1">
      <alignment horizontal="center" vertical="center"/>
    </xf>
    <xf numFmtId="0" fontId="1" fillId="0" borderId="10" xfId="0" applyNumberFormat="1" applyFont="1" applyBorder="1" applyAlignment="1">
      <alignment horizontal="center" vertical="center"/>
    </xf>
    <xf numFmtId="38" fontId="1" fillId="0" borderId="0" xfId="1" applyFont="1" applyBorder="1" applyAlignment="1">
      <alignment horizontal="right" vertical="center"/>
    </xf>
    <xf numFmtId="38" fontId="0" fillId="0" borderId="0" xfId="1" applyFont="1" applyBorder="1" applyAlignment="1">
      <alignment horizontal="right" vertical="center"/>
    </xf>
    <xf numFmtId="38" fontId="0" fillId="0" borderId="3" xfId="1" applyFont="1" applyBorder="1"/>
    <xf numFmtId="38" fontId="1" fillId="0" borderId="3" xfId="1" applyFont="1" applyFill="1" applyBorder="1" applyAlignment="1">
      <alignment horizontal="right" vertical="center"/>
    </xf>
    <xf numFmtId="38" fontId="0" fillId="8" borderId="3" xfId="1" applyFont="1" applyFill="1" applyBorder="1"/>
    <xf numFmtId="38" fontId="0" fillId="0" borderId="3" xfId="1" applyFont="1" applyFill="1" applyBorder="1" applyAlignment="1">
      <alignment horizontal="right" vertical="center"/>
    </xf>
    <xf numFmtId="38" fontId="0" fillId="0" borderId="2" xfId="1" applyFont="1" applyBorder="1"/>
    <xf numFmtId="38" fontId="0" fillId="8" borderId="2" xfId="1" applyFont="1" applyFill="1" applyBorder="1"/>
    <xf numFmtId="38" fontId="0" fillId="0" borderId="0" xfId="1" applyFont="1" applyBorder="1"/>
    <xf numFmtId="38" fontId="0" fillId="8" borderId="0" xfId="1" applyFont="1" applyFill="1" applyBorder="1"/>
    <xf numFmtId="38" fontId="0" fillId="0" borderId="0" xfId="0" applyNumberFormat="1"/>
    <xf numFmtId="0" fontId="1" fillId="0" borderId="5" xfId="0" applyFont="1" applyBorder="1" applyAlignment="1">
      <alignment horizontal="center" vertical="center"/>
    </xf>
    <xf numFmtId="38" fontId="0" fillId="0" borderId="5" xfId="1" applyFont="1" applyBorder="1"/>
    <xf numFmtId="38" fontId="0" fillId="8" borderId="5" xfId="1" applyFont="1" applyFill="1" applyBorder="1"/>
    <xf numFmtId="0" fontId="0" fillId="0" borderId="10" xfId="0" applyBorder="1"/>
    <xf numFmtId="0" fontId="0" fillId="0" borderId="0" xfId="0" applyFont="1" applyBorder="1"/>
    <xf numFmtId="38" fontId="0" fillId="0" borderId="0" xfId="0" applyNumberFormat="1" applyFont="1" applyAlignment="1">
      <alignment vertical="center"/>
    </xf>
    <xf numFmtId="0" fontId="2" fillId="2" borderId="0" xfId="0" applyFont="1" applyFill="1" applyAlignment="1">
      <alignment horizontal="center" vertical="center"/>
    </xf>
    <xf numFmtId="196" fontId="2" fillId="2" borderId="0" xfId="0" applyNumberFormat="1" applyFont="1" applyFill="1" applyAlignment="1">
      <alignment vertical="center"/>
    </xf>
    <xf numFmtId="196" fontId="0" fillId="0" borderId="0" xfId="0" applyNumberFormat="1" applyFont="1" applyAlignment="1">
      <alignment vertical="center"/>
    </xf>
    <xf numFmtId="181" fontId="1" fillId="0" borderId="0" xfId="0" applyNumberFormat="1" applyFont="1" applyAlignment="1">
      <alignment horizontal="right" vertical="center"/>
    </xf>
    <xf numFmtId="0" fontId="1" fillId="3" borderId="0" xfId="0" applyFont="1" applyFill="1" applyAlignment="1">
      <alignment vertical="center"/>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3" borderId="5" xfId="0" applyFont="1" applyFill="1" applyBorder="1" applyAlignment="1">
      <alignment horizontal="center" vertical="center" wrapText="1"/>
    </xf>
    <xf numFmtId="181" fontId="1" fillId="3" borderId="5" xfId="0" applyNumberFormat="1" applyFont="1" applyFill="1" applyBorder="1" applyAlignment="1">
      <alignment horizontal="center" vertical="center"/>
    </xf>
    <xf numFmtId="191" fontId="1" fillId="0" borderId="3" xfId="1" applyNumberFormat="1" applyFont="1" applyBorder="1" applyAlignment="1" applyProtection="1">
      <alignment vertical="center"/>
    </xf>
    <xf numFmtId="191" fontId="1" fillId="0" borderId="0" xfId="1" applyNumberFormat="1" applyFont="1" applyBorder="1" applyAlignment="1" applyProtection="1">
      <alignment vertical="center"/>
    </xf>
    <xf numFmtId="191" fontId="1" fillId="0" borderId="7" xfId="1" applyNumberFormat="1" applyFont="1" applyBorder="1" applyAlignment="1" applyProtection="1">
      <alignment vertical="center"/>
    </xf>
    <xf numFmtId="191" fontId="0" fillId="0" borderId="3" xfId="0" applyNumberFormat="1" applyFont="1" applyBorder="1" applyAlignment="1">
      <alignment vertical="center"/>
    </xf>
    <xf numFmtId="191" fontId="10" fillId="0" borderId="3" xfId="1" applyNumberFormat="1" applyFont="1" applyBorder="1" applyAlignment="1" applyProtection="1">
      <alignment vertical="center"/>
    </xf>
    <xf numFmtId="191" fontId="10" fillId="0" borderId="0" xfId="1" applyNumberFormat="1" applyFont="1" applyBorder="1" applyAlignment="1" applyProtection="1">
      <alignment vertical="center"/>
    </xf>
    <xf numFmtId="191" fontId="10" fillId="0" borderId="7" xfId="1" applyNumberFormat="1" applyFont="1" applyBorder="1" applyAlignment="1" applyProtection="1">
      <alignment vertical="center"/>
    </xf>
    <xf numFmtId="191" fontId="1" fillId="0" borderId="3" xfId="0" applyNumberFormat="1" applyFont="1" applyBorder="1" applyAlignment="1">
      <alignment vertical="center"/>
    </xf>
    <xf numFmtId="191" fontId="1" fillId="0" borderId="0" xfId="0" applyNumberFormat="1" applyFont="1" applyBorder="1" applyAlignment="1">
      <alignment vertical="center"/>
    </xf>
    <xf numFmtId="191" fontId="1" fillId="0" borderId="7" xfId="0" applyNumberFormat="1" applyFont="1" applyBorder="1" applyAlignment="1">
      <alignment vertical="center"/>
    </xf>
    <xf numFmtId="191" fontId="1" fillId="0" borderId="0" xfId="1" applyNumberFormat="1" applyFont="1" applyBorder="1" applyAlignment="1">
      <alignment vertical="center"/>
    </xf>
    <xf numFmtId="191" fontId="1" fillId="0" borderId="7" xfId="1" applyNumberFormat="1" applyFont="1" applyBorder="1" applyAlignment="1">
      <alignment vertical="center"/>
    </xf>
    <xf numFmtId="191" fontId="1" fillId="0" borderId="12" xfId="1" applyNumberFormat="1" applyFont="1" applyBorder="1" applyAlignment="1">
      <alignment vertical="center"/>
    </xf>
    <xf numFmtId="191" fontId="1" fillId="0" borderId="9" xfId="1" applyNumberFormat="1" applyFont="1" applyBorder="1" applyAlignment="1">
      <alignment vertical="center"/>
    </xf>
    <xf numFmtId="181" fontId="1" fillId="3" borderId="3" xfId="0" applyNumberFormat="1" applyFont="1" applyFill="1" applyBorder="1" applyAlignment="1">
      <alignment vertical="center"/>
    </xf>
    <xf numFmtId="0" fontId="1" fillId="0" borderId="11" xfId="0" applyFont="1" applyBorder="1" applyAlignment="1">
      <alignment horizontal="center" vertical="center"/>
    </xf>
    <xf numFmtId="0" fontId="1" fillId="0" borderId="6" xfId="0" applyNumberFormat="1" applyFont="1" applyBorder="1" applyAlignment="1">
      <alignment horizontal="center" vertical="center"/>
    </xf>
    <xf numFmtId="0" fontId="1" fillId="0" borderId="1" xfId="0" applyFont="1" applyBorder="1" applyAlignment="1">
      <alignment horizontal="center" vertical="center"/>
    </xf>
    <xf numFmtId="191" fontId="1" fillId="0" borderId="1" xfId="1" applyNumberFormat="1" applyFont="1" applyBorder="1" applyAlignment="1" applyProtection="1">
      <alignment vertical="center"/>
    </xf>
    <xf numFmtId="185" fontId="1" fillId="0" borderId="10" xfId="0" applyNumberFormat="1" applyFont="1" applyBorder="1" applyAlignment="1">
      <alignment vertical="center"/>
    </xf>
    <xf numFmtId="191" fontId="0" fillId="0" borderId="1" xfId="0" applyNumberFormat="1" applyFont="1" applyBorder="1" applyAlignment="1">
      <alignment vertical="center"/>
    </xf>
    <xf numFmtId="181" fontId="1" fillId="0" borderId="1" xfId="0" applyNumberFormat="1" applyFont="1" applyBorder="1" applyAlignment="1">
      <alignment vertical="center"/>
    </xf>
    <xf numFmtId="185" fontId="1" fillId="0" borderId="0" xfId="0" applyNumberFormat="1" applyFont="1" applyBorder="1" applyAlignment="1">
      <alignment vertical="center"/>
    </xf>
    <xf numFmtId="191" fontId="1" fillId="0" borderId="2" xfId="1" applyNumberFormat="1" applyFont="1" applyBorder="1" applyAlignment="1" applyProtection="1">
      <alignment vertical="center"/>
    </xf>
    <xf numFmtId="185" fontId="1" fillId="0" borderId="3" xfId="0" applyNumberFormat="1" applyFont="1" applyBorder="1" applyAlignment="1">
      <alignment vertical="center"/>
    </xf>
    <xf numFmtId="191" fontId="0" fillId="0" borderId="2" xfId="0" applyNumberFormat="1" applyFont="1" applyBorder="1" applyAlignment="1">
      <alignment vertical="center"/>
    </xf>
    <xf numFmtId="185" fontId="1" fillId="0" borderId="2" xfId="0" applyNumberFormat="1" applyFont="1" applyBorder="1" applyAlignment="1">
      <alignment vertical="center"/>
    </xf>
    <xf numFmtId="191" fontId="1" fillId="0" borderId="5" xfId="1" applyNumberFormat="1" applyFont="1" applyBorder="1" applyAlignment="1" applyProtection="1">
      <alignment vertical="center"/>
    </xf>
    <xf numFmtId="185" fontId="1" fillId="0" borderId="5" xfId="0" applyNumberFormat="1" applyFont="1" applyBorder="1" applyAlignment="1">
      <alignment vertical="center"/>
    </xf>
    <xf numFmtId="191" fontId="0" fillId="0" borderId="5" xfId="0" applyNumberFormat="1" applyFont="1" applyBorder="1" applyAlignment="1">
      <alignment vertical="center"/>
    </xf>
    <xf numFmtId="181" fontId="1" fillId="0" borderId="5" xfId="0" applyNumberFormat="1" applyFont="1" applyBorder="1" applyAlignment="1">
      <alignment vertical="center"/>
    </xf>
    <xf numFmtId="196" fontId="0" fillId="0" borderId="0" xfId="0" applyNumberFormat="1" applyFont="1" applyBorder="1" applyAlignment="1">
      <alignment vertical="center"/>
    </xf>
    <xf numFmtId="0" fontId="1" fillId="0" borderId="0" xfId="0" applyFont="1" applyAlignment="1">
      <alignment horizontal="left" vertical="center"/>
    </xf>
    <xf numFmtId="0" fontId="0" fillId="0" borderId="0" xfId="0" applyAlignment="1">
      <alignment horizontal="left" vertical="center"/>
    </xf>
    <xf numFmtId="196" fontId="1" fillId="0" borderId="0" xfId="0" applyNumberFormat="1" applyFont="1" applyAlignment="1">
      <alignment vertical="center"/>
    </xf>
    <xf numFmtId="191" fontId="1" fillId="0" borderId="1" xfId="0" applyNumberFormat="1" applyFont="1" applyBorder="1" applyAlignment="1">
      <alignment vertical="center"/>
    </xf>
    <xf numFmtId="186" fontId="1" fillId="0" borderId="3" xfId="0" applyNumberFormat="1" applyFont="1" applyBorder="1" applyAlignment="1">
      <alignment vertical="center"/>
    </xf>
    <xf numFmtId="191" fontId="1" fillId="0" borderId="5" xfId="0" applyNumberFormat="1" applyFont="1" applyBorder="1" applyAlignment="1">
      <alignment vertical="center"/>
    </xf>
    <xf numFmtId="196" fontId="1" fillId="0" borderId="0" xfId="0" applyNumberFormat="1" applyFont="1" applyBorder="1" applyAlignment="1">
      <alignment vertical="center"/>
    </xf>
    <xf numFmtId="186" fontId="2" fillId="2" borderId="0" xfId="0" applyNumberFormat="1" applyFont="1" applyFill="1" applyAlignment="1">
      <alignment vertical="center"/>
    </xf>
    <xf numFmtId="0" fontId="0" fillId="0" borderId="0" xfId="0" applyAlignment="1">
      <alignment horizontal="center" vertical="center"/>
    </xf>
    <xf numFmtId="186" fontId="0" fillId="0" borderId="0" xfId="0" applyNumberFormat="1" applyAlignment="1">
      <alignment vertical="center"/>
    </xf>
    <xf numFmtId="0" fontId="0" fillId="0" borderId="0" xfId="0" applyAlignment="1">
      <alignment horizontal="right" vertical="center"/>
    </xf>
    <xf numFmtId="186" fontId="9" fillId="3" borderId="5" xfId="0" applyNumberFormat="1" applyFont="1" applyFill="1" applyBorder="1" applyAlignment="1">
      <alignment horizontal="center" vertical="center"/>
    </xf>
    <xf numFmtId="186" fontId="0" fillId="0" borderId="5" xfId="0" applyNumberFormat="1" applyBorder="1" applyAlignment="1">
      <alignment vertical="center"/>
    </xf>
    <xf numFmtId="183" fontId="0" fillId="0" borderId="0" xfId="0" applyNumberFormat="1"/>
    <xf numFmtId="186" fontId="0" fillId="0" borderId="0" xfId="0" applyNumberFormat="1" applyBorder="1" applyAlignment="1">
      <alignment vertical="center"/>
    </xf>
    <xf numFmtId="0" fontId="0" fillId="2" borderId="0" xfId="0" applyFill="1" applyAlignment="1">
      <alignment vertical="center"/>
    </xf>
    <xf numFmtId="0" fontId="9" fillId="3" borderId="8" xfId="0" applyFont="1" applyFill="1" applyBorder="1" applyAlignment="1">
      <alignment vertical="center"/>
    </xf>
    <xf numFmtId="0" fontId="9" fillId="3" borderId="5" xfId="0" applyFont="1" applyFill="1" applyBorder="1" applyAlignment="1">
      <alignment vertic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186" fontId="0" fillId="0" borderId="3" xfId="1" applyNumberFormat="1" applyFont="1" applyBorder="1"/>
    <xf numFmtId="38" fontId="0" fillId="0" borderId="3" xfId="1" applyFont="1" applyFill="1" applyBorder="1" applyAlignment="1">
      <alignment vertical="center"/>
    </xf>
    <xf numFmtId="38" fontId="0" fillId="0" borderId="0" xfId="1" applyFont="1" applyFill="1" applyBorder="1" applyAlignment="1">
      <alignment vertical="center"/>
    </xf>
    <xf numFmtId="199" fontId="0" fillId="0" borderId="3" xfId="0" applyNumberFormat="1" applyFont="1" applyBorder="1" applyAlignment="1">
      <alignment vertical="center"/>
    </xf>
    <xf numFmtId="186" fontId="0" fillId="0" borderId="3" xfId="1" quotePrefix="1" applyNumberFormat="1" applyFont="1" applyBorder="1" applyAlignment="1">
      <alignment horizontal="right"/>
    </xf>
    <xf numFmtId="186" fontId="0" fillId="0" borderId="3" xfId="1" applyNumberFormat="1" applyFont="1" applyBorder="1" applyAlignment="1">
      <alignment horizontal="right"/>
    </xf>
    <xf numFmtId="0" fontId="0" fillId="0" borderId="9" xfId="0" applyFill="1" applyBorder="1" applyAlignment="1">
      <alignment horizontal="center" vertical="center"/>
    </xf>
    <xf numFmtId="0" fontId="0" fillId="0" borderId="5" xfId="0" applyFill="1" applyBorder="1" applyAlignment="1">
      <alignment horizontal="center" vertical="center"/>
    </xf>
    <xf numFmtId="199" fontId="0" fillId="0" borderId="5" xfId="0" applyNumberFormat="1" applyFont="1" applyBorder="1" applyAlignment="1">
      <alignment vertical="center"/>
    </xf>
    <xf numFmtId="186" fontId="0" fillId="0" borderId="5" xfId="1" applyNumberFormat="1" applyFont="1" applyBorder="1"/>
    <xf numFmtId="38" fontId="0" fillId="0" borderId="2" xfId="1" applyFont="1" applyBorder="1" applyAlignment="1"/>
    <xf numFmtId="38" fontId="0" fillId="0" borderId="2" xfId="1" applyFont="1" applyBorder="1" applyAlignment="1">
      <alignment horizontal="right" vertical="center"/>
    </xf>
    <xf numFmtId="3" fontId="0" fillId="0" borderId="3" xfId="0" applyNumberFormat="1" applyFont="1" applyBorder="1" applyAlignment="1">
      <alignment vertical="center"/>
    </xf>
    <xf numFmtId="0" fontId="0" fillId="0" borderId="0" xfId="0" applyFill="1" applyBorder="1" applyAlignment="1">
      <alignment horizontal="center" vertical="center"/>
    </xf>
    <xf numFmtId="186" fontId="0" fillId="0" borderId="0" xfId="1" applyNumberFormat="1" applyFont="1" applyBorder="1"/>
    <xf numFmtId="38" fontId="0" fillId="0" borderId="2" xfId="1" applyFont="1" applyFill="1" applyBorder="1" applyAlignment="1">
      <alignment horizontal="right" vertical="center"/>
    </xf>
    <xf numFmtId="186" fontId="0" fillId="0" borderId="0" xfId="1" applyNumberFormat="1" applyFont="1" applyFill="1" applyBorder="1"/>
    <xf numFmtId="183" fontId="0" fillId="0" borderId="0" xfId="0" applyNumberFormat="1" applyBorder="1" applyAlignment="1">
      <alignment vertical="center"/>
    </xf>
    <xf numFmtId="3" fontId="0" fillId="0" borderId="2" xfId="0" applyNumberFormat="1" applyFont="1" applyBorder="1" applyAlignment="1">
      <alignment vertical="center"/>
    </xf>
    <xf numFmtId="181" fontId="0" fillId="0" borderId="0" xfId="0" applyNumberFormat="1" applyBorder="1" applyAlignment="1">
      <alignment vertical="center"/>
    </xf>
    <xf numFmtId="0" fontId="9" fillId="3" borderId="14" xfId="0" applyFont="1" applyFill="1" applyBorder="1" applyAlignment="1">
      <alignment horizontal="center" vertical="center"/>
    </xf>
    <xf numFmtId="188" fontId="0" fillId="0" borderId="2" xfId="0" applyNumberFormat="1" applyFont="1" applyBorder="1" applyAlignment="1">
      <alignment vertical="center"/>
    </xf>
    <xf numFmtId="0" fontId="0" fillId="0" borderId="2" xfId="0" applyFill="1" applyBorder="1" applyAlignment="1">
      <alignment horizontal="center"/>
    </xf>
    <xf numFmtId="0" fontId="0" fillId="0" borderId="7" xfId="0" applyFill="1" applyBorder="1" applyAlignment="1">
      <alignment horizontal="center"/>
    </xf>
    <xf numFmtId="188" fontId="0" fillId="0" borderId="2" xfId="0" applyNumberFormat="1" applyFont="1" applyFill="1" applyBorder="1" applyAlignment="1">
      <alignment vertical="center"/>
    </xf>
    <xf numFmtId="189" fontId="0" fillId="0" borderId="2" xfId="0" applyNumberFormat="1" applyFont="1" applyFill="1" applyBorder="1" applyAlignment="1">
      <alignment vertical="center"/>
    </xf>
    <xf numFmtId="189" fontId="0" fillId="0" borderId="3" xfId="0" applyNumberFormat="1" applyFont="1" applyFill="1" applyBorder="1" applyAlignment="1">
      <alignment vertical="center"/>
    </xf>
    <xf numFmtId="189" fontId="0" fillId="0" borderId="7" xfId="0" applyNumberFormat="1" applyFill="1" applyBorder="1" applyAlignment="1">
      <alignment vertical="center"/>
    </xf>
    <xf numFmtId="188" fontId="0" fillId="0" borderId="3" xfId="0" applyNumberFormat="1" applyFont="1" applyBorder="1" applyAlignment="1">
      <alignment vertical="center"/>
    </xf>
    <xf numFmtId="183" fontId="0" fillId="0" borderId="3" xfId="0" applyNumberFormat="1" applyBorder="1" applyAlignment="1">
      <alignment vertical="center"/>
    </xf>
    <xf numFmtId="189" fontId="0" fillId="0" borderId="3" xfId="0" applyNumberFormat="1" applyFont="1" applyBorder="1" applyAlignment="1">
      <alignment vertical="center"/>
    </xf>
    <xf numFmtId="189" fontId="0" fillId="0" borderId="5" xfId="0" applyNumberFormat="1" applyFont="1" applyBorder="1" applyAlignment="1">
      <alignment vertical="center"/>
    </xf>
    <xf numFmtId="183" fontId="0" fillId="0" borderId="5" xfId="0" applyNumberFormat="1" applyBorder="1" applyAlignment="1">
      <alignment vertical="center"/>
    </xf>
    <xf numFmtId="0" fontId="9" fillId="3" borderId="0" xfId="0" applyFont="1" applyFill="1" applyAlignment="1">
      <alignment horizontal="center" vertical="center"/>
    </xf>
    <xf numFmtId="188" fontId="0" fillId="0" borderId="1" xfId="1" applyNumberFormat="1" applyFont="1" applyBorder="1"/>
    <xf numFmtId="188" fontId="0" fillId="0" borderId="2" xfId="1" applyNumberFormat="1" applyFont="1" applyBorder="1"/>
    <xf numFmtId="187" fontId="0" fillId="0" borderId="3" xfId="1" applyNumberFormat="1" applyFont="1" applyBorder="1" applyAlignment="1"/>
    <xf numFmtId="188" fontId="0" fillId="0" borderId="3" xfId="1" applyNumberFormat="1" applyFont="1" applyBorder="1"/>
    <xf numFmtId="0" fontId="0" fillId="0" borderId="2" xfId="0" applyFill="1" applyBorder="1" applyAlignment="1">
      <alignment vertical="center"/>
    </xf>
    <xf numFmtId="187" fontId="0" fillId="0" borderId="7" xfId="0" applyNumberFormat="1" applyFill="1" applyBorder="1" applyAlignment="1">
      <alignment vertical="center"/>
    </xf>
    <xf numFmtId="187" fontId="0" fillId="0" borderId="7" xfId="0" applyNumberFormat="1" applyFill="1" applyBorder="1" applyAlignment="1">
      <alignment horizontal="right" vertical="center"/>
    </xf>
    <xf numFmtId="183" fontId="0" fillId="0" borderId="3" xfId="0" applyNumberFormat="1" applyBorder="1" applyAlignment="1">
      <alignment horizontal="right" vertical="center"/>
    </xf>
    <xf numFmtId="183" fontId="0" fillId="0" borderId="5" xfId="0" applyNumberFormat="1" applyBorder="1" applyAlignment="1">
      <alignment horizontal="right" vertical="center"/>
    </xf>
    <xf numFmtId="0" fontId="0" fillId="0" borderId="0" xfId="0" applyAlignment="1">
      <alignment horizontal="center"/>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4" xfId="6" applyFont="1" applyFill="1" applyBorder="1" applyAlignment="1">
      <alignment horizontal="center" vertical="center"/>
    </xf>
    <xf numFmtId="0" fontId="9" fillId="3" borderId="11" xfId="6" applyFont="1" applyFill="1" applyBorder="1" applyAlignment="1">
      <alignment horizontal="center" vertical="center"/>
    </xf>
    <xf numFmtId="0" fontId="9" fillId="3" borderId="8" xfId="6" applyFont="1" applyFill="1" applyBorder="1" applyAlignment="1">
      <alignment horizontal="center" vertical="center"/>
    </xf>
    <xf numFmtId="0" fontId="9" fillId="3" borderId="1" xfId="6" applyFont="1" applyFill="1" applyBorder="1" applyAlignment="1">
      <alignment horizontal="center" vertical="center"/>
    </xf>
    <xf numFmtId="0" fontId="0" fillId="0" borderId="0" xfId="0" applyAlignment="1"/>
    <xf numFmtId="0" fontId="0" fillId="0" borderId="12" xfId="0" applyFont="1" applyFill="1" applyBorder="1" applyAlignment="1">
      <alignment horizontal="center" vertical="center"/>
    </xf>
    <xf numFmtId="200" fontId="9" fillId="3" borderId="1" xfId="0" applyNumberFormat="1" applyFont="1" applyFill="1" applyBorder="1" applyAlignment="1">
      <alignment horizontal="center" vertical="center"/>
    </xf>
    <xf numFmtId="186" fontId="0" fillId="0" borderId="3" xfId="1" applyNumberFormat="1" applyFont="1" applyBorder="1" applyAlignment="1">
      <alignment vertical="center"/>
    </xf>
    <xf numFmtId="191" fontId="0" fillId="0" borderId="3" xfId="1" applyNumberFormat="1" applyFont="1" applyBorder="1"/>
    <xf numFmtId="191" fontId="0" fillId="0" borderId="2" xfId="1" applyNumberFormat="1" applyFont="1" applyBorder="1" applyAlignment="1">
      <alignment vertical="center"/>
    </xf>
    <xf numFmtId="186" fontId="0" fillId="0" borderId="2" xfId="1" applyNumberFormat="1" applyFont="1" applyBorder="1" applyAlignment="1">
      <alignment vertical="center"/>
    </xf>
    <xf numFmtId="191" fontId="0" fillId="0" borderId="2" xfId="1" applyNumberFormat="1" applyFont="1" applyBorder="1"/>
    <xf numFmtId="191" fontId="0" fillId="0" borderId="2" xfId="0" applyNumberFormat="1" applyFont="1" applyBorder="1" applyAlignment="1">
      <alignment horizontal="right" vertical="center"/>
    </xf>
    <xf numFmtId="186" fontId="0" fillId="0" borderId="2" xfId="14" applyNumberFormat="1" applyFont="1" applyBorder="1" applyAlignment="1">
      <alignment vertical="center"/>
    </xf>
    <xf numFmtId="186" fontId="0" fillId="0" borderId="3" xfId="14" applyNumberFormat="1" applyFont="1" applyBorder="1" applyAlignment="1">
      <alignment vertical="center"/>
    </xf>
    <xf numFmtId="0" fontId="0" fillId="0" borderId="12" xfId="0" applyBorder="1" applyAlignment="1">
      <alignment horizontal="center" vertical="center"/>
    </xf>
    <xf numFmtId="191" fontId="0" fillId="0" borderId="8" xfId="0" applyNumberFormat="1" applyFont="1" applyBorder="1" applyAlignment="1">
      <alignment horizontal="right" vertical="center"/>
    </xf>
    <xf numFmtId="186" fontId="0" fillId="0" borderId="8" xfId="14" applyNumberFormat="1" applyFont="1" applyBorder="1" applyAlignment="1">
      <alignment vertical="center"/>
    </xf>
    <xf numFmtId="186" fontId="0" fillId="0" borderId="5" xfId="14" applyNumberFormat="1" applyFont="1" applyBorder="1" applyAlignment="1">
      <alignment vertical="center"/>
    </xf>
    <xf numFmtId="0" fontId="29" fillId="0" borderId="0" xfId="0" applyFont="1" applyAlignment="1">
      <alignment vertical="center"/>
    </xf>
    <xf numFmtId="38" fontId="0" fillId="0" borderId="3" xfId="3" applyFont="1" applyBorder="1" applyAlignment="1"/>
    <xf numFmtId="38" fontId="0" fillId="0" borderId="2" xfId="3" applyFont="1" applyBorder="1" applyAlignment="1"/>
    <xf numFmtId="186" fontId="0" fillId="0" borderId="2" xfId="1" applyNumberFormat="1" applyFont="1" applyBorder="1"/>
    <xf numFmtId="38" fontId="0" fillId="0" borderId="2" xfId="3" applyFont="1" applyBorder="1" applyAlignment="1">
      <alignment horizontal="right"/>
    </xf>
    <xf numFmtId="186" fontId="0" fillId="0" borderId="2" xfId="0" applyNumberFormat="1" applyBorder="1" applyAlignment="1">
      <alignment vertical="center"/>
    </xf>
    <xf numFmtId="38" fontId="0" fillId="0" borderId="2" xfId="3" applyFont="1" applyBorder="1" applyAlignment="1">
      <alignment vertical="center"/>
    </xf>
    <xf numFmtId="38" fontId="0" fillId="0" borderId="8" xfId="3" applyFont="1" applyBorder="1" applyAlignment="1">
      <alignment horizontal="right"/>
    </xf>
    <xf numFmtId="186" fontId="0" fillId="0" borderId="8" xfId="0" applyNumberFormat="1" applyBorder="1" applyAlignment="1">
      <alignment vertical="center"/>
    </xf>
    <xf numFmtId="38" fontId="0" fillId="0" borderId="8" xfId="3" applyFont="1" applyBorder="1" applyAlignment="1">
      <alignment vertical="center"/>
    </xf>
    <xf numFmtId="185" fontId="0" fillId="0" borderId="0" xfId="0" applyNumberFormat="1" applyFont="1" applyBorder="1" applyAlignment="1">
      <alignment horizontal="right"/>
    </xf>
    <xf numFmtId="0" fontId="30" fillId="2" borderId="0" xfId="0" applyFont="1" applyFill="1" applyAlignment="1">
      <alignment vertical="center"/>
    </xf>
    <xf numFmtId="0" fontId="31" fillId="0" borderId="0" xfId="0" applyFont="1" applyAlignment="1">
      <alignment vertical="center"/>
    </xf>
    <xf numFmtId="0" fontId="32" fillId="3" borderId="11" xfId="0" applyFont="1" applyFill="1" applyBorder="1" applyAlignment="1">
      <alignment horizontal="center" vertical="center"/>
    </xf>
    <xf numFmtId="0" fontId="32" fillId="3" borderId="8" xfId="0" applyFont="1" applyFill="1" applyBorder="1" applyAlignment="1">
      <alignment horizontal="center" vertical="center"/>
    </xf>
    <xf numFmtId="38" fontId="31" fillId="0" borderId="2" xfId="3" applyFont="1" applyBorder="1" applyAlignment="1"/>
    <xf numFmtId="38" fontId="31" fillId="0" borderId="2" xfId="3" applyFont="1" applyBorder="1" applyAlignment="1">
      <alignment vertical="center"/>
    </xf>
    <xf numFmtId="38" fontId="31" fillId="0" borderId="8" xfId="3" applyFont="1" applyBorder="1" applyAlignment="1">
      <alignment vertical="center"/>
    </xf>
    <xf numFmtId="0" fontId="0" fillId="0" borderId="0" xfId="0" applyAlignment="1">
      <alignment horizontal="left" vertical="center" indent="1"/>
    </xf>
    <xf numFmtId="200" fontId="0" fillId="0" borderId="2" xfId="0" applyNumberFormat="1" applyBorder="1" applyAlignment="1">
      <alignment horizontal="center" vertical="center"/>
    </xf>
    <xf numFmtId="0" fontId="9" fillId="3" borderId="7" xfId="0" applyFont="1" applyFill="1" applyBorder="1" applyAlignment="1">
      <alignment horizontal="center" vertical="center" shrinkToFit="1"/>
    </xf>
    <xf numFmtId="189" fontId="0" fillId="0" borderId="2" xfId="0" applyNumberFormat="1" applyFont="1" applyBorder="1" applyAlignment="1">
      <alignment vertical="center"/>
    </xf>
    <xf numFmtId="189" fontId="0" fillId="0" borderId="7" xfId="0" applyNumberFormat="1" applyBorder="1" applyAlignment="1">
      <alignment vertical="center"/>
    </xf>
    <xf numFmtId="186" fontId="0" fillId="0" borderId="2" xfId="1" applyNumberFormat="1" applyFont="1" applyBorder="1" applyAlignment="1">
      <alignment horizontal="center"/>
    </xf>
    <xf numFmtId="189" fontId="0" fillId="0" borderId="3" xfId="0" applyNumberFormat="1" applyBorder="1" applyAlignment="1">
      <alignment vertical="center"/>
    </xf>
    <xf numFmtId="189" fontId="0" fillId="0" borderId="8" xfId="0" applyNumberFormat="1" applyFont="1" applyBorder="1" applyAlignment="1">
      <alignment vertical="center"/>
    </xf>
    <xf numFmtId="0" fontId="30" fillId="2" borderId="0" xfId="6" applyFont="1" applyFill="1">
      <alignment vertical="center"/>
    </xf>
    <xf numFmtId="0" fontId="31" fillId="0" borderId="0" xfId="6" applyFont="1">
      <alignment vertical="center"/>
    </xf>
    <xf numFmtId="0" fontId="32" fillId="3" borderId="1" xfId="6" applyFont="1" applyFill="1" applyBorder="1" applyAlignment="1">
      <alignment horizontal="center" vertical="center"/>
    </xf>
    <xf numFmtId="0" fontId="32" fillId="3" borderId="5" xfId="6" applyFont="1" applyFill="1" applyBorder="1" applyAlignment="1">
      <alignment horizontal="center" vertical="center"/>
    </xf>
    <xf numFmtId="185" fontId="31" fillId="0" borderId="2" xfId="6" applyNumberFormat="1" applyFont="1" applyBorder="1" applyAlignment="1">
      <alignment vertical="center"/>
    </xf>
    <xf numFmtId="185" fontId="31" fillId="0" borderId="0" xfId="6" applyNumberFormat="1" applyFont="1">
      <alignment vertical="center"/>
    </xf>
    <xf numFmtId="185" fontId="31" fillId="0" borderId="3" xfId="6" applyNumberFormat="1" applyFont="1" applyBorder="1" applyAlignment="1">
      <alignment vertical="center"/>
    </xf>
    <xf numFmtId="0" fontId="0" fillId="0" borderId="2" xfId="6" applyFont="1" applyBorder="1">
      <alignment vertical="center"/>
    </xf>
    <xf numFmtId="0" fontId="0" fillId="0" borderId="8" xfId="6" applyFont="1" applyBorder="1">
      <alignment vertical="center"/>
    </xf>
    <xf numFmtId="0" fontId="1" fillId="0" borderId="9" xfId="6" applyBorder="1" applyAlignment="1">
      <alignment horizontal="center" vertical="center"/>
    </xf>
    <xf numFmtId="0" fontId="1" fillId="0" borderId="5" xfId="6" applyBorder="1" applyAlignment="1">
      <alignment horizontal="center" vertical="center"/>
    </xf>
    <xf numFmtId="185" fontId="31" fillId="0" borderId="5" xfId="6" applyNumberFormat="1" applyFont="1" applyBorder="1" applyAlignment="1">
      <alignment vertical="center"/>
    </xf>
    <xf numFmtId="186" fontId="1" fillId="0" borderId="5" xfId="6" applyNumberFormat="1" applyBorder="1">
      <alignment vertical="center"/>
    </xf>
    <xf numFmtId="0" fontId="1" fillId="0" borderId="0" xfId="6" applyFont="1">
      <alignment vertical="center"/>
    </xf>
    <xf numFmtId="0" fontId="1" fillId="0" borderId="11" xfId="6" applyBorder="1" applyAlignment="1">
      <alignment horizontal="center" vertical="center"/>
    </xf>
    <xf numFmtId="0" fontId="1" fillId="0" borderId="6" xfId="6" applyBorder="1" applyAlignment="1">
      <alignment horizontal="center" vertical="center"/>
    </xf>
    <xf numFmtId="185" fontId="1" fillId="0" borderId="2" xfId="6" applyNumberFormat="1" applyFont="1" applyBorder="1" applyAlignment="1">
      <alignment vertical="center"/>
    </xf>
    <xf numFmtId="185" fontId="1" fillId="0" borderId="2" xfId="6" applyNumberFormat="1" applyFont="1" applyFill="1" applyBorder="1" applyAlignment="1">
      <alignment vertical="center"/>
    </xf>
    <xf numFmtId="185" fontId="1" fillId="0" borderId="3" xfId="6" applyNumberFormat="1" applyFont="1" applyBorder="1" applyAlignment="1">
      <alignment vertical="center"/>
    </xf>
    <xf numFmtId="185" fontId="1" fillId="0" borderId="3" xfId="6" applyNumberFormat="1" applyFont="1" applyFill="1" applyBorder="1" applyAlignment="1">
      <alignment vertical="center"/>
    </xf>
    <xf numFmtId="185" fontId="1" fillId="0" borderId="5" xfId="6" applyNumberFormat="1" applyFont="1" applyBorder="1" applyAlignment="1">
      <alignment vertical="center"/>
    </xf>
    <xf numFmtId="186" fontId="1" fillId="0" borderId="5" xfId="6" applyNumberFormat="1" applyBorder="1" applyAlignment="1">
      <alignment vertical="center"/>
    </xf>
    <xf numFmtId="185" fontId="1" fillId="0" borderId="5" xfId="6" applyNumberFormat="1" applyFont="1" applyFill="1" applyBorder="1" applyAlignment="1">
      <alignment vertical="center"/>
    </xf>
    <xf numFmtId="186" fontId="1" fillId="0" borderId="5" xfId="6" applyNumberFormat="1" applyFill="1" applyBorder="1" applyAlignment="1">
      <alignment vertical="center"/>
    </xf>
    <xf numFmtId="0" fontId="1" fillId="0" borderId="0" xfId="6" applyFont="1" applyBorder="1">
      <alignment vertical="center"/>
    </xf>
    <xf numFmtId="38" fontId="25" fillId="0" borderId="0" xfId="6" applyNumberFormat="1" applyFont="1" applyFill="1" applyBorder="1" applyAlignment="1">
      <alignment vertical="center"/>
    </xf>
    <xf numFmtId="201" fontId="1" fillId="0" borderId="0" xfId="6" applyNumberFormat="1" applyFont="1">
      <alignment vertical="center"/>
    </xf>
    <xf numFmtId="196" fontId="1" fillId="0" borderId="2" xfId="6" applyNumberFormat="1" applyFont="1" applyBorder="1" applyAlignment="1">
      <alignment vertical="center"/>
    </xf>
    <xf numFmtId="181" fontId="1" fillId="0" borderId="3" xfId="6" applyNumberFormat="1" applyBorder="1">
      <alignment vertical="center"/>
    </xf>
    <xf numFmtId="196" fontId="1" fillId="0" borderId="2" xfId="6" applyNumberFormat="1" applyFont="1" applyFill="1" applyBorder="1" applyAlignment="1">
      <alignment vertical="center"/>
    </xf>
    <xf numFmtId="181" fontId="1" fillId="0" borderId="3" xfId="6" applyNumberFormat="1" applyFill="1" applyBorder="1">
      <alignment vertical="center"/>
    </xf>
    <xf numFmtId="181" fontId="1" fillId="0" borderId="2" xfId="6" applyNumberFormat="1" applyBorder="1">
      <alignment vertical="center"/>
    </xf>
    <xf numFmtId="196" fontId="1" fillId="0" borderId="3" xfId="6" applyNumberFormat="1" applyFont="1" applyFill="1" applyBorder="1" applyAlignment="1">
      <alignment vertical="center"/>
    </xf>
    <xf numFmtId="196" fontId="1" fillId="0" borderId="3" xfId="6" applyNumberFormat="1" applyFont="1" applyBorder="1" applyAlignment="1">
      <alignment vertical="center"/>
    </xf>
    <xf numFmtId="185" fontId="1" fillId="0" borderId="0" xfId="6" applyNumberFormat="1" applyFont="1">
      <alignment vertical="center"/>
    </xf>
    <xf numFmtId="185" fontId="1" fillId="0" borderId="0" xfId="6" applyNumberFormat="1" applyFont="1" applyBorder="1">
      <alignment vertical="center"/>
    </xf>
    <xf numFmtId="196" fontId="1" fillId="0" borderId="5" xfId="6" applyNumberFormat="1" applyFont="1" applyBorder="1" applyAlignment="1">
      <alignment vertical="center"/>
    </xf>
    <xf numFmtId="0" fontId="1" fillId="0" borderId="10" xfId="6" applyBorder="1">
      <alignment vertical="center"/>
    </xf>
    <xf numFmtId="0" fontId="1" fillId="0" borderId="10" xfId="6" applyFont="1" applyBorder="1">
      <alignment vertical="center"/>
    </xf>
    <xf numFmtId="0" fontId="1" fillId="2" borderId="0" xfId="6" applyFont="1" applyFill="1">
      <alignment vertical="center"/>
    </xf>
    <xf numFmtId="0" fontId="0" fillId="0" borderId="2" xfId="6" applyFont="1" applyBorder="1" applyAlignment="1">
      <alignment horizontal="center" vertical="center"/>
    </xf>
    <xf numFmtId="185" fontId="1" fillId="0" borderId="3" xfId="6" applyNumberFormat="1" applyFont="1" applyBorder="1">
      <alignment vertical="center"/>
    </xf>
    <xf numFmtId="185" fontId="1" fillId="0" borderId="5" xfId="6" applyNumberFormat="1" applyFont="1" applyBorder="1">
      <alignment vertical="center"/>
    </xf>
    <xf numFmtId="0" fontId="0" fillId="0" borderId="4" xfId="0" applyBorder="1"/>
    <xf numFmtId="56" fontId="28" fillId="0" borderId="4" xfId="13" quotePrefix="1" applyNumberFormat="1" applyBorder="1" applyAlignment="1">
      <alignment horizontal="left" indent="1"/>
    </xf>
    <xf numFmtId="0" fontId="0" fillId="9" borderId="4" xfId="0" applyFill="1" applyBorder="1" applyAlignment="1">
      <alignment horizontal="center"/>
    </xf>
    <xf numFmtId="0" fontId="33" fillId="0" borderId="0" xfId="0" applyFont="1" applyAlignment="1"/>
    <xf numFmtId="0" fontId="34" fillId="0" borderId="0" xfId="0" applyFont="1" applyAlignment="1"/>
    <xf numFmtId="0" fontId="28" fillId="0" borderId="4" xfId="13" quotePrefix="1" applyBorder="1" applyAlignment="1">
      <alignment horizontal="left" indent="1"/>
    </xf>
    <xf numFmtId="0" fontId="0" fillId="0" borderId="1" xfId="0" applyBorder="1"/>
    <xf numFmtId="0" fontId="0" fillId="0" borderId="3" xfId="0" applyBorder="1"/>
    <xf numFmtId="0" fontId="0" fillId="0" borderId="5" xfId="0" applyBorder="1"/>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9" fillId="3" borderId="4" xfId="0" applyFont="1" applyFill="1" applyBorder="1" applyAlignment="1">
      <alignment horizontal="center" vertical="center"/>
    </xf>
    <xf numFmtId="0" fontId="0" fillId="0" borderId="0" xfId="0" applyFont="1" applyAlignment="1">
      <alignment horizontal="right" vertical="center"/>
    </xf>
    <xf numFmtId="0" fontId="1" fillId="0" borderId="0" xfId="0" applyFont="1" applyAlignment="1">
      <alignment horizontal="right" vertical="center"/>
    </xf>
    <xf numFmtId="0" fontId="9" fillId="3" borderId="1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3" xfId="0" applyFont="1" applyBorder="1" applyAlignment="1">
      <alignment vertical="center"/>
    </xf>
    <xf numFmtId="0" fontId="9" fillId="3" borderId="1" xfId="0" applyFont="1" applyFill="1" applyBorder="1" applyAlignment="1">
      <alignment horizontal="center" vertical="center" wrapText="1"/>
    </xf>
    <xf numFmtId="0" fontId="9" fillId="3" borderId="3" xfId="0" applyFont="1" applyFill="1" applyBorder="1" applyAlignment="1">
      <alignment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49" fontId="12" fillId="3" borderId="13" xfId="4" applyNumberFormat="1" applyFont="1" applyFill="1" applyBorder="1" applyAlignment="1">
      <alignment horizontal="center" vertical="top"/>
    </xf>
    <xf numFmtId="49" fontId="12" fillId="3" borderId="14" xfId="4" quotePrefix="1" applyNumberFormat="1" applyFont="1" applyFill="1" applyBorder="1" applyAlignment="1">
      <alignment horizontal="center" vertical="top"/>
    </xf>
    <xf numFmtId="0" fontId="9" fillId="3" borderId="13"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4"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5" xfId="0" applyFont="1" applyFill="1" applyBorder="1" applyAlignment="1">
      <alignment horizontal="center" vertical="center"/>
    </xf>
    <xf numFmtId="0" fontId="0" fillId="0" borderId="0" xfId="6" applyFont="1" applyAlignment="1">
      <alignment horizontal="left" vertical="center"/>
    </xf>
    <xf numFmtId="0" fontId="9" fillId="3" borderId="4" xfId="6" applyFont="1" applyFill="1" applyBorder="1" applyAlignment="1">
      <alignment horizontal="center" vertical="center"/>
    </xf>
    <xf numFmtId="0" fontId="9" fillId="3" borderId="10" xfId="6" applyFont="1" applyFill="1" applyBorder="1" applyAlignment="1">
      <alignment horizontal="center" vertical="center"/>
    </xf>
    <xf numFmtId="0" fontId="9" fillId="3" borderId="6" xfId="6" applyFont="1" applyFill="1" applyBorder="1" applyAlignment="1">
      <alignment horizontal="center" vertical="center"/>
    </xf>
    <xf numFmtId="0" fontId="9" fillId="3" borderId="11" xfId="6" applyFont="1" applyFill="1" applyBorder="1" applyAlignment="1">
      <alignment horizontal="center" vertical="center"/>
    </xf>
    <xf numFmtId="0" fontId="9" fillId="3" borderId="13" xfId="6" applyFont="1" applyFill="1" applyBorder="1" applyAlignment="1">
      <alignment horizontal="center" vertical="center"/>
    </xf>
    <xf numFmtId="0" fontId="9" fillId="3" borderId="12" xfId="6" applyFont="1" applyFill="1" applyBorder="1" applyAlignment="1">
      <alignment horizontal="center" vertical="center"/>
    </xf>
    <xf numFmtId="0" fontId="9" fillId="3" borderId="9" xfId="6" applyFont="1" applyFill="1" applyBorder="1" applyAlignment="1">
      <alignment horizontal="center" vertical="center"/>
    </xf>
    <xf numFmtId="0" fontId="9" fillId="3" borderId="8" xfId="6" applyFont="1" applyFill="1" applyBorder="1" applyAlignment="1">
      <alignment horizontal="center" vertical="center"/>
    </xf>
    <xf numFmtId="0" fontId="15" fillId="3" borderId="4" xfId="6" applyFont="1" applyFill="1" applyBorder="1" applyAlignment="1">
      <alignment horizontal="center" vertical="center"/>
    </xf>
    <xf numFmtId="183" fontId="15" fillId="3" borderId="4" xfId="6" applyNumberFormat="1" applyFont="1" applyFill="1" applyBorder="1" applyAlignment="1">
      <alignment horizontal="center" vertical="center"/>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4"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4" xfId="0" applyFont="1" applyFill="1" applyBorder="1" applyAlignment="1">
      <alignment horizontal="center" vertical="center"/>
    </xf>
    <xf numFmtId="49" fontId="12" fillId="3" borderId="11" xfId="4" applyNumberFormat="1" applyFont="1" applyFill="1" applyBorder="1" applyAlignment="1">
      <alignment horizontal="center" vertical="center" wrapText="1"/>
    </xf>
    <xf numFmtId="0" fontId="9" fillId="3" borderId="2" xfId="0" applyFont="1" applyFill="1" applyBorder="1" applyAlignment="1">
      <alignment horizontal="center" vertical="center"/>
    </xf>
    <xf numFmtId="49" fontId="12" fillId="3" borderId="1" xfId="4" applyNumberFormat="1" applyFont="1" applyFill="1" applyBorder="1" applyAlignment="1">
      <alignment horizontal="center" vertical="center" wrapText="1"/>
    </xf>
    <xf numFmtId="0" fontId="4" fillId="0" borderId="0" xfId="0" applyFont="1" applyAlignment="1">
      <alignment horizontal="left" vertical="center" shrinkToFit="1"/>
    </xf>
    <xf numFmtId="0" fontId="1" fillId="3" borderId="11" xfId="6" applyFill="1" applyBorder="1" applyAlignment="1">
      <alignment horizontal="center" vertical="center"/>
    </xf>
    <xf numFmtId="0" fontId="1" fillId="3" borderId="10" xfId="6" applyFill="1" applyBorder="1" applyAlignment="1">
      <alignment horizontal="center" vertical="center"/>
    </xf>
    <xf numFmtId="0" fontId="1" fillId="3" borderId="6" xfId="6" applyFill="1" applyBorder="1" applyAlignment="1">
      <alignment horizontal="center" vertical="center"/>
    </xf>
    <xf numFmtId="0" fontId="1" fillId="3" borderId="8" xfId="6" applyFill="1" applyBorder="1" applyAlignment="1">
      <alignment horizontal="center" vertical="center"/>
    </xf>
    <xf numFmtId="0" fontId="1" fillId="3" borderId="12" xfId="6" applyFill="1" applyBorder="1" applyAlignment="1">
      <alignment horizontal="center" vertical="center"/>
    </xf>
    <xf numFmtId="0" fontId="1" fillId="3" borderId="9" xfId="6" applyFill="1" applyBorder="1" applyAlignment="1">
      <alignment horizontal="center" vertical="center"/>
    </xf>
    <xf numFmtId="0" fontId="1" fillId="3" borderId="4" xfId="6" applyFill="1" applyBorder="1" applyAlignment="1">
      <alignment horizontal="center" vertical="center" wrapText="1"/>
    </xf>
    <xf numFmtId="0" fontId="1" fillId="3" borderId="13" xfId="6" applyFill="1" applyBorder="1" applyAlignment="1">
      <alignment horizontal="center" vertical="center" wrapText="1"/>
    </xf>
    <xf numFmtId="0" fontId="1" fillId="3" borderId="14" xfId="6" applyFill="1" applyBorder="1" applyAlignment="1">
      <alignment horizontal="center" vertical="center" wrapText="1"/>
    </xf>
    <xf numFmtId="0" fontId="1" fillId="3" borderId="4" xfId="6" applyFill="1" applyBorder="1" applyAlignment="1">
      <alignment horizontal="center" vertical="center"/>
    </xf>
    <xf numFmtId="195" fontId="9" fillId="3" borderId="4" xfId="0" applyNumberFormat="1" applyFont="1" applyFill="1" applyBorder="1" applyAlignment="1">
      <alignment horizontal="center" vertical="center"/>
    </xf>
    <xf numFmtId="195" fontId="9" fillId="3" borderId="11" xfId="0" applyNumberFormat="1" applyFont="1" applyFill="1" applyBorder="1" applyAlignment="1">
      <alignment horizontal="center" vertical="center"/>
    </xf>
    <xf numFmtId="195" fontId="9" fillId="3" borderId="10" xfId="0" applyNumberFormat="1" applyFont="1" applyFill="1" applyBorder="1" applyAlignment="1">
      <alignment horizontal="center" vertical="center"/>
    </xf>
    <xf numFmtId="195" fontId="9" fillId="3" borderId="6" xfId="0" applyNumberFormat="1" applyFont="1" applyFill="1" applyBorder="1" applyAlignment="1">
      <alignment horizontal="center" vertical="center"/>
    </xf>
    <xf numFmtId="195" fontId="9" fillId="3" borderId="2" xfId="0" applyNumberFormat="1" applyFont="1" applyFill="1" applyBorder="1" applyAlignment="1">
      <alignment horizontal="center" vertical="center"/>
    </xf>
    <xf numFmtId="195" fontId="9" fillId="3" borderId="0" xfId="0" applyNumberFormat="1" applyFont="1" applyFill="1" applyBorder="1" applyAlignment="1">
      <alignment horizontal="center" vertical="center"/>
    </xf>
    <xf numFmtId="195" fontId="9" fillId="3" borderId="7" xfId="0" applyNumberFormat="1" applyFont="1" applyFill="1" applyBorder="1" applyAlignment="1">
      <alignment horizontal="center" vertical="center"/>
    </xf>
    <xf numFmtId="195" fontId="9" fillId="3" borderId="8" xfId="0" applyNumberFormat="1" applyFont="1" applyFill="1" applyBorder="1" applyAlignment="1">
      <alignment horizontal="center" vertical="center"/>
    </xf>
    <xf numFmtId="195" fontId="9" fillId="3" borderId="12" xfId="0" applyNumberFormat="1" applyFont="1" applyFill="1" applyBorder="1" applyAlignment="1">
      <alignment horizontal="center" vertical="center"/>
    </xf>
    <xf numFmtId="195" fontId="9" fillId="3" borderId="9" xfId="0" applyNumberFormat="1" applyFont="1" applyFill="1" applyBorder="1" applyAlignment="1">
      <alignment horizontal="center" vertical="center"/>
    </xf>
    <xf numFmtId="191" fontId="9" fillId="3" borderId="13" xfId="0" applyNumberFormat="1" applyFont="1" applyFill="1" applyBorder="1" applyAlignment="1">
      <alignment horizontal="center" vertical="center"/>
    </xf>
    <xf numFmtId="191" fontId="9" fillId="3" borderId="15" xfId="0" applyNumberFormat="1" applyFont="1" applyFill="1" applyBorder="1" applyAlignment="1">
      <alignment horizontal="center" vertical="center"/>
    </xf>
    <xf numFmtId="191" fontId="9" fillId="3" borderId="14" xfId="0" applyNumberFormat="1" applyFont="1" applyFill="1" applyBorder="1" applyAlignment="1">
      <alignment horizontal="center" vertical="center"/>
    </xf>
    <xf numFmtId="191" fontId="9" fillId="3" borderId="1" xfId="0" applyNumberFormat="1" applyFont="1" applyFill="1" applyBorder="1" applyAlignment="1">
      <alignment horizontal="center" vertical="center" wrapText="1"/>
    </xf>
    <xf numFmtId="191" fontId="9" fillId="3" borderId="3" xfId="0" applyNumberFormat="1" applyFont="1" applyFill="1" applyBorder="1" applyAlignment="1">
      <alignment horizontal="center" vertical="center" wrapText="1"/>
    </xf>
    <xf numFmtId="181" fontId="9" fillId="3" borderId="13" xfId="0" applyNumberFormat="1" applyFont="1" applyFill="1" applyBorder="1" applyAlignment="1">
      <alignment horizontal="center" vertical="center"/>
    </xf>
    <xf numFmtId="181" fontId="9" fillId="3" borderId="15" xfId="0" applyNumberFormat="1" applyFont="1" applyFill="1" applyBorder="1" applyAlignment="1">
      <alignment horizontal="center" vertical="center"/>
    </xf>
    <xf numFmtId="181" fontId="9" fillId="3" borderId="14" xfId="0" applyNumberFormat="1" applyFont="1" applyFill="1" applyBorder="1" applyAlignment="1">
      <alignment horizontal="center" vertical="center"/>
    </xf>
    <xf numFmtId="181" fontId="9" fillId="3" borderId="1" xfId="0" applyNumberFormat="1" applyFont="1" applyFill="1" applyBorder="1" applyAlignment="1">
      <alignment horizontal="center" vertical="center" wrapText="1"/>
    </xf>
    <xf numFmtId="181" fontId="9" fillId="3" borderId="3" xfId="0" applyNumberFormat="1" applyFont="1" applyFill="1" applyBorder="1" applyAlignment="1">
      <alignment horizontal="center" vertical="center" wrapText="1"/>
    </xf>
    <xf numFmtId="0" fontId="9" fillId="3" borderId="1" xfId="6" applyFont="1" applyFill="1" applyBorder="1" applyAlignment="1">
      <alignment horizontal="center" vertical="center"/>
    </xf>
    <xf numFmtId="0" fontId="9" fillId="3" borderId="3" xfId="6" applyFont="1" applyFill="1" applyBorder="1" applyAlignment="1">
      <alignment horizontal="center" vertical="center"/>
    </xf>
    <xf numFmtId="1" fontId="12" fillId="3" borderId="11" xfId="9" applyFont="1" applyFill="1" applyBorder="1" applyAlignment="1" applyProtection="1">
      <alignment horizontal="center" vertical="center"/>
    </xf>
    <xf numFmtId="1" fontId="12" fillId="3" borderId="10" xfId="9" applyFont="1" applyFill="1" applyBorder="1" applyAlignment="1" applyProtection="1">
      <alignment horizontal="center" vertical="center"/>
    </xf>
    <xf numFmtId="1" fontId="12" fillId="3" borderId="6" xfId="9" applyFont="1" applyFill="1" applyBorder="1" applyAlignment="1" applyProtection="1">
      <alignment horizontal="center" vertical="center"/>
    </xf>
    <xf numFmtId="1" fontId="12" fillId="3" borderId="2" xfId="9" applyFont="1" applyFill="1" applyBorder="1" applyAlignment="1" applyProtection="1">
      <alignment horizontal="center" vertical="center"/>
    </xf>
    <xf numFmtId="1" fontId="12" fillId="3" borderId="0" xfId="9" applyFont="1" applyFill="1" applyBorder="1" applyAlignment="1" applyProtection="1">
      <alignment horizontal="center" vertical="center"/>
    </xf>
    <xf numFmtId="1" fontId="12" fillId="3" borderId="7" xfId="9" applyFont="1" applyFill="1" applyBorder="1" applyAlignment="1" applyProtection="1">
      <alignment horizontal="center" vertical="center"/>
    </xf>
    <xf numFmtId="1" fontId="12" fillId="3" borderId="8" xfId="9" applyFont="1" applyFill="1" applyBorder="1" applyAlignment="1" applyProtection="1">
      <alignment horizontal="center" vertical="center"/>
    </xf>
    <xf numFmtId="1" fontId="12" fillId="3" borderId="12" xfId="9" applyFont="1" applyFill="1" applyBorder="1" applyAlignment="1" applyProtection="1">
      <alignment horizontal="center" vertical="center"/>
    </xf>
    <xf numFmtId="1" fontId="12" fillId="3" borderId="9" xfId="9" applyFont="1" applyFill="1" applyBorder="1" applyAlignment="1" applyProtection="1">
      <alignment horizontal="center" vertical="center"/>
    </xf>
    <xf numFmtId="1" fontId="9" fillId="3" borderId="13" xfId="9" applyFont="1" applyFill="1" applyBorder="1" applyAlignment="1" applyProtection="1">
      <alignment horizontal="center" vertical="center"/>
    </xf>
    <xf numFmtId="1" fontId="9" fillId="3" borderId="15" xfId="9" applyFont="1" applyFill="1" applyBorder="1" applyAlignment="1" applyProtection="1">
      <alignment horizontal="center" vertical="center"/>
    </xf>
    <xf numFmtId="1" fontId="9" fillId="3" borderId="14" xfId="9" applyFont="1" applyFill="1" applyBorder="1" applyAlignment="1" applyProtection="1">
      <alignment horizontal="center" vertical="center"/>
    </xf>
    <xf numFmtId="1" fontId="9" fillId="3" borderId="16" xfId="9" applyFont="1" applyFill="1" applyBorder="1" applyAlignment="1" applyProtection="1">
      <alignment horizontal="center" vertical="center"/>
    </xf>
    <xf numFmtId="1" fontId="9" fillId="3" borderId="17" xfId="9" applyFont="1" applyFill="1" applyBorder="1" applyAlignment="1" applyProtection="1">
      <alignment horizontal="center" vertical="center"/>
    </xf>
    <xf numFmtId="1" fontId="12" fillId="3" borderId="4" xfId="9" applyFont="1" applyFill="1" applyBorder="1" applyAlignment="1" applyProtection="1">
      <alignment horizontal="center" vertical="center"/>
    </xf>
    <xf numFmtId="0" fontId="9" fillId="3" borderId="13" xfId="10" applyFont="1" applyFill="1" applyBorder="1" applyAlignment="1">
      <alignment horizontal="center" vertical="center"/>
    </xf>
    <xf numFmtId="0" fontId="9" fillId="3" borderId="15" xfId="10" applyFont="1" applyFill="1" applyBorder="1" applyAlignment="1">
      <alignment horizontal="center" vertical="center"/>
    </xf>
    <xf numFmtId="0" fontId="9" fillId="3" borderId="14" xfId="10" applyFont="1" applyFill="1" applyBorder="1" applyAlignment="1">
      <alignment horizontal="center" vertical="center"/>
    </xf>
    <xf numFmtId="1" fontId="9" fillId="3" borderId="1" xfId="9" applyFont="1" applyFill="1" applyBorder="1" applyAlignment="1" applyProtection="1">
      <alignment horizontal="center" vertical="center"/>
    </xf>
    <xf numFmtId="1" fontId="9" fillId="3" borderId="3" xfId="9" applyFont="1" applyFill="1" applyBorder="1" applyAlignment="1" applyProtection="1">
      <alignment horizontal="center" vertical="center"/>
    </xf>
    <xf numFmtId="0" fontId="9" fillId="3" borderId="4" xfId="10" applyFont="1" applyFill="1" applyBorder="1" applyAlignment="1">
      <alignment horizontal="center" vertical="center"/>
    </xf>
    <xf numFmtId="0" fontId="12" fillId="3" borderId="4" xfId="12" applyFont="1" applyFill="1" applyBorder="1" applyAlignment="1">
      <alignment horizontal="center" vertical="center"/>
    </xf>
    <xf numFmtId="0" fontId="9" fillId="3" borderId="13" xfId="12" applyFont="1" applyFill="1" applyBorder="1" applyAlignment="1">
      <alignment horizontal="center" vertical="center"/>
    </xf>
    <xf numFmtId="0" fontId="9" fillId="3" borderId="15" xfId="12" applyFont="1" applyFill="1" applyBorder="1" applyAlignment="1">
      <alignment horizontal="center" vertical="center"/>
    </xf>
    <xf numFmtId="0" fontId="9" fillId="3" borderId="14" xfId="12" applyFont="1" applyFill="1" applyBorder="1" applyAlignment="1">
      <alignment horizontal="center" vertical="center"/>
    </xf>
    <xf numFmtId="0" fontId="9" fillId="3" borderId="16" xfId="12" applyFont="1" applyFill="1" applyBorder="1" applyAlignment="1">
      <alignment horizontal="center" vertical="center"/>
    </xf>
    <xf numFmtId="0" fontId="9" fillId="3" borderId="17" xfId="12" applyFont="1" applyFill="1" applyBorder="1" applyAlignment="1">
      <alignment horizontal="center" vertical="center"/>
    </xf>
    <xf numFmtId="0" fontId="12" fillId="3" borderId="1" xfId="12" applyFont="1" applyFill="1" applyBorder="1" applyAlignment="1">
      <alignment horizontal="center" vertical="center" shrinkToFit="1"/>
    </xf>
    <xf numFmtId="0" fontId="12" fillId="3" borderId="3" xfId="12" applyFont="1" applyFill="1" applyBorder="1" applyAlignment="1">
      <alignment horizontal="center" vertical="center" shrinkToFit="1"/>
    </xf>
    <xf numFmtId="0" fontId="9" fillId="3" borderId="26" xfId="12" applyFont="1" applyFill="1" applyBorder="1" applyAlignment="1">
      <alignment horizontal="center" vertical="center"/>
    </xf>
    <xf numFmtId="0" fontId="9" fillId="3" borderId="25" xfId="12" applyFont="1" applyFill="1" applyBorder="1" applyAlignment="1">
      <alignment horizontal="center" vertical="center"/>
    </xf>
    <xf numFmtId="0" fontId="9" fillId="3" borderId="24" xfId="12" applyFont="1" applyFill="1" applyBorder="1" applyAlignment="1">
      <alignment horizontal="center" vertical="center"/>
    </xf>
    <xf numFmtId="0" fontId="9" fillId="3" borderId="6" xfId="12" applyFont="1" applyFill="1" applyBorder="1" applyAlignment="1">
      <alignment horizontal="center" vertical="center"/>
    </xf>
    <xf numFmtId="0" fontId="1" fillId="0" borderId="0" xfId="12" applyFont="1" applyBorder="1" applyAlignment="1">
      <alignment horizontal="right" vertical="center"/>
    </xf>
    <xf numFmtId="185" fontId="9" fillId="3" borderId="11" xfId="12" applyNumberFormat="1" applyFont="1" applyFill="1" applyBorder="1" applyAlignment="1">
      <alignment horizontal="center" vertical="center"/>
    </xf>
    <xf numFmtId="185" fontId="9" fillId="3" borderId="15" xfId="12" applyNumberFormat="1" applyFont="1" applyFill="1" applyBorder="1" applyAlignment="1">
      <alignment horizontal="center" vertical="center"/>
    </xf>
    <xf numFmtId="185" fontId="9" fillId="3" borderId="14" xfId="12" applyNumberFormat="1" applyFont="1" applyFill="1" applyBorder="1" applyAlignment="1">
      <alignment horizontal="center" vertical="center"/>
    </xf>
    <xf numFmtId="185" fontId="9" fillId="3" borderId="3" xfId="12" applyNumberFormat="1" applyFont="1" applyFill="1" applyBorder="1" applyAlignment="1">
      <alignment horizontal="center" vertical="center"/>
    </xf>
    <xf numFmtId="185" fontId="9" fillId="3" borderId="6" xfId="12" applyNumberFormat="1" applyFont="1" applyFill="1" applyBorder="1" applyAlignment="1">
      <alignment horizontal="center" vertical="center"/>
    </xf>
    <xf numFmtId="185" fontId="9" fillId="3" borderId="7" xfId="12" applyNumberFormat="1" applyFont="1" applyFill="1" applyBorder="1" applyAlignment="1">
      <alignment horizontal="center" vertical="center"/>
    </xf>
    <xf numFmtId="185" fontId="9" fillId="3" borderId="10" xfId="12" applyNumberFormat="1" applyFont="1" applyFill="1" applyBorder="1" applyAlignment="1">
      <alignment horizontal="center" vertical="center"/>
    </xf>
    <xf numFmtId="185" fontId="9" fillId="3" borderId="1" xfId="12" applyNumberFormat="1" applyFont="1" applyFill="1" applyBorder="1" applyAlignment="1">
      <alignment horizontal="center" vertical="center"/>
    </xf>
    <xf numFmtId="185" fontId="9" fillId="3" borderId="5" xfId="12"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7" xfId="0" applyFont="1" applyFill="1" applyBorder="1" applyAlignment="1">
      <alignment horizontal="center" vertical="center"/>
    </xf>
    <xf numFmtId="0" fontId="0" fillId="3" borderId="3" xfId="0" applyFont="1" applyFill="1" applyBorder="1" applyAlignment="1">
      <alignment horizontal="center" vertical="center" wrapText="1"/>
    </xf>
    <xf numFmtId="198" fontId="1" fillId="3" borderId="1" xfId="0" applyNumberFormat="1" applyFont="1" applyFill="1" applyBorder="1" applyAlignment="1">
      <alignment horizontal="center" vertical="center"/>
    </xf>
    <xf numFmtId="198" fontId="1" fillId="3" borderId="3" xfId="0" applyNumberFormat="1" applyFont="1" applyFill="1" applyBorder="1" applyAlignment="1">
      <alignment horizontal="center" vertical="center"/>
    </xf>
    <xf numFmtId="0" fontId="0" fillId="3" borderId="1" xfId="0" applyFont="1" applyFill="1" applyBorder="1" applyAlignment="1">
      <alignment horizontal="center" vertical="center" wrapText="1"/>
    </xf>
    <xf numFmtId="186" fontId="9" fillId="3" borderId="4" xfId="0" applyNumberFormat="1" applyFont="1" applyFill="1" applyBorder="1" applyAlignment="1">
      <alignment horizontal="center" vertical="center"/>
    </xf>
    <xf numFmtId="186" fontId="9" fillId="3" borderId="1" xfId="0" applyNumberFormat="1" applyFont="1" applyFill="1" applyBorder="1" applyAlignment="1">
      <alignment horizontal="center" vertical="center" wrapText="1"/>
    </xf>
    <xf numFmtId="186" fontId="9" fillId="3" borderId="3" xfId="0" applyNumberFormat="1" applyFont="1" applyFill="1" applyBorder="1" applyAlignment="1">
      <alignment horizontal="center" vertical="center" wrapText="1"/>
    </xf>
    <xf numFmtId="186" fontId="9" fillId="3" borderId="1" xfId="0" applyNumberFormat="1" applyFont="1" applyFill="1" applyBorder="1" applyAlignment="1">
      <alignment horizontal="center" vertical="center"/>
    </xf>
    <xf numFmtId="186" fontId="9" fillId="3" borderId="3" xfId="0" applyNumberFormat="1"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4" xfId="6" applyFont="1" applyFill="1" applyBorder="1" applyAlignment="1">
      <alignment horizontal="center" vertical="center"/>
    </xf>
    <xf numFmtId="176" fontId="0" fillId="0" borderId="3" xfId="0" applyNumberFormat="1" applyFont="1" applyBorder="1" applyAlignment="1">
      <alignment horizontal="right" vertical="center"/>
    </xf>
    <xf numFmtId="176" fontId="0" fillId="0" borderId="5" xfId="0" applyNumberFormat="1" applyFont="1" applyBorder="1" applyAlignment="1">
      <alignment horizontal="right" vertical="center"/>
    </xf>
  </cellXfs>
  <cellStyles count="15">
    <cellStyle name="パーセント" xfId="14" builtinId="5"/>
    <cellStyle name="ハイパーリンク" xfId="13" builtinId="8"/>
    <cellStyle name="桁区切り" xfId="3" builtinId="6"/>
    <cellStyle name="桁区切り 2" xfId="1"/>
    <cellStyle name="桁区切り 2 2" xfId="11"/>
    <cellStyle name="標準" xfId="0" builtinId="0"/>
    <cellStyle name="標準 12" xfId="5"/>
    <cellStyle name="標準 2" xfId="6"/>
    <cellStyle name="標準 2 2" xfId="10"/>
    <cellStyle name="標準 2 3" xfId="12"/>
    <cellStyle name="標準 3" xfId="8"/>
    <cellStyle name="標準_JB16" xfId="4"/>
    <cellStyle name="標準_Sheet1" xfId="2"/>
    <cellStyle name="標準_Sheet1 2" xfId="9"/>
    <cellStyle name="標準_第7表"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県内総支出</c:v>
          </c:tx>
          <c:spPr>
            <a:pattFill prst="ltUpDiag">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FF19-4404-97D8-510A661B7F04}"/>
                </c:ext>
              </c:extLst>
            </c:dLbl>
            <c:dLbl>
              <c:idx val="2"/>
              <c:delete val="1"/>
              <c:extLst>
                <c:ext xmlns:c15="http://schemas.microsoft.com/office/drawing/2012/chart" uri="{CE6537A1-D6FC-4f65-9D91-7224C49458BB}"/>
                <c:ext xmlns:c16="http://schemas.microsoft.com/office/drawing/2014/chart" uri="{C3380CC4-5D6E-409C-BE32-E72D297353CC}">
                  <c16:uniqueId val="{00000001-FF19-4404-97D8-510A661B7F04}"/>
                </c:ext>
              </c:extLst>
            </c:dLbl>
            <c:dLbl>
              <c:idx val="3"/>
              <c:delete val="1"/>
              <c:extLst>
                <c:ext xmlns:c15="http://schemas.microsoft.com/office/drawing/2012/chart" uri="{CE6537A1-D6FC-4f65-9D91-7224C49458BB}"/>
                <c:ext xmlns:c16="http://schemas.microsoft.com/office/drawing/2014/chart" uri="{C3380CC4-5D6E-409C-BE32-E72D297353CC}">
                  <c16:uniqueId val="{00000002-FF19-4404-97D8-510A661B7F04}"/>
                </c:ext>
              </c:extLst>
            </c:dLbl>
            <c:dLbl>
              <c:idx val="4"/>
              <c:delete val="1"/>
              <c:extLst>
                <c:ext xmlns:c15="http://schemas.microsoft.com/office/drawing/2012/chart" uri="{CE6537A1-D6FC-4f65-9D91-7224C49458BB}"/>
                <c:ext xmlns:c16="http://schemas.microsoft.com/office/drawing/2014/chart" uri="{C3380CC4-5D6E-409C-BE32-E72D297353CC}">
                  <c16:uniqueId val="{00000003-FF19-4404-97D8-510A661B7F04}"/>
                </c:ext>
              </c:extLst>
            </c:dLbl>
            <c:dLbl>
              <c:idx val="6"/>
              <c:delete val="1"/>
              <c:extLst>
                <c:ext xmlns:c15="http://schemas.microsoft.com/office/drawing/2012/chart" uri="{CE6537A1-D6FC-4f65-9D91-7224C49458BB}"/>
                <c:ext xmlns:c16="http://schemas.microsoft.com/office/drawing/2014/chart" uri="{C3380CC4-5D6E-409C-BE32-E72D297353CC}">
                  <c16:uniqueId val="{00000004-FF19-4404-97D8-510A661B7F04}"/>
                </c:ext>
              </c:extLst>
            </c:dLbl>
            <c:dLbl>
              <c:idx val="7"/>
              <c:delete val="1"/>
              <c:extLst>
                <c:ext xmlns:c15="http://schemas.microsoft.com/office/drawing/2012/chart" uri="{CE6537A1-D6FC-4f65-9D91-7224C49458BB}"/>
                <c:ext xmlns:c16="http://schemas.microsoft.com/office/drawing/2014/chart" uri="{C3380CC4-5D6E-409C-BE32-E72D297353CC}">
                  <c16:uniqueId val="{00000005-FF19-4404-97D8-510A661B7F04}"/>
                </c:ext>
              </c:extLst>
            </c:dLbl>
            <c:dLbl>
              <c:idx val="8"/>
              <c:delete val="1"/>
              <c:extLst>
                <c:ext xmlns:c15="http://schemas.microsoft.com/office/drawing/2012/chart" uri="{CE6537A1-D6FC-4f65-9D91-7224C49458BB}"/>
                <c:ext xmlns:c16="http://schemas.microsoft.com/office/drawing/2014/chart" uri="{C3380CC4-5D6E-409C-BE32-E72D297353CC}">
                  <c16:uniqueId val="{00000006-FF19-4404-97D8-510A661B7F04}"/>
                </c:ext>
              </c:extLst>
            </c:dLbl>
            <c:dLbl>
              <c:idx val="9"/>
              <c:delete val="1"/>
              <c:extLst>
                <c:ext xmlns:c15="http://schemas.microsoft.com/office/drawing/2012/chart" uri="{CE6537A1-D6FC-4f65-9D91-7224C49458BB}"/>
                <c:ext xmlns:c16="http://schemas.microsoft.com/office/drawing/2014/chart" uri="{C3380CC4-5D6E-409C-BE32-E72D297353CC}">
                  <c16:uniqueId val="{00000007-FF19-4404-97D8-510A661B7F04}"/>
                </c:ext>
              </c:extLst>
            </c:dLbl>
            <c:dLbl>
              <c:idx val="11"/>
              <c:delete val="1"/>
              <c:extLst>
                <c:ext xmlns:c15="http://schemas.microsoft.com/office/drawing/2012/chart" uri="{CE6537A1-D6FC-4f65-9D91-7224C49458BB}"/>
                <c:ext xmlns:c16="http://schemas.microsoft.com/office/drawing/2014/chart" uri="{C3380CC4-5D6E-409C-BE32-E72D297353CC}">
                  <c16:uniqueId val="{00000008-FF19-4404-97D8-510A661B7F04}"/>
                </c:ext>
              </c:extLst>
            </c:dLbl>
            <c:dLbl>
              <c:idx val="12"/>
              <c:delete val="1"/>
              <c:extLst>
                <c:ext xmlns:c15="http://schemas.microsoft.com/office/drawing/2012/chart" uri="{CE6537A1-D6FC-4f65-9D91-7224C49458BB}"/>
                <c:ext xmlns:c16="http://schemas.microsoft.com/office/drawing/2014/chart" uri="{C3380CC4-5D6E-409C-BE32-E72D297353CC}">
                  <c16:uniqueId val="{00000009-FF19-4404-97D8-510A661B7F04}"/>
                </c:ext>
              </c:extLst>
            </c:dLbl>
            <c:dLbl>
              <c:idx val="13"/>
              <c:delete val="1"/>
              <c:extLst>
                <c:ext xmlns:c15="http://schemas.microsoft.com/office/drawing/2012/chart" uri="{CE6537A1-D6FC-4f65-9D91-7224C49458BB}"/>
                <c:ext xmlns:c16="http://schemas.microsoft.com/office/drawing/2014/chart" uri="{C3380CC4-5D6E-409C-BE32-E72D297353CC}">
                  <c16:uniqueId val="{0000000A-FF19-4404-97D8-510A661B7F04}"/>
                </c:ext>
              </c:extLst>
            </c:dLbl>
            <c:dLbl>
              <c:idx val="14"/>
              <c:delete val="1"/>
              <c:extLst>
                <c:ext xmlns:c15="http://schemas.microsoft.com/office/drawing/2012/chart" uri="{CE6537A1-D6FC-4f65-9D91-7224C49458BB}"/>
                <c:ext xmlns:c16="http://schemas.microsoft.com/office/drawing/2014/chart" uri="{C3380CC4-5D6E-409C-BE32-E72D297353CC}">
                  <c16:uniqueId val="{0000000B-FF19-4404-97D8-510A661B7F04}"/>
                </c:ext>
              </c:extLst>
            </c:dLbl>
            <c:dLbl>
              <c:idx val="16"/>
              <c:delete val="1"/>
              <c:extLst>
                <c:ext xmlns:c15="http://schemas.microsoft.com/office/drawing/2012/chart" uri="{CE6537A1-D6FC-4f65-9D91-7224C49458BB}"/>
                <c:ext xmlns:c16="http://schemas.microsoft.com/office/drawing/2014/chart" uri="{C3380CC4-5D6E-409C-BE32-E72D297353CC}">
                  <c16:uniqueId val="{0000000C-FF19-4404-97D8-510A661B7F04}"/>
                </c:ext>
              </c:extLst>
            </c:dLbl>
            <c:dLbl>
              <c:idx val="17"/>
              <c:delete val="1"/>
              <c:extLst>
                <c:ext xmlns:c15="http://schemas.microsoft.com/office/drawing/2012/chart" uri="{CE6537A1-D6FC-4f65-9D91-7224C49458BB}"/>
                <c:ext xmlns:c16="http://schemas.microsoft.com/office/drawing/2014/chart" uri="{C3380CC4-5D6E-409C-BE32-E72D297353CC}">
                  <c16:uniqueId val="{0000000D-FF19-4404-97D8-510A661B7F04}"/>
                </c:ext>
              </c:extLst>
            </c:dLbl>
            <c:dLbl>
              <c:idx val="18"/>
              <c:delete val="1"/>
              <c:extLst>
                <c:ext xmlns:c15="http://schemas.microsoft.com/office/drawing/2012/chart" uri="{CE6537A1-D6FC-4f65-9D91-7224C49458BB}"/>
                <c:ext xmlns:c16="http://schemas.microsoft.com/office/drawing/2014/chart" uri="{C3380CC4-5D6E-409C-BE32-E72D297353CC}">
                  <c16:uniqueId val="{0000000E-FF19-4404-97D8-510A661B7F04}"/>
                </c:ext>
              </c:extLst>
            </c:dLbl>
            <c:dLbl>
              <c:idx val="19"/>
              <c:delete val="1"/>
              <c:extLst>
                <c:ext xmlns:c15="http://schemas.microsoft.com/office/drawing/2012/chart" uri="{CE6537A1-D6FC-4f65-9D91-7224C49458BB}"/>
                <c:ext xmlns:c16="http://schemas.microsoft.com/office/drawing/2014/chart" uri="{C3380CC4-5D6E-409C-BE32-E72D297353CC}">
                  <c16:uniqueId val="{0000000F-FF19-4404-97D8-510A661B7F04}"/>
                </c:ext>
              </c:extLst>
            </c:dLbl>
            <c:dLbl>
              <c:idx val="21"/>
              <c:delete val="1"/>
              <c:extLst>
                <c:ext xmlns:c15="http://schemas.microsoft.com/office/drawing/2012/chart" uri="{CE6537A1-D6FC-4f65-9D91-7224C49458BB}"/>
                <c:ext xmlns:c16="http://schemas.microsoft.com/office/drawing/2014/chart" uri="{C3380CC4-5D6E-409C-BE32-E72D297353CC}">
                  <c16:uniqueId val="{00000010-FF19-4404-97D8-510A661B7F04}"/>
                </c:ext>
              </c:extLst>
            </c:dLbl>
            <c:dLbl>
              <c:idx val="22"/>
              <c:delete val="1"/>
              <c:extLst>
                <c:ext xmlns:c15="http://schemas.microsoft.com/office/drawing/2012/chart" uri="{CE6537A1-D6FC-4f65-9D91-7224C49458BB}"/>
                <c:ext xmlns:c16="http://schemas.microsoft.com/office/drawing/2014/chart" uri="{C3380CC4-5D6E-409C-BE32-E72D297353CC}">
                  <c16:uniqueId val="{00000011-FF19-4404-97D8-510A661B7F04}"/>
                </c:ext>
              </c:extLst>
            </c:dLbl>
            <c:dLbl>
              <c:idx val="23"/>
              <c:delete val="1"/>
              <c:extLst>
                <c:ext xmlns:c15="http://schemas.microsoft.com/office/drawing/2012/chart" uri="{CE6537A1-D6FC-4f65-9D91-7224C49458BB}"/>
                <c:ext xmlns:c16="http://schemas.microsoft.com/office/drawing/2014/chart" uri="{C3380CC4-5D6E-409C-BE32-E72D297353CC}">
                  <c16:uniqueId val="{00000012-FF19-4404-97D8-510A661B7F04}"/>
                </c:ext>
              </c:extLst>
            </c:dLbl>
            <c:dLbl>
              <c:idx val="24"/>
              <c:delete val="1"/>
              <c:extLst>
                <c:ext xmlns:c15="http://schemas.microsoft.com/office/drawing/2012/chart" uri="{CE6537A1-D6FC-4f65-9D91-7224C49458BB}"/>
                <c:ext xmlns:c16="http://schemas.microsoft.com/office/drawing/2014/chart" uri="{C3380CC4-5D6E-409C-BE32-E72D297353CC}">
                  <c16:uniqueId val="{00000013-FF19-4404-97D8-510A661B7F04}"/>
                </c:ext>
              </c:extLst>
            </c:dLbl>
            <c:dLbl>
              <c:idx val="26"/>
              <c:delete val="1"/>
              <c:extLst>
                <c:ext xmlns:c15="http://schemas.microsoft.com/office/drawing/2012/chart" uri="{CE6537A1-D6FC-4f65-9D91-7224C49458BB}"/>
                <c:ext xmlns:c16="http://schemas.microsoft.com/office/drawing/2014/chart" uri="{C3380CC4-5D6E-409C-BE32-E72D297353CC}">
                  <c16:uniqueId val="{00000014-FF19-4404-97D8-510A661B7F04}"/>
                </c:ext>
              </c:extLst>
            </c:dLbl>
            <c:dLbl>
              <c:idx val="27"/>
              <c:delete val="1"/>
              <c:extLst>
                <c:ext xmlns:c15="http://schemas.microsoft.com/office/drawing/2012/chart" uri="{CE6537A1-D6FC-4f65-9D91-7224C49458BB}"/>
                <c:ext xmlns:c16="http://schemas.microsoft.com/office/drawing/2014/chart" uri="{C3380CC4-5D6E-409C-BE32-E72D297353CC}">
                  <c16:uniqueId val="{00000015-FF19-4404-97D8-510A661B7F04}"/>
                </c:ext>
              </c:extLst>
            </c:dLbl>
            <c:dLbl>
              <c:idx val="28"/>
              <c:delete val="1"/>
              <c:extLst>
                <c:ext xmlns:c15="http://schemas.microsoft.com/office/drawing/2012/chart" uri="{CE6537A1-D6FC-4f65-9D91-7224C49458BB}"/>
                <c:ext xmlns:c16="http://schemas.microsoft.com/office/drawing/2014/chart" uri="{C3380CC4-5D6E-409C-BE32-E72D297353CC}">
                  <c16:uniqueId val="{00000016-FF19-4404-97D8-510A661B7F04}"/>
                </c:ext>
              </c:extLst>
            </c:dLbl>
            <c:dLbl>
              <c:idx val="29"/>
              <c:delete val="1"/>
              <c:extLst>
                <c:ext xmlns:c15="http://schemas.microsoft.com/office/drawing/2012/chart" uri="{CE6537A1-D6FC-4f65-9D91-7224C49458BB}"/>
                <c:ext xmlns:c16="http://schemas.microsoft.com/office/drawing/2014/chart" uri="{C3380CC4-5D6E-409C-BE32-E72D297353CC}">
                  <c16:uniqueId val="{00000017-FF19-4404-97D8-510A661B7F04}"/>
                </c:ext>
              </c:extLst>
            </c:dLbl>
            <c:dLbl>
              <c:idx val="31"/>
              <c:delete val="1"/>
              <c:extLst>
                <c:ext xmlns:c15="http://schemas.microsoft.com/office/drawing/2012/chart" uri="{CE6537A1-D6FC-4f65-9D91-7224C49458BB}"/>
                <c:ext xmlns:c16="http://schemas.microsoft.com/office/drawing/2014/chart" uri="{C3380CC4-5D6E-409C-BE32-E72D297353CC}">
                  <c16:uniqueId val="{00000018-FF19-4404-97D8-510A661B7F04}"/>
                </c:ext>
              </c:extLst>
            </c:dLbl>
            <c:dLbl>
              <c:idx val="32"/>
              <c:delete val="1"/>
              <c:extLst>
                <c:ext xmlns:c15="http://schemas.microsoft.com/office/drawing/2012/chart" uri="{CE6537A1-D6FC-4f65-9D91-7224C49458BB}"/>
                <c:ext xmlns:c16="http://schemas.microsoft.com/office/drawing/2014/chart" uri="{C3380CC4-5D6E-409C-BE32-E72D297353CC}">
                  <c16:uniqueId val="{00000019-FF19-4404-97D8-510A661B7F04}"/>
                </c:ext>
              </c:extLst>
            </c:dLbl>
            <c:dLbl>
              <c:idx val="33"/>
              <c:delete val="1"/>
              <c:extLst>
                <c:ext xmlns:c15="http://schemas.microsoft.com/office/drawing/2012/chart" uri="{CE6537A1-D6FC-4f65-9D91-7224C49458BB}"/>
                <c:ext xmlns:c16="http://schemas.microsoft.com/office/drawing/2014/chart" uri="{C3380CC4-5D6E-409C-BE32-E72D297353CC}">
                  <c16:uniqueId val="{0000001A-FF19-4404-97D8-510A661B7F04}"/>
                </c:ext>
              </c:extLst>
            </c:dLbl>
            <c:dLbl>
              <c:idx val="34"/>
              <c:delete val="1"/>
              <c:extLst>
                <c:ext xmlns:c15="http://schemas.microsoft.com/office/drawing/2012/chart" uri="{CE6537A1-D6FC-4f65-9D91-7224C49458BB}"/>
                <c:ext xmlns:c16="http://schemas.microsoft.com/office/drawing/2014/chart" uri="{C3380CC4-5D6E-409C-BE32-E72D297353CC}">
                  <c16:uniqueId val="{0000001B-FF19-4404-97D8-510A661B7F04}"/>
                </c:ext>
              </c:extLst>
            </c:dLbl>
            <c:dLbl>
              <c:idx val="36"/>
              <c:delete val="1"/>
              <c:extLst>
                <c:ext xmlns:c15="http://schemas.microsoft.com/office/drawing/2012/chart" uri="{CE6537A1-D6FC-4f65-9D91-7224C49458BB}"/>
                <c:ext xmlns:c16="http://schemas.microsoft.com/office/drawing/2014/chart" uri="{C3380CC4-5D6E-409C-BE32-E72D297353CC}">
                  <c16:uniqueId val="{0000001C-FF19-4404-97D8-510A661B7F04}"/>
                </c:ext>
              </c:extLst>
            </c:dLbl>
            <c:dLbl>
              <c:idx val="37"/>
              <c:delete val="1"/>
              <c:extLst>
                <c:ext xmlns:c15="http://schemas.microsoft.com/office/drawing/2012/chart" uri="{CE6537A1-D6FC-4f65-9D91-7224C49458BB}"/>
                <c:ext xmlns:c16="http://schemas.microsoft.com/office/drawing/2014/chart" uri="{C3380CC4-5D6E-409C-BE32-E72D297353CC}">
                  <c16:uniqueId val="{0000001D-FF19-4404-97D8-510A661B7F04}"/>
                </c:ext>
              </c:extLst>
            </c:dLbl>
            <c:dLbl>
              <c:idx val="38"/>
              <c:delete val="1"/>
              <c:extLst>
                <c:ext xmlns:c15="http://schemas.microsoft.com/office/drawing/2012/chart" uri="{CE6537A1-D6FC-4f65-9D91-7224C49458BB}"/>
                <c:ext xmlns:c16="http://schemas.microsoft.com/office/drawing/2014/chart" uri="{C3380CC4-5D6E-409C-BE32-E72D297353CC}">
                  <c16:uniqueId val="{0000001E-FF19-4404-97D8-510A661B7F04}"/>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FF19-4404-97D8-510A661B7F04}"/>
            </c:ext>
          </c:extLst>
        </c:ser>
        <c:dLbls>
          <c:showLegendKey val="0"/>
          <c:showVal val="0"/>
          <c:showCatName val="0"/>
          <c:showSerName val="0"/>
          <c:showPercent val="0"/>
          <c:showBubbleSize val="0"/>
        </c:dLbls>
        <c:gapWidth val="150"/>
        <c:axId val="83899136"/>
        <c:axId val="83901056"/>
      </c:barChart>
      <c:lineChart>
        <c:grouping val="standard"/>
        <c:varyColors val="0"/>
        <c:ser>
          <c:idx val="0"/>
          <c:order val="1"/>
          <c:tx>
            <c:v>対前年度比</c:v>
          </c:tx>
          <c:spPr>
            <a:ln w="12700">
              <a:solidFill>
                <a:srgbClr val="000000"/>
              </a:solidFill>
              <a:prstDash val="solid"/>
            </a:ln>
          </c:spPr>
          <c:marker>
            <c:symbol val="diamond"/>
            <c:size val="5"/>
            <c:spPr>
              <a:solidFill>
                <a:srgbClr val="000000"/>
              </a:solidFill>
              <a:ln>
                <a:solidFill>
                  <a:srgbClr val="000000"/>
                </a:solidFill>
                <a:prstDash val="solid"/>
              </a:ln>
            </c:spPr>
          </c:marker>
          <c:val>
            <c:numRef>
              <c:f>sheet1!#REF!</c:f>
              <c:numCache>
                <c:formatCode>General</c:formatCode>
                <c:ptCount val="1"/>
                <c:pt idx="0">
                  <c:v>1</c:v>
                </c:pt>
              </c:numCache>
            </c:numRef>
          </c:val>
          <c:smooth val="0"/>
          <c:extLst>
            <c:ext xmlns:c16="http://schemas.microsoft.com/office/drawing/2014/chart" uri="{C3380CC4-5D6E-409C-BE32-E72D297353CC}">
              <c16:uniqueId val="{00000020-FF19-4404-97D8-510A661B7F04}"/>
            </c:ext>
          </c:extLst>
        </c:ser>
        <c:dLbls>
          <c:showLegendKey val="0"/>
          <c:showVal val="0"/>
          <c:showCatName val="0"/>
          <c:showSerName val="0"/>
          <c:showPercent val="0"/>
          <c:showBubbleSize val="0"/>
        </c:dLbls>
        <c:marker val="1"/>
        <c:smooth val="0"/>
        <c:axId val="83940480"/>
        <c:axId val="83942016"/>
      </c:lineChart>
      <c:catAx>
        <c:axId val="83899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901056"/>
        <c:crosses val="autoZero"/>
        <c:auto val="0"/>
        <c:lblAlgn val="ctr"/>
        <c:lblOffset val="100"/>
        <c:tickLblSkip val="1"/>
        <c:tickMarkSkip val="1"/>
        <c:noMultiLvlLbl val="0"/>
      </c:catAx>
      <c:valAx>
        <c:axId val="83901056"/>
        <c:scaling>
          <c:orientation val="minMax"/>
          <c:max val="4000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899136"/>
        <c:crosses val="autoZero"/>
        <c:crossBetween val="between"/>
        <c:dispUnits>
          <c:builtInUnit val="hundredThousands"/>
        </c:dispUnits>
      </c:valAx>
      <c:catAx>
        <c:axId val="83940480"/>
        <c:scaling>
          <c:orientation val="minMax"/>
        </c:scaling>
        <c:delete val="1"/>
        <c:axPos val="b"/>
        <c:majorTickMark val="out"/>
        <c:minorTickMark val="none"/>
        <c:tickLblPos val="nextTo"/>
        <c:crossAx val="83942016"/>
        <c:crosses val="autoZero"/>
        <c:auto val="0"/>
        <c:lblAlgn val="ctr"/>
        <c:lblOffset val="100"/>
        <c:noMultiLvlLbl val="0"/>
      </c:catAx>
      <c:valAx>
        <c:axId val="83942016"/>
        <c:scaling>
          <c:orientation val="minMax"/>
          <c:max val="35"/>
          <c:min val="-5"/>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94048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2.8806584362139918E-2"/>
          <c:w val="0"/>
          <c:h val="0.88683127572016462"/>
        </c:manualLayout>
      </c:layout>
      <c:barChart>
        <c:barDir val="col"/>
        <c:grouping val="clustered"/>
        <c:varyColors val="0"/>
        <c:ser>
          <c:idx val="1"/>
          <c:order val="0"/>
          <c:tx>
            <c:v>県内総支出</c:v>
          </c:tx>
          <c:spPr>
            <a:pattFill prst="ltUpDiag">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D592-4D99-908B-C62F3B94B36F}"/>
                </c:ext>
              </c:extLst>
            </c:dLbl>
            <c:dLbl>
              <c:idx val="2"/>
              <c:delete val="1"/>
              <c:extLst>
                <c:ext xmlns:c15="http://schemas.microsoft.com/office/drawing/2012/chart" uri="{CE6537A1-D6FC-4f65-9D91-7224C49458BB}"/>
                <c:ext xmlns:c16="http://schemas.microsoft.com/office/drawing/2014/chart" uri="{C3380CC4-5D6E-409C-BE32-E72D297353CC}">
                  <c16:uniqueId val="{00000001-D592-4D99-908B-C62F3B94B36F}"/>
                </c:ext>
              </c:extLst>
            </c:dLbl>
            <c:dLbl>
              <c:idx val="3"/>
              <c:delete val="1"/>
              <c:extLst>
                <c:ext xmlns:c15="http://schemas.microsoft.com/office/drawing/2012/chart" uri="{CE6537A1-D6FC-4f65-9D91-7224C49458BB}"/>
                <c:ext xmlns:c16="http://schemas.microsoft.com/office/drawing/2014/chart" uri="{C3380CC4-5D6E-409C-BE32-E72D297353CC}">
                  <c16:uniqueId val="{00000002-D592-4D99-908B-C62F3B94B36F}"/>
                </c:ext>
              </c:extLst>
            </c:dLbl>
            <c:dLbl>
              <c:idx val="4"/>
              <c:delete val="1"/>
              <c:extLst>
                <c:ext xmlns:c15="http://schemas.microsoft.com/office/drawing/2012/chart" uri="{CE6537A1-D6FC-4f65-9D91-7224C49458BB}"/>
                <c:ext xmlns:c16="http://schemas.microsoft.com/office/drawing/2014/chart" uri="{C3380CC4-5D6E-409C-BE32-E72D297353CC}">
                  <c16:uniqueId val="{00000003-D592-4D99-908B-C62F3B94B36F}"/>
                </c:ext>
              </c:extLst>
            </c:dLbl>
            <c:dLbl>
              <c:idx val="6"/>
              <c:delete val="1"/>
              <c:extLst>
                <c:ext xmlns:c15="http://schemas.microsoft.com/office/drawing/2012/chart" uri="{CE6537A1-D6FC-4f65-9D91-7224C49458BB}"/>
                <c:ext xmlns:c16="http://schemas.microsoft.com/office/drawing/2014/chart" uri="{C3380CC4-5D6E-409C-BE32-E72D297353CC}">
                  <c16:uniqueId val="{00000004-D592-4D99-908B-C62F3B94B36F}"/>
                </c:ext>
              </c:extLst>
            </c:dLbl>
            <c:dLbl>
              <c:idx val="7"/>
              <c:delete val="1"/>
              <c:extLst>
                <c:ext xmlns:c15="http://schemas.microsoft.com/office/drawing/2012/chart" uri="{CE6537A1-D6FC-4f65-9D91-7224C49458BB}"/>
                <c:ext xmlns:c16="http://schemas.microsoft.com/office/drawing/2014/chart" uri="{C3380CC4-5D6E-409C-BE32-E72D297353CC}">
                  <c16:uniqueId val="{00000005-D592-4D99-908B-C62F3B94B36F}"/>
                </c:ext>
              </c:extLst>
            </c:dLbl>
            <c:dLbl>
              <c:idx val="8"/>
              <c:delete val="1"/>
              <c:extLst>
                <c:ext xmlns:c15="http://schemas.microsoft.com/office/drawing/2012/chart" uri="{CE6537A1-D6FC-4f65-9D91-7224C49458BB}"/>
                <c:ext xmlns:c16="http://schemas.microsoft.com/office/drawing/2014/chart" uri="{C3380CC4-5D6E-409C-BE32-E72D297353CC}">
                  <c16:uniqueId val="{00000006-D592-4D99-908B-C62F3B94B36F}"/>
                </c:ext>
              </c:extLst>
            </c:dLbl>
            <c:dLbl>
              <c:idx val="9"/>
              <c:delete val="1"/>
              <c:extLst>
                <c:ext xmlns:c15="http://schemas.microsoft.com/office/drawing/2012/chart" uri="{CE6537A1-D6FC-4f65-9D91-7224C49458BB}"/>
                <c:ext xmlns:c16="http://schemas.microsoft.com/office/drawing/2014/chart" uri="{C3380CC4-5D6E-409C-BE32-E72D297353CC}">
                  <c16:uniqueId val="{00000007-D592-4D99-908B-C62F3B94B36F}"/>
                </c:ext>
              </c:extLst>
            </c:dLbl>
            <c:dLbl>
              <c:idx val="11"/>
              <c:delete val="1"/>
              <c:extLst>
                <c:ext xmlns:c15="http://schemas.microsoft.com/office/drawing/2012/chart" uri="{CE6537A1-D6FC-4f65-9D91-7224C49458BB}"/>
                <c:ext xmlns:c16="http://schemas.microsoft.com/office/drawing/2014/chart" uri="{C3380CC4-5D6E-409C-BE32-E72D297353CC}">
                  <c16:uniqueId val="{00000008-D592-4D99-908B-C62F3B94B36F}"/>
                </c:ext>
              </c:extLst>
            </c:dLbl>
            <c:dLbl>
              <c:idx val="12"/>
              <c:delete val="1"/>
              <c:extLst>
                <c:ext xmlns:c15="http://schemas.microsoft.com/office/drawing/2012/chart" uri="{CE6537A1-D6FC-4f65-9D91-7224C49458BB}"/>
                <c:ext xmlns:c16="http://schemas.microsoft.com/office/drawing/2014/chart" uri="{C3380CC4-5D6E-409C-BE32-E72D297353CC}">
                  <c16:uniqueId val="{00000009-D592-4D99-908B-C62F3B94B36F}"/>
                </c:ext>
              </c:extLst>
            </c:dLbl>
            <c:dLbl>
              <c:idx val="13"/>
              <c:delete val="1"/>
              <c:extLst>
                <c:ext xmlns:c15="http://schemas.microsoft.com/office/drawing/2012/chart" uri="{CE6537A1-D6FC-4f65-9D91-7224C49458BB}"/>
                <c:ext xmlns:c16="http://schemas.microsoft.com/office/drawing/2014/chart" uri="{C3380CC4-5D6E-409C-BE32-E72D297353CC}">
                  <c16:uniqueId val="{0000000A-D592-4D99-908B-C62F3B94B36F}"/>
                </c:ext>
              </c:extLst>
            </c:dLbl>
            <c:dLbl>
              <c:idx val="14"/>
              <c:delete val="1"/>
              <c:extLst>
                <c:ext xmlns:c15="http://schemas.microsoft.com/office/drawing/2012/chart" uri="{CE6537A1-D6FC-4f65-9D91-7224C49458BB}"/>
                <c:ext xmlns:c16="http://schemas.microsoft.com/office/drawing/2014/chart" uri="{C3380CC4-5D6E-409C-BE32-E72D297353CC}">
                  <c16:uniqueId val="{0000000B-D592-4D99-908B-C62F3B94B36F}"/>
                </c:ext>
              </c:extLst>
            </c:dLbl>
            <c:dLbl>
              <c:idx val="16"/>
              <c:delete val="1"/>
              <c:extLst>
                <c:ext xmlns:c15="http://schemas.microsoft.com/office/drawing/2012/chart" uri="{CE6537A1-D6FC-4f65-9D91-7224C49458BB}"/>
                <c:ext xmlns:c16="http://schemas.microsoft.com/office/drawing/2014/chart" uri="{C3380CC4-5D6E-409C-BE32-E72D297353CC}">
                  <c16:uniqueId val="{0000000C-D592-4D99-908B-C62F3B94B36F}"/>
                </c:ext>
              </c:extLst>
            </c:dLbl>
            <c:dLbl>
              <c:idx val="17"/>
              <c:delete val="1"/>
              <c:extLst>
                <c:ext xmlns:c15="http://schemas.microsoft.com/office/drawing/2012/chart" uri="{CE6537A1-D6FC-4f65-9D91-7224C49458BB}"/>
                <c:ext xmlns:c16="http://schemas.microsoft.com/office/drawing/2014/chart" uri="{C3380CC4-5D6E-409C-BE32-E72D297353CC}">
                  <c16:uniqueId val="{0000000D-D592-4D99-908B-C62F3B94B36F}"/>
                </c:ext>
              </c:extLst>
            </c:dLbl>
            <c:dLbl>
              <c:idx val="18"/>
              <c:delete val="1"/>
              <c:extLst>
                <c:ext xmlns:c15="http://schemas.microsoft.com/office/drawing/2012/chart" uri="{CE6537A1-D6FC-4f65-9D91-7224C49458BB}"/>
                <c:ext xmlns:c16="http://schemas.microsoft.com/office/drawing/2014/chart" uri="{C3380CC4-5D6E-409C-BE32-E72D297353CC}">
                  <c16:uniqueId val="{0000000E-D592-4D99-908B-C62F3B94B36F}"/>
                </c:ext>
              </c:extLst>
            </c:dLbl>
            <c:dLbl>
              <c:idx val="19"/>
              <c:delete val="1"/>
              <c:extLst>
                <c:ext xmlns:c15="http://schemas.microsoft.com/office/drawing/2012/chart" uri="{CE6537A1-D6FC-4f65-9D91-7224C49458BB}"/>
                <c:ext xmlns:c16="http://schemas.microsoft.com/office/drawing/2014/chart" uri="{C3380CC4-5D6E-409C-BE32-E72D297353CC}">
                  <c16:uniqueId val="{0000000F-D592-4D99-908B-C62F3B94B36F}"/>
                </c:ext>
              </c:extLst>
            </c:dLbl>
            <c:dLbl>
              <c:idx val="21"/>
              <c:delete val="1"/>
              <c:extLst>
                <c:ext xmlns:c15="http://schemas.microsoft.com/office/drawing/2012/chart" uri="{CE6537A1-D6FC-4f65-9D91-7224C49458BB}"/>
                <c:ext xmlns:c16="http://schemas.microsoft.com/office/drawing/2014/chart" uri="{C3380CC4-5D6E-409C-BE32-E72D297353CC}">
                  <c16:uniqueId val="{00000010-D592-4D99-908B-C62F3B94B36F}"/>
                </c:ext>
              </c:extLst>
            </c:dLbl>
            <c:dLbl>
              <c:idx val="22"/>
              <c:delete val="1"/>
              <c:extLst>
                <c:ext xmlns:c15="http://schemas.microsoft.com/office/drawing/2012/chart" uri="{CE6537A1-D6FC-4f65-9D91-7224C49458BB}"/>
                <c:ext xmlns:c16="http://schemas.microsoft.com/office/drawing/2014/chart" uri="{C3380CC4-5D6E-409C-BE32-E72D297353CC}">
                  <c16:uniqueId val="{00000011-D592-4D99-908B-C62F3B94B36F}"/>
                </c:ext>
              </c:extLst>
            </c:dLbl>
            <c:dLbl>
              <c:idx val="23"/>
              <c:delete val="1"/>
              <c:extLst>
                <c:ext xmlns:c15="http://schemas.microsoft.com/office/drawing/2012/chart" uri="{CE6537A1-D6FC-4f65-9D91-7224C49458BB}"/>
                <c:ext xmlns:c16="http://schemas.microsoft.com/office/drawing/2014/chart" uri="{C3380CC4-5D6E-409C-BE32-E72D297353CC}">
                  <c16:uniqueId val="{00000012-D592-4D99-908B-C62F3B94B36F}"/>
                </c:ext>
              </c:extLst>
            </c:dLbl>
            <c:dLbl>
              <c:idx val="24"/>
              <c:delete val="1"/>
              <c:extLst>
                <c:ext xmlns:c15="http://schemas.microsoft.com/office/drawing/2012/chart" uri="{CE6537A1-D6FC-4f65-9D91-7224C49458BB}"/>
                <c:ext xmlns:c16="http://schemas.microsoft.com/office/drawing/2014/chart" uri="{C3380CC4-5D6E-409C-BE32-E72D297353CC}">
                  <c16:uniqueId val="{00000013-D592-4D99-908B-C62F3B94B36F}"/>
                </c:ext>
              </c:extLst>
            </c:dLbl>
            <c:dLbl>
              <c:idx val="26"/>
              <c:delete val="1"/>
              <c:extLst>
                <c:ext xmlns:c15="http://schemas.microsoft.com/office/drawing/2012/chart" uri="{CE6537A1-D6FC-4f65-9D91-7224C49458BB}"/>
                <c:ext xmlns:c16="http://schemas.microsoft.com/office/drawing/2014/chart" uri="{C3380CC4-5D6E-409C-BE32-E72D297353CC}">
                  <c16:uniqueId val="{00000014-D592-4D99-908B-C62F3B94B36F}"/>
                </c:ext>
              </c:extLst>
            </c:dLbl>
            <c:dLbl>
              <c:idx val="27"/>
              <c:delete val="1"/>
              <c:extLst>
                <c:ext xmlns:c15="http://schemas.microsoft.com/office/drawing/2012/chart" uri="{CE6537A1-D6FC-4f65-9D91-7224C49458BB}"/>
                <c:ext xmlns:c16="http://schemas.microsoft.com/office/drawing/2014/chart" uri="{C3380CC4-5D6E-409C-BE32-E72D297353CC}">
                  <c16:uniqueId val="{00000015-D592-4D99-908B-C62F3B94B36F}"/>
                </c:ext>
              </c:extLst>
            </c:dLbl>
            <c:dLbl>
              <c:idx val="28"/>
              <c:delete val="1"/>
              <c:extLst>
                <c:ext xmlns:c15="http://schemas.microsoft.com/office/drawing/2012/chart" uri="{CE6537A1-D6FC-4f65-9D91-7224C49458BB}"/>
                <c:ext xmlns:c16="http://schemas.microsoft.com/office/drawing/2014/chart" uri="{C3380CC4-5D6E-409C-BE32-E72D297353CC}">
                  <c16:uniqueId val="{00000016-D592-4D99-908B-C62F3B94B36F}"/>
                </c:ext>
              </c:extLst>
            </c:dLbl>
            <c:dLbl>
              <c:idx val="29"/>
              <c:delete val="1"/>
              <c:extLst>
                <c:ext xmlns:c15="http://schemas.microsoft.com/office/drawing/2012/chart" uri="{CE6537A1-D6FC-4f65-9D91-7224C49458BB}"/>
                <c:ext xmlns:c16="http://schemas.microsoft.com/office/drawing/2014/chart" uri="{C3380CC4-5D6E-409C-BE32-E72D297353CC}">
                  <c16:uniqueId val="{00000017-D592-4D99-908B-C62F3B94B36F}"/>
                </c:ext>
              </c:extLst>
            </c:dLbl>
            <c:dLbl>
              <c:idx val="31"/>
              <c:delete val="1"/>
              <c:extLst>
                <c:ext xmlns:c15="http://schemas.microsoft.com/office/drawing/2012/chart" uri="{CE6537A1-D6FC-4f65-9D91-7224C49458BB}"/>
                <c:ext xmlns:c16="http://schemas.microsoft.com/office/drawing/2014/chart" uri="{C3380CC4-5D6E-409C-BE32-E72D297353CC}">
                  <c16:uniqueId val="{00000018-D592-4D99-908B-C62F3B94B36F}"/>
                </c:ext>
              </c:extLst>
            </c:dLbl>
            <c:dLbl>
              <c:idx val="32"/>
              <c:delete val="1"/>
              <c:extLst>
                <c:ext xmlns:c15="http://schemas.microsoft.com/office/drawing/2012/chart" uri="{CE6537A1-D6FC-4f65-9D91-7224C49458BB}"/>
                <c:ext xmlns:c16="http://schemas.microsoft.com/office/drawing/2014/chart" uri="{C3380CC4-5D6E-409C-BE32-E72D297353CC}">
                  <c16:uniqueId val="{00000019-D592-4D99-908B-C62F3B94B36F}"/>
                </c:ext>
              </c:extLst>
            </c:dLbl>
            <c:dLbl>
              <c:idx val="33"/>
              <c:delete val="1"/>
              <c:extLst>
                <c:ext xmlns:c15="http://schemas.microsoft.com/office/drawing/2012/chart" uri="{CE6537A1-D6FC-4f65-9D91-7224C49458BB}"/>
                <c:ext xmlns:c16="http://schemas.microsoft.com/office/drawing/2014/chart" uri="{C3380CC4-5D6E-409C-BE32-E72D297353CC}">
                  <c16:uniqueId val="{0000001A-D592-4D99-908B-C62F3B94B36F}"/>
                </c:ext>
              </c:extLst>
            </c:dLbl>
            <c:dLbl>
              <c:idx val="34"/>
              <c:delete val="1"/>
              <c:extLst>
                <c:ext xmlns:c15="http://schemas.microsoft.com/office/drawing/2012/chart" uri="{CE6537A1-D6FC-4f65-9D91-7224C49458BB}"/>
                <c:ext xmlns:c16="http://schemas.microsoft.com/office/drawing/2014/chart" uri="{C3380CC4-5D6E-409C-BE32-E72D297353CC}">
                  <c16:uniqueId val="{0000001B-D592-4D99-908B-C62F3B94B36F}"/>
                </c:ext>
              </c:extLst>
            </c:dLbl>
            <c:dLbl>
              <c:idx val="36"/>
              <c:delete val="1"/>
              <c:extLst>
                <c:ext xmlns:c15="http://schemas.microsoft.com/office/drawing/2012/chart" uri="{CE6537A1-D6FC-4f65-9D91-7224C49458BB}"/>
                <c:ext xmlns:c16="http://schemas.microsoft.com/office/drawing/2014/chart" uri="{C3380CC4-5D6E-409C-BE32-E72D297353CC}">
                  <c16:uniqueId val="{0000001C-D592-4D99-908B-C62F3B94B36F}"/>
                </c:ext>
              </c:extLst>
            </c:dLbl>
            <c:dLbl>
              <c:idx val="37"/>
              <c:delete val="1"/>
              <c:extLst>
                <c:ext xmlns:c15="http://schemas.microsoft.com/office/drawing/2012/chart" uri="{CE6537A1-D6FC-4f65-9D91-7224C49458BB}"/>
                <c:ext xmlns:c16="http://schemas.microsoft.com/office/drawing/2014/chart" uri="{C3380CC4-5D6E-409C-BE32-E72D297353CC}">
                  <c16:uniqueId val="{0000001D-D592-4D99-908B-C62F3B94B36F}"/>
                </c:ext>
              </c:extLst>
            </c:dLbl>
            <c:dLbl>
              <c:idx val="38"/>
              <c:delete val="1"/>
              <c:extLst>
                <c:ext xmlns:c15="http://schemas.microsoft.com/office/drawing/2012/chart" uri="{CE6537A1-D6FC-4f65-9D91-7224C49458BB}"/>
                <c:ext xmlns:c16="http://schemas.microsoft.com/office/drawing/2014/chart" uri="{C3380CC4-5D6E-409C-BE32-E72D297353CC}">
                  <c16:uniqueId val="{0000001E-D592-4D99-908B-C62F3B94B36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D592-4D99-908B-C62F3B94B36F}"/>
            </c:ext>
          </c:extLst>
        </c:ser>
        <c:dLbls>
          <c:showLegendKey val="0"/>
          <c:showVal val="0"/>
          <c:showCatName val="0"/>
          <c:showSerName val="0"/>
          <c:showPercent val="0"/>
          <c:showBubbleSize val="0"/>
        </c:dLbls>
        <c:gapWidth val="150"/>
        <c:axId val="75074944"/>
        <c:axId val="75101696"/>
      </c:barChart>
      <c:lineChart>
        <c:grouping val="standard"/>
        <c:varyColors val="0"/>
        <c:ser>
          <c:idx val="0"/>
          <c:order val="1"/>
          <c:tx>
            <c:v>対前年度比</c:v>
          </c:tx>
          <c:spPr>
            <a:ln w="12700">
              <a:solidFill>
                <a:srgbClr val="000000"/>
              </a:solidFill>
              <a:prstDash val="solid"/>
            </a:ln>
          </c:spPr>
          <c:marker>
            <c:symbol val="diamond"/>
            <c:size val="5"/>
            <c:spPr>
              <a:solidFill>
                <a:srgbClr val="000000"/>
              </a:solidFill>
              <a:ln>
                <a:solidFill>
                  <a:srgbClr val="000000"/>
                </a:solidFill>
                <a:prstDash val="solid"/>
              </a:ln>
            </c:spPr>
          </c:marker>
          <c:val>
            <c:numRef>
              <c:f>グラフ!#REF!</c:f>
              <c:numCache>
                <c:formatCode>General</c:formatCode>
                <c:ptCount val="1"/>
                <c:pt idx="0">
                  <c:v>1</c:v>
                </c:pt>
              </c:numCache>
            </c:numRef>
          </c:val>
          <c:smooth val="0"/>
          <c:extLst>
            <c:ext xmlns:c16="http://schemas.microsoft.com/office/drawing/2014/chart" uri="{C3380CC4-5D6E-409C-BE32-E72D297353CC}">
              <c16:uniqueId val="{00000020-D592-4D99-908B-C62F3B94B36F}"/>
            </c:ext>
          </c:extLst>
        </c:ser>
        <c:dLbls>
          <c:showLegendKey val="0"/>
          <c:showVal val="0"/>
          <c:showCatName val="0"/>
          <c:showSerName val="0"/>
          <c:showPercent val="0"/>
          <c:showBubbleSize val="0"/>
        </c:dLbls>
        <c:marker val="1"/>
        <c:smooth val="0"/>
        <c:axId val="77668352"/>
        <c:axId val="77669888"/>
      </c:lineChart>
      <c:catAx>
        <c:axId val="75074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5101696"/>
        <c:crosses val="autoZero"/>
        <c:auto val="0"/>
        <c:lblAlgn val="ctr"/>
        <c:lblOffset val="100"/>
        <c:tickLblSkip val="1"/>
        <c:tickMarkSkip val="1"/>
        <c:noMultiLvlLbl val="0"/>
      </c:catAx>
      <c:valAx>
        <c:axId val="75101696"/>
        <c:scaling>
          <c:orientation val="minMax"/>
          <c:max val="4000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5074944"/>
        <c:crosses val="autoZero"/>
        <c:crossBetween val="between"/>
        <c:dispUnits>
          <c:builtInUnit val="hundredThousands"/>
        </c:dispUnits>
      </c:valAx>
      <c:catAx>
        <c:axId val="77668352"/>
        <c:scaling>
          <c:orientation val="minMax"/>
        </c:scaling>
        <c:delete val="1"/>
        <c:axPos val="b"/>
        <c:majorTickMark val="out"/>
        <c:minorTickMark val="none"/>
        <c:tickLblPos val="nextTo"/>
        <c:crossAx val="77669888"/>
        <c:crosses val="autoZero"/>
        <c:auto val="0"/>
        <c:lblAlgn val="ctr"/>
        <c:lblOffset val="100"/>
        <c:noMultiLvlLbl val="0"/>
      </c:catAx>
      <c:valAx>
        <c:axId val="77669888"/>
        <c:scaling>
          <c:orientation val="minMax"/>
          <c:max val="35"/>
          <c:min val="-5"/>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766835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島根県</c:v>
          </c:tx>
          <c:spPr>
            <a:ln w="25400">
              <a:solidFill>
                <a:srgbClr val="00000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2D35-4114-A374-5882C7151721}"/>
                </c:ext>
              </c:extLst>
            </c:dLbl>
            <c:dLbl>
              <c:idx val="1"/>
              <c:delete val="1"/>
              <c:extLst>
                <c:ext xmlns:c15="http://schemas.microsoft.com/office/drawing/2012/chart" uri="{CE6537A1-D6FC-4f65-9D91-7224C49458BB}"/>
                <c:ext xmlns:c16="http://schemas.microsoft.com/office/drawing/2014/chart" uri="{C3380CC4-5D6E-409C-BE32-E72D297353CC}">
                  <c16:uniqueId val="{00000001-2D35-4114-A374-5882C7151721}"/>
                </c:ext>
              </c:extLst>
            </c:dLbl>
            <c:dLbl>
              <c:idx val="2"/>
              <c:delete val="1"/>
              <c:extLst>
                <c:ext xmlns:c15="http://schemas.microsoft.com/office/drawing/2012/chart" uri="{CE6537A1-D6FC-4f65-9D91-7224C49458BB}"/>
                <c:ext xmlns:c16="http://schemas.microsoft.com/office/drawing/2014/chart" uri="{C3380CC4-5D6E-409C-BE32-E72D297353CC}">
                  <c16:uniqueId val="{00000002-2D35-4114-A374-5882C7151721}"/>
                </c:ext>
              </c:extLst>
            </c:dLbl>
            <c:dLbl>
              <c:idx val="3"/>
              <c:delete val="1"/>
              <c:extLst>
                <c:ext xmlns:c15="http://schemas.microsoft.com/office/drawing/2012/chart" uri="{CE6537A1-D6FC-4f65-9D91-7224C49458BB}"/>
                <c:ext xmlns:c16="http://schemas.microsoft.com/office/drawing/2014/chart" uri="{C3380CC4-5D6E-409C-BE32-E72D297353CC}">
                  <c16:uniqueId val="{00000003-2D35-4114-A374-5882C7151721}"/>
                </c:ext>
              </c:extLst>
            </c:dLbl>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35-4114-A374-5882C7151721}"/>
                </c:ext>
              </c:extLst>
            </c:dLbl>
            <c:dLbl>
              <c:idx val="5"/>
              <c:delete val="1"/>
              <c:extLst>
                <c:ext xmlns:c15="http://schemas.microsoft.com/office/drawing/2012/chart" uri="{CE6537A1-D6FC-4f65-9D91-7224C49458BB}"/>
                <c:ext xmlns:c16="http://schemas.microsoft.com/office/drawing/2014/chart" uri="{C3380CC4-5D6E-409C-BE32-E72D297353CC}">
                  <c16:uniqueId val="{00000005-2D35-4114-A374-5882C7151721}"/>
                </c:ext>
              </c:extLst>
            </c:dLbl>
            <c:dLbl>
              <c:idx val="6"/>
              <c:delete val="1"/>
              <c:extLst>
                <c:ext xmlns:c15="http://schemas.microsoft.com/office/drawing/2012/chart" uri="{CE6537A1-D6FC-4f65-9D91-7224C49458BB}"/>
                <c:ext xmlns:c16="http://schemas.microsoft.com/office/drawing/2014/chart" uri="{C3380CC4-5D6E-409C-BE32-E72D297353CC}">
                  <c16:uniqueId val="{00000006-2D35-4114-A374-5882C7151721}"/>
                </c:ext>
              </c:extLst>
            </c:dLbl>
            <c:dLbl>
              <c:idx val="7"/>
              <c:delete val="1"/>
              <c:extLst>
                <c:ext xmlns:c15="http://schemas.microsoft.com/office/drawing/2012/chart" uri="{CE6537A1-D6FC-4f65-9D91-7224C49458BB}"/>
                <c:ext xmlns:c16="http://schemas.microsoft.com/office/drawing/2014/chart" uri="{C3380CC4-5D6E-409C-BE32-E72D297353CC}">
                  <c16:uniqueId val="{00000007-2D35-4114-A374-5882C7151721}"/>
                </c:ext>
              </c:extLst>
            </c:dLbl>
            <c:dLbl>
              <c:idx val="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35-4114-A374-5882C7151721}"/>
                </c:ext>
              </c:extLst>
            </c:dLbl>
            <c:dLbl>
              <c:idx val="10"/>
              <c:delete val="1"/>
              <c:extLst>
                <c:ext xmlns:c15="http://schemas.microsoft.com/office/drawing/2012/chart" uri="{CE6537A1-D6FC-4f65-9D91-7224C49458BB}"/>
                <c:ext xmlns:c16="http://schemas.microsoft.com/office/drawing/2014/chart" uri="{C3380CC4-5D6E-409C-BE32-E72D297353CC}">
                  <c16:uniqueId val="{00000009-2D35-4114-A374-5882C7151721}"/>
                </c:ext>
              </c:extLst>
            </c:dLbl>
            <c:dLbl>
              <c:idx val="11"/>
              <c:delete val="1"/>
              <c:extLst>
                <c:ext xmlns:c15="http://schemas.microsoft.com/office/drawing/2012/chart" uri="{CE6537A1-D6FC-4f65-9D91-7224C49458BB}"/>
                <c:ext xmlns:c16="http://schemas.microsoft.com/office/drawing/2014/chart" uri="{C3380CC4-5D6E-409C-BE32-E72D297353CC}">
                  <c16:uniqueId val="{0000000A-2D35-4114-A374-5882C7151721}"/>
                </c:ext>
              </c:extLst>
            </c:dLbl>
            <c:dLbl>
              <c:idx val="12"/>
              <c:delete val="1"/>
              <c:extLst>
                <c:ext xmlns:c15="http://schemas.microsoft.com/office/drawing/2012/chart" uri="{CE6537A1-D6FC-4f65-9D91-7224C49458BB}"/>
                <c:ext xmlns:c16="http://schemas.microsoft.com/office/drawing/2014/chart" uri="{C3380CC4-5D6E-409C-BE32-E72D297353CC}">
                  <c16:uniqueId val="{0000000B-2D35-4114-A374-5882C7151721}"/>
                </c:ext>
              </c:extLst>
            </c:dLbl>
            <c:dLbl>
              <c:idx val="13"/>
              <c:delete val="1"/>
              <c:extLst>
                <c:ext xmlns:c15="http://schemas.microsoft.com/office/drawing/2012/chart" uri="{CE6537A1-D6FC-4f65-9D91-7224C49458BB}"/>
                <c:ext xmlns:c16="http://schemas.microsoft.com/office/drawing/2014/chart" uri="{C3380CC4-5D6E-409C-BE32-E72D297353CC}">
                  <c16:uniqueId val="{0000000C-2D35-4114-A374-5882C7151721}"/>
                </c:ext>
              </c:extLst>
            </c:dLbl>
            <c:dLbl>
              <c:idx val="14"/>
              <c:delete val="1"/>
              <c:extLst>
                <c:ext xmlns:c15="http://schemas.microsoft.com/office/drawing/2012/chart" uri="{CE6537A1-D6FC-4f65-9D91-7224C49458BB}"/>
                <c:ext xmlns:c16="http://schemas.microsoft.com/office/drawing/2014/chart" uri="{C3380CC4-5D6E-409C-BE32-E72D297353CC}">
                  <c16:uniqueId val="{0000000D-2D35-4114-A374-5882C7151721}"/>
                </c:ext>
              </c:extLst>
            </c:dLbl>
            <c:dLbl>
              <c:idx val="15"/>
              <c:delete val="1"/>
              <c:extLst>
                <c:ext xmlns:c15="http://schemas.microsoft.com/office/drawing/2012/chart" uri="{CE6537A1-D6FC-4f65-9D91-7224C49458BB}"/>
                <c:ext xmlns:c16="http://schemas.microsoft.com/office/drawing/2014/chart" uri="{C3380CC4-5D6E-409C-BE32-E72D297353CC}">
                  <c16:uniqueId val="{0000000E-2D35-4114-A374-5882C7151721}"/>
                </c:ext>
              </c:extLst>
            </c:dLbl>
            <c:dLbl>
              <c:idx val="16"/>
              <c:delete val="1"/>
              <c:extLst>
                <c:ext xmlns:c15="http://schemas.microsoft.com/office/drawing/2012/chart" uri="{CE6537A1-D6FC-4f65-9D91-7224C49458BB}"/>
                <c:ext xmlns:c16="http://schemas.microsoft.com/office/drawing/2014/chart" uri="{C3380CC4-5D6E-409C-BE32-E72D297353CC}">
                  <c16:uniqueId val="{0000000F-2D35-4114-A374-5882C7151721}"/>
                </c:ext>
              </c:extLst>
            </c:dLbl>
            <c:dLbl>
              <c:idx val="17"/>
              <c:delete val="1"/>
              <c:extLst>
                <c:ext xmlns:c15="http://schemas.microsoft.com/office/drawing/2012/chart" uri="{CE6537A1-D6FC-4f65-9D91-7224C49458BB}"/>
                <c:ext xmlns:c16="http://schemas.microsoft.com/office/drawing/2014/chart" uri="{C3380CC4-5D6E-409C-BE32-E72D297353CC}">
                  <c16:uniqueId val="{00000010-2D35-4114-A374-5882C7151721}"/>
                </c:ext>
              </c:extLst>
            </c:dLbl>
            <c:dLbl>
              <c:idx val="18"/>
              <c:delete val="1"/>
              <c:extLst>
                <c:ext xmlns:c15="http://schemas.microsoft.com/office/drawing/2012/chart" uri="{CE6537A1-D6FC-4f65-9D91-7224C49458BB}"/>
                <c:ext xmlns:c16="http://schemas.microsoft.com/office/drawing/2014/chart" uri="{C3380CC4-5D6E-409C-BE32-E72D297353CC}">
                  <c16:uniqueId val="{00000011-2D35-4114-A374-5882C7151721}"/>
                </c:ext>
              </c:extLst>
            </c:dLbl>
            <c:dLbl>
              <c:idx val="19"/>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D35-4114-A374-5882C7151721}"/>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D35-4114-A374-5882C7151721}"/>
                </c:ext>
              </c:extLst>
            </c:dLbl>
            <c:dLbl>
              <c:idx val="21"/>
              <c:delete val="1"/>
              <c:extLst>
                <c:ext xmlns:c15="http://schemas.microsoft.com/office/drawing/2012/chart" uri="{CE6537A1-D6FC-4f65-9D91-7224C49458BB}"/>
                <c:ext xmlns:c16="http://schemas.microsoft.com/office/drawing/2014/chart" uri="{C3380CC4-5D6E-409C-BE32-E72D297353CC}">
                  <c16:uniqueId val="{00000014-2D35-4114-A374-5882C7151721}"/>
                </c:ext>
              </c:extLst>
            </c:dLbl>
            <c:dLbl>
              <c:idx val="22"/>
              <c:delete val="1"/>
              <c:extLst>
                <c:ext xmlns:c15="http://schemas.microsoft.com/office/drawing/2012/chart" uri="{CE6537A1-D6FC-4f65-9D91-7224C49458BB}"/>
                <c:ext xmlns:c16="http://schemas.microsoft.com/office/drawing/2014/chart" uri="{C3380CC4-5D6E-409C-BE32-E72D297353CC}">
                  <c16:uniqueId val="{00000015-2D35-4114-A374-5882C7151721}"/>
                </c:ext>
              </c:extLst>
            </c:dLbl>
            <c:dLbl>
              <c:idx val="23"/>
              <c:delete val="1"/>
              <c:extLst>
                <c:ext xmlns:c15="http://schemas.microsoft.com/office/drawing/2012/chart" uri="{CE6537A1-D6FC-4f65-9D91-7224C49458BB}"/>
                <c:ext xmlns:c16="http://schemas.microsoft.com/office/drawing/2014/chart" uri="{C3380CC4-5D6E-409C-BE32-E72D297353CC}">
                  <c16:uniqueId val="{00000016-2D35-4114-A374-5882C7151721}"/>
                </c:ext>
              </c:extLst>
            </c:dLbl>
            <c:dLbl>
              <c:idx val="24"/>
              <c:delete val="1"/>
              <c:extLst>
                <c:ext xmlns:c15="http://schemas.microsoft.com/office/drawing/2012/chart" uri="{CE6537A1-D6FC-4f65-9D91-7224C49458BB}"/>
                <c:ext xmlns:c16="http://schemas.microsoft.com/office/drawing/2014/chart" uri="{C3380CC4-5D6E-409C-BE32-E72D297353CC}">
                  <c16:uniqueId val="{00000017-2D35-4114-A374-5882C7151721}"/>
                </c:ext>
              </c:extLst>
            </c:dLbl>
            <c:dLbl>
              <c:idx val="25"/>
              <c:delete val="1"/>
              <c:extLst>
                <c:ext xmlns:c15="http://schemas.microsoft.com/office/drawing/2012/chart" uri="{CE6537A1-D6FC-4f65-9D91-7224C49458BB}"/>
                <c:ext xmlns:c16="http://schemas.microsoft.com/office/drawing/2014/chart" uri="{C3380CC4-5D6E-409C-BE32-E72D297353CC}">
                  <c16:uniqueId val="{00000018-2D35-4114-A374-5882C7151721}"/>
                </c:ext>
              </c:extLst>
            </c:dLbl>
            <c:dLbl>
              <c:idx val="26"/>
              <c:delete val="1"/>
              <c:extLst>
                <c:ext xmlns:c15="http://schemas.microsoft.com/office/drawing/2012/chart" uri="{CE6537A1-D6FC-4f65-9D91-7224C49458BB}"/>
                <c:ext xmlns:c16="http://schemas.microsoft.com/office/drawing/2014/chart" uri="{C3380CC4-5D6E-409C-BE32-E72D297353CC}">
                  <c16:uniqueId val="{00000019-2D35-4114-A374-5882C7151721}"/>
                </c:ext>
              </c:extLst>
            </c:dLbl>
            <c:dLbl>
              <c:idx val="27"/>
              <c:delete val="1"/>
              <c:extLst>
                <c:ext xmlns:c15="http://schemas.microsoft.com/office/drawing/2012/chart" uri="{CE6537A1-D6FC-4f65-9D91-7224C49458BB}"/>
                <c:ext xmlns:c16="http://schemas.microsoft.com/office/drawing/2014/chart" uri="{C3380CC4-5D6E-409C-BE32-E72D297353CC}">
                  <c16:uniqueId val="{0000001A-2D35-4114-A374-5882C7151721}"/>
                </c:ext>
              </c:extLst>
            </c:dLbl>
            <c:dLbl>
              <c:idx val="28"/>
              <c:delete val="1"/>
              <c:extLst>
                <c:ext xmlns:c15="http://schemas.microsoft.com/office/drawing/2012/chart" uri="{CE6537A1-D6FC-4f65-9D91-7224C49458BB}"/>
                <c:ext xmlns:c16="http://schemas.microsoft.com/office/drawing/2014/chart" uri="{C3380CC4-5D6E-409C-BE32-E72D297353CC}">
                  <c16:uniqueId val="{0000001B-2D35-4114-A374-5882C7151721}"/>
                </c:ext>
              </c:extLst>
            </c:dLbl>
            <c:dLbl>
              <c:idx val="29"/>
              <c:delete val="1"/>
              <c:extLst>
                <c:ext xmlns:c15="http://schemas.microsoft.com/office/drawing/2012/chart" uri="{CE6537A1-D6FC-4f65-9D91-7224C49458BB}"/>
                <c:ext xmlns:c16="http://schemas.microsoft.com/office/drawing/2014/chart" uri="{C3380CC4-5D6E-409C-BE32-E72D297353CC}">
                  <c16:uniqueId val="{0000001C-2D35-4114-A374-5882C7151721}"/>
                </c:ext>
              </c:extLst>
            </c:dLbl>
            <c:dLbl>
              <c:idx val="30"/>
              <c:delete val="1"/>
              <c:extLst>
                <c:ext xmlns:c15="http://schemas.microsoft.com/office/drawing/2012/chart" uri="{CE6537A1-D6FC-4f65-9D91-7224C49458BB}"/>
                <c:ext xmlns:c16="http://schemas.microsoft.com/office/drawing/2014/chart" uri="{C3380CC4-5D6E-409C-BE32-E72D297353CC}">
                  <c16:uniqueId val="{0000001D-2D35-4114-A374-5882C7151721}"/>
                </c:ext>
              </c:extLst>
            </c:dLbl>
            <c:dLbl>
              <c:idx val="31"/>
              <c:delete val="1"/>
              <c:extLst>
                <c:ext xmlns:c15="http://schemas.microsoft.com/office/drawing/2012/chart" uri="{CE6537A1-D6FC-4f65-9D91-7224C49458BB}"/>
                <c:ext xmlns:c16="http://schemas.microsoft.com/office/drawing/2014/chart" uri="{C3380CC4-5D6E-409C-BE32-E72D297353CC}">
                  <c16:uniqueId val="{0000001E-2D35-4114-A374-5882C7151721}"/>
                </c:ext>
              </c:extLst>
            </c:dLbl>
            <c:dLbl>
              <c:idx val="32"/>
              <c:delete val="1"/>
              <c:extLst>
                <c:ext xmlns:c15="http://schemas.microsoft.com/office/drawing/2012/chart" uri="{CE6537A1-D6FC-4f65-9D91-7224C49458BB}"/>
                <c:ext xmlns:c16="http://schemas.microsoft.com/office/drawing/2014/chart" uri="{C3380CC4-5D6E-409C-BE32-E72D297353CC}">
                  <c16:uniqueId val="{0000001F-2D35-4114-A374-5882C7151721}"/>
                </c:ext>
              </c:extLst>
            </c:dLbl>
            <c:dLbl>
              <c:idx val="33"/>
              <c:delete val="1"/>
              <c:extLst>
                <c:ext xmlns:c15="http://schemas.microsoft.com/office/drawing/2012/chart" uri="{CE6537A1-D6FC-4f65-9D91-7224C49458BB}"/>
                <c:ext xmlns:c16="http://schemas.microsoft.com/office/drawing/2014/chart" uri="{C3380CC4-5D6E-409C-BE32-E72D297353CC}">
                  <c16:uniqueId val="{00000020-2D35-4114-A374-5882C7151721}"/>
                </c:ext>
              </c:extLst>
            </c:dLbl>
            <c:dLbl>
              <c:idx val="34"/>
              <c:delete val="1"/>
              <c:extLst>
                <c:ext xmlns:c15="http://schemas.microsoft.com/office/drawing/2012/chart" uri="{CE6537A1-D6FC-4f65-9D91-7224C49458BB}"/>
                <c:ext xmlns:c16="http://schemas.microsoft.com/office/drawing/2014/chart" uri="{C3380CC4-5D6E-409C-BE32-E72D297353CC}">
                  <c16:uniqueId val="{00000021-2D35-4114-A374-5882C7151721}"/>
                </c:ext>
              </c:extLst>
            </c:dLbl>
            <c:dLbl>
              <c:idx val="35"/>
              <c:delete val="1"/>
              <c:extLst>
                <c:ext xmlns:c15="http://schemas.microsoft.com/office/drawing/2012/chart" uri="{CE6537A1-D6FC-4f65-9D91-7224C49458BB}"/>
                <c:ext xmlns:c16="http://schemas.microsoft.com/office/drawing/2014/chart" uri="{C3380CC4-5D6E-409C-BE32-E72D297353CC}">
                  <c16:uniqueId val="{00000022-2D35-4114-A374-5882C7151721}"/>
                </c:ext>
              </c:extLst>
            </c:dLbl>
            <c:dLbl>
              <c:idx val="36"/>
              <c:delete val="1"/>
              <c:extLst>
                <c:ext xmlns:c15="http://schemas.microsoft.com/office/drawing/2012/chart" uri="{CE6537A1-D6FC-4f65-9D91-7224C49458BB}"/>
                <c:ext xmlns:c16="http://schemas.microsoft.com/office/drawing/2014/chart" uri="{C3380CC4-5D6E-409C-BE32-E72D297353CC}">
                  <c16:uniqueId val="{00000023-2D35-4114-A374-5882C7151721}"/>
                </c:ext>
              </c:extLst>
            </c:dLbl>
            <c:dLbl>
              <c:idx val="37"/>
              <c:delete val="1"/>
              <c:extLst>
                <c:ext xmlns:c15="http://schemas.microsoft.com/office/drawing/2012/chart" uri="{CE6537A1-D6FC-4f65-9D91-7224C49458BB}"/>
                <c:ext xmlns:c16="http://schemas.microsoft.com/office/drawing/2014/chart" uri="{C3380CC4-5D6E-409C-BE32-E72D297353CC}">
                  <c16:uniqueId val="{00000024-2D35-4114-A374-5882C7151721}"/>
                </c:ext>
              </c:extLst>
            </c:dLbl>
            <c:dLbl>
              <c:idx val="3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D35-4114-A374-5882C7151721}"/>
                </c:ext>
              </c:extLst>
            </c:dLbl>
            <c:numFmt formatCode="0.0_ "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2D35-4114-A374-5882C7151721}"/>
            </c:ext>
          </c:extLst>
        </c:ser>
        <c:ser>
          <c:idx val="1"/>
          <c:order val="1"/>
          <c:tx>
            <c:v>全 　国</c:v>
          </c:tx>
          <c:spPr>
            <a:ln w="25400">
              <a:solidFill>
                <a:srgbClr val="000000"/>
              </a:solidFill>
              <a:prstDash val="lgDash"/>
            </a:ln>
          </c:spPr>
          <c:marker>
            <c:symbol val="square"/>
            <c:size val="5"/>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27-2D35-4114-A374-5882C7151721}"/>
                </c:ext>
              </c:extLst>
            </c:dLbl>
            <c:dLbl>
              <c:idx val="1"/>
              <c:delete val="1"/>
              <c:extLst>
                <c:ext xmlns:c15="http://schemas.microsoft.com/office/drawing/2012/chart" uri="{CE6537A1-D6FC-4f65-9D91-7224C49458BB}"/>
                <c:ext xmlns:c16="http://schemas.microsoft.com/office/drawing/2014/chart" uri="{C3380CC4-5D6E-409C-BE32-E72D297353CC}">
                  <c16:uniqueId val="{00000028-2D35-4114-A374-5882C7151721}"/>
                </c:ext>
              </c:extLst>
            </c:dLbl>
            <c:dLbl>
              <c:idx val="2"/>
              <c:delete val="1"/>
              <c:extLst>
                <c:ext xmlns:c15="http://schemas.microsoft.com/office/drawing/2012/chart" uri="{CE6537A1-D6FC-4f65-9D91-7224C49458BB}"/>
                <c:ext xmlns:c16="http://schemas.microsoft.com/office/drawing/2014/chart" uri="{C3380CC4-5D6E-409C-BE32-E72D297353CC}">
                  <c16:uniqueId val="{00000029-2D35-4114-A374-5882C7151721}"/>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2D35-4114-A374-5882C7151721}"/>
                </c:ext>
              </c:extLst>
            </c:dLbl>
            <c:dLbl>
              <c:idx val="4"/>
              <c:delete val="1"/>
              <c:extLst>
                <c:ext xmlns:c15="http://schemas.microsoft.com/office/drawing/2012/chart" uri="{CE6537A1-D6FC-4f65-9D91-7224C49458BB}"/>
                <c:ext xmlns:c16="http://schemas.microsoft.com/office/drawing/2014/chart" uri="{C3380CC4-5D6E-409C-BE32-E72D297353CC}">
                  <c16:uniqueId val="{0000002B-2D35-4114-A374-5882C7151721}"/>
                </c:ext>
              </c:extLst>
            </c:dLbl>
            <c:dLbl>
              <c:idx val="5"/>
              <c:delete val="1"/>
              <c:extLst>
                <c:ext xmlns:c15="http://schemas.microsoft.com/office/drawing/2012/chart" uri="{CE6537A1-D6FC-4f65-9D91-7224C49458BB}"/>
                <c:ext xmlns:c16="http://schemas.microsoft.com/office/drawing/2014/chart" uri="{C3380CC4-5D6E-409C-BE32-E72D297353CC}">
                  <c16:uniqueId val="{0000002C-2D35-4114-A374-5882C7151721}"/>
                </c:ext>
              </c:extLst>
            </c:dLbl>
            <c:dLbl>
              <c:idx val="6"/>
              <c:delete val="1"/>
              <c:extLst>
                <c:ext xmlns:c15="http://schemas.microsoft.com/office/drawing/2012/chart" uri="{CE6537A1-D6FC-4f65-9D91-7224C49458BB}"/>
                <c:ext xmlns:c16="http://schemas.microsoft.com/office/drawing/2014/chart" uri="{C3380CC4-5D6E-409C-BE32-E72D297353CC}">
                  <c16:uniqueId val="{0000002D-2D35-4114-A374-5882C7151721}"/>
                </c:ext>
              </c:extLst>
            </c:dLbl>
            <c:dLbl>
              <c:idx val="8"/>
              <c:delete val="1"/>
              <c:extLst>
                <c:ext xmlns:c15="http://schemas.microsoft.com/office/drawing/2012/chart" uri="{CE6537A1-D6FC-4f65-9D91-7224C49458BB}"/>
                <c:ext xmlns:c16="http://schemas.microsoft.com/office/drawing/2014/chart" uri="{C3380CC4-5D6E-409C-BE32-E72D297353CC}">
                  <c16:uniqueId val="{0000002E-2D35-4114-A374-5882C7151721}"/>
                </c:ext>
              </c:extLst>
            </c:dLbl>
            <c:dLbl>
              <c:idx val="10"/>
              <c:delete val="1"/>
              <c:extLst>
                <c:ext xmlns:c15="http://schemas.microsoft.com/office/drawing/2012/chart" uri="{CE6537A1-D6FC-4f65-9D91-7224C49458BB}"/>
                <c:ext xmlns:c16="http://schemas.microsoft.com/office/drawing/2014/chart" uri="{C3380CC4-5D6E-409C-BE32-E72D297353CC}">
                  <c16:uniqueId val="{0000002F-2D35-4114-A374-5882C7151721}"/>
                </c:ext>
              </c:extLst>
            </c:dLbl>
            <c:dLbl>
              <c:idx val="11"/>
              <c:delete val="1"/>
              <c:extLst>
                <c:ext xmlns:c15="http://schemas.microsoft.com/office/drawing/2012/chart" uri="{CE6537A1-D6FC-4f65-9D91-7224C49458BB}"/>
                <c:ext xmlns:c16="http://schemas.microsoft.com/office/drawing/2014/chart" uri="{C3380CC4-5D6E-409C-BE32-E72D297353CC}">
                  <c16:uniqueId val="{00000030-2D35-4114-A374-5882C7151721}"/>
                </c:ext>
              </c:extLst>
            </c:dLbl>
            <c:dLbl>
              <c:idx val="12"/>
              <c:delete val="1"/>
              <c:extLst>
                <c:ext xmlns:c15="http://schemas.microsoft.com/office/drawing/2012/chart" uri="{CE6537A1-D6FC-4f65-9D91-7224C49458BB}"/>
                <c:ext xmlns:c16="http://schemas.microsoft.com/office/drawing/2014/chart" uri="{C3380CC4-5D6E-409C-BE32-E72D297353CC}">
                  <c16:uniqueId val="{00000031-2D35-4114-A374-5882C7151721}"/>
                </c:ext>
              </c:extLst>
            </c:dLbl>
            <c:dLbl>
              <c:idx val="13"/>
              <c:delete val="1"/>
              <c:extLst>
                <c:ext xmlns:c15="http://schemas.microsoft.com/office/drawing/2012/chart" uri="{CE6537A1-D6FC-4f65-9D91-7224C49458BB}"/>
                <c:ext xmlns:c16="http://schemas.microsoft.com/office/drawing/2014/chart" uri="{C3380CC4-5D6E-409C-BE32-E72D297353CC}">
                  <c16:uniqueId val="{00000032-2D35-4114-A374-5882C7151721}"/>
                </c:ext>
              </c:extLst>
            </c:dLbl>
            <c:dLbl>
              <c:idx val="14"/>
              <c:delete val="1"/>
              <c:extLst>
                <c:ext xmlns:c15="http://schemas.microsoft.com/office/drawing/2012/chart" uri="{CE6537A1-D6FC-4f65-9D91-7224C49458BB}"/>
                <c:ext xmlns:c16="http://schemas.microsoft.com/office/drawing/2014/chart" uri="{C3380CC4-5D6E-409C-BE32-E72D297353CC}">
                  <c16:uniqueId val="{00000033-2D35-4114-A374-5882C7151721}"/>
                </c:ext>
              </c:extLst>
            </c:dLbl>
            <c:dLbl>
              <c:idx val="15"/>
              <c:delete val="1"/>
              <c:extLst>
                <c:ext xmlns:c15="http://schemas.microsoft.com/office/drawing/2012/chart" uri="{CE6537A1-D6FC-4f65-9D91-7224C49458BB}"/>
                <c:ext xmlns:c16="http://schemas.microsoft.com/office/drawing/2014/chart" uri="{C3380CC4-5D6E-409C-BE32-E72D297353CC}">
                  <c16:uniqueId val="{00000034-2D35-4114-A374-5882C7151721}"/>
                </c:ext>
              </c:extLst>
            </c:dLbl>
            <c:dLbl>
              <c:idx val="16"/>
              <c:delete val="1"/>
              <c:extLst>
                <c:ext xmlns:c15="http://schemas.microsoft.com/office/drawing/2012/chart" uri="{CE6537A1-D6FC-4f65-9D91-7224C49458BB}"/>
                <c:ext xmlns:c16="http://schemas.microsoft.com/office/drawing/2014/chart" uri="{C3380CC4-5D6E-409C-BE32-E72D297353CC}">
                  <c16:uniqueId val="{00000035-2D35-4114-A374-5882C7151721}"/>
                </c:ext>
              </c:extLst>
            </c:dLbl>
            <c:dLbl>
              <c:idx val="17"/>
              <c:delete val="1"/>
              <c:extLst>
                <c:ext xmlns:c15="http://schemas.microsoft.com/office/drawing/2012/chart" uri="{CE6537A1-D6FC-4f65-9D91-7224C49458BB}"/>
                <c:ext xmlns:c16="http://schemas.microsoft.com/office/drawing/2014/chart" uri="{C3380CC4-5D6E-409C-BE32-E72D297353CC}">
                  <c16:uniqueId val="{00000036-2D35-4114-A374-5882C7151721}"/>
                </c:ext>
              </c:extLst>
            </c:dLbl>
            <c:dLbl>
              <c:idx val="18"/>
              <c:delete val="1"/>
              <c:extLst>
                <c:ext xmlns:c15="http://schemas.microsoft.com/office/drawing/2012/chart" uri="{CE6537A1-D6FC-4f65-9D91-7224C49458BB}"/>
                <c:ext xmlns:c16="http://schemas.microsoft.com/office/drawing/2014/chart" uri="{C3380CC4-5D6E-409C-BE32-E72D297353CC}">
                  <c16:uniqueId val="{00000037-2D35-4114-A374-5882C7151721}"/>
                </c:ext>
              </c:extLst>
            </c:dLbl>
            <c:dLbl>
              <c:idx val="19"/>
              <c:delete val="1"/>
              <c:extLst>
                <c:ext xmlns:c15="http://schemas.microsoft.com/office/drawing/2012/chart" uri="{CE6537A1-D6FC-4f65-9D91-7224C49458BB}"/>
                <c:ext xmlns:c16="http://schemas.microsoft.com/office/drawing/2014/chart" uri="{C3380CC4-5D6E-409C-BE32-E72D297353CC}">
                  <c16:uniqueId val="{00000038-2D35-4114-A374-5882C7151721}"/>
                </c:ext>
              </c:extLst>
            </c:dLbl>
            <c:dLbl>
              <c:idx val="20"/>
              <c:delete val="1"/>
              <c:extLst>
                <c:ext xmlns:c15="http://schemas.microsoft.com/office/drawing/2012/chart" uri="{CE6537A1-D6FC-4f65-9D91-7224C49458BB}"/>
                <c:ext xmlns:c16="http://schemas.microsoft.com/office/drawing/2014/chart" uri="{C3380CC4-5D6E-409C-BE32-E72D297353CC}">
                  <c16:uniqueId val="{00000039-2D35-4114-A374-5882C7151721}"/>
                </c:ext>
              </c:extLst>
            </c:dLbl>
            <c:dLbl>
              <c:idx val="21"/>
              <c:delete val="1"/>
              <c:extLst>
                <c:ext xmlns:c15="http://schemas.microsoft.com/office/drawing/2012/chart" uri="{CE6537A1-D6FC-4f65-9D91-7224C49458BB}"/>
                <c:ext xmlns:c16="http://schemas.microsoft.com/office/drawing/2014/chart" uri="{C3380CC4-5D6E-409C-BE32-E72D297353CC}">
                  <c16:uniqueId val="{0000003A-2D35-4114-A374-5882C7151721}"/>
                </c:ext>
              </c:extLst>
            </c:dLbl>
            <c:dLbl>
              <c:idx val="22"/>
              <c:delete val="1"/>
              <c:extLst>
                <c:ext xmlns:c15="http://schemas.microsoft.com/office/drawing/2012/chart" uri="{CE6537A1-D6FC-4f65-9D91-7224C49458BB}"/>
                <c:ext xmlns:c16="http://schemas.microsoft.com/office/drawing/2014/chart" uri="{C3380CC4-5D6E-409C-BE32-E72D297353CC}">
                  <c16:uniqueId val="{0000003B-2D35-4114-A374-5882C7151721}"/>
                </c:ext>
              </c:extLst>
            </c:dLbl>
            <c:dLbl>
              <c:idx val="23"/>
              <c:delete val="1"/>
              <c:extLst>
                <c:ext xmlns:c15="http://schemas.microsoft.com/office/drawing/2012/chart" uri="{CE6537A1-D6FC-4f65-9D91-7224C49458BB}"/>
                <c:ext xmlns:c16="http://schemas.microsoft.com/office/drawing/2014/chart" uri="{C3380CC4-5D6E-409C-BE32-E72D297353CC}">
                  <c16:uniqueId val="{0000003C-2D35-4114-A374-5882C7151721}"/>
                </c:ext>
              </c:extLst>
            </c:dLbl>
            <c:dLbl>
              <c:idx val="24"/>
              <c:delete val="1"/>
              <c:extLst>
                <c:ext xmlns:c15="http://schemas.microsoft.com/office/drawing/2012/chart" uri="{CE6537A1-D6FC-4f65-9D91-7224C49458BB}"/>
                <c:ext xmlns:c16="http://schemas.microsoft.com/office/drawing/2014/chart" uri="{C3380CC4-5D6E-409C-BE32-E72D297353CC}">
                  <c16:uniqueId val="{0000003D-2D35-4114-A374-5882C7151721}"/>
                </c:ext>
              </c:extLst>
            </c:dLbl>
            <c:dLbl>
              <c:idx val="25"/>
              <c:delete val="1"/>
              <c:extLst>
                <c:ext xmlns:c15="http://schemas.microsoft.com/office/drawing/2012/chart" uri="{CE6537A1-D6FC-4f65-9D91-7224C49458BB}"/>
                <c:ext xmlns:c16="http://schemas.microsoft.com/office/drawing/2014/chart" uri="{C3380CC4-5D6E-409C-BE32-E72D297353CC}">
                  <c16:uniqueId val="{0000003E-2D35-4114-A374-5882C7151721}"/>
                </c:ext>
              </c:extLst>
            </c:dLbl>
            <c:dLbl>
              <c:idx val="26"/>
              <c:delete val="1"/>
              <c:extLst>
                <c:ext xmlns:c15="http://schemas.microsoft.com/office/drawing/2012/chart" uri="{CE6537A1-D6FC-4f65-9D91-7224C49458BB}"/>
                <c:ext xmlns:c16="http://schemas.microsoft.com/office/drawing/2014/chart" uri="{C3380CC4-5D6E-409C-BE32-E72D297353CC}">
                  <c16:uniqueId val="{0000003F-2D35-4114-A374-5882C7151721}"/>
                </c:ext>
              </c:extLst>
            </c:dLbl>
            <c:dLbl>
              <c:idx val="27"/>
              <c:delete val="1"/>
              <c:extLst>
                <c:ext xmlns:c15="http://schemas.microsoft.com/office/drawing/2012/chart" uri="{CE6537A1-D6FC-4f65-9D91-7224C49458BB}"/>
                <c:ext xmlns:c16="http://schemas.microsoft.com/office/drawing/2014/chart" uri="{C3380CC4-5D6E-409C-BE32-E72D297353CC}">
                  <c16:uniqueId val="{00000040-2D35-4114-A374-5882C7151721}"/>
                </c:ext>
              </c:extLst>
            </c:dLbl>
            <c:dLbl>
              <c:idx val="28"/>
              <c:delete val="1"/>
              <c:extLst>
                <c:ext xmlns:c15="http://schemas.microsoft.com/office/drawing/2012/chart" uri="{CE6537A1-D6FC-4f65-9D91-7224C49458BB}"/>
                <c:ext xmlns:c16="http://schemas.microsoft.com/office/drawing/2014/chart" uri="{C3380CC4-5D6E-409C-BE32-E72D297353CC}">
                  <c16:uniqueId val="{00000041-2D35-4114-A374-5882C7151721}"/>
                </c:ext>
              </c:extLst>
            </c:dLbl>
            <c:dLbl>
              <c:idx val="29"/>
              <c:delete val="1"/>
              <c:extLst>
                <c:ext xmlns:c15="http://schemas.microsoft.com/office/drawing/2012/chart" uri="{CE6537A1-D6FC-4f65-9D91-7224C49458BB}"/>
                <c:ext xmlns:c16="http://schemas.microsoft.com/office/drawing/2014/chart" uri="{C3380CC4-5D6E-409C-BE32-E72D297353CC}">
                  <c16:uniqueId val="{00000042-2D35-4114-A374-5882C7151721}"/>
                </c:ext>
              </c:extLst>
            </c:dLbl>
            <c:dLbl>
              <c:idx val="30"/>
              <c:delete val="1"/>
              <c:extLst>
                <c:ext xmlns:c15="http://schemas.microsoft.com/office/drawing/2012/chart" uri="{CE6537A1-D6FC-4f65-9D91-7224C49458BB}"/>
                <c:ext xmlns:c16="http://schemas.microsoft.com/office/drawing/2014/chart" uri="{C3380CC4-5D6E-409C-BE32-E72D297353CC}">
                  <c16:uniqueId val="{00000043-2D35-4114-A374-5882C7151721}"/>
                </c:ext>
              </c:extLst>
            </c:dLbl>
            <c:dLbl>
              <c:idx val="31"/>
              <c:delete val="1"/>
              <c:extLst>
                <c:ext xmlns:c15="http://schemas.microsoft.com/office/drawing/2012/chart" uri="{CE6537A1-D6FC-4f65-9D91-7224C49458BB}"/>
                <c:ext xmlns:c16="http://schemas.microsoft.com/office/drawing/2014/chart" uri="{C3380CC4-5D6E-409C-BE32-E72D297353CC}">
                  <c16:uniqueId val="{00000044-2D35-4114-A374-5882C7151721}"/>
                </c:ext>
              </c:extLst>
            </c:dLbl>
            <c:dLbl>
              <c:idx val="32"/>
              <c:delete val="1"/>
              <c:extLst>
                <c:ext xmlns:c15="http://schemas.microsoft.com/office/drawing/2012/chart" uri="{CE6537A1-D6FC-4f65-9D91-7224C49458BB}"/>
                <c:ext xmlns:c16="http://schemas.microsoft.com/office/drawing/2014/chart" uri="{C3380CC4-5D6E-409C-BE32-E72D297353CC}">
                  <c16:uniqueId val="{00000045-2D35-4114-A374-5882C7151721}"/>
                </c:ext>
              </c:extLst>
            </c:dLbl>
            <c:dLbl>
              <c:idx val="33"/>
              <c:delete val="1"/>
              <c:extLst>
                <c:ext xmlns:c15="http://schemas.microsoft.com/office/drawing/2012/chart" uri="{CE6537A1-D6FC-4f65-9D91-7224C49458BB}"/>
                <c:ext xmlns:c16="http://schemas.microsoft.com/office/drawing/2014/chart" uri="{C3380CC4-5D6E-409C-BE32-E72D297353CC}">
                  <c16:uniqueId val="{00000046-2D35-4114-A374-5882C7151721}"/>
                </c:ext>
              </c:extLst>
            </c:dLbl>
            <c:dLbl>
              <c:idx val="34"/>
              <c:delete val="1"/>
              <c:extLst>
                <c:ext xmlns:c15="http://schemas.microsoft.com/office/drawing/2012/chart" uri="{CE6537A1-D6FC-4f65-9D91-7224C49458BB}"/>
                <c:ext xmlns:c16="http://schemas.microsoft.com/office/drawing/2014/chart" uri="{C3380CC4-5D6E-409C-BE32-E72D297353CC}">
                  <c16:uniqueId val="{00000047-2D35-4114-A374-5882C7151721}"/>
                </c:ext>
              </c:extLst>
            </c:dLbl>
            <c:dLbl>
              <c:idx val="35"/>
              <c:delete val="1"/>
              <c:extLst>
                <c:ext xmlns:c15="http://schemas.microsoft.com/office/drawing/2012/chart" uri="{CE6537A1-D6FC-4f65-9D91-7224C49458BB}"/>
                <c:ext xmlns:c16="http://schemas.microsoft.com/office/drawing/2014/chart" uri="{C3380CC4-5D6E-409C-BE32-E72D297353CC}">
                  <c16:uniqueId val="{00000048-2D35-4114-A374-5882C7151721}"/>
                </c:ext>
              </c:extLst>
            </c:dLbl>
            <c:dLbl>
              <c:idx val="36"/>
              <c:delete val="1"/>
              <c:extLst>
                <c:ext xmlns:c15="http://schemas.microsoft.com/office/drawing/2012/chart" uri="{CE6537A1-D6FC-4f65-9D91-7224C49458BB}"/>
                <c:ext xmlns:c16="http://schemas.microsoft.com/office/drawing/2014/chart" uri="{C3380CC4-5D6E-409C-BE32-E72D297353CC}">
                  <c16:uniqueId val="{00000049-2D35-4114-A374-5882C7151721}"/>
                </c:ext>
              </c:extLst>
            </c:dLbl>
            <c:dLbl>
              <c:idx val="37"/>
              <c:delete val="1"/>
              <c:extLst>
                <c:ext xmlns:c15="http://schemas.microsoft.com/office/drawing/2012/chart" uri="{CE6537A1-D6FC-4f65-9D91-7224C49458BB}"/>
                <c:ext xmlns:c16="http://schemas.microsoft.com/office/drawing/2014/chart" uri="{C3380CC4-5D6E-409C-BE32-E72D297353CC}">
                  <c16:uniqueId val="{0000004A-2D35-4114-A374-5882C7151721}"/>
                </c:ext>
              </c:extLst>
            </c:dLbl>
            <c:numFmt formatCode="0.0_ "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B-2D35-4114-A374-5882C7151721}"/>
            </c:ext>
          </c:extLst>
        </c:ser>
        <c:dLbls>
          <c:showLegendKey val="0"/>
          <c:showVal val="0"/>
          <c:showCatName val="0"/>
          <c:showSerName val="0"/>
          <c:showPercent val="0"/>
          <c:showBubbleSize val="0"/>
        </c:dLbls>
        <c:smooth val="0"/>
        <c:axId val="77726464"/>
        <c:axId val="77728000"/>
      </c:lineChart>
      <c:catAx>
        <c:axId val="77726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7728000"/>
        <c:crossesAt val="-6"/>
        <c:auto val="1"/>
        <c:lblAlgn val="ctr"/>
        <c:lblOffset val="100"/>
        <c:tickLblSkip val="1"/>
        <c:tickMarkSkip val="1"/>
        <c:noMultiLvlLbl val="0"/>
      </c:catAx>
      <c:valAx>
        <c:axId val="77728000"/>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7726464"/>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squar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7C-4C66-A2F5-91B646B81C3F}"/>
                </c:ext>
              </c:extLst>
            </c:dLbl>
            <c:dLbl>
              <c:idx val="1"/>
              <c:delete val="1"/>
              <c:extLst>
                <c:ext xmlns:c15="http://schemas.microsoft.com/office/drawing/2012/chart" uri="{CE6537A1-D6FC-4f65-9D91-7224C49458BB}"/>
                <c:ext xmlns:c16="http://schemas.microsoft.com/office/drawing/2014/chart" uri="{C3380CC4-5D6E-409C-BE32-E72D297353CC}">
                  <c16:uniqueId val="{00000001-927C-4C66-A2F5-91B646B81C3F}"/>
                </c:ext>
              </c:extLst>
            </c:dLbl>
            <c:dLbl>
              <c:idx val="2"/>
              <c:delete val="1"/>
              <c:extLst>
                <c:ext xmlns:c15="http://schemas.microsoft.com/office/drawing/2012/chart" uri="{CE6537A1-D6FC-4f65-9D91-7224C49458BB}"/>
                <c:ext xmlns:c16="http://schemas.microsoft.com/office/drawing/2014/chart" uri="{C3380CC4-5D6E-409C-BE32-E72D297353CC}">
                  <c16:uniqueId val="{00000002-927C-4C66-A2F5-91B646B81C3F}"/>
                </c:ext>
              </c:extLst>
            </c:dLbl>
            <c:dLbl>
              <c:idx val="3"/>
              <c:delete val="1"/>
              <c:extLst>
                <c:ext xmlns:c15="http://schemas.microsoft.com/office/drawing/2012/chart" uri="{CE6537A1-D6FC-4f65-9D91-7224C49458BB}"/>
                <c:ext xmlns:c16="http://schemas.microsoft.com/office/drawing/2014/chart" uri="{C3380CC4-5D6E-409C-BE32-E72D297353CC}">
                  <c16:uniqueId val="{00000003-927C-4C66-A2F5-91B646B81C3F}"/>
                </c:ext>
              </c:extLst>
            </c:dLbl>
            <c:dLbl>
              <c:idx val="4"/>
              <c:delete val="1"/>
              <c:extLst>
                <c:ext xmlns:c15="http://schemas.microsoft.com/office/drawing/2012/chart" uri="{CE6537A1-D6FC-4f65-9D91-7224C49458BB}"/>
                <c:ext xmlns:c16="http://schemas.microsoft.com/office/drawing/2014/chart" uri="{C3380CC4-5D6E-409C-BE32-E72D297353CC}">
                  <c16:uniqueId val="{00000004-927C-4C66-A2F5-91B646B81C3F}"/>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7C-4C66-A2F5-91B646B81C3F}"/>
                </c:ext>
              </c:extLst>
            </c:dLbl>
            <c:dLbl>
              <c:idx val="6"/>
              <c:delete val="1"/>
              <c:extLst>
                <c:ext xmlns:c15="http://schemas.microsoft.com/office/drawing/2012/chart" uri="{CE6537A1-D6FC-4f65-9D91-7224C49458BB}"/>
                <c:ext xmlns:c16="http://schemas.microsoft.com/office/drawing/2014/chart" uri="{C3380CC4-5D6E-409C-BE32-E72D297353CC}">
                  <c16:uniqueId val="{00000006-927C-4C66-A2F5-91B646B81C3F}"/>
                </c:ext>
              </c:extLst>
            </c:dLbl>
            <c:dLbl>
              <c:idx val="7"/>
              <c:delete val="1"/>
              <c:extLst>
                <c:ext xmlns:c15="http://schemas.microsoft.com/office/drawing/2012/chart" uri="{CE6537A1-D6FC-4f65-9D91-7224C49458BB}"/>
                <c:ext xmlns:c16="http://schemas.microsoft.com/office/drawing/2014/chart" uri="{C3380CC4-5D6E-409C-BE32-E72D297353CC}">
                  <c16:uniqueId val="{00000007-927C-4C66-A2F5-91B646B81C3F}"/>
                </c:ext>
              </c:extLst>
            </c:dLbl>
            <c:dLbl>
              <c:idx val="8"/>
              <c:delete val="1"/>
              <c:extLst>
                <c:ext xmlns:c15="http://schemas.microsoft.com/office/drawing/2012/chart" uri="{CE6537A1-D6FC-4f65-9D91-7224C49458BB}"/>
                <c:ext xmlns:c16="http://schemas.microsoft.com/office/drawing/2014/chart" uri="{C3380CC4-5D6E-409C-BE32-E72D297353CC}">
                  <c16:uniqueId val="{00000008-927C-4C66-A2F5-91B646B81C3F}"/>
                </c:ext>
              </c:extLst>
            </c:dLbl>
            <c:dLbl>
              <c:idx val="9"/>
              <c:delete val="1"/>
              <c:extLst>
                <c:ext xmlns:c15="http://schemas.microsoft.com/office/drawing/2012/chart" uri="{CE6537A1-D6FC-4f65-9D91-7224C49458BB}"/>
                <c:ext xmlns:c16="http://schemas.microsoft.com/office/drawing/2014/chart" uri="{C3380CC4-5D6E-409C-BE32-E72D297353CC}">
                  <c16:uniqueId val="{00000009-927C-4C66-A2F5-91B646B81C3F}"/>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7C-4C66-A2F5-91B646B81C3F}"/>
                </c:ext>
              </c:extLst>
            </c:dLbl>
            <c:dLbl>
              <c:idx val="11"/>
              <c:delete val="1"/>
              <c:extLst>
                <c:ext xmlns:c15="http://schemas.microsoft.com/office/drawing/2012/chart" uri="{CE6537A1-D6FC-4f65-9D91-7224C49458BB}"/>
                <c:ext xmlns:c16="http://schemas.microsoft.com/office/drawing/2014/chart" uri="{C3380CC4-5D6E-409C-BE32-E72D297353CC}">
                  <c16:uniqueId val="{0000000B-927C-4C66-A2F5-91B646B81C3F}"/>
                </c:ext>
              </c:extLst>
            </c:dLbl>
            <c:dLbl>
              <c:idx val="12"/>
              <c:delete val="1"/>
              <c:extLst>
                <c:ext xmlns:c15="http://schemas.microsoft.com/office/drawing/2012/chart" uri="{CE6537A1-D6FC-4f65-9D91-7224C49458BB}"/>
                <c:ext xmlns:c16="http://schemas.microsoft.com/office/drawing/2014/chart" uri="{C3380CC4-5D6E-409C-BE32-E72D297353CC}">
                  <c16:uniqueId val="{0000000C-927C-4C66-A2F5-91B646B81C3F}"/>
                </c:ext>
              </c:extLst>
            </c:dLbl>
            <c:dLbl>
              <c:idx val="13"/>
              <c:delete val="1"/>
              <c:extLst>
                <c:ext xmlns:c15="http://schemas.microsoft.com/office/drawing/2012/chart" uri="{CE6537A1-D6FC-4f65-9D91-7224C49458BB}"/>
                <c:ext xmlns:c16="http://schemas.microsoft.com/office/drawing/2014/chart" uri="{C3380CC4-5D6E-409C-BE32-E72D297353CC}">
                  <c16:uniqueId val="{0000000D-927C-4C66-A2F5-91B646B81C3F}"/>
                </c:ext>
              </c:extLst>
            </c:dLbl>
            <c:dLbl>
              <c:idx val="14"/>
              <c:delete val="1"/>
              <c:extLst>
                <c:ext xmlns:c15="http://schemas.microsoft.com/office/drawing/2012/chart" uri="{CE6537A1-D6FC-4f65-9D91-7224C49458BB}"/>
                <c:ext xmlns:c16="http://schemas.microsoft.com/office/drawing/2014/chart" uri="{C3380CC4-5D6E-409C-BE32-E72D297353CC}">
                  <c16:uniqueId val="{0000000E-927C-4C66-A2F5-91B646B81C3F}"/>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27C-4C66-A2F5-91B646B81C3F}"/>
                </c:ext>
              </c:extLst>
            </c:dLbl>
            <c:dLbl>
              <c:idx val="16"/>
              <c:delete val="1"/>
              <c:extLst>
                <c:ext xmlns:c15="http://schemas.microsoft.com/office/drawing/2012/chart" uri="{CE6537A1-D6FC-4f65-9D91-7224C49458BB}"/>
                <c:ext xmlns:c16="http://schemas.microsoft.com/office/drawing/2014/chart" uri="{C3380CC4-5D6E-409C-BE32-E72D297353CC}">
                  <c16:uniqueId val="{00000010-927C-4C66-A2F5-91B646B81C3F}"/>
                </c:ext>
              </c:extLst>
            </c:dLbl>
            <c:dLbl>
              <c:idx val="17"/>
              <c:delete val="1"/>
              <c:extLst>
                <c:ext xmlns:c15="http://schemas.microsoft.com/office/drawing/2012/chart" uri="{CE6537A1-D6FC-4f65-9D91-7224C49458BB}"/>
                <c:ext xmlns:c16="http://schemas.microsoft.com/office/drawing/2014/chart" uri="{C3380CC4-5D6E-409C-BE32-E72D297353CC}">
                  <c16:uniqueId val="{00000011-927C-4C66-A2F5-91B646B81C3F}"/>
                </c:ext>
              </c:extLst>
            </c:dLbl>
            <c:dLbl>
              <c:idx val="18"/>
              <c:delete val="1"/>
              <c:extLst>
                <c:ext xmlns:c15="http://schemas.microsoft.com/office/drawing/2012/chart" uri="{CE6537A1-D6FC-4f65-9D91-7224C49458BB}"/>
                <c:ext xmlns:c16="http://schemas.microsoft.com/office/drawing/2014/chart" uri="{C3380CC4-5D6E-409C-BE32-E72D297353CC}">
                  <c16:uniqueId val="{00000012-927C-4C66-A2F5-91B646B81C3F}"/>
                </c:ext>
              </c:extLst>
            </c:dLbl>
            <c:dLbl>
              <c:idx val="19"/>
              <c:delete val="1"/>
              <c:extLst>
                <c:ext xmlns:c15="http://schemas.microsoft.com/office/drawing/2012/chart" uri="{CE6537A1-D6FC-4f65-9D91-7224C49458BB}"/>
                <c:ext xmlns:c16="http://schemas.microsoft.com/office/drawing/2014/chart" uri="{C3380CC4-5D6E-409C-BE32-E72D297353CC}">
                  <c16:uniqueId val="{00000013-927C-4C66-A2F5-91B646B81C3F}"/>
                </c:ext>
              </c:extLst>
            </c:dLbl>
            <c:dLbl>
              <c:idx val="21"/>
              <c:delete val="1"/>
              <c:extLst>
                <c:ext xmlns:c15="http://schemas.microsoft.com/office/drawing/2012/chart" uri="{CE6537A1-D6FC-4f65-9D91-7224C49458BB}"/>
                <c:ext xmlns:c16="http://schemas.microsoft.com/office/drawing/2014/chart" uri="{C3380CC4-5D6E-409C-BE32-E72D297353CC}">
                  <c16:uniqueId val="{00000014-927C-4C66-A2F5-91B646B81C3F}"/>
                </c:ext>
              </c:extLst>
            </c:dLbl>
            <c:dLbl>
              <c:idx val="22"/>
              <c:delete val="1"/>
              <c:extLst>
                <c:ext xmlns:c15="http://schemas.microsoft.com/office/drawing/2012/chart" uri="{CE6537A1-D6FC-4f65-9D91-7224C49458BB}"/>
                <c:ext xmlns:c16="http://schemas.microsoft.com/office/drawing/2014/chart" uri="{C3380CC4-5D6E-409C-BE32-E72D297353CC}">
                  <c16:uniqueId val="{00000015-927C-4C66-A2F5-91B646B81C3F}"/>
                </c:ext>
              </c:extLst>
            </c:dLbl>
            <c:dLbl>
              <c:idx val="23"/>
              <c:delete val="1"/>
              <c:extLst>
                <c:ext xmlns:c15="http://schemas.microsoft.com/office/drawing/2012/chart" uri="{CE6537A1-D6FC-4f65-9D91-7224C49458BB}"/>
                <c:ext xmlns:c16="http://schemas.microsoft.com/office/drawing/2014/chart" uri="{C3380CC4-5D6E-409C-BE32-E72D297353CC}">
                  <c16:uniqueId val="{00000016-927C-4C66-A2F5-91B646B81C3F}"/>
                </c:ext>
              </c:extLst>
            </c:dLbl>
            <c:dLbl>
              <c:idx val="24"/>
              <c:delete val="1"/>
              <c:extLst>
                <c:ext xmlns:c15="http://schemas.microsoft.com/office/drawing/2012/chart" uri="{CE6537A1-D6FC-4f65-9D91-7224C49458BB}"/>
                <c:ext xmlns:c16="http://schemas.microsoft.com/office/drawing/2014/chart" uri="{C3380CC4-5D6E-409C-BE32-E72D297353CC}">
                  <c16:uniqueId val="{00000017-927C-4C66-A2F5-91B646B81C3F}"/>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27C-4C66-A2F5-91B646B81C3F}"/>
                </c:ext>
              </c:extLst>
            </c:dLbl>
            <c:dLbl>
              <c:idx val="26"/>
              <c:delete val="1"/>
              <c:extLst>
                <c:ext xmlns:c15="http://schemas.microsoft.com/office/drawing/2012/chart" uri="{CE6537A1-D6FC-4f65-9D91-7224C49458BB}"/>
                <c:ext xmlns:c16="http://schemas.microsoft.com/office/drawing/2014/chart" uri="{C3380CC4-5D6E-409C-BE32-E72D297353CC}">
                  <c16:uniqueId val="{00000019-927C-4C66-A2F5-91B646B81C3F}"/>
                </c:ext>
              </c:extLst>
            </c:dLbl>
            <c:dLbl>
              <c:idx val="27"/>
              <c:delete val="1"/>
              <c:extLst>
                <c:ext xmlns:c15="http://schemas.microsoft.com/office/drawing/2012/chart" uri="{CE6537A1-D6FC-4f65-9D91-7224C49458BB}"/>
                <c:ext xmlns:c16="http://schemas.microsoft.com/office/drawing/2014/chart" uri="{C3380CC4-5D6E-409C-BE32-E72D297353CC}">
                  <c16:uniqueId val="{0000001A-927C-4C66-A2F5-91B646B81C3F}"/>
                </c:ext>
              </c:extLst>
            </c:dLbl>
            <c:dLbl>
              <c:idx val="28"/>
              <c:delete val="1"/>
              <c:extLst>
                <c:ext xmlns:c15="http://schemas.microsoft.com/office/drawing/2012/chart" uri="{CE6537A1-D6FC-4f65-9D91-7224C49458BB}"/>
                <c:ext xmlns:c16="http://schemas.microsoft.com/office/drawing/2014/chart" uri="{C3380CC4-5D6E-409C-BE32-E72D297353CC}">
                  <c16:uniqueId val="{0000001B-927C-4C66-A2F5-91B646B81C3F}"/>
                </c:ext>
              </c:extLst>
            </c:dLbl>
            <c:dLbl>
              <c:idx val="29"/>
              <c:delete val="1"/>
              <c:extLst>
                <c:ext xmlns:c15="http://schemas.microsoft.com/office/drawing/2012/chart" uri="{CE6537A1-D6FC-4f65-9D91-7224C49458BB}"/>
                <c:ext xmlns:c16="http://schemas.microsoft.com/office/drawing/2014/chart" uri="{C3380CC4-5D6E-409C-BE32-E72D297353CC}">
                  <c16:uniqueId val="{0000001C-927C-4C66-A2F5-91B646B81C3F}"/>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27C-4C66-A2F5-91B646B81C3F}"/>
                </c:ext>
              </c:extLst>
            </c:dLbl>
            <c:dLbl>
              <c:idx val="31"/>
              <c:delete val="1"/>
              <c:extLst>
                <c:ext xmlns:c15="http://schemas.microsoft.com/office/drawing/2012/chart" uri="{CE6537A1-D6FC-4f65-9D91-7224C49458BB}"/>
                <c:ext xmlns:c16="http://schemas.microsoft.com/office/drawing/2014/chart" uri="{C3380CC4-5D6E-409C-BE32-E72D297353CC}">
                  <c16:uniqueId val="{0000001E-927C-4C66-A2F5-91B646B81C3F}"/>
                </c:ext>
              </c:extLst>
            </c:dLbl>
            <c:dLbl>
              <c:idx val="32"/>
              <c:delete val="1"/>
              <c:extLst>
                <c:ext xmlns:c15="http://schemas.microsoft.com/office/drawing/2012/chart" uri="{CE6537A1-D6FC-4f65-9D91-7224C49458BB}"/>
                <c:ext xmlns:c16="http://schemas.microsoft.com/office/drawing/2014/chart" uri="{C3380CC4-5D6E-409C-BE32-E72D297353CC}">
                  <c16:uniqueId val="{0000001F-927C-4C66-A2F5-91B646B81C3F}"/>
                </c:ext>
              </c:extLst>
            </c:dLbl>
            <c:dLbl>
              <c:idx val="33"/>
              <c:delete val="1"/>
              <c:extLst>
                <c:ext xmlns:c15="http://schemas.microsoft.com/office/drawing/2012/chart" uri="{CE6537A1-D6FC-4f65-9D91-7224C49458BB}"/>
                <c:ext xmlns:c16="http://schemas.microsoft.com/office/drawing/2014/chart" uri="{C3380CC4-5D6E-409C-BE32-E72D297353CC}">
                  <c16:uniqueId val="{00000020-927C-4C66-A2F5-91B646B81C3F}"/>
                </c:ext>
              </c:extLst>
            </c:dLbl>
            <c:dLbl>
              <c:idx val="34"/>
              <c:delete val="1"/>
              <c:extLst>
                <c:ext xmlns:c15="http://schemas.microsoft.com/office/drawing/2012/chart" uri="{CE6537A1-D6FC-4f65-9D91-7224C49458BB}"/>
                <c:ext xmlns:c16="http://schemas.microsoft.com/office/drawing/2014/chart" uri="{C3380CC4-5D6E-409C-BE32-E72D297353CC}">
                  <c16:uniqueId val="{00000021-927C-4C66-A2F5-91B646B81C3F}"/>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27C-4C66-A2F5-91B646B81C3F}"/>
                </c:ext>
              </c:extLst>
            </c:dLbl>
            <c:dLbl>
              <c:idx val="36"/>
              <c:delete val="1"/>
              <c:extLst>
                <c:ext xmlns:c15="http://schemas.microsoft.com/office/drawing/2012/chart" uri="{CE6537A1-D6FC-4f65-9D91-7224C49458BB}"/>
                <c:ext xmlns:c16="http://schemas.microsoft.com/office/drawing/2014/chart" uri="{C3380CC4-5D6E-409C-BE32-E72D297353CC}">
                  <c16:uniqueId val="{00000023-927C-4C66-A2F5-91B646B81C3F}"/>
                </c:ext>
              </c:extLst>
            </c:dLbl>
            <c:dLbl>
              <c:idx val="37"/>
              <c:delete val="1"/>
              <c:extLst>
                <c:ext xmlns:c15="http://schemas.microsoft.com/office/drawing/2012/chart" uri="{CE6537A1-D6FC-4f65-9D91-7224C49458BB}"/>
                <c:ext xmlns:c16="http://schemas.microsoft.com/office/drawing/2014/chart" uri="{C3380CC4-5D6E-409C-BE32-E72D297353CC}">
                  <c16:uniqueId val="{00000024-927C-4C66-A2F5-91B646B81C3F}"/>
                </c:ext>
              </c:extLst>
            </c:dLbl>
            <c:dLbl>
              <c:idx val="38"/>
              <c:delete val="1"/>
              <c:extLst>
                <c:ext xmlns:c15="http://schemas.microsoft.com/office/drawing/2012/chart" uri="{CE6537A1-D6FC-4f65-9D91-7224C49458BB}"/>
                <c:ext xmlns:c16="http://schemas.microsoft.com/office/drawing/2014/chart" uri="{C3380CC4-5D6E-409C-BE32-E72D297353CC}">
                  <c16:uniqueId val="{00000025-927C-4C66-A2F5-91B646B81C3F}"/>
                </c:ext>
              </c:extLst>
            </c:dLbl>
            <c:numFmt formatCode="0.0_);[Red]\(0.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927C-4C66-A2F5-91B646B81C3F}"/>
            </c:ext>
          </c:extLst>
        </c:ser>
        <c:ser>
          <c:idx val="1"/>
          <c:order val="1"/>
          <c:spPr>
            <a:ln w="12700">
              <a:solidFill>
                <a:srgbClr val="000000"/>
              </a:solidFill>
              <a:prstDash val="solid"/>
            </a:ln>
          </c:spPr>
          <c:marker>
            <c:symbol val="diamond"/>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927C-4C66-A2F5-91B646B81C3F}"/>
                </c:ext>
              </c:extLst>
            </c:dLbl>
            <c:dLbl>
              <c:idx val="1"/>
              <c:delete val="1"/>
              <c:extLst>
                <c:ext xmlns:c15="http://schemas.microsoft.com/office/drawing/2012/chart" uri="{CE6537A1-D6FC-4f65-9D91-7224C49458BB}"/>
                <c:ext xmlns:c16="http://schemas.microsoft.com/office/drawing/2014/chart" uri="{C3380CC4-5D6E-409C-BE32-E72D297353CC}">
                  <c16:uniqueId val="{00000028-927C-4C66-A2F5-91B646B81C3F}"/>
                </c:ext>
              </c:extLst>
            </c:dLbl>
            <c:dLbl>
              <c:idx val="2"/>
              <c:delete val="1"/>
              <c:extLst>
                <c:ext xmlns:c15="http://schemas.microsoft.com/office/drawing/2012/chart" uri="{CE6537A1-D6FC-4f65-9D91-7224C49458BB}"/>
                <c:ext xmlns:c16="http://schemas.microsoft.com/office/drawing/2014/chart" uri="{C3380CC4-5D6E-409C-BE32-E72D297353CC}">
                  <c16:uniqueId val="{00000029-927C-4C66-A2F5-91B646B81C3F}"/>
                </c:ext>
              </c:extLst>
            </c:dLbl>
            <c:dLbl>
              <c:idx val="3"/>
              <c:delete val="1"/>
              <c:extLst>
                <c:ext xmlns:c15="http://schemas.microsoft.com/office/drawing/2012/chart" uri="{CE6537A1-D6FC-4f65-9D91-7224C49458BB}"/>
                <c:ext xmlns:c16="http://schemas.microsoft.com/office/drawing/2014/chart" uri="{C3380CC4-5D6E-409C-BE32-E72D297353CC}">
                  <c16:uniqueId val="{0000002A-927C-4C66-A2F5-91B646B81C3F}"/>
                </c:ext>
              </c:extLst>
            </c:dLbl>
            <c:dLbl>
              <c:idx val="4"/>
              <c:delete val="1"/>
              <c:extLst>
                <c:ext xmlns:c15="http://schemas.microsoft.com/office/drawing/2012/chart" uri="{CE6537A1-D6FC-4f65-9D91-7224C49458BB}"/>
                <c:ext xmlns:c16="http://schemas.microsoft.com/office/drawing/2014/chart" uri="{C3380CC4-5D6E-409C-BE32-E72D297353CC}">
                  <c16:uniqueId val="{0000002B-927C-4C66-A2F5-91B646B81C3F}"/>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927C-4C66-A2F5-91B646B81C3F}"/>
                </c:ext>
              </c:extLst>
            </c:dLbl>
            <c:dLbl>
              <c:idx val="6"/>
              <c:delete val="1"/>
              <c:extLst>
                <c:ext xmlns:c15="http://schemas.microsoft.com/office/drawing/2012/chart" uri="{CE6537A1-D6FC-4f65-9D91-7224C49458BB}"/>
                <c:ext xmlns:c16="http://schemas.microsoft.com/office/drawing/2014/chart" uri="{C3380CC4-5D6E-409C-BE32-E72D297353CC}">
                  <c16:uniqueId val="{0000002D-927C-4C66-A2F5-91B646B81C3F}"/>
                </c:ext>
              </c:extLst>
            </c:dLbl>
            <c:dLbl>
              <c:idx val="7"/>
              <c:delete val="1"/>
              <c:extLst>
                <c:ext xmlns:c15="http://schemas.microsoft.com/office/drawing/2012/chart" uri="{CE6537A1-D6FC-4f65-9D91-7224C49458BB}"/>
                <c:ext xmlns:c16="http://schemas.microsoft.com/office/drawing/2014/chart" uri="{C3380CC4-5D6E-409C-BE32-E72D297353CC}">
                  <c16:uniqueId val="{0000002E-927C-4C66-A2F5-91B646B81C3F}"/>
                </c:ext>
              </c:extLst>
            </c:dLbl>
            <c:dLbl>
              <c:idx val="8"/>
              <c:delete val="1"/>
              <c:extLst>
                <c:ext xmlns:c15="http://schemas.microsoft.com/office/drawing/2012/chart" uri="{CE6537A1-D6FC-4f65-9D91-7224C49458BB}"/>
                <c:ext xmlns:c16="http://schemas.microsoft.com/office/drawing/2014/chart" uri="{C3380CC4-5D6E-409C-BE32-E72D297353CC}">
                  <c16:uniqueId val="{0000002F-927C-4C66-A2F5-91B646B81C3F}"/>
                </c:ext>
              </c:extLst>
            </c:dLbl>
            <c:dLbl>
              <c:idx val="9"/>
              <c:delete val="1"/>
              <c:extLst>
                <c:ext xmlns:c15="http://schemas.microsoft.com/office/drawing/2012/chart" uri="{CE6537A1-D6FC-4f65-9D91-7224C49458BB}"/>
                <c:ext xmlns:c16="http://schemas.microsoft.com/office/drawing/2014/chart" uri="{C3380CC4-5D6E-409C-BE32-E72D297353CC}">
                  <c16:uniqueId val="{00000030-927C-4C66-A2F5-91B646B81C3F}"/>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927C-4C66-A2F5-91B646B81C3F}"/>
                </c:ext>
              </c:extLst>
            </c:dLbl>
            <c:dLbl>
              <c:idx val="11"/>
              <c:delete val="1"/>
              <c:extLst>
                <c:ext xmlns:c15="http://schemas.microsoft.com/office/drawing/2012/chart" uri="{CE6537A1-D6FC-4f65-9D91-7224C49458BB}"/>
                <c:ext xmlns:c16="http://schemas.microsoft.com/office/drawing/2014/chart" uri="{C3380CC4-5D6E-409C-BE32-E72D297353CC}">
                  <c16:uniqueId val="{00000032-927C-4C66-A2F5-91B646B81C3F}"/>
                </c:ext>
              </c:extLst>
            </c:dLbl>
            <c:dLbl>
              <c:idx val="12"/>
              <c:delete val="1"/>
              <c:extLst>
                <c:ext xmlns:c15="http://schemas.microsoft.com/office/drawing/2012/chart" uri="{CE6537A1-D6FC-4f65-9D91-7224C49458BB}"/>
                <c:ext xmlns:c16="http://schemas.microsoft.com/office/drawing/2014/chart" uri="{C3380CC4-5D6E-409C-BE32-E72D297353CC}">
                  <c16:uniqueId val="{00000033-927C-4C66-A2F5-91B646B81C3F}"/>
                </c:ext>
              </c:extLst>
            </c:dLbl>
            <c:dLbl>
              <c:idx val="13"/>
              <c:delete val="1"/>
              <c:extLst>
                <c:ext xmlns:c15="http://schemas.microsoft.com/office/drawing/2012/chart" uri="{CE6537A1-D6FC-4f65-9D91-7224C49458BB}"/>
                <c:ext xmlns:c16="http://schemas.microsoft.com/office/drawing/2014/chart" uri="{C3380CC4-5D6E-409C-BE32-E72D297353CC}">
                  <c16:uniqueId val="{00000034-927C-4C66-A2F5-91B646B81C3F}"/>
                </c:ext>
              </c:extLst>
            </c:dLbl>
            <c:dLbl>
              <c:idx val="14"/>
              <c:delete val="1"/>
              <c:extLst>
                <c:ext xmlns:c15="http://schemas.microsoft.com/office/drawing/2012/chart" uri="{CE6537A1-D6FC-4f65-9D91-7224C49458BB}"/>
                <c:ext xmlns:c16="http://schemas.microsoft.com/office/drawing/2014/chart" uri="{C3380CC4-5D6E-409C-BE32-E72D297353CC}">
                  <c16:uniqueId val="{00000035-927C-4C66-A2F5-91B646B81C3F}"/>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927C-4C66-A2F5-91B646B81C3F}"/>
                </c:ext>
              </c:extLst>
            </c:dLbl>
            <c:dLbl>
              <c:idx val="16"/>
              <c:delete val="1"/>
              <c:extLst>
                <c:ext xmlns:c15="http://schemas.microsoft.com/office/drawing/2012/chart" uri="{CE6537A1-D6FC-4f65-9D91-7224C49458BB}"/>
                <c:ext xmlns:c16="http://schemas.microsoft.com/office/drawing/2014/chart" uri="{C3380CC4-5D6E-409C-BE32-E72D297353CC}">
                  <c16:uniqueId val="{00000037-927C-4C66-A2F5-91B646B81C3F}"/>
                </c:ext>
              </c:extLst>
            </c:dLbl>
            <c:dLbl>
              <c:idx val="17"/>
              <c:delete val="1"/>
              <c:extLst>
                <c:ext xmlns:c15="http://schemas.microsoft.com/office/drawing/2012/chart" uri="{CE6537A1-D6FC-4f65-9D91-7224C49458BB}"/>
                <c:ext xmlns:c16="http://schemas.microsoft.com/office/drawing/2014/chart" uri="{C3380CC4-5D6E-409C-BE32-E72D297353CC}">
                  <c16:uniqueId val="{00000038-927C-4C66-A2F5-91B646B81C3F}"/>
                </c:ext>
              </c:extLst>
            </c:dLbl>
            <c:dLbl>
              <c:idx val="18"/>
              <c:delete val="1"/>
              <c:extLst>
                <c:ext xmlns:c15="http://schemas.microsoft.com/office/drawing/2012/chart" uri="{CE6537A1-D6FC-4f65-9D91-7224C49458BB}"/>
                <c:ext xmlns:c16="http://schemas.microsoft.com/office/drawing/2014/chart" uri="{C3380CC4-5D6E-409C-BE32-E72D297353CC}">
                  <c16:uniqueId val="{00000039-927C-4C66-A2F5-91B646B81C3F}"/>
                </c:ext>
              </c:extLst>
            </c:dLbl>
            <c:dLbl>
              <c:idx val="19"/>
              <c:delete val="1"/>
              <c:extLst>
                <c:ext xmlns:c15="http://schemas.microsoft.com/office/drawing/2012/chart" uri="{CE6537A1-D6FC-4f65-9D91-7224C49458BB}"/>
                <c:ext xmlns:c16="http://schemas.microsoft.com/office/drawing/2014/chart" uri="{C3380CC4-5D6E-409C-BE32-E72D297353CC}">
                  <c16:uniqueId val="{0000003A-927C-4C66-A2F5-91B646B81C3F}"/>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927C-4C66-A2F5-91B646B81C3F}"/>
                </c:ext>
              </c:extLst>
            </c:dLbl>
            <c:dLbl>
              <c:idx val="21"/>
              <c:delete val="1"/>
              <c:extLst>
                <c:ext xmlns:c15="http://schemas.microsoft.com/office/drawing/2012/chart" uri="{CE6537A1-D6FC-4f65-9D91-7224C49458BB}"/>
                <c:ext xmlns:c16="http://schemas.microsoft.com/office/drawing/2014/chart" uri="{C3380CC4-5D6E-409C-BE32-E72D297353CC}">
                  <c16:uniqueId val="{0000003C-927C-4C66-A2F5-91B646B81C3F}"/>
                </c:ext>
              </c:extLst>
            </c:dLbl>
            <c:dLbl>
              <c:idx val="22"/>
              <c:delete val="1"/>
              <c:extLst>
                <c:ext xmlns:c15="http://schemas.microsoft.com/office/drawing/2012/chart" uri="{CE6537A1-D6FC-4f65-9D91-7224C49458BB}"/>
                <c:ext xmlns:c16="http://schemas.microsoft.com/office/drawing/2014/chart" uri="{C3380CC4-5D6E-409C-BE32-E72D297353CC}">
                  <c16:uniqueId val="{0000003D-927C-4C66-A2F5-91B646B81C3F}"/>
                </c:ext>
              </c:extLst>
            </c:dLbl>
            <c:dLbl>
              <c:idx val="23"/>
              <c:delete val="1"/>
              <c:extLst>
                <c:ext xmlns:c15="http://schemas.microsoft.com/office/drawing/2012/chart" uri="{CE6537A1-D6FC-4f65-9D91-7224C49458BB}"/>
                <c:ext xmlns:c16="http://schemas.microsoft.com/office/drawing/2014/chart" uri="{C3380CC4-5D6E-409C-BE32-E72D297353CC}">
                  <c16:uniqueId val="{0000003E-927C-4C66-A2F5-91B646B81C3F}"/>
                </c:ext>
              </c:extLst>
            </c:dLbl>
            <c:dLbl>
              <c:idx val="24"/>
              <c:delete val="1"/>
              <c:extLst>
                <c:ext xmlns:c15="http://schemas.microsoft.com/office/drawing/2012/chart" uri="{CE6537A1-D6FC-4f65-9D91-7224C49458BB}"/>
                <c:ext xmlns:c16="http://schemas.microsoft.com/office/drawing/2014/chart" uri="{C3380CC4-5D6E-409C-BE32-E72D297353CC}">
                  <c16:uniqueId val="{0000003F-927C-4C66-A2F5-91B646B81C3F}"/>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927C-4C66-A2F5-91B646B81C3F}"/>
                </c:ext>
              </c:extLst>
            </c:dLbl>
            <c:dLbl>
              <c:idx val="26"/>
              <c:delete val="1"/>
              <c:extLst>
                <c:ext xmlns:c15="http://schemas.microsoft.com/office/drawing/2012/chart" uri="{CE6537A1-D6FC-4f65-9D91-7224C49458BB}"/>
                <c:ext xmlns:c16="http://schemas.microsoft.com/office/drawing/2014/chart" uri="{C3380CC4-5D6E-409C-BE32-E72D297353CC}">
                  <c16:uniqueId val="{00000041-927C-4C66-A2F5-91B646B81C3F}"/>
                </c:ext>
              </c:extLst>
            </c:dLbl>
            <c:dLbl>
              <c:idx val="27"/>
              <c:delete val="1"/>
              <c:extLst>
                <c:ext xmlns:c15="http://schemas.microsoft.com/office/drawing/2012/chart" uri="{CE6537A1-D6FC-4f65-9D91-7224C49458BB}"/>
                <c:ext xmlns:c16="http://schemas.microsoft.com/office/drawing/2014/chart" uri="{C3380CC4-5D6E-409C-BE32-E72D297353CC}">
                  <c16:uniqueId val="{00000042-927C-4C66-A2F5-91B646B81C3F}"/>
                </c:ext>
              </c:extLst>
            </c:dLbl>
            <c:dLbl>
              <c:idx val="28"/>
              <c:delete val="1"/>
              <c:extLst>
                <c:ext xmlns:c15="http://schemas.microsoft.com/office/drawing/2012/chart" uri="{CE6537A1-D6FC-4f65-9D91-7224C49458BB}"/>
                <c:ext xmlns:c16="http://schemas.microsoft.com/office/drawing/2014/chart" uri="{C3380CC4-5D6E-409C-BE32-E72D297353CC}">
                  <c16:uniqueId val="{00000043-927C-4C66-A2F5-91B646B81C3F}"/>
                </c:ext>
              </c:extLst>
            </c:dLbl>
            <c:dLbl>
              <c:idx val="29"/>
              <c:delete val="1"/>
              <c:extLst>
                <c:ext xmlns:c15="http://schemas.microsoft.com/office/drawing/2012/chart" uri="{CE6537A1-D6FC-4f65-9D91-7224C49458BB}"/>
                <c:ext xmlns:c16="http://schemas.microsoft.com/office/drawing/2014/chart" uri="{C3380CC4-5D6E-409C-BE32-E72D297353CC}">
                  <c16:uniqueId val="{00000044-927C-4C66-A2F5-91B646B81C3F}"/>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927C-4C66-A2F5-91B646B81C3F}"/>
                </c:ext>
              </c:extLst>
            </c:dLbl>
            <c:dLbl>
              <c:idx val="31"/>
              <c:delete val="1"/>
              <c:extLst>
                <c:ext xmlns:c15="http://schemas.microsoft.com/office/drawing/2012/chart" uri="{CE6537A1-D6FC-4f65-9D91-7224C49458BB}"/>
                <c:ext xmlns:c16="http://schemas.microsoft.com/office/drawing/2014/chart" uri="{C3380CC4-5D6E-409C-BE32-E72D297353CC}">
                  <c16:uniqueId val="{00000046-927C-4C66-A2F5-91B646B81C3F}"/>
                </c:ext>
              </c:extLst>
            </c:dLbl>
            <c:dLbl>
              <c:idx val="32"/>
              <c:delete val="1"/>
              <c:extLst>
                <c:ext xmlns:c15="http://schemas.microsoft.com/office/drawing/2012/chart" uri="{CE6537A1-D6FC-4f65-9D91-7224C49458BB}"/>
                <c:ext xmlns:c16="http://schemas.microsoft.com/office/drawing/2014/chart" uri="{C3380CC4-5D6E-409C-BE32-E72D297353CC}">
                  <c16:uniqueId val="{00000047-927C-4C66-A2F5-91B646B81C3F}"/>
                </c:ext>
              </c:extLst>
            </c:dLbl>
            <c:dLbl>
              <c:idx val="33"/>
              <c:delete val="1"/>
              <c:extLst>
                <c:ext xmlns:c15="http://schemas.microsoft.com/office/drawing/2012/chart" uri="{CE6537A1-D6FC-4f65-9D91-7224C49458BB}"/>
                <c:ext xmlns:c16="http://schemas.microsoft.com/office/drawing/2014/chart" uri="{C3380CC4-5D6E-409C-BE32-E72D297353CC}">
                  <c16:uniqueId val="{00000048-927C-4C66-A2F5-91B646B81C3F}"/>
                </c:ext>
              </c:extLst>
            </c:dLbl>
            <c:dLbl>
              <c:idx val="34"/>
              <c:delete val="1"/>
              <c:extLst>
                <c:ext xmlns:c15="http://schemas.microsoft.com/office/drawing/2012/chart" uri="{CE6537A1-D6FC-4f65-9D91-7224C49458BB}"/>
                <c:ext xmlns:c16="http://schemas.microsoft.com/office/drawing/2014/chart" uri="{C3380CC4-5D6E-409C-BE32-E72D297353CC}">
                  <c16:uniqueId val="{00000049-927C-4C66-A2F5-91B646B81C3F}"/>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927C-4C66-A2F5-91B646B81C3F}"/>
                </c:ext>
              </c:extLst>
            </c:dLbl>
            <c:dLbl>
              <c:idx val="36"/>
              <c:delete val="1"/>
              <c:extLst>
                <c:ext xmlns:c15="http://schemas.microsoft.com/office/drawing/2012/chart" uri="{CE6537A1-D6FC-4f65-9D91-7224C49458BB}"/>
                <c:ext xmlns:c16="http://schemas.microsoft.com/office/drawing/2014/chart" uri="{C3380CC4-5D6E-409C-BE32-E72D297353CC}">
                  <c16:uniqueId val="{0000004B-927C-4C66-A2F5-91B646B81C3F}"/>
                </c:ext>
              </c:extLst>
            </c:dLbl>
            <c:dLbl>
              <c:idx val="37"/>
              <c:delete val="1"/>
              <c:extLst>
                <c:ext xmlns:c15="http://schemas.microsoft.com/office/drawing/2012/chart" uri="{CE6537A1-D6FC-4f65-9D91-7224C49458BB}"/>
                <c:ext xmlns:c16="http://schemas.microsoft.com/office/drawing/2014/chart" uri="{C3380CC4-5D6E-409C-BE32-E72D297353CC}">
                  <c16:uniqueId val="{0000004C-927C-4C66-A2F5-91B646B81C3F}"/>
                </c:ext>
              </c:extLst>
            </c:dLbl>
            <c:dLbl>
              <c:idx val="38"/>
              <c:delete val="1"/>
              <c:extLst>
                <c:ext xmlns:c15="http://schemas.microsoft.com/office/drawing/2012/chart" uri="{CE6537A1-D6FC-4f65-9D91-7224C49458BB}"/>
                <c:ext xmlns:c16="http://schemas.microsoft.com/office/drawing/2014/chart" uri="{C3380CC4-5D6E-409C-BE32-E72D297353CC}">
                  <c16:uniqueId val="{0000004D-927C-4C66-A2F5-91B646B81C3F}"/>
                </c:ext>
              </c:extLst>
            </c:dLbl>
            <c:numFmt formatCode="0.0_);[Red]\(0.0\)"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E-927C-4C66-A2F5-91B646B81C3F}"/>
            </c:ext>
          </c:extLst>
        </c:ser>
        <c:ser>
          <c:idx val="2"/>
          <c:order val="2"/>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927C-4C66-A2F5-91B646B81C3F}"/>
                </c:ext>
              </c:extLst>
            </c:dLbl>
            <c:dLbl>
              <c:idx val="1"/>
              <c:delete val="1"/>
              <c:extLst>
                <c:ext xmlns:c15="http://schemas.microsoft.com/office/drawing/2012/chart" uri="{CE6537A1-D6FC-4f65-9D91-7224C49458BB}"/>
                <c:ext xmlns:c16="http://schemas.microsoft.com/office/drawing/2014/chart" uri="{C3380CC4-5D6E-409C-BE32-E72D297353CC}">
                  <c16:uniqueId val="{00000050-927C-4C66-A2F5-91B646B81C3F}"/>
                </c:ext>
              </c:extLst>
            </c:dLbl>
            <c:dLbl>
              <c:idx val="2"/>
              <c:delete val="1"/>
              <c:extLst>
                <c:ext xmlns:c15="http://schemas.microsoft.com/office/drawing/2012/chart" uri="{CE6537A1-D6FC-4f65-9D91-7224C49458BB}"/>
                <c:ext xmlns:c16="http://schemas.microsoft.com/office/drawing/2014/chart" uri="{C3380CC4-5D6E-409C-BE32-E72D297353CC}">
                  <c16:uniqueId val="{00000051-927C-4C66-A2F5-91B646B81C3F}"/>
                </c:ext>
              </c:extLst>
            </c:dLbl>
            <c:dLbl>
              <c:idx val="3"/>
              <c:delete val="1"/>
              <c:extLst>
                <c:ext xmlns:c15="http://schemas.microsoft.com/office/drawing/2012/chart" uri="{CE6537A1-D6FC-4f65-9D91-7224C49458BB}"/>
                <c:ext xmlns:c16="http://schemas.microsoft.com/office/drawing/2014/chart" uri="{C3380CC4-5D6E-409C-BE32-E72D297353CC}">
                  <c16:uniqueId val="{00000052-927C-4C66-A2F5-91B646B81C3F}"/>
                </c:ext>
              </c:extLst>
            </c:dLbl>
            <c:dLbl>
              <c:idx val="4"/>
              <c:delete val="1"/>
              <c:extLst>
                <c:ext xmlns:c15="http://schemas.microsoft.com/office/drawing/2012/chart" uri="{CE6537A1-D6FC-4f65-9D91-7224C49458BB}"/>
                <c:ext xmlns:c16="http://schemas.microsoft.com/office/drawing/2014/chart" uri="{C3380CC4-5D6E-409C-BE32-E72D297353CC}">
                  <c16:uniqueId val="{00000053-927C-4C66-A2F5-91B646B81C3F}"/>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927C-4C66-A2F5-91B646B81C3F}"/>
                </c:ext>
              </c:extLst>
            </c:dLbl>
            <c:dLbl>
              <c:idx val="6"/>
              <c:delete val="1"/>
              <c:extLst>
                <c:ext xmlns:c15="http://schemas.microsoft.com/office/drawing/2012/chart" uri="{CE6537A1-D6FC-4f65-9D91-7224C49458BB}"/>
                <c:ext xmlns:c16="http://schemas.microsoft.com/office/drawing/2014/chart" uri="{C3380CC4-5D6E-409C-BE32-E72D297353CC}">
                  <c16:uniqueId val="{00000055-927C-4C66-A2F5-91B646B81C3F}"/>
                </c:ext>
              </c:extLst>
            </c:dLbl>
            <c:dLbl>
              <c:idx val="7"/>
              <c:delete val="1"/>
              <c:extLst>
                <c:ext xmlns:c15="http://schemas.microsoft.com/office/drawing/2012/chart" uri="{CE6537A1-D6FC-4f65-9D91-7224C49458BB}"/>
                <c:ext xmlns:c16="http://schemas.microsoft.com/office/drawing/2014/chart" uri="{C3380CC4-5D6E-409C-BE32-E72D297353CC}">
                  <c16:uniqueId val="{00000056-927C-4C66-A2F5-91B646B81C3F}"/>
                </c:ext>
              </c:extLst>
            </c:dLbl>
            <c:dLbl>
              <c:idx val="8"/>
              <c:delete val="1"/>
              <c:extLst>
                <c:ext xmlns:c15="http://schemas.microsoft.com/office/drawing/2012/chart" uri="{CE6537A1-D6FC-4f65-9D91-7224C49458BB}"/>
                <c:ext xmlns:c16="http://schemas.microsoft.com/office/drawing/2014/chart" uri="{C3380CC4-5D6E-409C-BE32-E72D297353CC}">
                  <c16:uniqueId val="{00000057-927C-4C66-A2F5-91B646B81C3F}"/>
                </c:ext>
              </c:extLst>
            </c:dLbl>
            <c:dLbl>
              <c:idx val="9"/>
              <c:delete val="1"/>
              <c:extLst>
                <c:ext xmlns:c15="http://schemas.microsoft.com/office/drawing/2012/chart" uri="{CE6537A1-D6FC-4f65-9D91-7224C49458BB}"/>
                <c:ext xmlns:c16="http://schemas.microsoft.com/office/drawing/2014/chart" uri="{C3380CC4-5D6E-409C-BE32-E72D297353CC}">
                  <c16:uniqueId val="{00000058-927C-4C66-A2F5-91B646B81C3F}"/>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927C-4C66-A2F5-91B646B81C3F}"/>
                </c:ext>
              </c:extLst>
            </c:dLbl>
            <c:dLbl>
              <c:idx val="11"/>
              <c:delete val="1"/>
              <c:extLst>
                <c:ext xmlns:c15="http://schemas.microsoft.com/office/drawing/2012/chart" uri="{CE6537A1-D6FC-4f65-9D91-7224C49458BB}"/>
                <c:ext xmlns:c16="http://schemas.microsoft.com/office/drawing/2014/chart" uri="{C3380CC4-5D6E-409C-BE32-E72D297353CC}">
                  <c16:uniqueId val="{0000005A-927C-4C66-A2F5-91B646B81C3F}"/>
                </c:ext>
              </c:extLst>
            </c:dLbl>
            <c:dLbl>
              <c:idx val="12"/>
              <c:delete val="1"/>
              <c:extLst>
                <c:ext xmlns:c15="http://schemas.microsoft.com/office/drawing/2012/chart" uri="{CE6537A1-D6FC-4f65-9D91-7224C49458BB}"/>
                <c:ext xmlns:c16="http://schemas.microsoft.com/office/drawing/2014/chart" uri="{C3380CC4-5D6E-409C-BE32-E72D297353CC}">
                  <c16:uniqueId val="{0000005B-927C-4C66-A2F5-91B646B81C3F}"/>
                </c:ext>
              </c:extLst>
            </c:dLbl>
            <c:dLbl>
              <c:idx val="13"/>
              <c:delete val="1"/>
              <c:extLst>
                <c:ext xmlns:c15="http://schemas.microsoft.com/office/drawing/2012/chart" uri="{CE6537A1-D6FC-4f65-9D91-7224C49458BB}"/>
                <c:ext xmlns:c16="http://schemas.microsoft.com/office/drawing/2014/chart" uri="{C3380CC4-5D6E-409C-BE32-E72D297353CC}">
                  <c16:uniqueId val="{0000005C-927C-4C66-A2F5-91B646B81C3F}"/>
                </c:ext>
              </c:extLst>
            </c:dLbl>
            <c:dLbl>
              <c:idx val="14"/>
              <c:delete val="1"/>
              <c:extLst>
                <c:ext xmlns:c15="http://schemas.microsoft.com/office/drawing/2012/chart" uri="{CE6537A1-D6FC-4f65-9D91-7224C49458BB}"/>
                <c:ext xmlns:c16="http://schemas.microsoft.com/office/drawing/2014/chart" uri="{C3380CC4-5D6E-409C-BE32-E72D297353CC}">
                  <c16:uniqueId val="{0000005D-927C-4C66-A2F5-91B646B81C3F}"/>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927C-4C66-A2F5-91B646B81C3F}"/>
                </c:ext>
              </c:extLst>
            </c:dLbl>
            <c:dLbl>
              <c:idx val="16"/>
              <c:delete val="1"/>
              <c:extLst>
                <c:ext xmlns:c15="http://schemas.microsoft.com/office/drawing/2012/chart" uri="{CE6537A1-D6FC-4f65-9D91-7224C49458BB}"/>
                <c:ext xmlns:c16="http://schemas.microsoft.com/office/drawing/2014/chart" uri="{C3380CC4-5D6E-409C-BE32-E72D297353CC}">
                  <c16:uniqueId val="{0000005F-927C-4C66-A2F5-91B646B81C3F}"/>
                </c:ext>
              </c:extLst>
            </c:dLbl>
            <c:dLbl>
              <c:idx val="17"/>
              <c:delete val="1"/>
              <c:extLst>
                <c:ext xmlns:c15="http://schemas.microsoft.com/office/drawing/2012/chart" uri="{CE6537A1-D6FC-4f65-9D91-7224C49458BB}"/>
                <c:ext xmlns:c16="http://schemas.microsoft.com/office/drawing/2014/chart" uri="{C3380CC4-5D6E-409C-BE32-E72D297353CC}">
                  <c16:uniqueId val="{00000060-927C-4C66-A2F5-91B646B81C3F}"/>
                </c:ext>
              </c:extLst>
            </c:dLbl>
            <c:dLbl>
              <c:idx val="18"/>
              <c:delete val="1"/>
              <c:extLst>
                <c:ext xmlns:c15="http://schemas.microsoft.com/office/drawing/2012/chart" uri="{CE6537A1-D6FC-4f65-9D91-7224C49458BB}"/>
                <c:ext xmlns:c16="http://schemas.microsoft.com/office/drawing/2014/chart" uri="{C3380CC4-5D6E-409C-BE32-E72D297353CC}">
                  <c16:uniqueId val="{00000061-927C-4C66-A2F5-91B646B81C3F}"/>
                </c:ext>
              </c:extLst>
            </c:dLbl>
            <c:dLbl>
              <c:idx val="19"/>
              <c:delete val="1"/>
              <c:extLst>
                <c:ext xmlns:c15="http://schemas.microsoft.com/office/drawing/2012/chart" uri="{CE6537A1-D6FC-4f65-9D91-7224C49458BB}"/>
                <c:ext xmlns:c16="http://schemas.microsoft.com/office/drawing/2014/chart" uri="{C3380CC4-5D6E-409C-BE32-E72D297353CC}">
                  <c16:uniqueId val="{00000062-927C-4C66-A2F5-91B646B81C3F}"/>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927C-4C66-A2F5-91B646B81C3F}"/>
                </c:ext>
              </c:extLst>
            </c:dLbl>
            <c:dLbl>
              <c:idx val="21"/>
              <c:delete val="1"/>
              <c:extLst>
                <c:ext xmlns:c15="http://schemas.microsoft.com/office/drawing/2012/chart" uri="{CE6537A1-D6FC-4f65-9D91-7224C49458BB}"/>
                <c:ext xmlns:c16="http://schemas.microsoft.com/office/drawing/2014/chart" uri="{C3380CC4-5D6E-409C-BE32-E72D297353CC}">
                  <c16:uniqueId val="{00000064-927C-4C66-A2F5-91B646B81C3F}"/>
                </c:ext>
              </c:extLst>
            </c:dLbl>
            <c:dLbl>
              <c:idx val="22"/>
              <c:delete val="1"/>
              <c:extLst>
                <c:ext xmlns:c15="http://schemas.microsoft.com/office/drawing/2012/chart" uri="{CE6537A1-D6FC-4f65-9D91-7224C49458BB}"/>
                <c:ext xmlns:c16="http://schemas.microsoft.com/office/drawing/2014/chart" uri="{C3380CC4-5D6E-409C-BE32-E72D297353CC}">
                  <c16:uniqueId val="{00000065-927C-4C66-A2F5-91B646B81C3F}"/>
                </c:ext>
              </c:extLst>
            </c:dLbl>
            <c:dLbl>
              <c:idx val="23"/>
              <c:delete val="1"/>
              <c:extLst>
                <c:ext xmlns:c15="http://schemas.microsoft.com/office/drawing/2012/chart" uri="{CE6537A1-D6FC-4f65-9D91-7224C49458BB}"/>
                <c:ext xmlns:c16="http://schemas.microsoft.com/office/drawing/2014/chart" uri="{C3380CC4-5D6E-409C-BE32-E72D297353CC}">
                  <c16:uniqueId val="{00000066-927C-4C66-A2F5-91B646B81C3F}"/>
                </c:ext>
              </c:extLst>
            </c:dLbl>
            <c:dLbl>
              <c:idx val="24"/>
              <c:delete val="1"/>
              <c:extLst>
                <c:ext xmlns:c15="http://schemas.microsoft.com/office/drawing/2012/chart" uri="{CE6537A1-D6FC-4f65-9D91-7224C49458BB}"/>
                <c:ext xmlns:c16="http://schemas.microsoft.com/office/drawing/2014/chart" uri="{C3380CC4-5D6E-409C-BE32-E72D297353CC}">
                  <c16:uniqueId val="{00000067-927C-4C66-A2F5-91B646B81C3F}"/>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927C-4C66-A2F5-91B646B81C3F}"/>
                </c:ext>
              </c:extLst>
            </c:dLbl>
            <c:dLbl>
              <c:idx val="26"/>
              <c:delete val="1"/>
              <c:extLst>
                <c:ext xmlns:c15="http://schemas.microsoft.com/office/drawing/2012/chart" uri="{CE6537A1-D6FC-4f65-9D91-7224C49458BB}"/>
                <c:ext xmlns:c16="http://schemas.microsoft.com/office/drawing/2014/chart" uri="{C3380CC4-5D6E-409C-BE32-E72D297353CC}">
                  <c16:uniqueId val="{00000069-927C-4C66-A2F5-91B646B81C3F}"/>
                </c:ext>
              </c:extLst>
            </c:dLbl>
            <c:dLbl>
              <c:idx val="27"/>
              <c:delete val="1"/>
              <c:extLst>
                <c:ext xmlns:c15="http://schemas.microsoft.com/office/drawing/2012/chart" uri="{CE6537A1-D6FC-4f65-9D91-7224C49458BB}"/>
                <c:ext xmlns:c16="http://schemas.microsoft.com/office/drawing/2014/chart" uri="{C3380CC4-5D6E-409C-BE32-E72D297353CC}">
                  <c16:uniqueId val="{0000006A-927C-4C66-A2F5-91B646B81C3F}"/>
                </c:ext>
              </c:extLst>
            </c:dLbl>
            <c:dLbl>
              <c:idx val="28"/>
              <c:delete val="1"/>
              <c:extLst>
                <c:ext xmlns:c15="http://schemas.microsoft.com/office/drawing/2012/chart" uri="{CE6537A1-D6FC-4f65-9D91-7224C49458BB}"/>
                <c:ext xmlns:c16="http://schemas.microsoft.com/office/drawing/2014/chart" uri="{C3380CC4-5D6E-409C-BE32-E72D297353CC}">
                  <c16:uniqueId val="{0000006B-927C-4C66-A2F5-91B646B81C3F}"/>
                </c:ext>
              </c:extLst>
            </c:dLbl>
            <c:dLbl>
              <c:idx val="29"/>
              <c:delete val="1"/>
              <c:extLst>
                <c:ext xmlns:c15="http://schemas.microsoft.com/office/drawing/2012/chart" uri="{CE6537A1-D6FC-4f65-9D91-7224C49458BB}"/>
                <c:ext xmlns:c16="http://schemas.microsoft.com/office/drawing/2014/chart" uri="{C3380CC4-5D6E-409C-BE32-E72D297353CC}">
                  <c16:uniqueId val="{0000006C-927C-4C66-A2F5-91B646B81C3F}"/>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927C-4C66-A2F5-91B646B81C3F}"/>
                </c:ext>
              </c:extLst>
            </c:dLbl>
            <c:dLbl>
              <c:idx val="31"/>
              <c:delete val="1"/>
              <c:extLst>
                <c:ext xmlns:c15="http://schemas.microsoft.com/office/drawing/2012/chart" uri="{CE6537A1-D6FC-4f65-9D91-7224C49458BB}"/>
                <c:ext xmlns:c16="http://schemas.microsoft.com/office/drawing/2014/chart" uri="{C3380CC4-5D6E-409C-BE32-E72D297353CC}">
                  <c16:uniqueId val="{0000006E-927C-4C66-A2F5-91B646B81C3F}"/>
                </c:ext>
              </c:extLst>
            </c:dLbl>
            <c:dLbl>
              <c:idx val="32"/>
              <c:delete val="1"/>
              <c:extLst>
                <c:ext xmlns:c15="http://schemas.microsoft.com/office/drawing/2012/chart" uri="{CE6537A1-D6FC-4f65-9D91-7224C49458BB}"/>
                <c:ext xmlns:c16="http://schemas.microsoft.com/office/drawing/2014/chart" uri="{C3380CC4-5D6E-409C-BE32-E72D297353CC}">
                  <c16:uniqueId val="{0000006F-927C-4C66-A2F5-91B646B81C3F}"/>
                </c:ext>
              </c:extLst>
            </c:dLbl>
            <c:dLbl>
              <c:idx val="33"/>
              <c:delete val="1"/>
              <c:extLst>
                <c:ext xmlns:c15="http://schemas.microsoft.com/office/drawing/2012/chart" uri="{CE6537A1-D6FC-4f65-9D91-7224C49458BB}"/>
                <c:ext xmlns:c16="http://schemas.microsoft.com/office/drawing/2014/chart" uri="{C3380CC4-5D6E-409C-BE32-E72D297353CC}">
                  <c16:uniqueId val="{00000070-927C-4C66-A2F5-91B646B81C3F}"/>
                </c:ext>
              </c:extLst>
            </c:dLbl>
            <c:dLbl>
              <c:idx val="34"/>
              <c:delete val="1"/>
              <c:extLst>
                <c:ext xmlns:c15="http://schemas.microsoft.com/office/drawing/2012/chart" uri="{CE6537A1-D6FC-4f65-9D91-7224C49458BB}"/>
                <c:ext xmlns:c16="http://schemas.microsoft.com/office/drawing/2014/chart" uri="{C3380CC4-5D6E-409C-BE32-E72D297353CC}">
                  <c16:uniqueId val="{00000071-927C-4C66-A2F5-91B646B81C3F}"/>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2-927C-4C66-A2F5-91B646B81C3F}"/>
                </c:ext>
              </c:extLst>
            </c:dLbl>
            <c:dLbl>
              <c:idx val="36"/>
              <c:delete val="1"/>
              <c:extLst>
                <c:ext xmlns:c15="http://schemas.microsoft.com/office/drawing/2012/chart" uri="{CE6537A1-D6FC-4f65-9D91-7224C49458BB}"/>
                <c:ext xmlns:c16="http://schemas.microsoft.com/office/drawing/2014/chart" uri="{C3380CC4-5D6E-409C-BE32-E72D297353CC}">
                  <c16:uniqueId val="{00000073-927C-4C66-A2F5-91B646B81C3F}"/>
                </c:ext>
              </c:extLst>
            </c:dLbl>
            <c:dLbl>
              <c:idx val="37"/>
              <c:delete val="1"/>
              <c:extLst>
                <c:ext xmlns:c15="http://schemas.microsoft.com/office/drawing/2012/chart" uri="{CE6537A1-D6FC-4f65-9D91-7224C49458BB}"/>
                <c:ext xmlns:c16="http://schemas.microsoft.com/office/drawing/2014/chart" uri="{C3380CC4-5D6E-409C-BE32-E72D297353CC}">
                  <c16:uniqueId val="{00000074-927C-4C66-A2F5-91B646B81C3F}"/>
                </c:ext>
              </c:extLst>
            </c:dLbl>
            <c:dLbl>
              <c:idx val="38"/>
              <c:delete val="1"/>
              <c:extLst>
                <c:ext xmlns:c15="http://schemas.microsoft.com/office/drawing/2012/chart" uri="{CE6537A1-D6FC-4f65-9D91-7224C49458BB}"/>
                <c:ext xmlns:c16="http://schemas.microsoft.com/office/drawing/2014/chart" uri="{C3380CC4-5D6E-409C-BE32-E72D297353CC}">
                  <c16:uniqueId val="{00000075-927C-4C66-A2F5-91B646B81C3F}"/>
                </c:ext>
              </c:extLst>
            </c:dLbl>
            <c:numFmt formatCode="0.0_);[Red]\(0.0\)" sourceLinked="0"/>
            <c:spPr>
              <a:noFill/>
              <a:ln w="25400">
                <a:noFill/>
              </a:ln>
            </c:spPr>
            <c:txPr>
              <a:bodyPr/>
              <a:lstStyle/>
              <a:p>
                <a:pPr>
                  <a:defRPr sz="100" b="0" i="1"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76-927C-4C66-A2F5-91B646B81C3F}"/>
            </c:ext>
          </c:extLst>
        </c:ser>
        <c:dLbls>
          <c:showLegendKey val="0"/>
          <c:showVal val="0"/>
          <c:showCatName val="0"/>
          <c:showSerName val="0"/>
          <c:showPercent val="0"/>
          <c:showBubbleSize val="0"/>
        </c:dLbls>
        <c:marker val="1"/>
        <c:smooth val="0"/>
        <c:axId val="89637632"/>
        <c:axId val="89639168"/>
      </c:lineChart>
      <c:catAx>
        <c:axId val="89637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9639168"/>
        <c:crosses val="autoZero"/>
        <c:auto val="1"/>
        <c:lblAlgn val="ctr"/>
        <c:lblOffset val="100"/>
        <c:tickLblSkip val="1"/>
        <c:tickMarkSkip val="1"/>
        <c:noMultiLvlLbl val="0"/>
      </c:catAx>
      <c:valAx>
        <c:axId val="89639168"/>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963763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県内総支出</c:v>
          </c:tx>
          <c:spPr>
            <a:pattFill prst="ltUpDiag">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0B4C-4C55-93C2-E6F97C9D75B6}"/>
                </c:ext>
              </c:extLst>
            </c:dLbl>
            <c:dLbl>
              <c:idx val="2"/>
              <c:delete val="1"/>
              <c:extLst>
                <c:ext xmlns:c15="http://schemas.microsoft.com/office/drawing/2012/chart" uri="{CE6537A1-D6FC-4f65-9D91-7224C49458BB}"/>
                <c:ext xmlns:c16="http://schemas.microsoft.com/office/drawing/2014/chart" uri="{C3380CC4-5D6E-409C-BE32-E72D297353CC}">
                  <c16:uniqueId val="{00000001-0B4C-4C55-93C2-E6F97C9D75B6}"/>
                </c:ext>
              </c:extLst>
            </c:dLbl>
            <c:dLbl>
              <c:idx val="3"/>
              <c:delete val="1"/>
              <c:extLst>
                <c:ext xmlns:c15="http://schemas.microsoft.com/office/drawing/2012/chart" uri="{CE6537A1-D6FC-4f65-9D91-7224C49458BB}"/>
                <c:ext xmlns:c16="http://schemas.microsoft.com/office/drawing/2014/chart" uri="{C3380CC4-5D6E-409C-BE32-E72D297353CC}">
                  <c16:uniqueId val="{00000002-0B4C-4C55-93C2-E6F97C9D75B6}"/>
                </c:ext>
              </c:extLst>
            </c:dLbl>
            <c:dLbl>
              <c:idx val="4"/>
              <c:delete val="1"/>
              <c:extLst>
                <c:ext xmlns:c15="http://schemas.microsoft.com/office/drawing/2012/chart" uri="{CE6537A1-D6FC-4f65-9D91-7224C49458BB}"/>
                <c:ext xmlns:c16="http://schemas.microsoft.com/office/drawing/2014/chart" uri="{C3380CC4-5D6E-409C-BE32-E72D297353CC}">
                  <c16:uniqueId val="{00000003-0B4C-4C55-93C2-E6F97C9D75B6}"/>
                </c:ext>
              </c:extLst>
            </c:dLbl>
            <c:dLbl>
              <c:idx val="6"/>
              <c:delete val="1"/>
              <c:extLst>
                <c:ext xmlns:c15="http://schemas.microsoft.com/office/drawing/2012/chart" uri="{CE6537A1-D6FC-4f65-9D91-7224C49458BB}"/>
                <c:ext xmlns:c16="http://schemas.microsoft.com/office/drawing/2014/chart" uri="{C3380CC4-5D6E-409C-BE32-E72D297353CC}">
                  <c16:uniqueId val="{00000004-0B4C-4C55-93C2-E6F97C9D75B6}"/>
                </c:ext>
              </c:extLst>
            </c:dLbl>
            <c:dLbl>
              <c:idx val="7"/>
              <c:delete val="1"/>
              <c:extLst>
                <c:ext xmlns:c15="http://schemas.microsoft.com/office/drawing/2012/chart" uri="{CE6537A1-D6FC-4f65-9D91-7224C49458BB}"/>
                <c:ext xmlns:c16="http://schemas.microsoft.com/office/drawing/2014/chart" uri="{C3380CC4-5D6E-409C-BE32-E72D297353CC}">
                  <c16:uniqueId val="{00000005-0B4C-4C55-93C2-E6F97C9D75B6}"/>
                </c:ext>
              </c:extLst>
            </c:dLbl>
            <c:dLbl>
              <c:idx val="8"/>
              <c:delete val="1"/>
              <c:extLst>
                <c:ext xmlns:c15="http://schemas.microsoft.com/office/drawing/2012/chart" uri="{CE6537A1-D6FC-4f65-9D91-7224C49458BB}"/>
                <c:ext xmlns:c16="http://schemas.microsoft.com/office/drawing/2014/chart" uri="{C3380CC4-5D6E-409C-BE32-E72D297353CC}">
                  <c16:uniqueId val="{00000006-0B4C-4C55-93C2-E6F97C9D75B6}"/>
                </c:ext>
              </c:extLst>
            </c:dLbl>
            <c:dLbl>
              <c:idx val="9"/>
              <c:delete val="1"/>
              <c:extLst>
                <c:ext xmlns:c15="http://schemas.microsoft.com/office/drawing/2012/chart" uri="{CE6537A1-D6FC-4f65-9D91-7224C49458BB}"/>
                <c:ext xmlns:c16="http://schemas.microsoft.com/office/drawing/2014/chart" uri="{C3380CC4-5D6E-409C-BE32-E72D297353CC}">
                  <c16:uniqueId val="{00000007-0B4C-4C55-93C2-E6F97C9D75B6}"/>
                </c:ext>
              </c:extLst>
            </c:dLbl>
            <c:dLbl>
              <c:idx val="11"/>
              <c:delete val="1"/>
              <c:extLst>
                <c:ext xmlns:c15="http://schemas.microsoft.com/office/drawing/2012/chart" uri="{CE6537A1-D6FC-4f65-9D91-7224C49458BB}"/>
                <c:ext xmlns:c16="http://schemas.microsoft.com/office/drawing/2014/chart" uri="{C3380CC4-5D6E-409C-BE32-E72D297353CC}">
                  <c16:uniqueId val="{00000008-0B4C-4C55-93C2-E6F97C9D75B6}"/>
                </c:ext>
              </c:extLst>
            </c:dLbl>
            <c:dLbl>
              <c:idx val="12"/>
              <c:delete val="1"/>
              <c:extLst>
                <c:ext xmlns:c15="http://schemas.microsoft.com/office/drawing/2012/chart" uri="{CE6537A1-D6FC-4f65-9D91-7224C49458BB}"/>
                <c:ext xmlns:c16="http://schemas.microsoft.com/office/drawing/2014/chart" uri="{C3380CC4-5D6E-409C-BE32-E72D297353CC}">
                  <c16:uniqueId val="{00000009-0B4C-4C55-93C2-E6F97C9D75B6}"/>
                </c:ext>
              </c:extLst>
            </c:dLbl>
            <c:dLbl>
              <c:idx val="13"/>
              <c:delete val="1"/>
              <c:extLst>
                <c:ext xmlns:c15="http://schemas.microsoft.com/office/drawing/2012/chart" uri="{CE6537A1-D6FC-4f65-9D91-7224C49458BB}"/>
                <c:ext xmlns:c16="http://schemas.microsoft.com/office/drawing/2014/chart" uri="{C3380CC4-5D6E-409C-BE32-E72D297353CC}">
                  <c16:uniqueId val="{0000000A-0B4C-4C55-93C2-E6F97C9D75B6}"/>
                </c:ext>
              </c:extLst>
            </c:dLbl>
            <c:dLbl>
              <c:idx val="14"/>
              <c:delete val="1"/>
              <c:extLst>
                <c:ext xmlns:c15="http://schemas.microsoft.com/office/drawing/2012/chart" uri="{CE6537A1-D6FC-4f65-9D91-7224C49458BB}"/>
                <c:ext xmlns:c16="http://schemas.microsoft.com/office/drawing/2014/chart" uri="{C3380CC4-5D6E-409C-BE32-E72D297353CC}">
                  <c16:uniqueId val="{0000000B-0B4C-4C55-93C2-E6F97C9D75B6}"/>
                </c:ext>
              </c:extLst>
            </c:dLbl>
            <c:dLbl>
              <c:idx val="16"/>
              <c:delete val="1"/>
              <c:extLst>
                <c:ext xmlns:c15="http://schemas.microsoft.com/office/drawing/2012/chart" uri="{CE6537A1-D6FC-4f65-9D91-7224C49458BB}"/>
                <c:ext xmlns:c16="http://schemas.microsoft.com/office/drawing/2014/chart" uri="{C3380CC4-5D6E-409C-BE32-E72D297353CC}">
                  <c16:uniqueId val="{0000000C-0B4C-4C55-93C2-E6F97C9D75B6}"/>
                </c:ext>
              </c:extLst>
            </c:dLbl>
            <c:dLbl>
              <c:idx val="17"/>
              <c:delete val="1"/>
              <c:extLst>
                <c:ext xmlns:c15="http://schemas.microsoft.com/office/drawing/2012/chart" uri="{CE6537A1-D6FC-4f65-9D91-7224C49458BB}"/>
                <c:ext xmlns:c16="http://schemas.microsoft.com/office/drawing/2014/chart" uri="{C3380CC4-5D6E-409C-BE32-E72D297353CC}">
                  <c16:uniqueId val="{0000000D-0B4C-4C55-93C2-E6F97C9D75B6}"/>
                </c:ext>
              </c:extLst>
            </c:dLbl>
            <c:dLbl>
              <c:idx val="18"/>
              <c:delete val="1"/>
              <c:extLst>
                <c:ext xmlns:c15="http://schemas.microsoft.com/office/drawing/2012/chart" uri="{CE6537A1-D6FC-4f65-9D91-7224C49458BB}"/>
                <c:ext xmlns:c16="http://schemas.microsoft.com/office/drawing/2014/chart" uri="{C3380CC4-5D6E-409C-BE32-E72D297353CC}">
                  <c16:uniqueId val="{0000000E-0B4C-4C55-93C2-E6F97C9D75B6}"/>
                </c:ext>
              </c:extLst>
            </c:dLbl>
            <c:dLbl>
              <c:idx val="19"/>
              <c:delete val="1"/>
              <c:extLst>
                <c:ext xmlns:c15="http://schemas.microsoft.com/office/drawing/2012/chart" uri="{CE6537A1-D6FC-4f65-9D91-7224C49458BB}"/>
                <c:ext xmlns:c16="http://schemas.microsoft.com/office/drawing/2014/chart" uri="{C3380CC4-5D6E-409C-BE32-E72D297353CC}">
                  <c16:uniqueId val="{0000000F-0B4C-4C55-93C2-E6F97C9D75B6}"/>
                </c:ext>
              </c:extLst>
            </c:dLbl>
            <c:dLbl>
              <c:idx val="21"/>
              <c:delete val="1"/>
              <c:extLst>
                <c:ext xmlns:c15="http://schemas.microsoft.com/office/drawing/2012/chart" uri="{CE6537A1-D6FC-4f65-9D91-7224C49458BB}"/>
                <c:ext xmlns:c16="http://schemas.microsoft.com/office/drawing/2014/chart" uri="{C3380CC4-5D6E-409C-BE32-E72D297353CC}">
                  <c16:uniqueId val="{00000010-0B4C-4C55-93C2-E6F97C9D75B6}"/>
                </c:ext>
              </c:extLst>
            </c:dLbl>
            <c:dLbl>
              <c:idx val="22"/>
              <c:delete val="1"/>
              <c:extLst>
                <c:ext xmlns:c15="http://schemas.microsoft.com/office/drawing/2012/chart" uri="{CE6537A1-D6FC-4f65-9D91-7224C49458BB}"/>
                <c:ext xmlns:c16="http://schemas.microsoft.com/office/drawing/2014/chart" uri="{C3380CC4-5D6E-409C-BE32-E72D297353CC}">
                  <c16:uniqueId val="{00000011-0B4C-4C55-93C2-E6F97C9D75B6}"/>
                </c:ext>
              </c:extLst>
            </c:dLbl>
            <c:dLbl>
              <c:idx val="23"/>
              <c:delete val="1"/>
              <c:extLst>
                <c:ext xmlns:c15="http://schemas.microsoft.com/office/drawing/2012/chart" uri="{CE6537A1-D6FC-4f65-9D91-7224C49458BB}"/>
                <c:ext xmlns:c16="http://schemas.microsoft.com/office/drawing/2014/chart" uri="{C3380CC4-5D6E-409C-BE32-E72D297353CC}">
                  <c16:uniqueId val="{00000012-0B4C-4C55-93C2-E6F97C9D75B6}"/>
                </c:ext>
              </c:extLst>
            </c:dLbl>
            <c:dLbl>
              <c:idx val="24"/>
              <c:delete val="1"/>
              <c:extLst>
                <c:ext xmlns:c15="http://schemas.microsoft.com/office/drawing/2012/chart" uri="{CE6537A1-D6FC-4f65-9D91-7224C49458BB}"/>
                <c:ext xmlns:c16="http://schemas.microsoft.com/office/drawing/2014/chart" uri="{C3380CC4-5D6E-409C-BE32-E72D297353CC}">
                  <c16:uniqueId val="{00000013-0B4C-4C55-93C2-E6F97C9D75B6}"/>
                </c:ext>
              </c:extLst>
            </c:dLbl>
            <c:dLbl>
              <c:idx val="26"/>
              <c:delete val="1"/>
              <c:extLst>
                <c:ext xmlns:c15="http://schemas.microsoft.com/office/drawing/2012/chart" uri="{CE6537A1-D6FC-4f65-9D91-7224C49458BB}"/>
                <c:ext xmlns:c16="http://schemas.microsoft.com/office/drawing/2014/chart" uri="{C3380CC4-5D6E-409C-BE32-E72D297353CC}">
                  <c16:uniqueId val="{00000014-0B4C-4C55-93C2-E6F97C9D75B6}"/>
                </c:ext>
              </c:extLst>
            </c:dLbl>
            <c:dLbl>
              <c:idx val="27"/>
              <c:delete val="1"/>
              <c:extLst>
                <c:ext xmlns:c15="http://schemas.microsoft.com/office/drawing/2012/chart" uri="{CE6537A1-D6FC-4f65-9D91-7224C49458BB}"/>
                <c:ext xmlns:c16="http://schemas.microsoft.com/office/drawing/2014/chart" uri="{C3380CC4-5D6E-409C-BE32-E72D297353CC}">
                  <c16:uniqueId val="{00000015-0B4C-4C55-93C2-E6F97C9D75B6}"/>
                </c:ext>
              </c:extLst>
            </c:dLbl>
            <c:dLbl>
              <c:idx val="28"/>
              <c:delete val="1"/>
              <c:extLst>
                <c:ext xmlns:c15="http://schemas.microsoft.com/office/drawing/2012/chart" uri="{CE6537A1-D6FC-4f65-9D91-7224C49458BB}"/>
                <c:ext xmlns:c16="http://schemas.microsoft.com/office/drawing/2014/chart" uri="{C3380CC4-5D6E-409C-BE32-E72D297353CC}">
                  <c16:uniqueId val="{00000016-0B4C-4C55-93C2-E6F97C9D75B6}"/>
                </c:ext>
              </c:extLst>
            </c:dLbl>
            <c:dLbl>
              <c:idx val="29"/>
              <c:delete val="1"/>
              <c:extLst>
                <c:ext xmlns:c15="http://schemas.microsoft.com/office/drawing/2012/chart" uri="{CE6537A1-D6FC-4f65-9D91-7224C49458BB}"/>
                <c:ext xmlns:c16="http://schemas.microsoft.com/office/drawing/2014/chart" uri="{C3380CC4-5D6E-409C-BE32-E72D297353CC}">
                  <c16:uniqueId val="{00000017-0B4C-4C55-93C2-E6F97C9D75B6}"/>
                </c:ext>
              </c:extLst>
            </c:dLbl>
            <c:dLbl>
              <c:idx val="31"/>
              <c:delete val="1"/>
              <c:extLst>
                <c:ext xmlns:c15="http://schemas.microsoft.com/office/drawing/2012/chart" uri="{CE6537A1-D6FC-4f65-9D91-7224C49458BB}"/>
                <c:ext xmlns:c16="http://schemas.microsoft.com/office/drawing/2014/chart" uri="{C3380CC4-5D6E-409C-BE32-E72D297353CC}">
                  <c16:uniqueId val="{00000018-0B4C-4C55-93C2-E6F97C9D75B6}"/>
                </c:ext>
              </c:extLst>
            </c:dLbl>
            <c:dLbl>
              <c:idx val="32"/>
              <c:delete val="1"/>
              <c:extLst>
                <c:ext xmlns:c15="http://schemas.microsoft.com/office/drawing/2012/chart" uri="{CE6537A1-D6FC-4f65-9D91-7224C49458BB}"/>
                <c:ext xmlns:c16="http://schemas.microsoft.com/office/drawing/2014/chart" uri="{C3380CC4-5D6E-409C-BE32-E72D297353CC}">
                  <c16:uniqueId val="{00000019-0B4C-4C55-93C2-E6F97C9D75B6}"/>
                </c:ext>
              </c:extLst>
            </c:dLbl>
            <c:dLbl>
              <c:idx val="33"/>
              <c:delete val="1"/>
              <c:extLst>
                <c:ext xmlns:c15="http://schemas.microsoft.com/office/drawing/2012/chart" uri="{CE6537A1-D6FC-4f65-9D91-7224C49458BB}"/>
                <c:ext xmlns:c16="http://schemas.microsoft.com/office/drawing/2014/chart" uri="{C3380CC4-5D6E-409C-BE32-E72D297353CC}">
                  <c16:uniqueId val="{0000001A-0B4C-4C55-93C2-E6F97C9D75B6}"/>
                </c:ext>
              </c:extLst>
            </c:dLbl>
            <c:dLbl>
              <c:idx val="34"/>
              <c:delete val="1"/>
              <c:extLst>
                <c:ext xmlns:c15="http://schemas.microsoft.com/office/drawing/2012/chart" uri="{CE6537A1-D6FC-4f65-9D91-7224C49458BB}"/>
                <c:ext xmlns:c16="http://schemas.microsoft.com/office/drawing/2014/chart" uri="{C3380CC4-5D6E-409C-BE32-E72D297353CC}">
                  <c16:uniqueId val="{0000001B-0B4C-4C55-93C2-E6F97C9D75B6}"/>
                </c:ext>
              </c:extLst>
            </c:dLbl>
            <c:dLbl>
              <c:idx val="36"/>
              <c:delete val="1"/>
              <c:extLst>
                <c:ext xmlns:c15="http://schemas.microsoft.com/office/drawing/2012/chart" uri="{CE6537A1-D6FC-4f65-9D91-7224C49458BB}"/>
                <c:ext xmlns:c16="http://schemas.microsoft.com/office/drawing/2014/chart" uri="{C3380CC4-5D6E-409C-BE32-E72D297353CC}">
                  <c16:uniqueId val="{0000001C-0B4C-4C55-93C2-E6F97C9D75B6}"/>
                </c:ext>
              </c:extLst>
            </c:dLbl>
            <c:dLbl>
              <c:idx val="37"/>
              <c:delete val="1"/>
              <c:extLst>
                <c:ext xmlns:c15="http://schemas.microsoft.com/office/drawing/2012/chart" uri="{CE6537A1-D6FC-4f65-9D91-7224C49458BB}"/>
                <c:ext xmlns:c16="http://schemas.microsoft.com/office/drawing/2014/chart" uri="{C3380CC4-5D6E-409C-BE32-E72D297353CC}">
                  <c16:uniqueId val="{0000001D-0B4C-4C55-93C2-E6F97C9D75B6}"/>
                </c:ext>
              </c:extLst>
            </c:dLbl>
            <c:dLbl>
              <c:idx val="38"/>
              <c:delete val="1"/>
              <c:extLst>
                <c:ext xmlns:c15="http://schemas.microsoft.com/office/drawing/2012/chart" uri="{CE6537A1-D6FC-4f65-9D91-7224C49458BB}"/>
                <c:ext xmlns:c16="http://schemas.microsoft.com/office/drawing/2014/chart" uri="{C3380CC4-5D6E-409C-BE32-E72D297353CC}">
                  <c16:uniqueId val="{0000001E-0B4C-4C55-93C2-E6F97C9D75B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0B4C-4C55-93C2-E6F97C9D75B6}"/>
            </c:ext>
          </c:extLst>
        </c:ser>
        <c:dLbls>
          <c:showLegendKey val="0"/>
          <c:showVal val="0"/>
          <c:showCatName val="0"/>
          <c:showSerName val="0"/>
          <c:showPercent val="0"/>
          <c:showBubbleSize val="0"/>
        </c:dLbls>
        <c:gapWidth val="150"/>
        <c:axId val="92353280"/>
        <c:axId val="92355200"/>
      </c:barChart>
      <c:lineChart>
        <c:grouping val="standard"/>
        <c:varyColors val="0"/>
        <c:ser>
          <c:idx val="0"/>
          <c:order val="1"/>
          <c:tx>
            <c:v>対前年度比</c:v>
          </c:tx>
          <c:spPr>
            <a:ln w="12700">
              <a:solidFill>
                <a:srgbClr val="000000"/>
              </a:solidFill>
              <a:prstDash val="solid"/>
            </a:ln>
          </c:spPr>
          <c:marker>
            <c:symbol val="diamond"/>
            <c:size val="5"/>
            <c:spPr>
              <a:solidFill>
                <a:srgbClr val="000000"/>
              </a:solidFill>
              <a:ln>
                <a:solidFill>
                  <a:srgbClr val="000000"/>
                </a:solidFill>
                <a:prstDash val="solid"/>
              </a:ln>
            </c:spPr>
          </c:marker>
          <c:val>
            <c:numRef>
              <c:f>グラフ!#REF!</c:f>
              <c:numCache>
                <c:formatCode>General</c:formatCode>
                <c:ptCount val="1"/>
                <c:pt idx="0">
                  <c:v>1</c:v>
                </c:pt>
              </c:numCache>
            </c:numRef>
          </c:val>
          <c:smooth val="0"/>
          <c:extLst>
            <c:ext xmlns:c16="http://schemas.microsoft.com/office/drawing/2014/chart" uri="{C3380CC4-5D6E-409C-BE32-E72D297353CC}">
              <c16:uniqueId val="{00000020-0B4C-4C55-93C2-E6F97C9D75B6}"/>
            </c:ext>
          </c:extLst>
        </c:ser>
        <c:dLbls>
          <c:showLegendKey val="0"/>
          <c:showVal val="0"/>
          <c:showCatName val="0"/>
          <c:showSerName val="0"/>
          <c:showPercent val="0"/>
          <c:showBubbleSize val="0"/>
        </c:dLbls>
        <c:marker val="1"/>
        <c:smooth val="0"/>
        <c:axId val="92398720"/>
        <c:axId val="92400256"/>
      </c:lineChart>
      <c:catAx>
        <c:axId val="92353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2355200"/>
        <c:crosses val="autoZero"/>
        <c:auto val="0"/>
        <c:lblAlgn val="ctr"/>
        <c:lblOffset val="100"/>
        <c:tickLblSkip val="1"/>
        <c:tickMarkSkip val="1"/>
        <c:noMultiLvlLbl val="0"/>
      </c:catAx>
      <c:valAx>
        <c:axId val="92355200"/>
        <c:scaling>
          <c:orientation val="minMax"/>
          <c:max val="4000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2353280"/>
        <c:crosses val="autoZero"/>
        <c:crossBetween val="between"/>
        <c:dispUnits>
          <c:builtInUnit val="hundredThousands"/>
        </c:dispUnits>
      </c:valAx>
      <c:catAx>
        <c:axId val="92398720"/>
        <c:scaling>
          <c:orientation val="minMax"/>
        </c:scaling>
        <c:delete val="1"/>
        <c:axPos val="b"/>
        <c:majorTickMark val="out"/>
        <c:minorTickMark val="none"/>
        <c:tickLblPos val="nextTo"/>
        <c:crossAx val="92400256"/>
        <c:crosses val="autoZero"/>
        <c:auto val="0"/>
        <c:lblAlgn val="ctr"/>
        <c:lblOffset val="100"/>
        <c:noMultiLvlLbl val="0"/>
      </c:catAx>
      <c:valAx>
        <c:axId val="92400256"/>
        <c:scaling>
          <c:orientation val="minMax"/>
          <c:max val="35"/>
          <c:min val="-5"/>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239872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国内総支出</c:v>
          </c:tx>
          <c:spPr>
            <a:pattFill prst="pct50">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F3E1-429D-80CF-4C34AF4C9DD3}"/>
                </c:ext>
              </c:extLst>
            </c:dLbl>
            <c:dLbl>
              <c:idx val="2"/>
              <c:delete val="1"/>
              <c:extLst>
                <c:ext xmlns:c15="http://schemas.microsoft.com/office/drawing/2012/chart" uri="{CE6537A1-D6FC-4f65-9D91-7224C49458BB}"/>
                <c:ext xmlns:c16="http://schemas.microsoft.com/office/drawing/2014/chart" uri="{C3380CC4-5D6E-409C-BE32-E72D297353CC}">
                  <c16:uniqueId val="{00000001-F3E1-429D-80CF-4C34AF4C9DD3}"/>
                </c:ext>
              </c:extLst>
            </c:dLbl>
            <c:dLbl>
              <c:idx val="3"/>
              <c:delete val="1"/>
              <c:extLst>
                <c:ext xmlns:c15="http://schemas.microsoft.com/office/drawing/2012/chart" uri="{CE6537A1-D6FC-4f65-9D91-7224C49458BB}"/>
                <c:ext xmlns:c16="http://schemas.microsoft.com/office/drawing/2014/chart" uri="{C3380CC4-5D6E-409C-BE32-E72D297353CC}">
                  <c16:uniqueId val="{00000002-F3E1-429D-80CF-4C34AF4C9DD3}"/>
                </c:ext>
              </c:extLst>
            </c:dLbl>
            <c:dLbl>
              <c:idx val="4"/>
              <c:delete val="1"/>
              <c:extLst>
                <c:ext xmlns:c15="http://schemas.microsoft.com/office/drawing/2012/chart" uri="{CE6537A1-D6FC-4f65-9D91-7224C49458BB}"/>
                <c:ext xmlns:c16="http://schemas.microsoft.com/office/drawing/2014/chart" uri="{C3380CC4-5D6E-409C-BE32-E72D297353CC}">
                  <c16:uniqueId val="{00000003-F3E1-429D-80CF-4C34AF4C9DD3}"/>
                </c:ext>
              </c:extLst>
            </c:dLbl>
            <c:dLbl>
              <c:idx val="6"/>
              <c:delete val="1"/>
              <c:extLst>
                <c:ext xmlns:c15="http://schemas.microsoft.com/office/drawing/2012/chart" uri="{CE6537A1-D6FC-4f65-9D91-7224C49458BB}"/>
                <c:ext xmlns:c16="http://schemas.microsoft.com/office/drawing/2014/chart" uri="{C3380CC4-5D6E-409C-BE32-E72D297353CC}">
                  <c16:uniqueId val="{00000004-F3E1-429D-80CF-4C34AF4C9DD3}"/>
                </c:ext>
              </c:extLst>
            </c:dLbl>
            <c:dLbl>
              <c:idx val="7"/>
              <c:delete val="1"/>
              <c:extLst>
                <c:ext xmlns:c15="http://schemas.microsoft.com/office/drawing/2012/chart" uri="{CE6537A1-D6FC-4f65-9D91-7224C49458BB}"/>
                <c:ext xmlns:c16="http://schemas.microsoft.com/office/drawing/2014/chart" uri="{C3380CC4-5D6E-409C-BE32-E72D297353CC}">
                  <c16:uniqueId val="{00000005-F3E1-429D-80CF-4C34AF4C9DD3}"/>
                </c:ext>
              </c:extLst>
            </c:dLbl>
            <c:dLbl>
              <c:idx val="8"/>
              <c:delete val="1"/>
              <c:extLst>
                <c:ext xmlns:c15="http://schemas.microsoft.com/office/drawing/2012/chart" uri="{CE6537A1-D6FC-4f65-9D91-7224C49458BB}"/>
                <c:ext xmlns:c16="http://schemas.microsoft.com/office/drawing/2014/chart" uri="{C3380CC4-5D6E-409C-BE32-E72D297353CC}">
                  <c16:uniqueId val="{00000006-F3E1-429D-80CF-4C34AF4C9DD3}"/>
                </c:ext>
              </c:extLst>
            </c:dLbl>
            <c:dLbl>
              <c:idx val="9"/>
              <c:delete val="1"/>
              <c:extLst>
                <c:ext xmlns:c15="http://schemas.microsoft.com/office/drawing/2012/chart" uri="{CE6537A1-D6FC-4f65-9D91-7224C49458BB}"/>
                <c:ext xmlns:c16="http://schemas.microsoft.com/office/drawing/2014/chart" uri="{C3380CC4-5D6E-409C-BE32-E72D297353CC}">
                  <c16:uniqueId val="{00000007-F3E1-429D-80CF-4C34AF4C9DD3}"/>
                </c:ext>
              </c:extLst>
            </c:dLbl>
            <c:dLbl>
              <c:idx val="11"/>
              <c:delete val="1"/>
              <c:extLst>
                <c:ext xmlns:c15="http://schemas.microsoft.com/office/drawing/2012/chart" uri="{CE6537A1-D6FC-4f65-9D91-7224C49458BB}"/>
                <c:ext xmlns:c16="http://schemas.microsoft.com/office/drawing/2014/chart" uri="{C3380CC4-5D6E-409C-BE32-E72D297353CC}">
                  <c16:uniqueId val="{00000008-F3E1-429D-80CF-4C34AF4C9DD3}"/>
                </c:ext>
              </c:extLst>
            </c:dLbl>
            <c:dLbl>
              <c:idx val="12"/>
              <c:delete val="1"/>
              <c:extLst>
                <c:ext xmlns:c15="http://schemas.microsoft.com/office/drawing/2012/chart" uri="{CE6537A1-D6FC-4f65-9D91-7224C49458BB}"/>
                <c:ext xmlns:c16="http://schemas.microsoft.com/office/drawing/2014/chart" uri="{C3380CC4-5D6E-409C-BE32-E72D297353CC}">
                  <c16:uniqueId val="{00000009-F3E1-429D-80CF-4C34AF4C9DD3}"/>
                </c:ext>
              </c:extLst>
            </c:dLbl>
            <c:dLbl>
              <c:idx val="13"/>
              <c:delete val="1"/>
              <c:extLst>
                <c:ext xmlns:c15="http://schemas.microsoft.com/office/drawing/2012/chart" uri="{CE6537A1-D6FC-4f65-9D91-7224C49458BB}"/>
                <c:ext xmlns:c16="http://schemas.microsoft.com/office/drawing/2014/chart" uri="{C3380CC4-5D6E-409C-BE32-E72D297353CC}">
                  <c16:uniqueId val="{0000000A-F3E1-429D-80CF-4C34AF4C9DD3}"/>
                </c:ext>
              </c:extLst>
            </c:dLbl>
            <c:dLbl>
              <c:idx val="14"/>
              <c:delete val="1"/>
              <c:extLst>
                <c:ext xmlns:c15="http://schemas.microsoft.com/office/drawing/2012/chart" uri="{CE6537A1-D6FC-4f65-9D91-7224C49458BB}"/>
                <c:ext xmlns:c16="http://schemas.microsoft.com/office/drawing/2014/chart" uri="{C3380CC4-5D6E-409C-BE32-E72D297353CC}">
                  <c16:uniqueId val="{0000000B-F3E1-429D-80CF-4C34AF4C9DD3}"/>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3E1-429D-80CF-4C34AF4C9DD3}"/>
                </c:ext>
              </c:extLst>
            </c:dLbl>
            <c:dLbl>
              <c:idx val="16"/>
              <c:delete val="1"/>
              <c:extLst>
                <c:ext xmlns:c15="http://schemas.microsoft.com/office/drawing/2012/chart" uri="{CE6537A1-D6FC-4f65-9D91-7224C49458BB}"/>
                <c:ext xmlns:c16="http://schemas.microsoft.com/office/drawing/2014/chart" uri="{C3380CC4-5D6E-409C-BE32-E72D297353CC}">
                  <c16:uniqueId val="{0000000D-F3E1-429D-80CF-4C34AF4C9DD3}"/>
                </c:ext>
              </c:extLst>
            </c:dLbl>
            <c:dLbl>
              <c:idx val="17"/>
              <c:delete val="1"/>
              <c:extLst>
                <c:ext xmlns:c15="http://schemas.microsoft.com/office/drawing/2012/chart" uri="{CE6537A1-D6FC-4f65-9D91-7224C49458BB}"/>
                <c:ext xmlns:c16="http://schemas.microsoft.com/office/drawing/2014/chart" uri="{C3380CC4-5D6E-409C-BE32-E72D297353CC}">
                  <c16:uniqueId val="{0000000E-F3E1-429D-80CF-4C34AF4C9DD3}"/>
                </c:ext>
              </c:extLst>
            </c:dLbl>
            <c:dLbl>
              <c:idx val="18"/>
              <c:delete val="1"/>
              <c:extLst>
                <c:ext xmlns:c15="http://schemas.microsoft.com/office/drawing/2012/chart" uri="{CE6537A1-D6FC-4f65-9D91-7224C49458BB}"/>
                <c:ext xmlns:c16="http://schemas.microsoft.com/office/drawing/2014/chart" uri="{C3380CC4-5D6E-409C-BE32-E72D297353CC}">
                  <c16:uniqueId val="{0000000F-F3E1-429D-80CF-4C34AF4C9DD3}"/>
                </c:ext>
              </c:extLst>
            </c:dLbl>
            <c:dLbl>
              <c:idx val="19"/>
              <c:delete val="1"/>
              <c:extLst>
                <c:ext xmlns:c15="http://schemas.microsoft.com/office/drawing/2012/chart" uri="{CE6537A1-D6FC-4f65-9D91-7224C49458BB}"/>
                <c:ext xmlns:c16="http://schemas.microsoft.com/office/drawing/2014/chart" uri="{C3380CC4-5D6E-409C-BE32-E72D297353CC}">
                  <c16:uniqueId val="{00000010-F3E1-429D-80CF-4C34AF4C9DD3}"/>
                </c:ext>
              </c:extLst>
            </c:dLbl>
            <c:dLbl>
              <c:idx val="21"/>
              <c:delete val="1"/>
              <c:extLst>
                <c:ext xmlns:c15="http://schemas.microsoft.com/office/drawing/2012/chart" uri="{CE6537A1-D6FC-4f65-9D91-7224C49458BB}"/>
                <c:ext xmlns:c16="http://schemas.microsoft.com/office/drawing/2014/chart" uri="{C3380CC4-5D6E-409C-BE32-E72D297353CC}">
                  <c16:uniqueId val="{00000011-F3E1-429D-80CF-4C34AF4C9DD3}"/>
                </c:ext>
              </c:extLst>
            </c:dLbl>
            <c:dLbl>
              <c:idx val="22"/>
              <c:delete val="1"/>
              <c:extLst>
                <c:ext xmlns:c15="http://schemas.microsoft.com/office/drawing/2012/chart" uri="{CE6537A1-D6FC-4f65-9D91-7224C49458BB}"/>
                <c:ext xmlns:c16="http://schemas.microsoft.com/office/drawing/2014/chart" uri="{C3380CC4-5D6E-409C-BE32-E72D297353CC}">
                  <c16:uniqueId val="{00000012-F3E1-429D-80CF-4C34AF4C9DD3}"/>
                </c:ext>
              </c:extLst>
            </c:dLbl>
            <c:dLbl>
              <c:idx val="23"/>
              <c:delete val="1"/>
              <c:extLst>
                <c:ext xmlns:c15="http://schemas.microsoft.com/office/drawing/2012/chart" uri="{CE6537A1-D6FC-4f65-9D91-7224C49458BB}"/>
                <c:ext xmlns:c16="http://schemas.microsoft.com/office/drawing/2014/chart" uri="{C3380CC4-5D6E-409C-BE32-E72D297353CC}">
                  <c16:uniqueId val="{00000013-F3E1-429D-80CF-4C34AF4C9DD3}"/>
                </c:ext>
              </c:extLst>
            </c:dLbl>
            <c:dLbl>
              <c:idx val="24"/>
              <c:delete val="1"/>
              <c:extLst>
                <c:ext xmlns:c15="http://schemas.microsoft.com/office/drawing/2012/chart" uri="{CE6537A1-D6FC-4f65-9D91-7224C49458BB}"/>
                <c:ext xmlns:c16="http://schemas.microsoft.com/office/drawing/2014/chart" uri="{C3380CC4-5D6E-409C-BE32-E72D297353CC}">
                  <c16:uniqueId val="{00000014-F3E1-429D-80CF-4C34AF4C9DD3}"/>
                </c:ext>
              </c:extLst>
            </c:dLbl>
            <c:dLbl>
              <c:idx val="26"/>
              <c:delete val="1"/>
              <c:extLst>
                <c:ext xmlns:c15="http://schemas.microsoft.com/office/drawing/2012/chart" uri="{CE6537A1-D6FC-4f65-9D91-7224C49458BB}"/>
                <c:ext xmlns:c16="http://schemas.microsoft.com/office/drawing/2014/chart" uri="{C3380CC4-5D6E-409C-BE32-E72D297353CC}">
                  <c16:uniqueId val="{00000015-F3E1-429D-80CF-4C34AF4C9DD3}"/>
                </c:ext>
              </c:extLst>
            </c:dLbl>
            <c:dLbl>
              <c:idx val="27"/>
              <c:delete val="1"/>
              <c:extLst>
                <c:ext xmlns:c15="http://schemas.microsoft.com/office/drawing/2012/chart" uri="{CE6537A1-D6FC-4f65-9D91-7224C49458BB}"/>
                <c:ext xmlns:c16="http://schemas.microsoft.com/office/drawing/2014/chart" uri="{C3380CC4-5D6E-409C-BE32-E72D297353CC}">
                  <c16:uniqueId val="{00000016-F3E1-429D-80CF-4C34AF4C9DD3}"/>
                </c:ext>
              </c:extLst>
            </c:dLbl>
            <c:dLbl>
              <c:idx val="28"/>
              <c:delete val="1"/>
              <c:extLst>
                <c:ext xmlns:c15="http://schemas.microsoft.com/office/drawing/2012/chart" uri="{CE6537A1-D6FC-4f65-9D91-7224C49458BB}"/>
                <c:ext xmlns:c16="http://schemas.microsoft.com/office/drawing/2014/chart" uri="{C3380CC4-5D6E-409C-BE32-E72D297353CC}">
                  <c16:uniqueId val="{00000017-F3E1-429D-80CF-4C34AF4C9DD3}"/>
                </c:ext>
              </c:extLst>
            </c:dLbl>
            <c:dLbl>
              <c:idx val="29"/>
              <c:delete val="1"/>
              <c:extLst>
                <c:ext xmlns:c15="http://schemas.microsoft.com/office/drawing/2012/chart" uri="{CE6537A1-D6FC-4f65-9D91-7224C49458BB}"/>
                <c:ext xmlns:c16="http://schemas.microsoft.com/office/drawing/2014/chart" uri="{C3380CC4-5D6E-409C-BE32-E72D297353CC}">
                  <c16:uniqueId val="{00000018-F3E1-429D-80CF-4C34AF4C9DD3}"/>
                </c:ext>
              </c:extLst>
            </c:dLbl>
            <c:dLbl>
              <c:idx val="31"/>
              <c:delete val="1"/>
              <c:extLst>
                <c:ext xmlns:c15="http://schemas.microsoft.com/office/drawing/2012/chart" uri="{CE6537A1-D6FC-4f65-9D91-7224C49458BB}"/>
                <c:ext xmlns:c16="http://schemas.microsoft.com/office/drawing/2014/chart" uri="{C3380CC4-5D6E-409C-BE32-E72D297353CC}">
                  <c16:uniqueId val="{00000019-F3E1-429D-80CF-4C34AF4C9DD3}"/>
                </c:ext>
              </c:extLst>
            </c:dLbl>
            <c:dLbl>
              <c:idx val="32"/>
              <c:delete val="1"/>
              <c:extLst>
                <c:ext xmlns:c15="http://schemas.microsoft.com/office/drawing/2012/chart" uri="{CE6537A1-D6FC-4f65-9D91-7224C49458BB}"/>
                <c:ext xmlns:c16="http://schemas.microsoft.com/office/drawing/2014/chart" uri="{C3380CC4-5D6E-409C-BE32-E72D297353CC}">
                  <c16:uniqueId val="{0000001A-F3E1-429D-80CF-4C34AF4C9DD3}"/>
                </c:ext>
              </c:extLst>
            </c:dLbl>
            <c:dLbl>
              <c:idx val="33"/>
              <c:delete val="1"/>
              <c:extLst>
                <c:ext xmlns:c15="http://schemas.microsoft.com/office/drawing/2012/chart" uri="{CE6537A1-D6FC-4f65-9D91-7224C49458BB}"/>
                <c:ext xmlns:c16="http://schemas.microsoft.com/office/drawing/2014/chart" uri="{C3380CC4-5D6E-409C-BE32-E72D297353CC}">
                  <c16:uniqueId val="{0000001B-F3E1-429D-80CF-4C34AF4C9DD3}"/>
                </c:ext>
              </c:extLst>
            </c:dLbl>
            <c:dLbl>
              <c:idx val="34"/>
              <c:delete val="1"/>
              <c:extLst>
                <c:ext xmlns:c15="http://schemas.microsoft.com/office/drawing/2012/chart" uri="{CE6537A1-D6FC-4f65-9D91-7224C49458BB}"/>
                <c:ext xmlns:c16="http://schemas.microsoft.com/office/drawing/2014/chart" uri="{C3380CC4-5D6E-409C-BE32-E72D297353CC}">
                  <c16:uniqueId val="{0000001C-F3E1-429D-80CF-4C34AF4C9DD3}"/>
                </c:ext>
              </c:extLst>
            </c:dLbl>
            <c:dLbl>
              <c:idx val="36"/>
              <c:delete val="1"/>
              <c:extLst>
                <c:ext xmlns:c15="http://schemas.microsoft.com/office/drawing/2012/chart" uri="{CE6537A1-D6FC-4f65-9D91-7224C49458BB}"/>
                <c:ext xmlns:c16="http://schemas.microsoft.com/office/drawing/2014/chart" uri="{C3380CC4-5D6E-409C-BE32-E72D297353CC}">
                  <c16:uniqueId val="{0000001D-F3E1-429D-80CF-4C34AF4C9DD3}"/>
                </c:ext>
              </c:extLst>
            </c:dLbl>
            <c:dLbl>
              <c:idx val="37"/>
              <c:delete val="1"/>
              <c:extLst>
                <c:ext xmlns:c15="http://schemas.microsoft.com/office/drawing/2012/chart" uri="{CE6537A1-D6FC-4f65-9D91-7224C49458BB}"/>
                <c:ext xmlns:c16="http://schemas.microsoft.com/office/drawing/2014/chart" uri="{C3380CC4-5D6E-409C-BE32-E72D297353CC}">
                  <c16:uniqueId val="{0000001E-F3E1-429D-80CF-4C34AF4C9DD3}"/>
                </c:ext>
              </c:extLst>
            </c:dLbl>
            <c:dLbl>
              <c:idx val="38"/>
              <c:delete val="1"/>
              <c:extLst>
                <c:ext xmlns:c15="http://schemas.microsoft.com/office/drawing/2012/chart" uri="{CE6537A1-D6FC-4f65-9D91-7224C49458BB}"/>
                <c:ext xmlns:c16="http://schemas.microsoft.com/office/drawing/2014/chart" uri="{C3380CC4-5D6E-409C-BE32-E72D297353CC}">
                  <c16:uniqueId val="{0000001F-F3E1-429D-80CF-4C34AF4C9DD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F3E1-429D-80CF-4C34AF4C9DD3}"/>
            </c:ext>
          </c:extLst>
        </c:ser>
        <c:dLbls>
          <c:showLegendKey val="0"/>
          <c:showVal val="0"/>
          <c:showCatName val="0"/>
          <c:showSerName val="0"/>
          <c:showPercent val="0"/>
          <c:showBubbleSize val="0"/>
        </c:dLbls>
        <c:gapWidth val="150"/>
        <c:axId val="86418176"/>
        <c:axId val="86420096"/>
      </c:barChart>
      <c:lineChart>
        <c:grouping val="standard"/>
        <c:varyColors val="0"/>
        <c:ser>
          <c:idx val="0"/>
          <c:order val="1"/>
          <c:tx>
            <c:v>対前年度比</c:v>
          </c:tx>
          <c:spPr>
            <a:ln w="12700">
              <a:solidFill>
                <a:srgbClr val="000000"/>
              </a:solidFill>
              <a:prstDash val="solid"/>
            </a:ln>
          </c:spPr>
          <c:marker>
            <c:symbol val="diamond"/>
            <c:size val="5"/>
            <c:spPr>
              <a:solidFill>
                <a:srgbClr val="000000"/>
              </a:solidFill>
              <a:ln>
                <a:solidFill>
                  <a:srgbClr val="000000"/>
                </a:solidFill>
                <a:prstDash val="solid"/>
              </a:ln>
            </c:spPr>
          </c:marker>
          <c:val>
            <c:numRef>
              <c:f>グラフ!#REF!</c:f>
              <c:numCache>
                <c:formatCode>General</c:formatCode>
                <c:ptCount val="1"/>
                <c:pt idx="0">
                  <c:v>1</c:v>
                </c:pt>
              </c:numCache>
            </c:numRef>
          </c:val>
          <c:smooth val="0"/>
          <c:extLst>
            <c:ext xmlns:c16="http://schemas.microsoft.com/office/drawing/2014/chart" uri="{C3380CC4-5D6E-409C-BE32-E72D297353CC}">
              <c16:uniqueId val="{00000021-F3E1-429D-80CF-4C34AF4C9DD3}"/>
            </c:ext>
          </c:extLst>
        </c:ser>
        <c:dLbls>
          <c:showLegendKey val="0"/>
          <c:showVal val="0"/>
          <c:showCatName val="0"/>
          <c:showSerName val="0"/>
          <c:showPercent val="0"/>
          <c:showBubbleSize val="0"/>
        </c:dLbls>
        <c:marker val="1"/>
        <c:smooth val="0"/>
        <c:axId val="93140096"/>
        <c:axId val="93141632"/>
      </c:lineChart>
      <c:catAx>
        <c:axId val="86418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6420096"/>
        <c:crosses val="autoZero"/>
        <c:auto val="0"/>
        <c:lblAlgn val="ctr"/>
        <c:lblOffset val="100"/>
        <c:tickLblSkip val="1"/>
        <c:tickMarkSkip val="1"/>
        <c:noMultiLvlLbl val="0"/>
      </c:catAx>
      <c:valAx>
        <c:axId val="86420096"/>
        <c:scaling>
          <c:orientation val="minMax"/>
          <c:max val="800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兆円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6418176"/>
        <c:crosses val="autoZero"/>
        <c:crossBetween val="between"/>
        <c:majorUnit val="100000"/>
        <c:dispUnits>
          <c:builtInUnit val="thousands"/>
        </c:dispUnits>
      </c:valAx>
      <c:catAx>
        <c:axId val="93140096"/>
        <c:scaling>
          <c:orientation val="minMax"/>
        </c:scaling>
        <c:delete val="1"/>
        <c:axPos val="b"/>
        <c:majorTickMark val="out"/>
        <c:minorTickMark val="none"/>
        <c:tickLblPos val="nextTo"/>
        <c:crossAx val="93141632"/>
        <c:crosses val="autoZero"/>
        <c:auto val="0"/>
        <c:lblAlgn val="ctr"/>
        <c:lblOffset val="100"/>
        <c:noMultiLvlLbl val="0"/>
      </c:catAx>
      <c:valAx>
        <c:axId val="93141632"/>
        <c:scaling>
          <c:orientation val="minMax"/>
          <c:max val="35"/>
          <c:min val="-5"/>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3140096"/>
        <c:crosses val="max"/>
        <c:crossBetween val="between"/>
        <c:majorUnit val="5"/>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島根県</c:v>
          </c:tx>
          <c:spPr>
            <a:ln w="25400">
              <a:solidFill>
                <a:srgbClr val="00000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31AE-477E-BBEB-A5F02CF1D86C}"/>
                </c:ext>
              </c:extLst>
            </c:dLbl>
            <c:dLbl>
              <c:idx val="1"/>
              <c:delete val="1"/>
              <c:extLst>
                <c:ext xmlns:c15="http://schemas.microsoft.com/office/drawing/2012/chart" uri="{CE6537A1-D6FC-4f65-9D91-7224C49458BB}"/>
                <c:ext xmlns:c16="http://schemas.microsoft.com/office/drawing/2014/chart" uri="{C3380CC4-5D6E-409C-BE32-E72D297353CC}">
                  <c16:uniqueId val="{00000001-31AE-477E-BBEB-A5F02CF1D86C}"/>
                </c:ext>
              </c:extLst>
            </c:dLbl>
            <c:dLbl>
              <c:idx val="2"/>
              <c:delete val="1"/>
              <c:extLst>
                <c:ext xmlns:c15="http://schemas.microsoft.com/office/drawing/2012/chart" uri="{CE6537A1-D6FC-4f65-9D91-7224C49458BB}"/>
                <c:ext xmlns:c16="http://schemas.microsoft.com/office/drawing/2014/chart" uri="{C3380CC4-5D6E-409C-BE32-E72D297353CC}">
                  <c16:uniqueId val="{00000002-31AE-477E-BBEB-A5F02CF1D86C}"/>
                </c:ext>
              </c:extLst>
            </c:dLbl>
            <c:dLbl>
              <c:idx val="3"/>
              <c:delete val="1"/>
              <c:extLst>
                <c:ext xmlns:c15="http://schemas.microsoft.com/office/drawing/2012/chart" uri="{CE6537A1-D6FC-4f65-9D91-7224C49458BB}"/>
                <c:ext xmlns:c16="http://schemas.microsoft.com/office/drawing/2014/chart" uri="{C3380CC4-5D6E-409C-BE32-E72D297353CC}">
                  <c16:uniqueId val="{00000003-31AE-477E-BBEB-A5F02CF1D86C}"/>
                </c:ext>
              </c:extLst>
            </c:dLbl>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AE-477E-BBEB-A5F02CF1D86C}"/>
                </c:ext>
              </c:extLst>
            </c:dLbl>
            <c:dLbl>
              <c:idx val="5"/>
              <c:delete val="1"/>
              <c:extLst>
                <c:ext xmlns:c15="http://schemas.microsoft.com/office/drawing/2012/chart" uri="{CE6537A1-D6FC-4f65-9D91-7224C49458BB}"/>
                <c:ext xmlns:c16="http://schemas.microsoft.com/office/drawing/2014/chart" uri="{C3380CC4-5D6E-409C-BE32-E72D297353CC}">
                  <c16:uniqueId val="{00000005-31AE-477E-BBEB-A5F02CF1D86C}"/>
                </c:ext>
              </c:extLst>
            </c:dLbl>
            <c:dLbl>
              <c:idx val="6"/>
              <c:delete val="1"/>
              <c:extLst>
                <c:ext xmlns:c15="http://schemas.microsoft.com/office/drawing/2012/chart" uri="{CE6537A1-D6FC-4f65-9D91-7224C49458BB}"/>
                <c:ext xmlns:c16="http://schemas.microsoft.com/office/drawing/2014/chart" uri="{C3380CC4-5D6E-409C-BE32-E72D297353CC}">
                  <c16:uniqueId val="{00000006-31AE-477E-BBEB-A5F02CF1D86C}"/>
                </c:ext>
              </c:extLst>
            </c:dLbl>
            <c:dLbl>
              <c:idx val="7"/>
              <c:delete val="1"/>
              <c:extLst>
                <c:ext xmlns:c15="http://schemas.microsoft.com/office/drawing/2012/chart" uri="{CE6537A1-D6FC-4f65-9D91-7224C49458BB}"/>
                <c:ext xmlns:c16="http://schemas.microsoft.com/office/drawing/2014/chart" uri="{C3380CC4-5D6E-409C-BE32-E72D297353CC}">
                  <c16:uniqueId val="{00000007-31AE-477E-BBEB-A5F02CF1D86C}"/>
                </c:ext>
              </c:extLst>
            </c:dLbl>
            <c:dLbl>
              <c:idx val="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1AE-477E-BBEB-A5F02CF1D86C}"/>
                </c:ext>
              </c:extLst>
            </c:dLbl>
            <c:dLbl>
              <c:idx val="10"/>
              <c:delete val="1"/>
              <c:extLst>
                <c:ext xmlns:c15="http://schemas.microsoft.com/office/drawing/2012/chart" uri="{CE6537A1-D6FC-4f65-9D91-7224C49458BB}"/>
                <c:ext xmlns:c16="http://schemas.microsoft.com/office/drawing/2014/chart" uri="{C3380CC4-5D6E-409C-BE32-E72D297353CC}">
                  <c16:uniqueId val="{00000009-31AE-477E-BBEB-A5F02CF1D86C}"/>
                </c:ext>
              </c:extLst>
            </c:dLbl>
            <c:dLbl>
              <c:idx val="11"/>
              <c:delete val="1"/>
              <c:extLst>
                <c:ext xmlns:c15="http://schemas.microsoft.com/office/drawing/2012/chart" uri="{CE6537A1-D6FC-4f65-9D91-7224C49458BB}"/>
                <c:ext xmlns:c16="http://schemas.microsoft.com/office/drawing/2014/chart" uri="{C3380CC4-5D6E-409C-BE32-E72D297353CC}">
                  <c16:uniqueId val="{0000000A-31AE-477E-BBEB-A5F02CF1D86C}"/>
                </c:ext>
              </c:extLst>
            </c:dLbl>
            <c:dLbl>
              <c:idx val="12"/>
              <c:delete val="1"/>
              <c:extLst>
                <c:ext xmlns:c15="http://schemas.microsoft.com/office/drawing/2012/chart" uri="{CE6537A1-D6FC-4f65-9D91-7224C49458BB}"/>
                <c:ext xmlns:c16="http://schemas.microsoft.com/office/drawing/2014/chart" uri="{C3380CC4-5D6E-409C-BE32-E72D297353CC}">
                  <c16:uniqueId val="{0000000B-31AE-477E-BBEB-A5F02CF1D86C}"/>
                </c:ext>
              </c:extLst>
            </c:dLbl>
            <c:dLbl>
              <c:idx val="13"/>
              <c:delete val="1"/>
              <c:extLst>
                <c:ext xmlns:c15="http://schemas.microsoft.com/office/drawing/2012/chart" uri="{CE6537A1-D6FC-4f65-9D91-7224C49458BB}"/>
                <c:ext xmlns:c16="http://schemas.microsoft.com/office/drawing/2014/chart" uri="{C3380CC4-5D6E-409C-BE32-E72D297353CC}">
                  <c16:uniqueId val="{0000000C-31AE-477E-BBEB-A5F02CF1D86C}"/>
                </c:ext>
              </c:extLst>
            </c:dLbl>
            <c:dLbl>
              <c:idx val="14"/>
              <c:delete val="1"/>
              <c:extLst>
                <c:ext xmlns:c15="http://schemas.microsoft.com/office/drawing/2012/chart" uri="{CE6537A1-D6FC-4f65-9D91-7224C49458BB}"/>
                <c:ext xmlns:c16="http://schemas.microsoft.com/office/drawing/2014/chart" uri="{C3380CC4-5D6E-409C-BE32-E72D297353CC}">
                  <c16:uniqueId val="{0000000D-31AE-477E-BBEB-A5F02CF1D86C}"/>
                </c:ext>
              </c:extLst>
            </c:dLbl>
            <c:dLbl>
              <c:idx val="15"/>
              <c:delete val="1"/>
              <c:extLst>
                <c:ext xmlns:c15="http://schemas.microsoft.com/office/drawing/2012/chart" uri="{CE6537A1-D6FC-4f65-9D91-7224C49458BB}"/>
                <c:ext xmlns:c16="http://schemas.microsoft.com/office/drawing/2014/chart" uri="{C3380CC4-5D6E-409C-BE32-E72D297353CC}">
                  <c16:uniqueId val="{0000000E-31AE-477E-BBEB-A5F02CF1D86C}"/>
                </c:ext>
              </c:extLst>
            </c:dLbl>
            <c:dLbl>
              <c:idx val="16"/>
              <c:delete val="1"/>
              <c:extLst>
                <c:ext xmlns:c15="http://schemas.microsoft.com/office/drawing/2012/chart" uri="{CE6537A1-D6FC-4f65-9D91-7224C49458BB}"/>
                <c:ext xmlns:c16="http://schemas.microsoft.com/office/drawing/2014/chart" uri="{C3380CC4-5D6E-409C-BE32-E72D297353CC}">
                  <c16:uniqueId val="{0000000F-31AE-477E-BBEB-A5F02CF1D86C}"/>
                </c:ext>
              </c:extLst>
            </c:dLbl>
            <c:dLbl>
              <c:idx val="17"/>
              <c:delete val="1"/>
              <c:extLst>
                <c:ext xmlns:c15="http://schemas.microsoft.com/office/drawing/2012/chart" uri="{CE6537A1-D6FC-4f65-9D91-7224C49458BB}"/>
                <c:ext xmlns:c16="http://schemas.microsoft.com/office/drawing/2014/chart" uri="{C3380CC4-5D6E-409C-BE32-E72D297353CC}">
                  <c16:uniqueId val="{00000010-31AE-477E-BBEB-A5F02CF1D86C}"/>
                </c:ext>
              </c:extLst>
            </c:dLbl>
            <c:dLbl>
              <c:idx val="18"/>
              <c:delete val="1"/>
              <c:extLst>
                <c:ext xmlns:c15="http://schemas.microsoft.com/office/drawing/2012/chart" uri="{CE6537A1-D6FC-4f65-9D91-7224C49458BB}"/>
                <c:ext xmlns:c16="http://schemas.microsoft.com/office/drawing/2014/chart" uri="{C3380CC4-5D6E-409C-BE32-E72D297353CC}">
                  <c16:uniqueId val="{00000011-31AE-477E-BBEB-A5F02CF1D86C}"/>
                </c:ext>
              </c:extLst>
            </c:dLbl>
            <c:dLbl>
              <c:idx val="19"/>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1AE-477E-BBEB-A5F02CF1D86C}"/>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1AE-477E-BBEB-A5F02CF1D86C}"/>
                </c:ext>
              </c:extLst>
            </c:dLbl>
            <c:dLbl>
              <c:idx val="21"/>
              <c:delete val="1"/>
              <c:extLst>
                <c:ext xmlns:c15="http://schemas.microsoft.com/office/drawing/2012/chart" uri="{CE6537A1-D6FC-4f65-9D91-7224C49458BB}"/>
                <c:ext xmlns:c16="http://schemas.microsoft.com/office/drawing/2014/chart" uri="{C3380CC4-5D6E-409C-BE32-E72D297353CC}">
                  <c16:uniqueId val="{00000014-31AE-477E-BBEB-A5F02CF1D86C}"/>
                </c:ext>
              </c:extLst>
            </c:dLbl>
            <c:dLbl>
              <c:idx val="22"/>
              <c:delete val="1"/>
              <c:extLst>
                <c:ext xmlns:c15="http://schemas.microsoft.com/office/drawing/2012/chart" uri="{CE6537A1-D6FC-4f65-9D91-7224C49458BB}"/>
                <c:ext xmlns:c16="http://schemas.microsoft.com/office/drawing/2014/chart" uri="{C3380CC4-5D6E-409C-BE32-E72D297353CC}">
                  <c16:uniqueId val="{00000015-31AE-477E-BBEB-A5F02CF1D86C}"/>
                </c:ext>
              </c:extLst>
            </c:dLbl>
            <c:dLbl>
              <c:idx val="23"/>
              <c:delete val="1"/>
              <c:extLst>
                <c:ext xmlns:c15="http://schemas.microsoft.com/office/drawing/2012/chart" uri="{CE6537A1-D6FC-4f65-9D91-7224C49458BB}"/>
                <c:ext xmlns:c16="http://schemas.microsoft.com/office/drawing/2014/chart" uri="{C3380CC4-5D6E-409C-BE32-E72D297353CC}">
                  <c16:uniqueId val="{00000016-31AE-477E-BBEB-A5F02CF1D86C}"/>
                </c:ext>
              </c:extLst>
            </c:dLbl>
            <c:dLbl>
              <c:idx val="24"/>
              <c:delete val="1"/>
              <c:extLst>
                <c:ext xmlns:c15="http://schemas.microsoft.com/office/drawing/2012/chart" uri="{CE6537A1-D6FC-4f65-9D91-7224C49458BB}"/>
                <c:ext xmlns:c16="http://schemas.microsoft.com/office/drawing/2014/chart" uri="{C3380CC4-5D6E-409C-BE32-E72D297353CC}">
                  <c16:uniqueId val="{00000017-31AE-477E-BBEB-A5F02CF1D86C}"/>
                </c:ext>
              </c:extLst>
            </c:dLbl>
            <c:dLbl>
              <c:idx val="25"/>
              <c:delete val="1"/>
              <c:extLst>
                <c:ext xmlns:c15="http://schemas.microsoft.com/office/drawing/2012/chart" uri="{CE6537A1-D6FC-4f65-9D91-7224C49458BB}"/>
                <c:ext xmlns:c16="http://schemas.microsoft.com/office/drawing/2014/chart" uri="{C3380CC4-5D6E-409C-BE32-E72D297353CC}">
                  <c16:uniqueId val="{00000018-31AE-477E-BBEB-A5F02CF1D86C}"/>
                </c:ext>
              </c:extLst>
            </c:dLbl>
            <c:dLbl>
              <c:idx val="26"/>
              <c:delete val="1"/>
              <c:extLst>
                <c:ext xmlns:c15="http://schemas.microsoft.com/office/drawing/2012/chart" uri="{CE6537A1-D6FC-4f65-9D91-7224C49458BB}"/>
                <c:ext xmlns:c16="http://schemas.microsoft.com/office/drawing/2014/chart" uri="{C3380CC4-5D6E-409C-BE32-E72D297353CC}">
                  <c16:uniqueId val="{00000019-31AE-477E-BBEB-A5F02CF1D86C}"/>
                </c:ext>
              </c:extLst>
            </c:dLbl>
            <c:dLbl>
              <c:idx val="27"/>
              <c:delete val="1"/>
              <c:extLst>
                <c:ext xmlns:c15="http://schemas.microsoft.com/office/drawing/2012/chart" uri="{CE6537A1-D6FC-4f65-9D91-7224C49458BB}"/>
                <c:ext xmlns:c16="http://schemas.microsoft.com/office/drawing/2014/chart" uri="{C3380CC4-5D6E-409C-BE32-E72D297353CC}">
                  <c16:uniqueId val="{0000001A-31AE-477E-BBEB-A5F02CF1D86C}"/>
                </c:ext>
              </c:extLst>
            </c:dLbl>
            <c:dLbl>
              <c:idx val="28"/>
              <c:delete val="1"/>
              <c:extLst>
                <c:ext xmlns:c15="http://schemas.microsoft.com/office/drawing/2012/chart" uri="{CE6537A1-D6FC-4f65-9D91-7224C49458BB}"/>
                <c:ext xmlns:c16="http://schemas.microsoft.com/office/drawing/2014/chart" uri="{C3380CC4-5D6E-409C-BE32-E72D297353CC}">
                  <c16:uniqueId val="{0000001B-31AE-477E-BBEB-A5F02CF1D86C}"/>
                </c:ext>
              </c:extLst>
            </c:dLbl>
            <c:dLbl>
              <c:idx val="29"/>
              <c:delete val="1"/>
              <c:extLst>
                <c:ext xmlns:c15="http://schemas.microsoft.com/office/drawing/2012/chart" uri="{CE6537A1-D6FC-4f65-9D91-7224C49458BB}"/>
                <c:ext xmlns:c16="http://schemas.microsoft.com/office/drawing/2014/chart" uri="{C3380CC4-5D6E-409C-BE32-E72D297353CC}">
                  <c16:uniqueId val="{0000001C-31AE-477E-BBEB-A5F02CF1D86C}"/>
                </c:ext>
              </c:extLst>
            </c:dLbl>
            <c:dLbl>
              <c:idx val="30"/>
              <c:delete val="1"/>
              <c:extLst>
                <c:ext xmlns:c15="http://schemas.microsoft.com/office/drawing/2012/chart" uri="{CE6537A1-D6FC-4f65-9D91-7224C49458BB}"/>
                <c:ext xmlns:c16="http://schemas.microsoft.com/office/drawing/2014/chart" uri="{C3380CC4-5D6E-409C-BE32-E72D297353CC}">
                  <c16:uniqueId val="{0000001D-31AE-477E-BBEB-A5F02CF1D86C}"/>
                </c:ext>
              </c:extLst>
            </c:dLbl>
            <c:dLbl>
              <c:idx val="31"/>
              <c:delete val="1"/>
              <c:extLst>
                <c:ext xmlns:c15="http://schemas.microsoft.com/office/drawing/2012/chart" uri="{CE6537A1-D6FC-4f65-9D91-7224C49458BB}"/>
                <c:ext xmlns:c16="http://schemas.microsoft.com/office/drawing/2014/chart" uri="{C3380CC4-5D6E-409C-BE32-E72D297353CC}">
                  <c16:uniqueId val="{0000001E-31AE-477E-BBEB-A5F02CF1D86C}"/>
                </c:ext>
              </c:extLst>
            </c:dLbl>
            <c:dLbl>
              <c:idx val="32"/>
              <c:delete val="1"/>
              <c:extLst>
                <c:ext xmlns:c15="http://schemas.microsoft.com/office/drawing/2012/chart" uri="{CE6537A1-D6FC-4f65-9D91-7224C49458BB}"/>
                <c:ext xmlns:c16="http://schemas.microsoft.com/office/drawing/2014/chart" uri="{C3380CC4-5D6E-409C-BE32-E72D297353CC}">
                  <c16:uniqueId val="{0000001F-31AE-477E-BBEB-A5F02CF1D86C}"/>
                </c:ext>
              </c:extLst>
            </c:dLbl>
            <c:dLbl>
              <c:idx val="33"/>
              <c:delete val="1"/>
              <c:extLst>
                <c:ext xmlns:c15="http://schemas.microsoft.com/office/drawing/2012/chart" uri="{CE6537A1-D6FC-4f65-9D91-7224C49458BB}"/>
                <c:ext xmlns:c16="http://schemas.microsoft.com/office/drawing/2014/chart" uri="{C3380CC4-5D6E-409C-BE32-E72D297353CC}">
                  <c16:uniqueId val="{00000020-31AE-477E-BBEB-A5F02CF1D86C}"/>
                </c:ext>
              </c:extLst>
            </c:dLbl>
            <c:dLbl>
              <c:idx val="34"/>
              <c:delete val="1"/>
              <c:extLst>
                <c:ext xmlns:c15="http://schemas.microsoft.com/office/drawing/2012/chart" uri="{CE6537A1-D6FC-4f65-9D91-7224C49458BB}"/>
                <c:ext xmlns:c16="http://schemas.microsoft.com/office/drawing/2014/chart" uri="{C3380CC4-5D6E-409C-BE32-E72D297353CC}">
                  <c16:uniqueId val="{00000021-31AE-477E-BBEB-A5F02CF1D86C}"/>
                </c:ext>
              </c:extLst>
            </c:dLbl>
            <c:dLbl>
              <c:idx val="35"/>
              <c:delete val="1"/>
              <c:extLst>
                <c:ext xmlns:c15="http://schemas.microsoft.com/office/drawing/2012/chart" uri="{CE6537A1-D6FC-4f65-9D91-7224C49458BB}"/>
                <c:ext xmlns:c16="http://schemas.microsoft.com/office/drawing/2014/chart" uri="{C3380CC4-5D6E-409C-BE32-E72D297353CC}">
                  <c16:uniqueId val="{00000022-31AE-477E-BBEB-A5F02CF1D86C}"/>
                </c:ext>
              </c:extLst>
            </c:dLbl>
            <c:dLbl>
              <c:idx val="36"/>
              <c:delete val="1"/>
              <c:extLst>
                <c:ext xmlns:c15="http://schemas.microsoft.com/office/drawing/2012/chart" uri="{CE6537A1-D6FC-4f65-9D91-7224C49458BB}"/>
                <c:ext xmlns:c16="http://schemas.microsoft.com/office/drawing/2014/chart" uri="{C3380CC4-5D6E-409C-BE32-E72D297353CC}">
                  <c16:uniqueId val="{00000023-31AE-477E-BBEB-A5F02CF1D86C}"/>
                </c:ext>
              </c:extLst>
            </c:dLbl>
            <c:dLbl>
              <c:idx val="37"/>
              <c:delete val="1"/>
              <c:extLst>
                <c:ext xmlns:c15="http://schemas.microsoft.com/office/drawing/2012/chart" uri="{CE6537A1-D6FC-4f65-9D91-7224C49458BB}"/>
                <c:ext xmlns:c16="http://schemas.microsoft.com/office/drawing/2014/chart" uri="{C3380CC4-5D6E-409C-BE32-E72D297353CC}">
                  <c16:uniqueId val="{00000024-31AE-477E-BBEB-A5F02CF1D86C}"/>
                </c:ext>
              </c:extLst>
            </c:dLbl>
            <c:dLbl>
              <c:idx val="3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1AE-477E-BBEB-A5F02CF1D86C}"/>
                </c:ext>
              </c:extLst>
            </c:dLbl>
            <c:numFmt formatCode="0.0_ "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31AE-477E-BBEB-A5F02CF1D86C}"/>
            </c:ext>
          </c:extLst>
        </c:ser>
        <c:ser>
          <c:idx val="1"/>
          <c:order val="1"/>
          <c:tx>
            <c:v>全 　国</c:v>
          </c:tx>
          <c:spPr>
            <a:ln w="25400">
              <a:solidFill>
                <a:srgbClr val="000000"/>
              </a:solidFill>
              <a:prstDash val="lgDash"/>
            </a:ln>
          </c:spPr>
          <c:marker>
            <c:symbol val="square"/>
            <c:size val="5"/>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27-31AE-477E-BBEB-A5F02CF1D86C}"/>
                </c:ext>
              </c:extLst>
            </c:dLbl>
            <c:dLbl>
              <c:idx val="1"/>
              <c:delete val="1"/>
              <c:extLst>
                <c:ext xmlns:c15="http://schemas.microsoft.com/office/drawing/2012/chart" uri="{CE6537A1-D6FC-4f65-9D91-7224C49458BB}"/>
                <c:ext xmlns:c16="http://schemas.microsoft.com/office/drawing/2014/chart" uri="{C3380CC4-5D6E-409C-BE32-E72D297353CC}">
                  <c16:uniqueId val="{00000028-31AE-477E-BBEB-A5F02CF1D86C}"/>
                </c:ext>
              </c:extLst>
            </c:dLbl>
            <c:dLbl>
              <c:idx val="2"/>
              <c:delete val="1"/>
              <c:extLst>
                <c:ext xmlns:c15="http://schemas.microsoft.com/office/drawing/2012/chart" uri="{CE6537A1-D6FC-4f65-9D91-7224C49458BB}"/>
                <c:ext xmlns:c16="http://schemas.microsoft.com/office/drawing/2014/chart" uri="{C3380CC4-5D6E-409C-BE32-E72D297353CC}">
                  <c16:uniqueId val="{00000029-31AE-477E-BBEB-A5F02CF1D86C}"/>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1AE-477E-BBEB-A5F02CF1D86C}"/>
                </c:ext>
              </c:extLst>
            </c:dLbl>
            <c:dLbl>
              <c:idx val="4"/>
              <c:delete val="1"/>
              <c:extLst>
                <c:ext xmlns:c15="http://schemas.microsoft.com/office/drawing/2012/chart" uri="{CE6537A1-D6FC-4f65-9D91-7224C49458BB}"/>
                <c:ext xmlns:c16="http://schemas.microsoft.com/office/drawing/2014/chart" uri="{C3380CC4-5D6E-409C-BE32-E72D297353CC}">
                  <c16:uniqueId val="{0000002B-31AE-477E-BBEB-A5F02CF1D86C}"/>
                </c:ext>
              </c:extLst>
            </c:dLbl>
            <c:dLbl>
              <c:idx val="5"/>
              <c:delete val="1"/>
              <c:extLst>
                <c:ext xmlns:c15="http://schemas.microsoft.com/office/drawing/2012/chart" uri="{CE6537A1-D6FC-4f65-9D91-7224C49458BB}"/>
                <c:ext xmlns:c16="http://schemas.microsoft.com/office/drawing/2014/chart" uri="{C3380CC4-5D6E-409C-BE32-E72D297353CC}">
                  <c16:uniqueId val="{0000002C-31AE-477E-BBEB-A5F02CF1D86C}"/>
                </c:ext>
              </c:extLst>
            </c:dLbl>
            <c:dLbl>
              <c:idx val="6"/>
              <c:delete val="1"/>
              <c:extLst>
                <c:ext xmlns:c15="http://schemas.microsoft.com/office/drawing/2012/chart" uri="{CE6537A1-D6FC-4f65-9D91-7224C49458BB}"/>
                <c:ext xmlns:c16="http://schemas.microsoft.com/office/drawing/2014/chart" uri="{C3380CC4-5D6E-409C-BE32-E72D297353CC}">
                  <c16:uniqueId val="{0000002D-31AE-477E-BBEB-A5F02CF1D86C}"/>
                </c:ext>
              </c:extLst>
            </c:dLbl>
            <c:dLbl>
              <c:idx val="8"/>
              <c:delete val="1"/>
              <c:extLst>
                <c:ext xmlns:c15="http://schemas.microsoft.com/office/drawing/2012/chart" uri="{CE6537A1-D6FC-4f65-9D91-7224C49458BB}"/>
                <c:ext xmlns:c16="http://schemas.microsoft.com/office/drawing/2014/chart" uri="{C3380CC4-5D6E-409C-BE32-E72D297353CC}">
                  <c16:uniqueId val="{0000002E-31AE-477E-BBEB-A5F02CF1D86C}"/>
                </c:ext>
              </c:extLst>
            </c:dLbl>
            <c:dLbl>
              <c:idx val="10"/>
              <c:delete val="1"/>
              <c:extLst>
                <c:ext xmlns:c15="http://schemas.microsoft.com/office/drawing/2012/chart" uri="{CE6537A1-D6FC-4f65-9D91-7224C49458BB}"/>
                <c:ext xmlns:c16="http://schemas.microsoft.com/office/drawing/2014/chart" uri="{C3380CC4-5D6E-409C-BE32-E72D297353CC}">
                  <c16:uniqueId val="{0000002F-31AE-477E-BBEB-A5F02CF1D86C}"/>
                </c:ext>
              </c:extLst>
            </c:dLbl>
            <c:dLbl>
              <c:idx val="11"/>
              <c:delete val="1"/>
              <c:extLst>
                <c:ext xmlns:c15="http://schemas.microsoft.com/office/drawing/2012/chart" uri="{CE6537A1-D6FC-4f65-9D91-7224C49458BB}"/>
                <c:ext xmlns:c16="http://schemas.microsoft.com/office/drawing/2014/chart" uri="{C3380CC4-5D6E-409C-BE32-E72D297353CC}">
                  <c16:uniqueId val="{00000030-31AE-477E-BBEB-A5F02CF1D86C}"/>
                </c:ext>
              </c:extLst>
            </c:dLbl>
            <c:dLbl>
              <c:idx val="12"/>
              <c:delete val="1"/>
              <c:extLst>
                <c:ext xmlns:c15="http://schemas.microsoft.com/office/drawing/2012/chart" uri="{CE6537A1-D6FC-4f65-9D91-7224C49458BB}"/>
                <c:ext xmlns:c16="http://schemas.microsoft.com/office/drawing/2014/chart" uri="{C3380CC4-5D6E-409C-BE32-E72D297353CC}">
                  <c16:uniqueId val="{00000031-31AE-477E-BBEB-A5F02CF1D86C}"/>
                </c:ext>
              </c:extLst>
            </c:dLbl>
            <c:dLbl>
              <c:idx val="13"/>
              <c:delete val="1"/>
              <c:extLst>
                <c:ext xmlns:c15="http://schemas.microsoft.com/office/drawing/2012/chart" uri="{CE6537A1-D6FC-4f65-9D91-7224C49458BB}"/>
                <c:ext xmlns:c16="http://schemas.microsoft.com/office/drawing/2014/chart" uri="{C3380CC4-5D6E-409C-BE32-E72D297353CC}">
                  <c16:uniqueId val="{00000032-31AE-477E-BBEB-A5F02CF1D86C}"/>
                </c:ext>
              </c:extLst>
            </c:dLbl>
            <c:dLbl>
              <c:idx val="14"/>
              <c:delete val="1"/>
              <c:extLst>
                <c:ext xmlns:c15="http://schemas.microsoft.com/office/drawing/2012/chart" uri="{CE6537A1-D6FC-4f65-9D91-7224C49458BB}"/>
                <c:ext xmlns:c16="http://schemas.microsoft.com/office/drawing/2014/chart" uri="{C3380CC4-5D6E-409C-BE32-E72D297353CC}">
                  <c16:uniqueId val="{00000033-31AE-477E-BBEB-A5F02CF1D86C}"/>
                </c:ext>
              </c:extLst>
            </c:dLbl>
            <c:dLbl>
              <c:idx val="15"/>
              <c:delete val="1"/>
              <c:extLst>
                <c:ext xmlns:c15="http://schemas.microsoft.com/office/drawing/2012/chart" uri="{CE6537A1-D6FC-4f65-9D91-7224C49458BB}"/>
                <c:ext xmlns:c16="http://schemas.microsoft.com/office/drawing/2014/chart" uri="{C3380CC4-5D6E-409C-BE32-E72D297353CC}">
                  <c16:uniqueId val="{00000034-31AE-477E-BBEB-A5F02CF1D86C}"/>
                </c:ext>
              </c:extLst>
            </c:dLbl>
            <c:dLbl>
              <c:idx val="16"/>
              <c:delete val="1"/>
              <c:extLst>
                <c:ext xmlns:c15="http://schemas.microsoft.com/office/drawing/2012/chart" uri="{CE6537A1-D6FC-4f65-9D91-7224C49458BB}"/>
                <c:ext xmlns:c16="http://schemas.microsoft.com/office/drawing/2014/chart" uri="{C3380CC4-5D6E-409C-BE32-E72D297353CC}">
                  <c16:uniqueId val="{00000035-31AE-477E-BBEB-A5F02CF1D86C}"/>
                </c:ext>
              </c:extLst>
            </c:dLbl>
            <c:dLbl>
              <c:idx val="17"/>
              <c:delete val="1"/>
              <c:extLst>
                <c:ext xmlns:c15="http://schemas.microsoft.com/office/drawing/2012/chart" uri="{CE6537A1-D6FC-4f65-9D91-7224C49458BB}"/>
                <c:ext xmlns:c16="http://schemas.microsoft.com/office/drawing/2014/chart" uri="{C3380CC4-5D6E-409C-BE32-E72D297353CC}">
                  <c16:uniqueId val="{00000036-31AE-477E-BBEB-A5F02CF1D86C}"/>
                </c:ext>
              </c:extLst>
            </c:dLbl>
            <c:dLbl>
              <c:idx val="18"/>
              <c:delete val="1"/>
              <c:extLst>
                <c:ext xmlns:c15="http://schemas.microsoft.com/office/drawing/2012/chart" uri="{CE6537A1-D6FC-4f65-9D91-7224C49458BB}"/>
                <c:ext xmlns:c16="http://schemas.microsoft.com/office/drawing/2014/chart" uri="{C3380CC4-5D6E-409C-BE32-E72D297353CC}">
                  <c16:uniqueId val="{00000037-31AE-477E-BBEB-A5F02CF1D86C}"/>
                </c:ext>
              </c:extLst>
            </c:dLbl>
            <c:dLbl>
              <c:idx val="19"/>
              <c:delete val="1"/>
              <c:extLst>
                <c:ext xmlns:c15="http://schemas.microsoft.com/office/drawing/2012/chart" uri="{CE6537A1-D6FC-4f65-9D91-7224C49458BB}"/>
                <c:ext xmlns:c16="http://schemas.microsoft.com/office/drawing/2014/chart" uri="{C3380CC4-5D6E-409C-BE32-E72D297353CC}">
                  <c16:uniqueId val="{00000038-31AE-477E-BBEB-A5F02CF1D86C}"/>
                </c:ext>
              </c:extLst>
            </c:dLbl>
            <c:dLbl>
              <c:idx val="20"/>
              <c:delete val="1"/>
              <c:extLst>
                <c:ext xmlns:c15="http://schemas.microsoft.com/office/drawing/2012/chart" uri="{CE6537A1-D6FC-4f65-9D91-7224C49458BB}"/>
                <c:ext xmlns:c16="http://schemas.microsoft.com/office/drawing/2014/chart" uri="{C3380CC4-5D6E-409C-BE32-E72D297353CC}">
                  <c16:uniqueId val="{00000039-31AE-477E-BBEB-A5F02CF1D86C}"/>
                </c:ext>
              </c:extLst>
            </c:dLbl>
            <c:dLbl>
              <c:idx val="21"/>
              <c:delete val="1"/>
              <c:extLst>
                <c:ext xmlns:c15="http://schemas.microsoft.com/office/drawing/2012/chart" uri="{CE6537A1-D6FC-4f65-9D91-7224C49458BB}"/>
                <c:ext xmlns:c16="http://schemas.microsoft.com/office/drawing/2014/chart" uri="{C3380CC4-5D6E-409C-BE32-E72D297353CC}">
                  <c16:uniqueId val="{0000003A-31AE-477E-BBEB-A5F02CF1D86C}"/>
                </c:ext>
              </c:extLst>
            </c:dLbl>
            <c:dLbl>
              <c:idx val="22"/>
              <c:delete val="1"/>
              <c:extLst>
                <c:ext xmlns:c15="http://schemas.microsoft.com/office/drawing/2012/chart" uri="{CE6537A1-D6FC-4f65-9D91-7224C49458BB}"/>
                <c:ext xmlns:c16="http://schemas.microsoft.com/office/drawing/2014/chart" uri="{C3380CC4-5D6E-409C-BE32-E72D297353CC}">
                  <c16:uniqueId val="{0000003B-31AE-477E-BBEB-A5F02CF1D86C}"/>
                </c:ext>
              </c:extLst>
            </c:dLbl>
            <c:dLbl>
              <c:idx val="23"/>
              <c:delete val="1"/>
              <c:extLst>
                <c:ext xmlns:c15="http://schemas.microsoft.com/office/drawing/2012/chart" uri="{CE6537A1-D6FC-4f65-9D91-7224C49458BB}"/>
                <c:ext xmlns:c16="http://schemas.microsoft.com/office/drawing/2014/chart" uri="{C3380CC4-5D6E-409C-BE32-E72D297353CC}">
                  <c16:uniqueId val="{0000003C-31AE-477E-BBEB-A5F02CF1D86C}"/>
                </c:ext>
              </c:extLst>
            </c:dLbl>
            <c:dLbl>
              <c:idx val="24"/>
              <c:delete val="1"/>
              <c:extLst>
                <c:ext xmlns:c15="http://schemas.microsoft.com/office/drawing/2012/chart" uri="{CE6537A1-D6FC-4f65-9D91-7224C49458BB}"/>
                <c:ext xmlns:c16="http://schemas.microsoft.com/office/drawing/2014/chart" uri="{C3380CC4-5D6E-409C-BE32-E72D297353CC}">
                  <c16:uniqueId val="{0000003D-31AE-477E-BBEB-A5F02CF1D86C}"/>
                </c:ext>
              </c:extLst>
            </c:dLbl>
            <c:dLbl>
              <c:idx val="25"/>
              <c:delete val="1"/>
              <c:extLst>
                <c:ext xmlns:c15="http://schemas.microsoft.com/office/drawing/2012/chart" uri="{CE6537A1-D6FC-4f65-9D91-7224C49458BB}"/>
                <c:ext xmlns:c16="http://schemas.microsoft.com/office/drawing/2014/chart" uri="{C3380CC4-5D6E-409C-BE32-E72D297353CC}">
                  <c16:uniqueId val="{0000003E-31AE-477E-BBEB-A5F02CF1D86C}"/>
                </c:ext>
              </c:extLst>
            </c:dLbl>
            <c:dLbl>
              <c:idx val="26"/>
              <c:delete val="1"/>
              <c:extLst>
                <c:ext xmlns:c15="http://schemas.microsoft.com/office/drawing/2012/chart" uri="{CE6537A1-D6FC-4f65-9D91-7224C49458BB}"/>
                <c:ext xmlns:c16="http://schemas.microsoft.com/office/drawing/2014/chart" uri="{C3380CC4-5D6E-409C-BE32-E72D297353CC}">
                  <c16:uniqueId val="{0000003F-31AE-477E-BBEB-A5F02CF1D86C}"/>
                </c:ext>
              </c:extLst>
            </c:dLbl>
            <c:dLbl>
              <c:idx val="27"/>
              <c:delete val="1"/>
              <c:extLst>
                <c:ext xmlns:c15="http://schemas.microsoft.com/office/drawing/2012/chart" uri="{CE6537A1-D6FC-4f65-9D91-7224C49458BB}"/>
                <c:ext xmlns:c16="http://schemas.microsoft.com/office/drawing/2014/chart" uri="{C3380CC4-5D6E-409C-BE32-E72D297353CC}">
                  <c16:uniqueId val="{00000040-31AE-477E-BBEB-A5F02CF1D86C}"/>
                </c:ext>
              </c:extLst>
            </c:dLbl>
            <c:dLbl>
              <c:idx val="28"/>
              <c:delete val="1"/>
              <c:extLst>
                <c:ext xmlns:c15="http://schemas.microsoft.com/office/drawing/2012/chart" uri="{CE6537A1-D6FC-4f65-9D91-7224C49458BB}"/>
                <c:ext xmlns:c16="http://schemas.microsoft.com/office/drawing/2014/chart" uri="{C3380CC4-5D6E-409C-BE32-E72D297353CC}">
                  <c16:uniqueId val="{00000041-31AE-477E-BBEB-A5F02CF1D86C}"/>
                </c:ext>
              </c:extLst>
            </c:dLbl>
            <c:dLbl>
              <c:idx val="29"/>
              <c:delete val="1"/>
              <c:extLst>
                <c:ext xmlns:c15="http://schemas.microsoft.com/office/drawing/2012/chart" uri="{CE6537A1-D6FC-4f65-9D91-7224C49458BB}"/>
                <c:ext xmlns:c16="http://schemas.microsoft.com/office/drawing/2014/chart" uri="{C3380CC4-5D6E-409C-BE32-E72D297353CC}">
                  <c16:uniqueId val="{00000042-31AE-477E-BBEB-A5F02CF1D86C}"/>
                </c:ext>
              </c:extLst>
            </c:dLbl>
            <c:dLbl>
              <c:idx val="30"/>
              <c:delete val="1"/>
              <c:extLst>
                <c:ext xmlns:c15="http://schemas.microsoft.com/office/drawing/2012/chart" uri="{CE6537A1-D6FC-4f65-9D91-7224C49458BB}"/>
                <c:ext xmlns:c16="http://schemas.microsoft.com/office/drawing/2014/chart" uri="{C3380CC4-5D6E-409C-BE32-E72D297353CC}">
                  <c16:uniqueId val="{00000043-31AE-477E-BBEB-A5F02CF1D86C}"/>
                </c:ext>
              </c:extLst>
            </c:dLbl>
            <c:dLbl>
              <c:idx val="31"/>
              <c:delete val="1"/>
              <c:extLst>
                <c:ext xmlns:c15="http://schemas.microsoft.com/office/drawing/2012/chart" uri="{CE6537A1-D6FC-4f65-9D91-7224C49458BB}"/>
                <c:ext xmlns:c16="http://schemas.microsoft.com/office/drawing/2014/chart" uri="{C3380CC4-5D6E-409C-BE32-E72D297353CC}">
                  <c16:uniqueId val="{00000044-31AE-477E-BBEB-A5F02CF1D86C}"/>
                </c:ext>
              </c:extLst>
            </c:dLbl>
            <c:dLbl>
              <c:idx val="32"/>
              <c:delete val="1"/>
              <c:extLst>
                <c:ext xmlns:c15="http://schemas.microsoft.com/office/drawing/2012/chart" uri="{CE6537A1-D6FC-4f65-9D91-7224C49458BB}"/>
                <c:ext xmlns:c16="http://schemas.microsoft.com/office/drawing/2014/chart" uri="{C3380CC4-5D6E-409C-BE32-E72D297353CC}">
                  <c16:uniqueId val="{00000045-31AE-477E-BBEB-A5F02CF1D86C}"/>
                </c:ext>
              </c:extLst>
            </c:dLbl>
            <c:dLbl>
              <c:idx val="33"/>
              <c:delete val="1"/>
              <c:extLst>
                <c:ext xmlns:c15="http://schemas.microsoft.com/office/drawing/2012/chart" uri="{CE6537A1-D6FC-4f65-9D91-7224C49458BB}"/>
                <c:ext xmlns:c16="http://schemas.microsoft.com/office/drawing/2014/chart" uri="{C3380CC4-5D6E-409C-BE32-E72D297353CC}">
                  <c16:uniqueId val="{00000046-31AE-477E-BBEB-A5F02CF1D86C}"/>
                </c:ext>
              </c:extLst>
            </c:dLbl>
            <c:dLbl>
              <c:idx val="34"/>
              <c:delete val="1"/>
              <c:extLst>
                <c:ext xmlns:c15="http://schemas.microsoft.com/office/drawing/2012/chart" uri="{CE6537A1-D6FC-4f65-9D91-7224C49458BB}"/>
                <c:ext xmlns:c16="http://schemas.microsoft.com/office/drawing/2014/chart" uri="{C3380CC4-5D6E-409C-BE32-E72D297353CC}">
                  <c16:uniqueId val="{00000047-31AE-477E-BBEB-A5F02CF1D86C}"/>
                </c:ext>
              </c:extLst>
            </c:dLbl>
            <c:dLbl>
              <c:idx val="35"/>
              <c:delete val="1"/>
              <c:extLst>
                <c:ext xmlns:c15="http://schemas.microsoft.com/office/drawing/2012/chart" uri="{CE6537A1-D6FC-4f65-9D91-7224C49458BB}"/>
                <c:ext xmlns:c16="http://schemas.microsoft.com/office/drawing/2014/chart" uri="{C3380CC4-5D6E-409C-BE32-E72D297353CC}">
                  <c16:uniqueId val="{00000048-31AE-477E-BBEB-A5F02CF1D86C}"/>
                </c:ext>
              </c:extLst>
            </c:dLbl>
            <c:dLbl>
              <c:idx val="36"/>
              <c:delete val="1"/>
              <c:extLst>
                <c:ext xmlns:c15="http://schemas.microsoft.com/office/drawing/2012/chart" uri="{CE6537A1-D6FC-4f65-9D91-7224C49458BB}"/>
                <c:ext xmlns:c16="http://schemas.microsoft.com/office/drawing/2014/chart" uri="{C3380CC4-5D6E-409C-BE32-E72D297353CC}">
                  <c16:uniqueId val="{00000049-31AE-477E-BBEB-A5F02CF1D86C}"/>
                </c:ext>
              </c:extLst>
            </c:dLbl>
            <c:dLbl>
              <c:idx val="37"/>
              <c:delete val="1"/>
              <c:extLst>
                <c:ext xmlns:c15="http://schemas.microsoft.com/office/drawing/2012/chart" uri="{CE6537A1-D6FC-4f65-9D91-7224C49458BB}"/>
                <c:ext xmlns:c16="http://schemas.microsoft.com/office/drawing/2014/chart" uri="{C3380CC4-5D6E-409C-BE32-E72D297353CC}">
                  <c16:uniqueId val="{0000004A-31AE-477E-BBEB-A5F02CF1D86C}"/>
                </c:ext>
              </c:extLst>
            </c:dLbl>
            <c:numFmt formatCode="0.0_ "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B-31AE-477E-BBEB-A5F02CF1D86C}"/>
            </c:ext>
          </c:extLst>
        </c:ser>
        <c:dLbls>
          <c:showLegendKey val="0"/>
          <c:showVal val="0"/>
          <c:showCatName val="0"/>
          <c:showSerName val="0"/>
          <c:showPercent val="0"/>
          <c:showBubbleSize val="0"/>
        </c:dLbls>
        <c:smooth val="0"/>
        <c:axId val="93266304"/>
        <c:axId val="93267840"/>
      </c:lineChart>
      <c:catAx>
        <c:axId val="9326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93267840"/>
        <c:crossesAt val="-6"/>
        <c:auto val="1"/>
        <c:lblAlgn val="ctr"/>
        <c:lblOffset val="100"/>
        <c:tickLblSkip val="1"/>
        <c:tickMarkSkip val="1"/>
        <c:noMultiLvlLbl val="0"/>
      </c:catAx>
      <c:valAx>
        <c:axId val="93267840"/>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93266304"/>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島根県</c:v>
          </c:tx>
          <c:spPr>
            <a:pattFill prst="ltUpDiag">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432-449E-9670-D4A4653FD0BB}"/>
                </c:ext>
              </c:extLst>
            </c:dLbl>
            <c:dLbl>
              <c:idx val="2"/>
              <c:delete val="1"/>
              <c:extLst>
                <c:ext xmlns:c15="http://schemas.microsoft.com/office/drawing/2012/chart" uri="{CE6537A1-D6FC-4f65-9D91-7224C49458BB}"/>
                <c:ext xmlns:c16="http://schemas.microsoft.com/office/drawing/2014/chart" uri="{C3380CC4-5D6E-409C-BE32-E72D297353CC}">
                  <c16:uniqueId val="{00000001-8432-449E-9670-D4A4653FD0BB}"/>
                </c:ext>
              </c:extLst>
            </c:dLbl>
            <c:dLbl>
              <c:idx val="3"/>
              <c:delete val="1"/>
              <c:extLst>
                <c:ext xmlns:c15="http://schemas.microsoft.com/office/drawing/2012/chart" uri="{CE6537A1-D6FC-4f65-9D91-7224C49458BB}"/>
                <c:ext xmlns:c16="http://schemas.microsoft.com/office/drawing/2014/chart" uri="{C3380CC4-5D6E-409C-BE32-E72D297353CC}">
                  <c16:uniqueId val="{00000002-8432-449E-9670-D4A4653FD0BB}"/>
                </c:ext>
              </c:extLst>
            </c:dLbl>
            <c:dLbl>
              <c:idx val="4"/>
              <c:delete val="1"/>
              <c:extLst>
                <c:ext xmlns:c15="http://schemas.microsoft.com/office/drawing/2012/chart" uri="{CE6537A1-D6FC-4f65-9D91-7224C49458BB}"/>
                <c:ext xmlns:c16="http://schemas.microsoft.com/office/drawing/2014/chart" uri="{C3380CC4-5D6E-409C-BE32-E72D297353CC}">
                  <c16:uniqueId val="{00000003-8432-449E-9670-D4A4653FD0BB}"/>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32-449E-9670-D4A4653FD0BB}"/>
                </c:ext>
              </c:extLst>
            </c:dLbl>
            <c:dLbl>
              <c:idx val="6"/>
              <c:delete val="1"/>
              <c:extLst>
                <c:ext xmlns:c15="http://schemas.microsoft.com/office/drawing/2012/chart" uri="{CE6537A1-D6FC-4f65-9D91-7224C49458BB}"/>
                <c:ext xmlns:c16="http://schemas.microsoft.com/office/drawing/2014/chart" uri="{C3380CC4-5D6E-409C-BE32-E72D297353CC}">
                  <c16:uniqueId val="{00000005-8432-449E-9670-D4A4653FD0BB}"/>
                </c:ext>
              </c:extLst>
            </c:dLbl>
            <c:dLbl>
              <c:idx val="7"/>
              <c:delete val="1"/>
              <c:extLst>
                <c:ext xmlns:c15="http://schemas.microsoft.com/office/drawing/2012/chart" uri="{CE6537A1-D6FC-4f65-9D91-7224C49458BB}"/>
                <c:ext xmlns:c16="http://schemas.microsoft.com/office/drawing/2014/chart" uri="{C3380CC4-5D6E-409C-BE32-E72D297353CC}">
                  <c16:uniqueId val="{00000006-8432-449E-9670-D4A4653FD0BB}"/>
                </c:ext>
              </c:extLst>
            </c:dLbl>
            <c:dLbl>
              <c:idx val="8"/>
              <c:delete val="1"/>
              <c:extLst>
                <c:ext xmlns:c15="http://schemas.microsoft.com/office/drawing/2012/chart" uri="{CE6537A1-D6FC-4f65-9D91-7224C49458BB}"/>
                <c:ext xmlns:c16="http://schemas.microsoft.com/office/drawing/2014/chart" uri="{C3380CC4-5D6E-409C-BE32-E72D297353CC}">
                  <c16:uniqueId val="{00000007-8432-449E-9670-D4A4653FD0BB}"/>
                </c:ext>
              </c:extLst>
            </c:dLbl>
            <c:dLbl>
              <c:idx val="9"/>
              <c:delete val="1"/>
              <c:extLst>
                <c:ext xmlns:c15="http://schemas.microsoft.com/office/drawing/2012/chart" uri="{CE6537A1-D6FC-4f65-9D91-7224C49458BB}"/>
                <c:ext xmlns:c16="http://schemas.microsoft.com/office/drawing/2014/chart" uri="{C3380CC4-5D6E-409C-BE32-E72D297353CC}">
                  <c16:uniqueId val="{00000008-8432-449E-9670-D4A4653FD0BB}"/>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432-449E-9670-D4A4653FD0BB}"/>
                </c:ext>
              </c:extLst>
            </c:dLbl>
            <c:dLbl>
              <c:idx val="11"/>
              <c:delete val="1"/>
              <c:extLst>
                <c:ext xmlns:c15="http://schemas.microsoft.com/office/drawing/2012/chart" uri="{CE6537A1-D6FC-4f65-9D91-7224C49458BB}"/>
                <c:ext xmlns:c16="http://schemas.microsoft.com/office/drawing/2014/chart" uri="{C3380CC4-5D6E-409C-BE32-E72D297353CC}">
                  <c16:uniqueId val="{0000000A-8432-449E-9670-D4A4653FD0BB}"/>
                </c:ext>
              </c:extLst>
            </c:dLbl>
            <c:dLbl>
              <c:idx val="12"/>
              <c:delete val="1"/>
              <c:extLst>
                <c:ext xmlns:c15="http://schemas.microsoft.com/office/drawing/2012/chart" uri="{CE6537A1-D6FC-4f65-9D91-7224C49458BB}"/>
                <c:ext xmlns:c16="http://schemas.microsoft.com/office/drawing/2014/chart" uri="{C3380CC4-5D6E-409C-BE32-E72D297353CC}">
                  <c16:uniqueId val="{0000000B-8432-449E-9670-D4A4653FD0BB}"/>
                </c:ext>
              </c:extLst>
            </c:dLbl>
            <c:dLbl>
              <c:idx val="13"/>
              <c:delete val="1"/>
              <c:extLst>
                <c:ext xmlns:c15="http://schemas.microsoft.com/office/drawing/2012/chart" uri="{CE6537A1-D6FC-4f65-9D91-7224C49458BB}"/>
                <c:ext xmlns:c16="http://schemas.microsoft.com/office/drawing/2014/chart" uri="{C3380CC4-5D6E-409C-BE32-E72D297353CC}">
                  <c16:uniqueId val="{0000000C-8432-449E-9670-D4A4653FD0BB}"/>
                </c:ext>
              </c:extLst>
            </c:dLbl>
            <c:dLbl>
              <c:idx val="14"/>
              <c:delete val="1"/>
              <c:extLst>
                <c:ext xmlns:c15="http://schemas.microsoft.com/office/drawing/2012/chart" uri="{CE6537A1-D6FC-4f65-9D91-7224C49458BB}"/>
                <c:ext xmlns:c16="http://schemas.microsoft.com/office/drawing/2014/chart" uri="{C3380CC4-5D6E-409C-BE32-E72D297353CC}">
                  <c16:uniqueId val="{0000000D-8432-449E-9670-D4A4653FD0BB}"/>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432-449E-9670-D4A4653FD0BB}"/>
                </c:ext>
              </c:extLst>
            </c:dLbl>
            <c:dLbl>
              <c:idx val="16"/>
              <c:delete val="1"/>
              <c:extLst>
                <c:ext xmlns:c15="http://schemas.microsoft.com/office/drawing/2012/chart" uri="{CE6537A1-D6FC-4f65-9D91-7224C49458BB}"/>
                <c:ext xmlns:c16="http://schemas.microsoft.com/office/drawing/2014/chart" uri="{C3380CC4-5D6E-409C-BE32-E72D297353CC}">
                  <c16:uniqueId val="{0000000F-8432-449E-9670-D4A4653FD0BB}"/>
                </c:ext>
              </c:extLst>
            </c:dLbl>
            <c:dLbl>
              <c:idx val="17"/>
              <c:delete val="1"/>
              <c:extLst>
                <c:ext xmlns:c15="http://schemas.microsoft.com/office/drawing/2012/chart" uri="{CE6537A1-D6FC-4f65-9D91-7224C49458BB}"/>
                <c:ext xmlns:c16="http://schemas.microsoft.com/office/drawing/2014/chart" uri="{C3380CC4-5D6E-409C-BE32-E72D297353CC}">
                  <c16:uniqueId val="{00000010-8432-449E-9670-D4A4653FD0BB}"/>
                </c:ext>
              </c:extLst>
            </c:dLbl>
            <c:dLbl>
              <c:idx val="18"/>
              <c:delete val="1"/>
              <c:extLst>
                <c:ext xmlns:c15="http://schemas.microsoft.com/office/drawing/2012/chart" uri="{CE6537A1-D6FC-4f65-9D91-7224C49458BB}"/>
                <c:ext xmlns:c16="http://schemas.microsoft.com/office/drawing/2014/chart" uri="{C3380CC4-5D6E-409C-BE32-E72D297353CC}">
                  <c16:uniqueId val="{00000011-8432-449E-9670-D4A4653FD0BB}"/>
                </c:ext>
              </c:extLst>
            </c:dLbl>
            <c:dLbl>
              <c:idx val="19"/>
              <c:delete val="1"/>
              <c:extLst>
                <c:ext xmlns:c15="http://schemas.microsoft.com/office/drawing/2012/chart" uri="{CE6537A1-D6FC-4f65-9D91-7224C49458BB}"/>
                <c:ext xmlns:c16="http://schemas.microsoft.com/office/drawing/2014/chart" uri="{C3380CC4-5D6E-409C-BE32-E72D297353CC}">
                  <c16:uniqueId val="{00000012-8432-449E-9670-D4A4653FD0BB}"/>
                </c:ext>
              </c:extLst>
            </c:dLbl>
            <c:dLbl>
              <c:idx val="21"/>
              <c:delete val="1"/>
              <c:extLst>
                <c:ext xmlns:c15="http://schemas.microsoft.com/office/drawing/2012/chart" uri="{CE6537A1-D6FC-4f65-9D91-7224C49458BB}"/>
                <c:ext xmlns:c16="http://schemas.microsoft.com/office/drawing/2014/chart" uri="{C3380CC4-5D6E-409C-BE32-E72D297353CC}">
                  <c16:uniqueId val="{00000013-8432-449E-9670-D4A4653FD0BB}"/>
                </c:ext>
              </c:extLst>
            </c:dLbl>
            <c:dLbl>
              <c:idx val="22"/>
              <c:delete val="1"/>
              <c:extLst>
                <c:ext xmlns:c15="http://schemas.microsoft.com/office/drawing/2012/chart" uri="{CE6537A1-D6FC-4f65-9D91-7224C49458BB}"/>
                <c:ext xmlns:c16="http://schemas.microsoft.com/office/drawing/2014/chart" uri="{C3380CC4-5D6E-409C-BE32-E72D297353CC}">
                  <c16:uniqueId val="{00000014-8432-449E-9670-D4A4653FD0BB}"/>
                </c:ext>
              </c:extLst>
            </c:dLbl>
            <c:dLbl>
              <c:idx val="23"/>
              <c:delete val="1"/>
              <c:extLst>
                <c:ext xmlns:c15="http://schemas.microsoft.com/office/drawing/2012/chart" uri="{CE6537A1-D6FC-4f65-9D91-7224C49458BB}"/>
                <c:ext xmlns:c16="http://schemas.microsoft.com/office/drawing/2014/chart" uri="{C3380CC4-5D6E-409C-BE32-E72D297353CC}">
                  <c16:uniqueId val="{00000015-8432-449E-9670-D4A4653FD0BB}"/>
                </c:ext>
              </c:extLst>
            </c:dLbl>
            <c:dLbl>
              <c:idx val="24"/>
              <c:delete val="1"/>
              <c:extLst>
                <c:ext xmlns:c15="http://schemas.microsoft.com/office/drawing/2012/chart" uri="{CE6537A1-D6FC-4f65-9D91-7224C49458BB}"/>
                <c:ext xmlns:c16="http://schemas.microsoft.com/office/drawing/2014/chart" uri="{C3380CC4-5D6E-409C-BE32-E72D297353CC}">
                  <c16:uniqueId val="{00000016-8432-449E-9670-D4A4653FD0BB}"/>
                </c:ext>
              </c:extLst>
            </c:dLbl>
            <c:dLbl>
              <c:idx val="2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432-449E-9670-D4A4653FD0BB}"/>
                </c:ext>
              </c:extLst>
            </c:dLbl>
            <c:dLbl>
              <c:idx val="26"/>
              <c:delete val="1"/>
              <c:extLst>
                <c:ext xmlns:c15="http://schemas.microsoft.com/office/drawing/2012/chart" uri="{CE6537A1-D6FC-4f65-9D91-7224C49458BB}"/>
                <c:ext xmlns:c16="http://schemas.microsoft.com/office/drawing/2014/chart" uri="{C3380CC4-5D6E-409C-BE32-E72D297353CC}">
                  <c16:uniqueId val="{00000018-8432-449E-9670-D4A4653FD0BB}"/>
                </c:ext>
              </c:extLst>
            </c:dLbl>
            <c:dLbl>
              <c:idx val="27"/>
              <c:delete val="1"/>
              <c:extLst>
                <c:ext xmlns:c15="http://schemas.microsoft.com/office/drawing/2012/chart" uri="{CE6537A1-D6FC-4f65-9D91-7224C49458BB}"/>
                <c:ext xmlns:c16="http://schemas.microsoft.com/office/drawing/2014/chart" uri="{C3380CC4-5D6E-409C-BE32-E72D297353CC}">
                  <c16:uniqueId val="{00000019-8432-449E-9670-D4A4653FD0BB}"/>
                </c:ext>
              </c:extLst>
            </c:dLbl>
            <c:dLbl>
              <c:idx val="28"/>
              <c:delete val="1"/>
              <c:extLst>
                <c:ext xmlns:c15="http://schemas.microsoft.com/office/drawing/2012/chart" uri="{CE6537A1-D6FC-4f65-9D91-7224C49458BB}"/>
                <c:ext xmlns:c16="http://schemas.microsoft.com/office/drawing/2014/chart" uri="{C3380CC4-5D6E-409C-BE32-E72D297353CC}">
                  <c16:uniqueId val="{0000001A-8432-449E-9670-D4A4653FD0BB}"/>
                </c:ext>
              </c:extLst>
            </c:dLbl>
            <c:dLbl>
              <c:idx val="29"/>
              <c:delete val="1"/>
              <c:extLst>
                <c:ext xmlns:c15="http://schemas.microsoft.com/office/drawing/2012/chart" uri="{CE6537A1-D6FC-4f65-9D91-7224C49458BB}"/>
                <c:ext xmlns:c16="http://schemas.microsoft.com/office/drawing/2014/chart" uri="{C3380CC4-5D6E-409C-BE32-E72D297353CC}">
                  <c16:uniqueId val="{0000001B-8432-449E-9670-D4A4653FD0BB}"/>
                </c:ext>
              </c:extLst>
            </c:dLbl>
            <c:dLbl>
              <c:idx val="3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432-449E-9670-D4A4653FD0BB}"/>
                </c:ext>
              </c:extLst>
            </c:dLbl>
            <c:dLbl>
              <c:idx val="31"/>
              <c:delete val="1"/>
              <c:extLst>
                <c:ext xmlns:c15="http://schemas.microsoft.com/office/drawing/2012/chart" uri="{CE6537A1-D6FC-4f65-9D91-7224C49458BB}"/>
                <c:ext xmlns:c16="http://schemas.microsoft.com/office/drawing/2014/chart" uri="{C3380CC4-5D6E-409C-BE32-E72D297353CC}">
                  <c16:uniqueId val="{0000001D-8432-449E-9670-D4A4653FD0BB}"/>
                </c:ext>
              </c:extLst>
            </c:dLbl>
            <c:dLbl>
              <c:idx val="32"/>
              <c:delete val="1"/>
              <c:extLst>
                <c:ext xmlns:c15="http://schemas.microsoft.com/office/drawing/2012/chart" uri="{CE6537A1-D6FC-4f65-9D91-7224C49458BB}"/>
                <c:ext xmlns:c16="http://schemas.microsoft.com/office/drawing/2014/chart" uri="{C3380CC4-5D6E-409C-BE32-E72D297353CC}">
                  <c16:uniqueId val="{0000001E-8432-449E-9670-D4A4653FD0BB}"/>
                </c:ext>
              </c:extLst>
            </c:dLbl>
            <c:dLbl>
              <c:idx val="33"/>
              <c:delete val="1"/>
              <c:extLst>
                <c:ext xmlns:c15="http://schemas.microsoft.com/office/drawing/2012/chart" uri="{CE6537A1-D6FC-4f65-9D91-7224C49458BB}"/>
                <c:ext xmlns:c16="http://schemas.microsoft.com/office/drawing/2014/chart" uri="{C3380CC4-5D6E-409C-BE32-E72D297353CC}">
                  <c16:uniqueId val="{0000001F-8432-449E-9670-D4A4653FD0BB}"/>
                </c:ext>
              </c:extLst>
            </c:dLbl>
            <c:dLbl>
              <c:idx val="34"/>
              <c:delete val="1"/>
              <c:extLst>
                <c:ext xmlns:c15="http://schemas.microsoft.com/office/drawing/2012/chart" uri="{CE6537A1-D6FC-4f65-9D91-7224C49458BB}"/>
                <c:ext xmlns:c16="http://schemas.microsoft.com/office/drawing/2014/chart" uri="{C3380CC4-5D6E-409C-BE32-E72D297353CC}">
                  <c16:uniqueId val="{00000020-8432-449E-9670-D4A4653FD0BB}"/>
                </c:ext>
              </c:extLst>
            </c:dLbl>
            <c:dLbl>
              <c:idx val="36"/>
              <c:delete val="1"/>
              <c:extLst>
                <c:ext xmlns:c15="http://schemas.microsoft.com/office/drawing/2012/chart" uri="{CE6537A1-D6FC-4f65-9D91-7224C49458BB}"/>
                <c:ext xmlns:c16="http://schemas.microsoft.com/office/drawing/2014/chart" uri="{C3380CC4-5D6E-409C-BE32-E72D297353CC}">
                  <c16:uniqueId val="{00000021-8432-449E-9670-D4A4653FD0BB}"/>
                </c:ext>
              </c:extLst>
            </c:dLbl>
            <c:dLbl>
              <c:idx val="37"/>
              <c:delete val="1"/>
              <c:extLst>
                <c:ext xmlns:c15="http://schemas.microsoft.com/office/drawing/2012/chart" uri="{CE6537A1-D6FC-4f65-9D91-7224C49458BB}"/>
                <c:ext xmlns:c16="http://schemas.microsoft.com/office/drawing/2014/chart" uri="{C3380CC4-5D6E-409C-BE32-E72D297353CC}">
                  <c16:uniqueId val="{00000022-8432-449E-9670-D4A4653FD0BB}"/>
                </c:ext>
              </c:extLst>
            </c:dLbl>
            <c:dLbl>
              <c:idx val="38"/>
              <c:delete val="1"/>
              <c:extLst>
                <c:ext xmlns:c15="http://schemas.microsoft.com/office/drawing/2012/chart" uri="{CE6537A1-D6FC-4f65-9D91-7224C49458BB}"/>
                <c:ext xmlns:c16="http://schemas.microsoft.com/office/drawing/2014/chart" uri="{C3380CC4-5D6E-409C-BE32-E72D297353CC}">
                  <c16:uniqueId val="{00000023-8432-449E-9670-D4A4653FD0BB}"/>
                </c:ext>
              </c:extLst>
            </c:dLbl>
            <c:spPr>
              <a:pattFill prst="pct5">
                <a:fgClr>
                  <a:srgbClr val="FFFFFF"/>
                </a:fgClr>
                <a:bgClr>
                  <a:srgbClr val="FFFFFF"/>
                </a:bgClr>
              </a:patt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8432-449E-9670-D4A4653FD0BB}"/>
            </c:ext>
          </c:extLst>
        </c:ser>
        <c:ser>
          <c:idx val="4"/>
          <c:order val="1"/>
          <c:tx>
            <c:v>全国</c:v>
          </c:tx>
          <c:spPr>
            <a:pattFill prst="pct50">
              <a:fgClr>
                <a:srgbClr val="000000"/>
              </a:fgClr>
              <a:bgClr>
                <a:srgbClr val="FFFFFF"/>
              </a:bgClr>
            </a:pattFill>
            <a:ln w="12700">
              <a:solidFill>
                <a:srgbClr val="000000"/>
              </a:solidFill>
              <a:prstDash val="solid"/>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432-449E-9670-D4A4653FD0BB}"/>
                </c:ext>
              </c:extLst>
            </c:dLbl>
            <c:dLbl>
              <c:idx val="1"/>
              <c:delete val="1"/>
              <c:extLst>
                <c:ext xmlns:c15="http://schemas.microsoft.com/office/drawing/2012/chart" uri="{CE6537A1-D6FC-4f65-9D91-7224C49458BB}"/>
                <c:ext xmlns:c16="http://schemas.microsoft.com/office/drawing/2014/chart" uri="{C3380CC4-5D6E-409C-BE32-E72D297353CC}">
                  <c16:uniqueId val="{00000026-8432-449E-9670-D4A4653FD0BB}"/>
                </c:ext>
              </c:extLst>
            </c:dLbl>
            <c:dLbl>
              <c:idx val="2"/>
              <c:delete val="1"/>
              <c:extLst>
                <c:ext xmlns:c15="http://schemas.microsoft.com/office/drawing/2012/chart" uri="{CE6537A1-D6FC-4f65-9D91-7224C49458BB}"/>
                <c:ext xmlns:c16="http://schemas.microsoft.com/office/drawing/2014/chart" uri="{C3380CC4-5D6E-409C-BE32-E72D297353CC}">
                  <c16:uniqueId val="{00000027-8432-449E-9670-D4A4653FD0BB}"/>
                </c:ext>
              </c:extLst>
            </c:dLbl>
            <c:dLbl>
              <c:idx val="3"/>
              <c:delete val="1"/>
              <c:extLst>
                <c:ext xmlns:c15="http://schemas.microsoft.com/office/drawing/2012/chart" uri="{CE6537A1-D6FC-4f65-9D91-7224C49458BB}"/>
                <c:ext xmlns:c16="http://schemas.microsoft.com/office/drawing/2014/chart" uri="{C3380CC4-5D6E-409C-BE32-E72D297353CC}">
                  <c16:uniqueId val="{00000028-8432-449E-9670-D4A4653FD0BB}"/>
                </c:ext>
              </c:extLst>
            </c:dLbl>
            <c:dLbl>
              <c:idx val="4"/>
              <c:delete val="1"/>
              <c:extLst>
                <c:ext xmlns:c15="http://schemas.microsoft.com/office/drawing/2012/chart" uri="{CE6537A1-D6FC-4f65-9D91-7224C49458BB}"/>
                <c:ext xmlns:c16="http://schemas.microsoft.com/office/drawing/2014/chart" uri="{C3380CC4-5D6E-409C-BE32-E72D297353CC}">
                  <c16:uniqueId val="{00000029-8432-449E-9670-D4A4653FD0BB}"/>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432-449E-9670-D4A4653FD0BB}"/>
                </c:ext>
              </c:extLst>
            </c:dLbl>
            <c:dLbl>
              <c:idx val="6"/>
              <c:delete val="1"/>
              <c:extLst>
                <c:ext xmlns:c15="http://schemas.microsoft.com/office/drawing/2012/chart" uri="{CE6537A1-D6FC-4f65-9D91-7224C49458BB}"/>
                <c:ext xmlns:c16="http://schemas.microsoft.com/office/drawing/2014/chart" uri="{C3380CC4-5D6E-409C-BE32-E72D297353CC}">
                  <c16:uniqueId val="{0000002B-8432-449E-9670-D4A4653FD0BB}"/>
                </c:ext>
              </c:extLst>
            </c:dLbl>
            <c:dLbl>
              <c:idx val="7"/>
              <c:delete val="1"/>
              <c:extLst>
                <c:ext xmlns:c15="http://schemas.microsoft.com/office/drawing/2012/chart" uri="{CE6537A1-D6FC-4f65-9D91-7224C49458BB}"/>
                <c:ext xmlns:c16="http://schemas.microsoft.com/office/drawing/2014/chart" uri="{C3380CC4-5D6E-409C-BE32-E72D297353CC}">
                  <c16:uniqueId val="{0000002C-8432-449E-9670-D4A4653FD0BB}"/>
                </c:ext>
              </c:extLst>
            </c:dLbl>
            <c:dLbl>
              <c:idx val="8"/>
              <c:delete val="1"/>
              <c:extLst>
                <c:ext xmlns:c15="http://schemas.microsoft.com/office/drawing/2012/chart" uri="{CE6537A1-D6FC-4f65-9D91-7224C49458BB}"/>
                <c:ext xmlns:c16="http://schemas.microsoft.com/office/drawing/2014/chart" uri="{C3380CC4-5D6E-409C-BE32-E72D297353CC}">
                  <c16:uniqueId val="{0000002D-8432-449E-9670-D4A4653FD0BB}"/>
                </c:ext>
              </c:extLst>
            </c:dLbl>
            <c:dLbl>
              <c:idx val="9"/>
              <c:delete val="1"/>
              <c:extLst>
                <c:ext xmlns:c15="http://schemas.microsoft.com/office/drawing/2012/chart" uri="{CE6537A1-D6FC-4f65-9D91-7224C49458BB}"/>
                <c:ext xmlns:c16="http://schemas.microsoft.com/office/drawing/2014/chart" uri="{C3380CC4-5D6E-409C-BE32-E72D297353CC}">
                  <c16:uniqueId val="{0000002E-8432-449E-9670-D4A4653FD0BB}"/>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432-449E-9670-D4A4653FD0BB}"/>
                </c:ext>
              </c:extLst>
            </c:dLbl>
            <c:dLbl>
              <c:idx val="11"/>
              <c:delete val="1"/>
              <c:extLst>
                <c:ext xmlns:c15="http://schemas.microsoft.com/office/drawing/2012/chart" uri="{CE6537A1-D6FC-4f65-9D91-7224C49458BB}"/>
                <c:ext xmlns:c16="http://schemas.microsoft.com/office/drawing/2014/chart" uri="{C3380CC4-5D6E-409C-BE32-E72D297353CC}">
                  <c16:uniqueId val="{00000030-8432-449E-9670-D4A4653FD0BB}"/>
                </c:ext>
              </c:extLst>
            </c:dLbl>
            <c:dLbl>
              <c:idx val="12"/>
              <c:delete val="1"/>
              <c:extLst>
                <c:ext xmlns:c15="http://schemas.microsoft.com/office/drawing/2012/chart" uri="{CE6537A1-D6FC-4f65-9D91-7224C49458BB}"/>
                <c:ext xmlns:c16="http://schemas.microsoft.com/office/drawing/2014/chart" uri="{C3380CC4-5D6E-409C-BE32-E72D297353CC}">
                  <c16:uniqueId val="{00000031-8432-449E-9670-D4A4653FD0BB}"/>
                </c:ext>
              </c:extLst>
            </c:dLbl>
            <c:dLbl>
              <c:idx val="13"/>
              <c:delete val="1"/>
              <c:extLst>
                <c:ext xmlns:c15="http://schemas.microsoft.com/office/drawing/2012/chart" uri="{CE6537A1-D6FC-4f65-9D91-7224C49458BB}"/>
                <c:ext xmlns:c16="http://schemas.microsoft.com/office/drawing/2014/chart" uri="{C3380CC4-5D6E-409C-BE32-E72D297353CC}">
                  <c16:uniqueId val="{00000032-8432-449E-9670-D4A4653FD0BB}"/>
                </c:ext>
              </c:extLst>
            </c:dLbl>
            <c:dLbl>
              <c:idx val="14"/>
              <c:delete val="1"/>
              <c:extLst>
                <c:ext xmlns:c15="http://schemas.microsoft.com/office/drawing/2012/chart" uri="{CE6537A1-D6FC-4f65-9D91-7224C49458BB}"/>
                <c:ext xmlns:c16="http://schemas.microsoft.com/office/drawing/2014/chart" uri="{C3380CC4-5D6E-409C-BE32-E72D297353CC}">
                  <c16:uniqueId val="{00000033-8432-449E-9670-D4A4653FD0BB}"/>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432-449E-9670-D4A4653FD0BB}"/>
                </c:ext>
              </c:extLst>
            </c:dLbl>
            <c:dLbl>
              <c:idx val="16"/>
              <c:delete val="1"/>
              <c:extLst>
                <c:ext xmlns:c15="http://schemas.microsoft.com/office/drawing/2012/chart" uri="{CE6537A1-D6FC-4f65-9D91-7224C49458BB}"/>
                <c:ext xmlns:c16="http://schemas.microsoft.com/office/drawing/2014/chart" uri="{C3380CC4-5D6E-409C-BE32-E72D297353CC}">
                  <c16:uniqueId val="{00000035-8432-449E-9670-D4A4653FD0BB}"/>
                </c:ext>
              </c:extLst>
            </c:dLbl>
            <c:dLbl>
              <c:idx val="17"/>
              <c:delete val="1"/>
              <c:extLst>
                <c:ext xmlns:c15="http://schemas.microsoft.com/office/drawing/2012/chart" uri="{CE6537A1-D6FC-4f65-9D91-7224C49458BB}"/>
                <c:ext xmlns:c16="http://schemas.microsoft.com/office/drawing/2014/chart" uri="{C3380CC4-5D6E-409C-BE32-E72D297353CC}">
                  <c16:uniqueId val="{00000036-8432-449E-9670-D4A4653FD0BB}"/>
                </c:ext>
              </c:extLst>
            </c:dLbl>
            <c:dLbl>
              <c:idx val="18"/>
              <c:delete val="1"/>
              <c:extLst>
                <c:ext xmlns:c15="http://schemas.microsoft.com/office/drawing/2012/chart" uri="{CE6537A1-D6FC-4f65-9D91-7224C49458BB}"/>
                <c:ext xmlns:c16="http://schemas.microsoft.com/office/drawing/2014/chart" uri="{C3380CC4-5D6E-409C-BE32-E72D297353CC}">
                  <c16:uniqueId val="{00000037-8432-449E-9670-D4A4653FD0BB}"/>
                </c:ext>
              </c:extLst>
            </c:dLbl>
            <c:dLbl>
              <c:idx val="19"/>
              <c:delete val="1"/>
              <c:extLst>
                <c:ext xmlns:c15="http://schemas.microsoft.com/office/drawing/2012/chart" uri="{CE6537A1-D6FC-4f65-9D91-7224C49458BB}"/>
                <c:ext xmlns:c16="http://schemas.microsoft.com/office/drawing/2014/chart" uri="{C3380CC4-5D6E-409C-BE32-E72D297353CC}">
                  <c16:uniqueId val="{00000038-8432-449E-9670-D4A4653FD0BB}"/>
                </c:ext>
              </c:extLst>
            </c:dLbl>
            <c:dLbl>
              <c:idx val="21"/>
              <c:delete val="1"/>
              <c:extLst>
                <c:ext xmlns:c15="http://schemas.microsoft.com/office/drawing/2012/chart" uri="{CE6537A1-D6FC-4f65-9D91-7224C49458BB}"/>
                <c:ext xmlns:c16="http://schemas.microsoft.com/office/drawing/2014/chart" uri="{C3380CC4-5D6E-409C-BE32-E72D297353CC}">
                  <c16:uniqueId val="{00000039-8432-449E-9670-D4A4653FD0BB}"/>
                </c:ext>
              </c:extLst>
            </c:dLbl>
            <c:dLbl>
              <c:idx val="22"/>
              <c:delete val="1"/>
              <c:extLst>
                <c:ext xmlns:c15="http://schemas.microsoft.com/office/drawing/2012/chart" uri="{CE6537A1-D6FC-4f65-9D91-7224C49458BB}"/>
                <c:ext xmlns:c16="http://schemas.microsoft.com/office/drawing/2014/chart" uri="{C3380CC4-5D6E-409C-BE32-E72D297353CC}">
                  <c16:uniqueId val="{0000003A-8432-449E-9670-D4A4653FD0BB}"/>
                </c:ext>
              </c:extLst>
            </c:dLbl>
            <c:dLbl>
              <c:idx val="23"/>
              <c:delete val="1"/>
              <c:extLst>
                <c:ext xmlns:c15="http://schemas.microsoft.com/office/drawing/2012/chart" uri="{CE6537A1-D6FC-4f65-9D91-7224C49458BB}"/>
                <c:ext xmlns:c16="http://schemas.microsoft.com/office/drawing/2014/chart" uri="{C3380CC4-5D6E-409C-BE32-E72D297353CC}">
                  <c16:uniqueId val="{0000003B-8432-449E-9670-D4A4653FD0BB}"/>
                </c:ext>
              </c:extLst>
            </c:dLbl>
            <c:dLbl>
              <c:idx val="24"/>
              <c:delete val="1"/>
              <c:extLst>
                <c:ext xmlns:c15="http://schemas.microsoft.com/office/drawing/2012/chart" uri="{CE6537A1-D6FC-4f65-9D91-7224C49458BB}"/>
                <c:ext xmlns:c16="http://schemas.microsoft.com/office/drawing/2014/chart" uri="{C3380CC4-5D6E-409C-BE32-E72D297353CC}">
                  <c16:uniqueId val="{0000003C-8432-449E-9670-D4A4653FD0BB}"/>
                </c:ext>
              </c:extLst>
            </c:dLbl>
            <c:dLbl>
              <c:idx val="26"/>
              <c:delete val="1"/>
              <c:extLst>
                <c:ext xmlns:c15="http://schemas.microsoft.com/office/drawing/2012/chart" uri="{CE6537A1-D6FC-4f65-9D91-7224C49458BB}"/>
                <c:ext xmlns:c16="http://schemas.microsoft.com/office/drawing/2014/chart" uri="{C3380CC4-5D6E-409C-BE32-E72D297353CC}">
                  <c16:uniqueId val="{0000003D-8432-449E-9670-D4A4653FD0BB}"/>
                </c:ext>
              </c:extLst>
            </c:dLbl>
            <c:dLbl>
              <c:idx val="27"/>
              <c:delete val="1"/>
              <c:extLst>
                <c:ext xmlns:c15="http://schemas.microsoft.com/office/drawing/2012/chart" uri="{CE6537A1-D6FC-4f65-9D91-7224C49458BB}"/>
                <c:ext xmlns:c16="http://schemas.microsoft.com/office/drawing/2014/chart" uri="{C3380CC4-5D6E-409C-BE32-E72D297353CC}">
                  <c16:uniqueId val="{0000003E-8432-449E-9670-D4A4653FD0BB}"/>
                </c:ext>
              </c:extLst>
            </c:dLbl>
            <c:dLbl>
              <c:idx val="28"/>
              <c:delete val="1"/>
              <c:extLst>
                <c:ext xmlns:c15="http://schemas.microsoft.com/office/drawing/2012/chart" uri="{CE6537A1-D6FC-4f65-9D91-7224C49458BB}"/>
                <c:ext xmlns:c16="http://schemas.microsoft.com/office/drawing/2014/chart" uri="{C3380CC4-5D6E-409C-BE32-E72D297353CC}">
                  <c16:uniqueId val="{0000003F-8432-449E-9670-D4A4653FD0BB}"/>
                </c:ext>
              </c:extLst>
            </c:dLbl>
            <c:dLbl>
              <c:idx val="29"/>
              <c:delete val="1"/>
              <c:extLst>
                <c:ext xmlns:c15="http://schemas.microsoft.com/office/drawing/2012/chart" uri="{CE6537A1-D6FC-4f65-9D91-7224C49458BB}"/>
                <c:ext xmlns:c16="http://schemas.microsoft.com/office/drawing/2014/chart" uri="{C3380CC4-5D6E-409C-BE32-E72D297353CC}">
                  <c16:uniqueId val="{00000040-8432-449E-9670-D4A4653FD0BB}"/>
                </c:ext>
              </c:extLst>
            </c:dLbl>
            <c:dLbl>
              <c:idx val="31"/>
              <c:delete val="1"/>
              <c:extLst>
                <c:ext xmlns:c15="http://schemas.microsoft.com/office/drawing/2012/chart" uri="{CE6537A1-D6FC-4f65-9D91-7224C49458BB}"/>
                <c:ext xmlns:c16="http://schemas.microsoft.com/office/drawing/2014/chart" uri="{C3380CC4-5D6E-409C-BE32-E72D297353CC}">
                  <c16:uniqueId val="{00000041-8432-449E-9670-D4A4653FD0BB}"/>
                </c:ext>
              </c:extLst>
            </c:dLbl>
            <c:dLbl>
              <c:idx val="32"/>
              <c:delete val="1"/>
              <c:extLst>
                <c:ext xmlns:c15="http://schemas.microsoft.com/office/drawing/2012/chart" uri="{CE6537A1-D6FC-4f65-9D91-7224C49458BB}"/>
                <c:ext xmlns:c16="http://schemas.microsoft.com/office/drawing/2014/chart" uri="{C3380CC4-5D6E-409C-BE32-E72D297353CC}">
                  <c16:uniqueId val="{00000042-8432-449E-9670-D4A4653FD0BB}"/>
                </c:ext>
              </c:extLst>
            </c:dLbl>
            <c:dLbl>
              <c:idx val="33"/>
              <c:delete val="1"/>
              <c:extLst>
                <c:ext xmlns:c15="http://schemas.microsoft.com/office/drawing/2012/chart" uri="{CE6537A1-D6FC-4f65-9D91-7224C49458BB}"/>
                <c:ext xmlns:c16="http://schemas.microsoft.com/office/drawing/2014/chart" uri="{C3380CC4-5D6E-409C-BE32-E72D297353CC}">
                  <c16:uniqueId val="{00000043-8432-449E-9670-D4A4653FD0BB}"/>
                </c:ext>
              </c:extLst>
            </c:dLbl>
            <c:dLbl>
              <c:idx val="34"/>
              <c:delete val="1"/>
              <c:extLst>
                <c:ext xmlns:c15="http://schemas.microsoft.com/office/drawing/2012/chart" uri="{CE6537A1-D6FC-4f65-9D91-7224C49458BB}"/>
                <c:ext xmlns:c16="http://schemas.microsoft.com/office/drawing/2014/chart" uri="{C3380CC4-5D6E-409C-BE32-E72D297353CC}">
                  <c16:uniqueId val="{00000044-8432-449E-9670-D4A4653FD0BB}"/>
                </c:ext>
              </c:extLst>
            </c:dLbl>
            <c:dLbl>
              <c:idx val="36"/>
              <c:delete val="1"/>
              <c:extLst>
                <c:ext xmlns:c15="http://schemas.microsoft.com/office/drawing/2012/chart" uri="{CE6537A1-D6FC-4f65-9D91-7224C49458BB}"/>
                <c:ext xmlns:c16="http://schemas.microsoft.com/office/drawing/2014/chart" uri="{C3380CC4-5D6E-409C-BE32-E72D297353CC}">
                  <c16:uniqueId val="{00000045-8432-449E-9670-D4A4653FD0BB}"/>
                </c:ext>
              </c:extLst>
            </c:dLbl>
            <c:dLbl>
              <c:idx val="37"/>
              <c:delete val="1"/>
              <c:extLst>
                <c:ext xmlns:c15="http://schemas.microsoft.com/office/drawing/2012/chart" uri="{CE6537A1-D6FC-4f65-9D91-7224C49458BB}"/>
                <c:ext xmlns:c16="http://schemas.microsoft.com/office/drawing/2014/chart" uri="{C3380CC4-5D6E-409C-BE32-E72D297353CC}">
                  <c16:uniqueId val="{00000046-8432-449E-9670-D4A4653FD0BB}"/>
                </c:ext>
              </c:extLst>
            </c:dLbl>
            <c:dLbl>
              <c:idx val="38"/>
              <c:delete val="1"/>
              <c:extLst>
                <c:ext xmlns:c15="http://schemas.microsoft.com/office/drawing/2012/chart" uri="{CE6537A1-D6FC-4f65-9D91-7224C49458BB}"/>
                <c:ext xmlns:c16="http://schemas.microsoft.com/office/drawing/2014/chart" uri="{C3380CC4-5D6E-409C-BE32-E72D297353CC}">
                  <c16:uniqueId val="{00000047-8432-449E-9670-D4A4653FD0BB}"/>
                </c:ext>
              </c:extLst>
            </c:dLbl>
            <c:spPr>
              <a:noFill/>
              <a:ln w="25400">
                <a:noFill/>
              </a:ln>
            </c:spPr>
            <c:txPr>
              <a:bodyPr/>
              <a:lstStyle/>
              <a:p>
                <a:pPr>
                  <a:defRPr sz="8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8-8432-449E-9670-D4A4653FD0BB}"/>
            </c:ext>
          </c:extLst>
        </c:ser>
        <c:dLbls>
          <c:showLegendKey val="0"/>
          <c:showVal val="0"/>
          <c:showCatName val="0"/>
          <c:showSerName val="0"/>
          <c:showPercent val="0"/>
          <c:showBubbleSize val="0"/>
        </c:dLbls>
        <c:gapWidth val="150"/>
        <c:axId val="92920832"/>
        <c:axId val="92976256"/>
      </c:barChart>
      <c:lineChart>
        <c:grouping val="standard"/>
        <c:varyColors val="0"/>
        <c:ser>
          <c:idx val="3"/>
          <c:order val="2"/>
          <c:tx>
            <c:v>対全国比（全国（国民所得）=100）</c:v>
          </c:tx>
          <c:spPr>
            <a:ln w="25400">
              <a:solidFill>
                <a:srgbClr val="000000"/>
              </a:solidFill>
              <a:prstDash val="solid"/>
            </a:ln>
          </c:spPr>
          <c:marker>
            <c:symbol val="diamond"/>
            <c:size val="5"/>
            <c:spPr>
              <a:solidFill>
                <a:srgbClr val="000000"/>
              </a:solidFill>
              <a:ln>
                <a:solidFill>
                  <a:srgbClr val="000000"/>
                </a:solidFill>
                <a:prstDash val="solid"/>
              </a:ln>
            </c:spPr>
          </c:marker>
          <c:val>
            <c:numRef>
              <c:f>グラフ!#REF!</c:f>
              <c:numCache>
                <c:formatCode>General</c:formatCode>
                <c:ptCount val="1"/>
                <c:pt idx="0">
                  <c:v>1</c:v>
                </c:pt>
              </c:numCache>
            </c:numRef>
          </c:val>
          <c:smooth val="0"/>
          <c:extLst>
            <c:ext xmlns:c16="http://schemas.microsoft.com/office/drawing/2014/chart" uri="{C3380CC4-5D6E-409C-BE32-E72D297353CC}">
              <c16:uniqueId val="{00000049-8432-449E-9670-D4A4653FD0BB}"/>
            </c:ext>
          </c:extLst>
        </c:ser>
        <c:dLbls>
          <c:showLegendKey val="0"/>
          <c:showVal val="0"/>
          <c:showCatName val="0"/>
          <c:showSerName val="0"/>
          <c:showPercent val="0"/>
          <c:showBubbleSize val="0"/>
        </c:dLbls>
        <c:marker val="1"/>
        <c:smooth val="0"/>
        <c:axId val="92978176"/>
        <c:axId val="93008640"/>
      </c:lineChart>
      <c:catAx>
        <c:axId val="929208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2976256"/>
        <c:crosses val="autoZero"/>
        <c:auto val="0"/>
        <c:lblAlgn val="ctr"/>
        <c:lblOffset val="100"/>
        <c:tickLblSkip val="1"/>
        <c:tickMarkSkip val="1"/>
        <c:noMultiLvlLbl val="0"/>
      </c:catAx>
      <c:valAx>
        <c:axId val="92976256"/>
        <c:scaling>
          <c:orientation val="minMax"/>
          <c:max val="5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2920832"/>
        <c:crosses val="autoZero"/>
        <c:crossBetween val="between"/>
      </c:valAx>
      <c:catAx>
        <c:axId val="92978176"/>
        <c:scaling>
          <c:orientation val="minMax"/>
        </c:scaling>
        <c:delete val="1"/>
        <c:axPos val="b"/>
        <c:majorTickMark val="out"/>
        <c:minorTickMark val="none"/>
        <c:tickLblPos val="nextTo"/>
        <c:crossAx val="93008640"/>
        <c:crosses val="autoZero"/>
        <c:auto val="0"/>
        <c:lblAlgn val="ctr"/>
        <c:lblOffset val="100"/>
        <c:noMultiLvlLbl val="0"/>
      </c:catAx>
      <c:valAx>
        <c:axId val="93008640"/>
        <c:scaling>
          <c:orientation val="minMax"/>
          <c:max val="10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297817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squar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73-4487-A57F-9E40D6DAD0B1}"/>
                </c:ext>
              </c:extLst>
            </c:dLbl>
            <c:dLbl>
              <c:idx val="1"/>
              <c:delete val="1"/>
              <c:extLst>
                <c:ext xmlns:c15="http://schemas.microsoft.com/office/drawing/2012/chart" uri="{CE6537A1-D6FC-4f65-9D91-7224C49458BB}"/>
                <c:ext xmlns:c16="http://schemas.microsoft.com/office/drawing/2014/chart" uri="{C3380CC4-5D6E-409C-BE32-E72D297353CC}">
                  <c16:uniqueId val="{00000001-B573-4487-A57F-9E40D6DAD0B1}"/>
                </c:ext>
              </c:extLst>
            </c:dLbl>
            <c:dLbl>
              <c:idx val="2"/>
              <c:delete val="1"/>
              <c:extLst>
                <c:ext xmlns:c15="http://schemas.microsoft.com/office/drawing/2012/chart" uri="{CE6537A1-D6FC-4f65-9D91-7224C49458BB}"/>
                <c:ext xmlns:c16="http://schemas.microsoft.com/office/drawing/2014/chart" uri="{C3380CC4-5D6E-409C-BE32-E72D297353CC}">
                  <c16:uniqueId val="{00000002-B573-4487-A57F-9E40D6DAD0B1}"/>
                </c:ext>
              </c:extLst>
            </c:dLbl>
            <c:dLbl>
              <c:idx val="3"/>
              <c:delete val="1"/>
              <c:extLst>
                <c:ext xmlns:c15="http://schemas.microsoft.com/office/drawing/2012/chart" uri="{CE6537A1-D6FC-4f65-9D91-7224C49458BB}"/>
                <c:ext xmlns:c16="http://schemas.microsoft.com/office/drawing/2014/chart" uri="{C3380CC4-5D6E-409C-BE32-E72D297353CC}">
                  <c16:uniqueId val="{00000003-B573-4487-A57F-9E40D6DAD0B1}"/>
                </c:ext>
              </c:extLst>
            </c:dLbl>
            <c:dLbl>
              <c:idx val="4"/>
              <c:delete val="1"/>
              <c:extLst>
                <c:ext xmlns:c15="http://schemas.microsoft.com/office/drawing/2012/chart" uri="{CE6537A1-D6FC-4f65-9D91-7224C49458BB}"/>
                <c:ext xmlns:c16="http://schemas.microsoft.com/office/drawing/2014/chart" uri="{C3380CC4-5D6E-409C-BE32-E72D297353CC}">
                  <c16:uniqueId val="{00000004-B573-4487-A57F-9E40D6DAD0B1}"/>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73-4487-A57F-9E40D6DAD0B1}"/>
                </c:ext>
              </c:extLst>
            </c:dLbl>
            <c:dLbl>
              <c:idx val="6"/>
              <c:delete val="1"/>
              <c:extLst>
                <c:ext xmlns:c15="http://schemas.microsoft.com/office/drawing/2012/chart" uri="{CE6537A1-D6FC-4f65-9D91-7224C49458BB}"/>
                <c:ext xmlns:c16="http://schemas.microsoft.com/office/drawing/2014/chart" uri="{C3380CC4-5D6E-409C-BE32-E72D297353CC}">
                  <c16:uniqueId val="{00000006-B573-4487-A57F-9E40D6DAD0B1}"/>
                </c:ext>
              </c:extLst>
            </c:dLbl>
            <c:dLbl>
              <c:idx val="7"/>
              <c:delete val="1"/>
              <c:extLst>
                <c:ext xmlns:c15="http://schemas.microsoft.com/office/drawing/2012/chart" uri="{CE6537A1-D6FC-4f65-9D91-7224C49458BB}"/>
                <c:ext xmlns:c16="http://schemas.microsoft.com/office/drawing/2014/chart" uri="{C3380CC4-5D6E-409C-BE32-E72D297353CC}">
                  <c16:uniqueId val="{00000007-B573-4487-A57F-9E40D6DAD0B1}"/>
                </c:ext>
              </c:extLst>
            </c:dLbl>
            <c:dLbl>
              <c:idx val="8"/>
              <c:delete val="1"/>
              <c:extLst>
                <c:ext xmlns:c15="http://schemas.microsoft.com/office/drawing/2012/chart" uri="{CE6537A1-D6FC-4f65-9D91-7224C49458BB}"/>
                <c:ext xmlns:c16="http://schemas.microsoft.com/office/drawing/2014/chart" uri="{C3380CC4-5D6E-409C-BE32-E72D297353CC}">
                  <c16:uniqueId val="{00000008-B573-4487-A57F-9E40D6DAD0B1}"/>
                </c:ext>
              </c:extLst>
            </c:dLbl>
            <c:dLbl>
              <c:idx val="9"/>
              <c:delete val="1"/>
              <c:extLst>
                <c:ext xmlns:c15="http://schemas.microsoft.com/office/drawing/2012/chart" uri="{CE6537A1-D6FC-4f65-9D91-7224C49458BB}"/>
                <c:ext xmlns:c16="http://schemas.microsoft.com/office/drawing/2014/chart" uri="{C3380CC4-5D6E-409C-BE32-E72D297353CC}">
                  <c16:uniqueId val="{00000009-B573-4487-A57F-9E40D6DAD0B1}"/>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73-4487-A57F-9E40D6DAD0B1}"/>
                </c:ext>
              </c:extLst>
            </c:dLbl>
            <c:dLbl>
              <c:idx val="11"/>
              <c:delete val="1"/>
              <c:extLst>
                <c:ext xmlns:c15="http://schemas.microsoft.com/office/drawing/2012/chart" uri="{CE6537A1-D6FC-4f65-9D91-7224C49458BB}"/>
                <c:ext xmlns:c16="http://schemas.microsoft.com/office/drawing/2014/chart" uri="{C3380CC4-5D6E-409C-BE32-E72D297353CC}">
                  <c16:uniqueId val="{0000000B-B573-4487-A57F-9E40D6DAD0B1}"/>
                </c:ext>
              </c:extLst>
            </c:dLbl>
            <c:dLbl>
              <c:idx val="12"/>
              <c:delete val="1"/>
              <c:extLst>
                <c:ext xmlns:c15="http://schemas.microsoft.com/office/drawing/2012/chart" uri="{CE6537A1-D6FC-4f65-9D91-7224C49458BB}"/>
                <c:ext xmlns:c16="http://schemas.microsoft.com/office/drawing/2014/chart" uri="{C3380CC4-5D6E-409C-BE32-E72D297353CC}">
                  <c16:uniqueId val="{0000000C-B573-4487-A57F-9E40D6DAD0B1}"/>
                </c:ext>
              </c:extLst>
            </c:dLbl>
            <c:dLbl>
              <c:idx val="13"/>
              <c:delete val="1"/>
              <c:extLst>
                <c:ext xmlns:c15="http://schemas.microsoft.com/office/drawing/2012/chart" uri="{CE6537A1-D6FC-4f65-9D91-7224C49458BB}"/>
                <c:ext xmlns:c16="http://schemas.microsoft.com/office/drawing/2014/chart" uri="{C3380CC4-5D6E-409C-BE32-E72D297353CC}">
                  <c16:uniqueId val="{0000000D-B573-4487-A57F-9E40D6DAD0B1}"/>
                </c:ext>
              </c:extLst>
            </c:dLbl>
            <c:dLbl>
              <c:idx val="14"/>
              <c:delete val="1"/>
              <c:extLst>
                <c:ext xmlns:c15="http://schemas.microsoft.com/office/drawing/2012/chart" uri="{CE6537A1-D6FC-4f65-9D91-7224C49458BB}"/>
                <c:ext xmlns:c16="http://schemas.microsoft.com/office/drawing/2014/chart" uri="{C3380CC4-5D6E-409C-BE32-E72D297353CC}">
                  <c16:uniqueId val="{0000000E-B573-4487-A57F-9E40D6DAD0B1}"/>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73-4487-A57F-9E40D6DAD0B1}"/>
                </c:ext>
              </c:extLst>
            </c:dLbl>
            <c:dLbl>
              <c:idx val="16"/>
              <c:delete val="1"/>
              <c:extLst>
                <c:ext xmlns:c15="http://schemas.microsoft.com/office/drawing/2012/chart" uri="{CE6537A1-D6FC-4f65-9D91-7224C49458BB}"/>
                <c:ext xmlns:c16="http://schemas.microsoft.com/office/drawing/2014/chart" uri="{C3380CC4-5D6E-409C-BE32-E72D297353CC}">
                  <c16:uniqueId val="{00000010-B573-4487-A57F-9E40D6DAD0B1}"/>
                </c:ext>
              </c:extLst>
            </c:dLbl>
            <c:dLbl>
              <c:idx val="17"/>
              <c:delete val="1"/>
              <c:extLst>
                <c:ext xmlns:c15="http://schemas.microsoft.com/office/drawing/2012/chart" uri="{CE6537A1-D6FC-4f65-9D91-7224C49458BB}"/>
                <c:ext xmlns:c16="http://schemas.microsoft.com/office/drawing/2014/chart" uri="{C3380CC4-5D6E-409C-BE32-E72D297353CC}">
                  <c16:uniqueId val="{00000011-B573-4487-A57F-9E40D6DAD0B1}"/>
                </c:ext>
              </c:extLst>
            </c:dLbl>
            <c:dLbl>
              <c:idx val="18"/>
              <c:delete val="1"/>
              <c:extLst>
                <c:ext xmlns:c15="http://schemas.microsoft.com/office/drawing/2012/chart" uri="{CE6537A1-D6FC-4f65-9D91-7224C49458BB}"/>
                <c:ext xmlns:c16="http://schemas.microsoft.com/office/drawing/2014/chart" uri="{C3380CC4-5D6E-409C-BE32-E72D297353CC}">
                  <c16:uniqueId val="{00000012-B573-4487-A57F-9E40D6DAD0B1}"/>
                </c:ext>
              </c:extLst>
            </c:dLbl>
            <c:dLbl>
              <c:idx val="19"/>
              <c:delete val="1"/>
              <c:extLst>
                <c:ext xmlns:c15="http://schemas.microsoft.com/office/drawing/2012/chart" uri="{CE6537A1-D6FC-4f65-9D91-7224C49458BB}"/>
                <c:ext xmlns:c16="http://schemas.microsoft.com/office/drawing/2014/chart" uri="{C3380CC4-5D6E-409C-BE32-E72D297353CC}">
                  <c16:uniqueId val="{00000013-B573-4487-A57F-9E40D6DAD0B1}"/>
                </c:ext>
              </c:extLst>
            </c:dLbl>
            <c:dLbl>
              <c:idx val="21"/>
              <c:delete val="1"/>
              <c:extLst>
                <c:ext xmlns:c15="http://schemas.microsoft.com/office/drawing/2012/chart" uri="{CE6537A1-D6FC-4f65-9D91-7224C49458BB}"/>
                <c:ext xmlns:c16="http://schemas.microsoft.com/office/drawing/2014/chart" uri="{C3380CC4-5D6E-409C-BE32-E72D297353CC}">
                  <c16:uniqueId val="{00000014-B573-4487-A57F-9E40D6DAD0B1}"/>
                </c:ext>
              </c:extLst>
            </c:dLbl>
            <c:dLbl>
              <c:idx val="22"/>
              <c:delete val="1"/>
              <c:extLst>
                <c:ext xmlns:c15="http://schemas.microsoft.com/office/drawing/2012/chart" uri="{CE6537A1-D6FC-4f65-9D91-7224C49458BB}"/>
                <c:ext xmlns:c16="http://schemas.microsoft.com/office/drawing/2014/chart" uri="{C3380CC4-5D6E-409C-BE32-E72D297353CC}">
                  <c16:uniqueId val="{00000015-B573-4487-A57F-9E40D6DAD0B1}"/>
                </c:ext>
              </c:extLst>
            </c:dLbl>
            <c:dLbl>
              <c:idx val="23"/>
              <c:delete val="1"/>
              <c:extLst>
                <c:ext xmlns:c15="http://schemas.microsoft.com/office/drawing/2012/chart" uri="{CE6537A1-D6FC-4f65-9D91-7224C49458BB}"/>
                <c:ext xmlns:c16="http://schemas.microsoft.com/office/drawing/2014/chart" uri="{C3380CC4-5D6E-409C-BE32-E72D297353CC}">
                  <c16:uniqueId val="{00000016-B573-4487-A57F-9E40D6DAD0B1}"/>
                </c:ext>
              </c:extLst>
            </c:dLbl>
            <c:dLbl>
              <c:idx val="24"/>
              <c:delete val="1"/>
              <c:extLst>
                <c:ext xmlns:c15="http://schemas.microsoft.com/office/drawing/2012/chart" uri="{CE6537A1-D6FC-4f65-9D91-7224C49458BB}"/>
                <c:ext xmlns:c16="http://schemas.microsoft.com/office/drawing/2014/chart" uri="{C3380CC4-5D6E-409C-BE32-E72D297353CC}">
                  <c16:uniqueId val="{00000017-B573-4487-A57F-9E40D6DAD0B1}"/>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573-4487-A57F-9E40D6DAD0B1}"/>
                </c:ext>
              </c:extLst>
            </c:dLbl>
            <c:dLbl>
              <c:idx val="26"/>
              <c:delete val="1"/>
              <c:extLst>
                <c:ext xmlns:c15="http://schemas.microsoft.com/office/drawing/2012/chart" uri="{CE6537A1-D6FC-4f65-9D91-7224C49458BB}"/>
                <c:ext xmlns:c16="http://schemas.microsoft.com/office/drawing/2014/chart" uri="{C3380CC4-5D6E-409C-BE32-E72D297353CC}">
                  <c16:uniqueId val="{00000019-B573-4487-A57F-9E40D6DAD0B1}"/>
                </c:ext>
              </c:extLst>
            </c:dLbl>
            <c:dLbl>
              <c:idx val="27"/>
              <c:delete val="1"/>
              <c:extLst>
                <c:ext xmlns:c15="http://schemas.microsoft.com/office/drawing/2012/chart" uri="{CE6537A1-D6FC-4f65-9D91-7224C49458BB}"/>
                <c:ext xmlns:c16="http://schemas.microsoft.com/office/drawing/2014/chart" uri="{C3380CC4-5D6E-409C-BE32-E72D297353CC}">
                  <c16:uniqueId val="{0000001A-B573-4487-A57F-9E40D6DAD0B1}"/>
                </c:ext>
              </c:extLst>
            </c:dLbl>
            <c:dLbl>
              <c:idx val="28"/>
              <c:delete val="1"/>
              <c:extLst>
                <c:ext xmlns:c15="http://schemas.microsoft.com/office/drawing/2012/chart" uri="{CE6537A1-D6FC-4f65-9D91-7224C49458BB}"/>
                <c:ext xmlns:c16="http://schemas.microsoft.com/office/drawing/2014/chart" uri="{C3380CC4-5D6E-409C-BE32-E72D297353CC}">
                  <c16:uniqueId val="{0000001B-B573-4487-A57F-9E40D6DAD0B1}"/>
                </c:ext>
              </c:extLst>
            </c:dLbl>
            <c:dLbl>
              <c:idx val="29"/>
              <c:delete val="1"/>
              <c:extLst>
                <c:ext xmlns:c15="http://schemas.microsoft.com/office/drawing/2012/chart" uri="{CE6537A1-D6FC-4f65-9D91-7224C49458BB}"/>
                <c:ext xmlns:c16="http://schemas.microsoft.com/office/drawing/2014/chart" uri="{C3380CC4-5D6E-409C-BE32-E72D297353CC}">
                  <c16:uniqueId val="{0000001C-B573-4487-A57F-9E40D6DAD0B1}"/>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573-4487-A57F-9E40D6DAD0B1}"/>
                </c:ext>
              </c:extLst>
            </c:dLbl>
            <c:dLbl>
              <c:idx val="31"/>
              <c:delete val="1"/>
              <c:extLst>
                <c:ext xmlns:c15="http://schemas.microsoft.com/office/drawing/2012/chart" uri="{CE6537A1-D6FC-4f65-9D91-7224C49458BB}"/>
                <c:ext xmlns:c16="http://schemas.microsoft.com/office/drawing/2014/chart" uri="{C3380CC4-5D6E-409C-BE32-E72D297353CC}">
                  <c16:uniqueId val="{0000001E-B573-4487-A57F-9E40D6DAD0B1}"/>
                </c:ext>
              </c:extLst>
            </c:dLbl>
            <c:dLbl>
              <c:idx val="32"/>
              <c:delete val="1"/>
              <c:extLst>
                <c:ext xmlns:c15="http://schemas.microsoft.com/office/drawing/2012/chart" uri="{CE6537A1-D6FC-4f65-9D91-7224C49458BB}"/>
                <c:ext xmlns:c16="http://schemas.microsoft.com/office/drawing/2014/chart" uri="{C3380CC4-5D6E-409C-BE32-E72D297353CC}">
                  <c16:uniqueId val="{0000001F-B573-4487-A57F-9E40D6DAD0B1}"/>
                </c:ext>
              </c:extLst>
            </c:dLbl>
            <c:dLbl>
              <c:idx val="33"/>
              <c:delete val="1"/>
              <c:extLst>
                <c:ext xmlns:c15="http://schemas.microsoft.com/office/drawing/2012/chart" uri="{CE6537A1-D6FC-4f65-9D91-7224C49458BB}"/>
                <c:ext xmlns:c16="http://schemas.microsoft.com/office/drawing/2014/chart" uri="{C3380CC4-5D6E-409C-BE32-E72D297353CC}">
                  <c16:uniqueId val="{00000020-B573-4487-A57F-9E40D6DAD0B1}"/>
                </c:ext>
              </c:extLst>
            </c:dLbl>
            <c:dLbl>
              <c:idx val="34"/>
              <c:delete val="1"/>
              <c:extLst>
                <c:ext xmlns:c15="http://schemas.microsoft.com/office/drawing/2012/chart" uri="{CE6537A1-D6FC-4f65-9D91-7224C49458BB}"/>
                <c:ext xmlns:c16="http://schemas.microsoft.com/office/drawing/2014/chart" uri="{C3380CC4-5D6E-409C-BE32-E72D297353CC}">
                  <c16:uniqueId val="{00000021-B573-4487-A57F-9E40D6DAD0B1}"/>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573-4487-A57F-9E40D6DAD0B1}"/>
                </c:ext>
              </c:extLst>
            </c:dLbl>
            <c:dLbl>
              <c:idx val="36"/>
              <c:delete val="1"/>
              <c:extLst>
                <c:ext xmlns:c15="http://schemas.microsoft.com/office/drawing/2012/chart" uri="{CE6537A1-D6FC-4f65-9D91-7224C49458BB}"/>
                <c:ext xmlns:c16="http://schemas.microsoft.com/office/drawing/2014/chart" uri="{C3380CC4-5D6E-409C-BE32-E72D297353CC}">
                  <c16:uniqueId val="{00000023-B573-4487-A57F-9E40D6DAD0B1}"/>
                </c:ext>
              </c:extLst>
            </c:dLbl>
            <c:dLbl>
              <c:idx val="37"/>
              <c:delete val="1"/>
              <c:extLst>
                <c:ext xmlns:c15="http://schemas.microsoft.com/office/drawing/2012/chart" uri="{CE6537A1-D6FC-4f65-9D91-7224C49458BB}"/>
                <c:ext xmlns:c16="http://schemas.microsoft.com/office/drawing/2014/chart" uri="{C3380CC4-5D6E-409C-BE32-E72D297353CC}">
                  <c16:uniqueId val="{00000024-B573-4487-A57F-9E40D6DAD0B1}"/>
                </c:ext>
              </c:extLst>
            </c:dLbl>
            <c:dLbl>
              <c:idx val="38"/>
              <c:delete val="1"/>
              <c:extLst>
                <c:ext xmlns:c15="http://schemas.microsoft.com/office/drawing/2012/chart" uri="{CE6537A1-D6FC-4f65-9D91-7224C49458BB}"/>
                <c:ext xmlns:c16="http://schemas.microsoft.com/office/drawing/2014/chart" uri="{C3380CC4-5D6E-409C-BE32-E72D297353CC}">
                  <c16:uniqueId val="{00000025-B573-4487-A57F-9E40D6DAD0B1}"/>
                </c:ext>
              </c:extLst>
            </c:dLbl>
            <c:numFmt formatCode="0.0_);[Red]\(0.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B573-4487-A57F-9E40D6DAD0B1}"/>
            </c:ext>
          </c:extLst>
        </c:ser>
        <c:ser>
          <c:idx val="1"/>
          <c:order val="1"/>
          <c:spPr>
            <a:ln w="12700">
              <a:solidFill>
                <a:srgbClr val="000000"/>
              </a:solidFill>
              <a:prstDash val="solid"/>
            </a:ln>
          </c:spPr>
          <c:marker>
            <c:symbol val="diamond"/>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573-4487-A57F-9E40D6DAD0B1}"/>
                </c:ext>
              </c:extLst>
            </c:dLbl>
            <c:dLbl>
              <c:idx val="1"/>
              <c:delete val="1"/>
              <c:extLst>
                <c:ext xmlns:c15="http://schemas.microsoft.com/office/drawing/2012/chart" uri="{CE6537A1-D6FC-4f65-9D91-7224C49458BB}"/>
                <c:ext xmlns:c16="http://schemas.microsoft.com/office/drawing/2014/chart" uri="{C3380CC4-5D6E-409C-BE32-E72D297353CC}">
                  <c16:uniqueId val="{00000028-B573-4487-A57F-9E40D6DAD0B1}"/>
                </c:ext>
              </c:extLst>
            </c:dLbl>
            <c:dLbl>
              <c:idx val="2"/>
              <c:delete val="1"/>
              <c:extLst>
                <c:ext xmlns:c15="http://schemas.microsoft.com/office/drawing/2012/chart" uri="{CE6537A1-D6FC-4f65-9D91-7224C49458BB}"/>
                <c:ext xmlns:c16="http://schemas.microsoft.com/office/drawing/2014/chart" uri="{C3380CC4-5D6E-409C-BE32-E72D297353CC}">
                  <c16:uniqueId val="{00000029-B573-4487-A57F-9E40D6DAD0B1}"/>
                </c:ext>
              </c:extLst>
            </c:dLbl>
            <c:dLbl>
              <c:idx val="3"/>
              <c:delete val="1"/>
              <c:extLst>
                <c:ext xmlns:c15="http://schemas.microsoft.com/office/drawing/2012/chart" uri="{CE6537A1-D6FC-4f65-9D91-7224C49458BB}"/>
                <c:ext xmlns:c16="http://schemas.microsoft.com/office/drawing/2014/chart" uri="{C3380CC4-5D6E-409C-BE32-E72D297353CC}">
                  <c16:uniqueId val="{0000002A-B573-4487-A57F-9E40D6DAD0B1}"/>
                </c:ext>
              </c:extLst>
            </c:dLbl>
            <c:dLbl>
              <c:idx val="4"/>
              <c:delete val="1"/>
              <c:extLst>
                <c:ext xmlns:c15="http://schemas.microsoft.com/office/drawing/2012/chart" uri="{CE6537A1-D6FC-4f65-9D91-7224C49458BB}"/>
                <c:ext xmlns:c16="http://schemas.microsoft.com/office/drawing/2014/chart" uri="{C3380CC4-5D6E-409C-BE32-E72D297353CC}">
                  <c16:uniqueId val="{0000002B-B573-4487-A57F-9E40D6DAD0B1}"/>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B573-4487-A57F-9E40D6DAD0B1}"/>
                </c:ext>
              </c:extLst>
            </c:dLbl>
            <c:dLbl>
              <c:idx val="6"/>
              <c:delete val="1"/>
              <c:extLst>
                <c:ext xmlns:c15="http://schemas.microsoft.com/office/drawing/2012/chart" uri="{CE6537A1-D6FC-4f65-9D91-7224C49458BB}"/>
                <c:ext xmlns:c16="http://schemas.microsoft.com/office/drawing/2014/chart" uri="{C3380CC4-5D6E-409C-BE32-E72D297353CC}">
                  <c16:uniqueId val="{0000002D-B573-4487-A57F-9E40D6DAD0B1}"/>
                </c:ext>
              </c:extLst>
            </c:dLbl>
            <c:dLbl>
              <c:idx val="7"/>
              <c:delete val="1"/>
              <c:extLst>
                <c:ext xmlns:c15="http://schemas.microsoft.com/office/drawing/2012/chart" uri="{CE6537A1-D6FC-4f65-9D91-7224C49458BB}"/>
                <c:ext xmlns:c16="http://schemas.microsoft.com/office/drawing/2014/chart" uri="{C3380CC4-5D6E-409C-BE32-E72D297353CC}">
                  <c16:uniqueId val="{0000002E-B573-4487-A57F-9E40D6DAD0B1}"/>
                </c:ext>
              </c:extLst>
            </c:dLbl>
            <c:dLbl>
              <c:idx val="8"/>
              <c:delete val="1"/>
              <c:extLst>
                <c:ext xmlns:c15="http://schemas.microsoft.com/office/drawing/2012/chart" uri="{CE6537A1-D6FC-4f65-9D91-7224C49458BB}"/>
                <c:ext xmlns:c16="http://schemas.microsoft.com/office/drawing/2014/chart" uri="{C3380CC4-5D6E-409C-BE32-E72D297353CC}">
                  <c16:uniqueId val="{0000002F-B573-4487-A57F-9E40D6DAD0B1}"/>
                </c:ext>
              </c:extLst>
            </c:dLbl>
            <c:dLbl>
              <c:idx val="9"/>
              <c:delete val="1"/>
              <c:extLst>
                <c:ext xmlns:c15="http://schemas.microsoft.com/office/drawing/2012/chart" uri="{CE6537A1-D6FC-4f65-9D91-7224C49458BB}"/>
                <c:ext xmlns:c16="http://schemas.microsoft.com/office/drawing/2014/chart" uri="{C3380CC4-5D6E-409C-BE32-E72D297353CC}">
                  <c16:uniqueId val="{00000030-B573-4487-A57F-9E40D6DAD0B1}"/>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B573-4487-A57F-9E40D6DAD0B1}"/>
                </c:ext>
              </c:extLst>
            </c:dLbl>
            <c:dLbl>
              <c:idx val="11"/>
              <c:delete val="1"/>
              <c:extLst>
                <c:ext xmlns:c15="http://schemas.microsoft.com/office/drawing/2012/chart" uri="{CE6537A1-D6FC-4f65-9D91-7224C49458BB}"/>
                <c:ext xmlns:c16="http://schemas.microsoft.com/office/drawing/2014/chart" uri="{C3380CC4-5D6E-409C-BE32-E72D297353CC}">
                  <c16:uniqueId val="{00000032-B573-4487-A57F-9E40D6DAD0B1}"/>
                </c:ext>
              </c:extLst>
            </c:dLbl>
            <c:dLbl>
              <c:idx val="12"/>
              <c:delete val="1"/>
              <c:extLst>
                <c:ext xmlns:c15="http://schemas.microsoft.com/office/drawing/2012/chart" uri="{CE6537A1-D6FC-4f65-9D91-7224C49458BB}"/>
                <c:ext xmlns:c16="http://schemas.microsoft.com/office/drawing/2014/chart" uri="{C3380CC4-5D6E-409C-BE32-E72D297353CC}">
                  <c16:uniqueId val="{00000033-B573-4487-A57F-9E40D6DAD0B1}"/>
                </c:ext>
              </c:extLst>
            </c:dLbl>
            <c:dLbl>
              <c:idx val="13"/>
              <c:delete val="1"/>
              <c:extLst>
                <c:ext xmlns:c15="http://schemas.microsoft.com/office/drawing/2012/chart" uri="{CE6537A1-D6FC-4f65-9D91-7224C49458BB}"/>
                <c:ext xmlns:c16="http://schemas.microsoft.com/office/drawing/2014/chart" uri="{C3380CC4-5D6E-409C-BE32-E72D297353CC}">
                  <c16:uniqueId val="{00000034-B573-4487-A57F-9E40D6DAD0B1}"/>
                </c:ext>
              </c:extLst>
            </c:dLbl>
            <c:dLbl>
              <c:idx val="14"/>
              <c:delete val="1"/>
              <c:extLst>
                <c:ext xmlns:c15="http://schemas.microsoft.com/office/drawing/2012/chart" uri="{CE6537A1-D6FC-4f65-9D91-7224C49458BB}"/>
                <c:ext xmlns:c16="http://schemas.microsoft.com/office/drawing/2014/chart" uri="{C3380CC4-5D6E-409C-BE32-E72D297353CC}">
                  <c16:uniqueId val="{00000035-B573-4487-A57F-9E40D6DAD0B1}"/>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B573-4487-A57F-9E40D6DAD0B1}"/>
                </c:ext>
              </c:extLst>
            </c:dLbl>
            <c:dLbl>
              <c:idx val="16"/>
              <c:delete val="1"/>
              <c:extLst>
                <c:ext xmlns:c15="http://schemas.microsoft.com/office/drawing/2012/chart" uri="{CE6537A1-D6FC-4f65-9D91-7224C49458BB}"/>
                <c:ext xmlns:c16="http://schemas.microsoft.com/office/drawing/2014/chart" uri="{C3380CC4-5D6E-409C-BE32-E72D297353CC}">
                  <c16:uniqueId val="{00000037-B573-4487-A57F-9E40D6DAD0B1}"/>
                </c:ext>
              </c:extLst>
            </c:dLbl>
            <c:dLbl>
              <c:idx val="17"/>
              <c:delete val="1"/>
              <c:extLst>
                <c:ext xmlns:c15="http://schemas.microsoft.com/office/drawing/2012/chart" uri="{CE6537A1-D6FC-4f65-9D91-7224C49458BB}"/>
                <c:ext xmlns:c16="http://schemas.microsoft.com/office/drawing/2014/chart" uri="{C3380CC4-5D6E-409C-BE32-E72D297353CC}">
                  <c16:uniqueId val="{00000038-B573-4487-A57F-9E40D6DAD0B1}"/>
                </c:ext>
              </c:extLst>
            </c:dLbl>
            <c:dLbl>
              <c:idx val="18"/>
              <c:delete val="1"/>
              <c:extLst>
                <c:ext xmlns:c15="http://schemas.microsoft.com/office/drawing/2012/chart" uri="{CE6537A1-D6FC-4f65-9D91-7224C49458BB}"/>
                <c:ext xmlns:c16="http://schemas.microsoft.com/office/drawing/2014/chart" uri="{C3380CC4-5D6E-409C-BE32-E72D297353CC}">
                  <c16:uniqueId val="{00000039-B573-4487-A57F-9E40D6DAD0B1}"/>
                </c:ext>
              </c:extLst>
            </c:dLbl>
            <c:dLbl>
              <c:idx val="19"/>
              <c:delete val="1"/>
              <c:extLst>
                <c:ext xmlns:c15="http://schemas.microsoft.com/office/drawing/2012/chart" uri="{CE6537A1-D6FC-4f65-9D91-7224C49458BB}"/>
                <c:ext xmlns:c16="http://schemas.microsoft.com/office/drawing/2014/chart" uri="{C3380CC4-5D6E-409C-BE32-E72D297353CC}">
                  <c16:uniqueId val="{0000003A-B573-4487-A57F-9E40D6DAD0B1}"/>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B573-4487-A57F-9E40D6DAD0B1}"/>
                </c:ext>
              </c:extLst>
            </c:dLbl>
            <c:dLbl>
              <c:idx val="21"/>
              <c:delete val="1"/>
              <c:extLst>
                <c:ext xmlns:c15="http://schemas.microsoft.com/office/drawing/2012/chart" uri="{CE6537A1-D6FC-4f65-9D91-7224C49458BB}"/>
                <c:ext xmlns:c16="http://schemas.microsoft.com/office/drawing/2014/chart" uri="{C3380CC4-5D6E-409C-BE32-E72D297353CC}">
                  <c16:uniqueId val="{0000003C-B573-4487-A57F-9E40D6DAD0B1}"/>
                </c:ext>
              </c:extLst>
            </c:dLbl>
            <c:dLbl>
              <c:idx val="22"/>
              <c:delete val="1"/>
              <c:extLst>
                <c:ext xmlns:c15="http://schemas.microsoft.com/office/drawing/2012/chart" uri="{CE6537A1-D6FC-4f65-9D91-7224C49458BB}"/>
                <c:ext xmlns:c16="http://schemas.microsoft.com/office/drawing/2014/chart" uri="{C3380CC4-5D6E-409C-BE32-E72D297353CC}">
                  <c16:uniqueId val="{0000003D-B573-4487-A57F-9E40D6DAD0B1}"/>
                </c:ext>
              </c:extLst>
            </c:dLbl>
            <c:dLbl>
              <c:idx val="23"/>
              <c:delete val="1"/>
              <c:extLst>
                <c:ext xmlns:c15="http://schemas.microsoft.com/office/drawing/2012/chart" uri="{CE6537A1-D6FC-4f65-9D91-7224C49458BB}"/>
                <c:ext xmlns:c16="http://schemas.microsoft.com/office/drawing/2014/chart" uri="{C3380CC4-5D6E-409C-BE32-E72D297353CC}">
                  <c16:uniqueId val="{0000003E-B573-4487-A57F-9E40D6DAD0B1}"/>
                </c:ext>
              </c:extLst>
            </c:dLbl>
            <c:dLbl>
              <c:idx val="24"/>
              <c:delete val="1"/>
              <c:extLst>
                <c:ext xmlns:c15="http://schemas.microsoft.com/office/drawing/2012/chart" uri="{CE6537A1-D6FC-4f65-9D91-7224C49458BB}"/>
                <c:ext xmlns:c16="http://schemas.microsoft.com/office/drawing/2014/chart" uri="{C3380CC4-5D6E-409C-BE32-E72D297353CC}">
                  <c16:uniqueId val="{0000003F-B573-4487-A57F-9E40D6DAD0B1}"/>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B573-4487-A57F-9E40D6DAD0B1}"/>
                </c:ext>
              </c:extLst>
            </c:dLbl>
            <c:dLbl>
              <c:idx val="26"/>
              <c:delete val="1"/>
              <c:extLst>
                <c:ext xmlns:c15="http://schemas.microsoft.com/office/drawing/2012/chart" uri="{CE6537A1-D6FC-4f65-9D91-7224C49458BB}"/>
                <c:ext xmlns:c16="http://schemas.microsoft.com/office/drawing/2014/chart" uri="{C3380CC4-5D6E-409C-BE32-E72D297353CC}">
                  <c16:uniqueId val="{00000041-B573-4487-A57F-9E40D6DAD0B1}"/>
                </c:ext>
              </c:extLst>
            </c:dLbl>
            <c:dLbl>
              <c:idx val="27"/>
              <c:delete val="1"/>
              <c:extLst>
                <c:ext xmlns:c15="http://schemas.microsoft.com/office/drawing/2012/chart" uri="{CE6537A1-D6FC-4f65-9D91-7224C49458BB}"/>
                <c:ext xmlns:c16="http://schemas.microsoft.com/office/drawing/2014/chart" uri="{C3380CC4-5D6E-409C-BE32-E72D297353CC}">
                  <c16:uniqueId val="{00000042-B573-4487-A57F-9E40D6DAD0B1}"/>
                </c:ext>
              </c:extLst>
            </c:dLbl>
            <c:dLbl>
              <c:idx val="28"/>
              <c:delete val="1"/>
              <c:extLst>
                <c:ext xmlns:c15="http://schemas.microsoft.com/office/drawing/2012/chart" uri="{CE6537A1-D6FC-4f65-9D91-7224C49458BB}"/>
                <c:ext xmlns:c16="http://schemas.microsoft.com/office/drawing/2014/chart" uri="{C3380CC4-5D6E-409C-BE32-E72D297353CC}">
                  <c16:uniqueId val="{00000043-B573-4487-A57F-9E40D6DAD0B1}"/>
                </c:ext>
              </c:extLst>
            </c:dLbl>
            <c:dLbl>
              <c:idx val="29"/>
              <c:delete val="1"/>
              <c:extLst>
                <c:ext xmlns:c15="http://schemas.microsoft.com/office/drawing/2012/chart" uri="{CE6537A1-D6FC-4f65-9D91-7224C49458BB}"/>
                <c:ext xmlns:c16="http://schemas.microsoft.com/office/drawing/2014/chart" uri="{C3380CC4-5D6E-409C-BE32-E72D297353CC}">
                  <c16:uniqueId val="{00000044-B573-4487-A57F-9E40D6DAD0B1}"/>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B573-4487-A57F-9E40D6DAD0B1}"/>
                </c:ext>
              </c:extLst>
            </c:dLbl>
            <c:dLbl>
              <c:idx val="31"/>
              <c:delete val="1"/>
              <c:extLst>
                <c:ext xmlns:c15="http://schemas.microsoft.com/office/drawing/2012/chart" uri="{CE6537A1-D6FC-4f65-9D91-7224C49458BB}"/>
                <c:ext xmlns:c16="http://schemas.microsoft.com/office/drawing/2014/chart" uri="{C3380CC4-5D6E-409C-BE32-E72D297353CC}">
                  <c16:uniqueId val="{00000046-B573-4487-A57F-9E40D6DAD0B1}"/>
                </c:ext>
              </c:extLst>
            </c:dLbl>
            <c:dLbl>
              <c:idx val="32"/>
              <c:delete val="1"/>
              <c:extLst>
                <c:ext xmlns:c15="http://schemas.microsoft.com/office/drawing/2012/chart" uri="{CE6537A1-D6FC-4f65-9D91-7224C49458BB}"/>
                <c:ext xmlns:c16="http://schemas.microsoft.com/office/drawing/2014/chart" uri="{C3380CC4-5D6E-409C-BE32-E72D297353CC}">
                  <c16:uniqueId val="{00000047-B573-4487-A57F-9E40D6DAD0B1}"/>
                </c:ext>
              </c:extLst>
            </c:dLbl>
            <c:dLbl>
              <c:idx val="33"/>
              <c:delete val="1"/>
              <c:extLst>
                <c:ext xmlns:c15="http://schemas.microsoft.com/office/drawing/2012/chart" uri="{CE6537A1-D6FC-4f65-9D91-7224C49458BB}"/>
                <c:ext xmlns:c16="http://schemas.microsoft.com/office/drawing/2014/chart" uri="{C3380CC4-5D6E-409C-BE32-E72D297353CC}">
                  <c16:uniqueId val="{00000048-B573-4487-A57F-9E40D6DAD0B1}"/>
                </c:ext>
              </c:extLst>
            </c:dLbl>
            <c:dLbl>
              <c:idx val="34"/>
              <c:delete val="1"/>
              <c:extLst>
                <c:ext xmlns:c15="http://schemas.microsoft.com/office/drawing/2012/chart" uri="{CE6537A1-D6FC-4f65-9D91-7224C49458BB}"/>
                <c:ext xmlns:c16="http://schemas.microsoft.com/office/drawing/2014/chart" uri="{C3380CC4-5D6E-409C-BE32-E72D297353CC}">
                  <c16:uniqueId val="{00000049-B573-4487-A57F-9E40D6DAD0B1}"/>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B573-4487-A57F-9E40D6DAD0B1}"/>
                </c:ext>
              </c:extLst>
            </c:dLbl>
            <c:dLbl>
              <c:idx val="36"/>
              <c:delete val="1"/>
              <c:extLst>
                <c:ext xmlns:c15="http://schemas.microsoft.com/office/drawing/2012/chart" uri="{CE6537A1-D6FC-4f65-9D91-7224C49458BB}"/>
                <c:ext xmlns:c16="http://schemas.microsoft.com/office/drawing/2014/chart" uri="{C3380CC4-5D6E-409C-BE32-E72D297353CC}">
                  <c16:uniqueId val="{0000004B-B573-4487-A57F-9E40D6DAD0B1}"/>
                </c:ext>
              </c:extLst>
            </c:dLbl>
            <c:dLbl>
              <c:idx val="37"/>
              <c:delete val="1"/>
              <c:extLst>
                <c:ext xmlns:c15="http://schemas.microsoft.com/office/drawing/2012/chart" uri="{CE6537A1-D6FC-4f65-9D91-7224C49458BB}"/>
                <c:ext xmlns:c16="http://schemas.microsoft.com/office/drawing/2014/chart" uri="{C3380CC4-5D6E-409C-BE32-E72D297353CC}">
                  <c16:uniqueId val="{0000004C-B573-4487-A57F-9E40D6DAD0B1}"/>
                </c:ext>
              </c:extLst>
            </c:dLbl>
            <c:dLbl>
              <c:idx val="38"/>
              <c:delete val="1"/>
              <c:extLst>
                <c:ext xmlns:c15="http://schemas.microsoft.com/office/drawing/2012/chart" uri="{CE6537A1-D6FC-4f65-9D91-7224C49458BB}"/>
                <c:ext xmlns:c16="http://schemas.microsoft.com/office/drawing/2014/chart" uri="{C3380CC4-5D6E-409C-BE32-E72D297353CC}">
                  <c16:uniqueId val="{0000004D-B573-4487-A57F-9E40D6DAD0B1}"/>
                </c:ext>
              </c:extLst>
            </c:dLbl>
            <c:numFmt formatCode="0.0_);[Red]\(0.0\)"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E-B573-4487-A57F-9E40D6DAD0B1}"/>
            </c:ext>
          </c:extLst>
        </c:ser>
        <c:ser>
          <c:idx val="2"/>
          <c:order val="2"/>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B573-4487-A57F-9E40D6DAD0B1}"/>
                </c:ext>
              </c:extLst>
            </c:dLbl>
            <c:dLbl>
              <c:idx val="1"/>
              <c:delete val="1"/>
              <c:extLst>
                <c:ext xmlns:c15="http://schemas.microsoft.com/office/drawing/2012/chart" uri="{CE6537A1-D6FC-4f65-9D91-7224C49458BB}"/>
                <c:ext xmlns:c16="http://schemas.microsoft.com/office/drawing/2014/chart" uri="{C3380CC4-5D6E-409C-BE32-E72D297353CC}">
                  <c16:uniqueId val="{00000050-B573-4487-A57F-9E40D6DAD0B1}"/>
                </c:ext>
              </c:extLst>
            </c:dLbl>
            <c:dLbl>
              <c:idx val="2"/>
              <c:delete val="1"/>
              <c:extLst>
                <c:ext xmlns:c15="http://schemas.microsoft.com/office/drawing/2012/chart" uri="{CE6537A1-D6FC-4f65-9D91-7224C49458BB}"/>
                <c:ext xmlns:c16="http://schemas.microsoft.com/office/drawing/2014/chart" uri="{C3380CC4-5D6E-409C-BE32-E72D297353CC}">
                  <c16:uniqueId val="{00000051-B573-4487-A57F-9E40D6DAD0B1}"/>
                </c:ext>
              </c:extLst>
            </c:dLbl>
            <c:dLbl>
              <c:idx val="3"/>
              <c:delete val="1"/>
              <c:extLst>
                <c:ext xmlns:c15="http://schemas.microsoft.com/office/drawing/2012/chart" uri="{CE6537A1-D6FC-4f65-9D91-7224C49458BB}"/>
                <c:ext xmlns:c16="http://schemas.microsoft.com/office/drawing/2014/chart" uri="{C3380CC4-5D6E-409C-BE32-E72D297353CC}">
                  <c16:uniqueId val="{00000052-B573-4487-A57F-9E40D6DAD0B1}"/>
                </c:ext>
              </c:extLst>
            </c:dLbl>
            <c:dLbl>
              <c:idx val="4"/>
              <c:delete val="1"/>
              <c:extLst>
                <c:ext xmlns:c15="http://schemas.microsoft.com/office/drawing/2012/chart" uri="{CE6537A1-D6FC-4f65-9D91-7224C49458BB}"/>
                <c:ext xmlns:c16="http://schemas.microsoft.com/office/drawing/2014/chart" uri="{C3380CC4-5D6E-409C-BE32-E72D297353CC}">
                  <c16:uniqueId val="{00000053-B573-4487-A57F-9E40D6DAD0B1}"/>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B573-4487-A57F-9E40D6DAD0B1}"/>
                </c:ext>
              </c:extLst>
            </c:dLbl>
            <c:dLbl>
              <c:idx val="6"/>
              <c:delete val="1"/>
              <c:extLst>
                <c:ext xmlns:c15="http://schemas.microsoft.com/office/drawing/2012/chart" uri="{CE6537A1-D6FC-4f65-9D91-7224C49458BB}"/>
                <c:ext xmlns:c16="http://schemas.microsoft.com/office/drawing/2014/chart" uri="{C3380CC4-5D6E-409C-BE32-E72D297353CC}">
                  <c16:uniqueId val="{00000055-B573-4487-A57F-9E40D6DAD0B1}"/>
                </c:ext>
              </c:extLst>
            </c:dLbl>
            <c:dLbl>
              <c:idx val="7"/>
              <c:delete val="1"/>
              <c:extLst>
                <c:ext xmlns:c15="http://schemas.microsoft.com/office/drawing/2012/chart" uri="{CE6537A1-D6FC-4f65-9D91-7224C49458BB}"/>
                <c:ext xmlns:c16="http://schemas.microsoft.com/office/drawing/2014/chart" uri="{C3380CC4-5D6E-409C-BE32-E72D297353CC}">
                  <c16:uniqueId val="{00000056-B573-4487-A57F-9E40D6DAD0B1}"/>
                </c:ext>
              </c:extLst>
            </c:dLbl>
            <c:dLbl>
              <c:idx val="8"/>
              <c:delete val="1"/>
              <c:extLst>
                <c:ext xmlns:c15="http://schemas.microsoft.com/office/drawing/2012/chart" uri="{CE6537A1-D6FC-4f65-9D91-7224C49458BB}"/>
                <c:ext xmlns:c16="http://schemas.microsoft.com/office/drawing/2014/chart" uri="{C3380CC4-5D6E-409C-BE32-E72D297353CC}">
                  <c16:uniqueId val="{00000057-B573-4487-A57F-9E40D6DAD0B1}"/>
                </c:ext>
              </c:extLst>
            </c:dLbl>
            <c:dLbl>
              <c:idx val="9"/>
              <c:delete val="1"/>
              <c:extLst>
                <c:ext xmlns:c15="http://schemas.microsoft.com/office/drawing/2012/chart" uri="{CE6537A1-D6FC-4f65-9D91-7224C49458BB}"/>
                <c:ext xmlns:c16="http://schemas.microsoft.com/office/drawing/2014/chart" uri="{C3380CC4-5D6E-409C-BE32-E72D297353CC}">
                  <c16:uniqueId val="{00000058-B573-4487-A57F-9E40D6DAD0B1}"/>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B573-4487-A57F-9E40D6DAD0B1}"/>
                </c:ext>
              </c:extLst>
            </c:dLbl>
            <c:dLbl>
              <c:idx val="11"/>
              <c:delete val="1"/>
              <c:extLst>
                <c:ext xmlns:c15="http://schemas.microsoft.com/office/drawing/2012/chart" uri="{CE6537A1-D6FC-4f65-9D91-7224C49458BB}"/>
                <c:ext xmlns:c16="http://schemas.microsoft.com/office/drawing/2014/chart" uri="{C3380CC4-5D6E-409C-BE32-E72D297353CC}">
                  <c16:uniqueId val="{0000005A-B573-4487-A57F-9E40D6DAD0B1}"/>
                </c:ext>
              </c:extLst>
            </c:dLbl>
            <c:dLbl>
              <c:idx val="12"/>
              <c:delete val="1"/>
              <c:extLst>
                <c:ext xmlns:c15="http://schemas.microsoft.com/office/drawing/2012/chart" uri="{CE6537A1-D6FC-4f65-9D91-7224C49458BB}"/>
                <c:ext xmlns:c16="http://schemas.microsoft.com/office/drawing/2014/chart" uri="{C3380CC4-5D6E-409C-BE32-E72D297353CC}">
                  <c16:uniqueId val="{0000005B-B573-4487-A57F-9E40D6DAD0B1}"/>
                </c:ext>
              </c:extLst>
            </c:dLbl>
            <c:dLbl>
              <c:idx val="13"/>
              <c:delete val="1"/>
              <c:extLst>
                <c:ext xmlns:c15="http://schemas.microsoft.com/office/drawing/2012/chart" uri="{CE6537A1-D6FC-4f65-9D91-7224C49458BB}"/>
                <c:ext xmlns:c16="http://schemas.microsoft.com/office/drawing/2014/chart" uri="{C3380CC4-5D6E-409C-BE32-E72D297353CC}">
                  <c16:uniqueId val="{0000005C-B573-4487-A57F-9E40D6DAD0B1}"/>
                </c:ext>
              </c:extLst>
            </c:dLbl>
            <c:dLbl>
              <c:idx val="14"/>
              <c:delete val="1"/>
              <c:extLst>
                <c:ext xmlns:c15="http://schemas.microsoft.com/office/drawing/2012/chart" uri="{CE6537A1-D6FC-4f65-9D91-7224C49458BB}"/>
                <c:ext xmlns:c16="http://schemas.microsoft.com/office/drawing/2014/chart" uri="{C3380CC4-5D6E-409C-BE32-E72D297353CC}">
                  <c16:uniqueId val="{0000005D-B573-4487-A57F-9E40D6DAD0B1}"/>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B573-4487-A57F-9E40D6DAD0B1}"/>
                </c:ext>
              </c:extLst>
            </c:dLbl>
            <c:dLbl>
              <c:idx val="16"/>
              <c:delete val="1"/>
              <c:extLst>
                <c:ext xmlns:c15="http://schemas.microsoft.com/office/drawing/2012/chart" uri="{CE6537A1-D6FC-4f65-9D91-7224C49458BB}"/>
                <c:ext xmlns:c16="http://schemas.microsoft.com/office/drawing/2014/chart" uri="{C3380CC4-5D6E-409C-BE32-E72D297353CC}">
                  <c16:uniqueId val="{0000005F-B573-4487-A57F-9E40D6DAD0B1}"/>
                </c:ext>
              </c:extLst>
            </c:dLbl>
            <c:dLbl>
              <c:idx val="17"/>
              <c:delete val="1"/>
              <c:extLst>
                <c:ext xmlns:c15="http://schemas.microsoft.com/office/drawing/2012/chart" uri="{CE6537A1-D6FC-4f65-9D91-7224C49458BB}"/>
                <c:ext xmlns:c16="http://schemas.microsoft.com/office/drawing/2014/chart" uri="{C3380CC4-5D6E-409C-BE32-E72D297353CC}">
                  <c16:uniqueId val="{00000060-B573-4487-A57F-9E40D6DAD0B1}"/>
                </c:ext>
              </c:extLst>
            </c:dLbl>
            <c:dLbl>
              <c:idx val="18"/>
              <c:delete val="1"/>
              <c:extLst>
                <c:ext xmlns:c15="http://schemas.microsoft.com/office/drawing/2012/chart" uri="{CE6537A1-D6FC-4f65-9D91-7224C49458BB}"/>
                <c:ext xmlns:c16="http://schemas.microsoft.com/office/drawing/2014/chart" uri="{C3380CC4-5D6E-409C-BE32-E72D297353CC}">
                  <c16:uniqueId val="{00000061-B573-4487-A57F-9E40D6DAD0B1}"/>
                </c:ext>
              </c:extLst>
            </c:dLbl>
            <c:dLbl>
              <c:idx val="19"/>
              <c:delete val="1"/>
              <c:extLst>
                <c:ext xmlns:c15="http://schemas.microsoft.com/office/drawing/2012/chart" uri="{CE6537A1-D6FC-4f65-9D91-7224C49458BB}"/>
                <c:ext xmlns:c16="http://schemas.microsoft.com/office/drawing/2014/chart" uri="{C3380CC4-5D6E-409C-BE32-E72D297353CC}">
                  <c16:uniqueId val="{00000062-B573-4487-A57F-9E40D6DAD0B1}"/>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B573-4487-A57F-9E40D6DAD0B1}"/>
                </c:ext>
              </c:extLst>
            </c:dLbl>
            <c:dLbl>
              <c:idx val="21"/>
              <c:delete val="1"/>
              <c:extLst>
                <c:ext xmlns:c15="http://schemas.microsoft.com/office/drawing/2012/chart" uri="{CE6537A1-D6FC-4f65-9D91-7224C49458BB}"/>
                <c:ext xmlns:c16="http://schemas.microsoft.com/office/drawing/2014/chart" uri="{C3380CC4-5D6E-409C-BE32-E72D297353CC}">
                  <c16:uniqueId val="{00000064-B573-4487-A57F-9E40D6DAD0B1}"/>
                </c:ext>
              </c:extLst>
            </c:dLbl>
            <c:dLbl>
              <c:idx val="22"/>
              <c:delete val="1"/>
              <c:extLst>
                <c:ext xmlns:c15="http://schemas.microsoft.com/office/drawing/2012/chart" uri="{CE6537A1-D6FC-4f65-9D91-7224C49458BB}"/>
                <c:ext xmlns:c16="http://schemas.microsoft.com/office/drawing/2014/chart" uri="{C3380CC4-5D6E-409C-BE32-E72D297353CC}">
                  <c16:uniqueId val="{00000065-B573-4487-A57F-9E40D6DAD0B1}"/>
                </c:ext>
              </c:extLst>
            </c:dLbl>
            <c:dLbl>
              <c:idx val="23"/>
              <c:delete val="1"/>
              <c:extLst>
                <c:ext xmlns:c15="http://schemas.microsoft.com/office/drawing/2012/chart" uri="{CE6537A1-D6FC-4f65-9D91-7224C49458BB}"/>
                <c:ext xmlns:c16="http://schemas.microsoft.com/office/drawing/2014/chart" uri="{C3380CC4-5D6E-409C-BE32-E72D297353CC}">
                  <c16:uniqueId val="{00000066-B573-4487-A57F-9E40D6DAD0B1}"/>
                </c:ext>
              </c:extLst>
            </c:dLbl>
            <c:dLbl>
              <c:idx val="24"/>
              <c:delete val="1"/>
              <c:extLst>
                <c:ext xmlns:c15="http://schemas.microsoft.com/office/drawing/2012/chart" uri="{CE6537A1-D6FC-4f65-9D91-7224C49458BB}"/>
                <c:ext xmlns:c16="http://schemas.microsoft.com/office/drawing/2014/chart" uri="{C3380CC4-5D6E-409C-BE32-E72D297353CC}">
                  <c16:uniqueId val="{00000067-B573-4487-A57F-9E40D6DAD0B1}"/>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B573-4487-A57F-9E40D6DAD0B1}"/>
                </c:ext>
              </c:extLst>
            </c:dLbl>
            <c:dLbl>
              <c:idx val="26"/>
              <c:delete val="1"/>
              <c:extLst>
                <c:ext xmlns:c15="http://schemas.microsoft.com/office/drawing/2012/chart" uri="{CE6537A1-D6FC-4f65-9D91-7224C49458BB}"/>
                <c:ext xmlns:c16="http://schemas.microsoft.com/office/drawing/2014/chart" uri="{C3380CC4-5D6E-409C-BE32-E72D297353CC}">
                  <c16:uniqueId val="{00000069-B573-4487-A57F-9E40D6DAD0B1}"/>
                </c:ext>
              </c:extLst>
            </c:dLbl>
            <c:dLbl>
              <c:idx val="27"/>
              <c:delete val="1"/>
              <c:extLst>
                <c:ext xmlns:c15="http://schemas.microsoft.com/office/drawing/2012/chart" uri="{CE6537A1-D6FC-4f65-9D91-7224C49458BB}"/>
                <c:ext xmlns:c16="http://schemas.microsoft.com/office/drawing/2014/chart" uri="{C3380CC4-5D6E-409C-BE32-E72D297353CC}">
                  <c16:uniqueId val="{0000006A-B573-4487-A57F-9E40D6DAD0B1}"/>
                </c:ext>
              </c:extLst>
            </c:dLbl>
            <c:dLbl>
              <c:idx val="28"/>
              <c:delete val="1"/>
              <c:extLst>
                <c:ext xmlns:c15="http://schemas.microsoft.com/office/drawing/2012/chart" uri="{CE6537A1-D6FC-4f65-9D91-7224C49458BB}"/>
                <c:ext xmlns:c16="http://schemas.microsoft.com/office/drawing/2014/chart" uri="{C3380CC4-5D6E-409C-BE32-E72D297353CC}">
                  <c16:uniqueId val="{0000006B-B573-4487-A57F-9E40D6DAD0B1}"/>
                </c:ext>
              </c:extLst>
            </c:dLbl>
            <c:dLbl>
              <c:idx val="29"/>
              <c:delete val="1"/>
              <c:extLst>
                <c:ext xmlns:c15="http://schemas.microsoft.com/office/drawing/2012/chart" uri="{CE6537A1-D6FC-4f65-9D91-7224C49458BB}"/>
                <c:ext xmlns:c16="http://schemas.microsoft.com/office/drawing/2014/chart" uri="{C3380CC4-5D6E-409C-BE32-E72D297353CC}">
                  <c16:uniqueId val="{0000006C-B573-4487-A57F-9E40D6DAD0B1}"/>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B573-4487-A57F-9E40D6DAD0B1}"/>
                </c:ext>
              </c:extLst>
            </c:dLbl>
            <c:dLbl>
              <c:idx val="31"/>
              <c:delete val="1"/>
              <c:extLst>
                <c:ext xmlns:c15="http://schemas.microsoft.com/office/drawing/2012/chart" uri="{CE6537A1-D6FC-4f65-9D91-7224C49458BB}"/>
                <c:ext xmlns:c16="http://schemas.microsoft.com/office/drawing/2014/chart" uri="{C3380CC4-5D6E-409C-BE32-E72D297353CC}">
                  <c16:uniqueId val="{0000006E-B573-4487-A57F-9E40D6DAD0B1}"/>
                </c:ext>
              </c:extLst>
            </c:dLbl>
            <c:dLbl>
              <c:idx val="32"/>
              <c:delete val="1"/>
              <c:extLst>
                <c:ext xmlns:c15="http://schemas.microsoft.com/office/drawing/2012/chart" uri="{CE6537A1-D6FC-4f65-9D91-7224C49458BB}"/>
                <c:ext xmlns:c16="http://schemas.microsoft.com/office/drawing/2014/chart" uri="{C3380CC4-5D6E-409C-BE32-E72D297353CC}">
                  <c16:uniqueId val="{0000006F-B573-4487-A57F-9E40D6DAD0B1}"/>
                </c:ext>
              </c:extLst>
            </c:dLbl>
            <c:dLbl>
              <c:idx val="33"/>
              <c:delete val="1"/>
              <c:extLst>
                <c:ext xmlns:c15="http://schemas.microsoft.com/office/drawing/2012/chart" uri="{CE6537A1-D6FC-4f65-9D91-7224C49458BB}"/>
                <c:ext xmlns:c16="http://schemas.microsoft.com/office/drawing/2014/chart" uri="{C3380CC4-5D6E-409C-BE32-E72D297353CC}">
                  <c16:uniqueId val="{00000070-B573-4487-A57F-9E40D6DAD0B1}"/>
                </c:ext>
              </c:extLst>
            </c:dLbl>
            <c:dLbl>
              <c:idx val="34"/>
              <c:delete val="1"/>
              <c:extLst>
                <c:ext xmlns:c15="http://schemas.microsoft.com/office/drawing/2012/chart" uri="{CE6537A1-D6FC-4f65-9D91-7224C49458BB}"/>
                <c:ext xmlns:c16="http://schemas.microsoft.com/office/drawing/2014/chart" uri="{C3380CC4-5D6E-409C-BE32-E72D297353CC}">
                  <c16:uniqueId val="{00000071-B573-4487-A57F-9E40D6DAD0B1}"/>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2-B573-4487-A57F-9E40D6DAD0B1}"/>
                </c:ext>
              </c:extLst>
            </c:dLbl>
            <c:dLbl>
              <c:idx val="36"/>
              <c:delete val="1"/>
              <c:extLst>
                <c:ext xmlns:c15="http://schemas.microsoft.com/office/drawing/2012/chart" uri="{CE6537A1-D6FC-4f65-9D91-7224C49458BB}"/>
                <c:ext xmlns:c16="http://schemas.microsoft.com/office/drawing/2014/chart" uri="{C3380CC4-5D6E-409C-BE32-E72D297353CC}">
                  <c16:uniqueId val="{00000073-B573-4487-A57F-9E40D6DAD0B1}"/>
                </c:ext>
              </c:extLst>
            </c:dLbl>
            <c:dLbl>
              <c:idx val="37"/>
              <c:delete val="1"/>
              <c:extLst>
                <c:ext xmlns:c15="http://schemas.microsoft.com/office/drawing/2012/chart" uri="{CE6537A1-D6FC-4f65-9D91-7224C49458BB}"/>
                <c:ext xmlns:c16="http://schemas.microsoft.com/office/drawing/2014/chart" uri="{C3380CC4-5D6E-409C-BE32-E72D297353CC}">
                  <c16:uniqueId val="{00000074-B573-4487-A57F-9E40D6DAD0B1}"/>
                </c:ext>
              </c:extLst>
            </c:dLbl>
            <c:dLbl>
              <c:idx val="38"/>
              <c:delete val="1"/>
              <c:extLst>
                <c:ext xmlns:c15="http://schemas.microsoft.com/office/drawing/2012/chart" uri="{CE6537A1-D6FC-4f65-9D91-7224C49458BB}"/>
                <c:ext xmlns:c16="http://schemas.microsoft.com/office/drawing/2014/chart" uri="{C3380CC4-5D6E-409C-BE32-E72D297353CC}">
                  <c16:uniqueId val="{00000075-B573-4487-A57F-9E40D6DAD0B1}"/>
                </c:ext>
              </c:extLst>
            </c:dLbl>
            <c:numFmt formatCode="0.0_);[Red]\(0.0\)" sourceLinked="0"/>
            <c:spPr>
              <a:noFill/>
              <a:ln w="25400">
                <a:noFill/>
              </a:ln>
            </c:spPr>
            <c:txPr>
              <a:bodyPr/>
              <a:lstStyle/>
              <a:p>
                <a:pPr>
                  <a:defRPr sz="100" b="0" i="1"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76-B573-4487-A57F-9E40D6DAD0B1}"/>
            </c:ext>
          </c:extLst>
        </c:ser>
        <c:dLbls>
          <c:showLegendKey val="0"/>
          <c:showVal val="0"/>
          <c:showCatName val="0"/>
          <c:showSerName val="0"/>
          <c:showPercent val="0"/>
          <c:showBubbleSize val="0"/>
        </c:dLbls>
        <c:marker val="1"/>
        <c:smooth val="0"/>
        <c:axId val="93044096"/>
        <c:axId val="93082752"/>
      </c:lineChart>
      <c:catAx>
        <c:axId val="930440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93082752"/>
        <c:crosses val="autoZero"/>
        <c:auto val="1"/>
        <c:lblAlgn val="ctr"/>
        <c:lblOffset val="100"/>
        <c:tickLblSkip val="1"/>
        <c:tickMarkSkip val="1"/>
        <c:noMultiLvlLbl val="0"/>
      </c:catAx>
      <c:valAx>
        <c:axId val="93082752"/>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930440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square"/>
            <c:size val="5"/>
            <c:spPr>
              <a:solidFill>
                <a:srgbClr val="000000"/>
              </a:solidFill>
              <a:ln>
                <a:solidFill>
                  <a:srgbClr val="000000"/>
                </a:solidFill>
                <a:prstDash val="solid"/>
              </a:ln>
            </c:spPr>
          </c:marker>
          <c:dLbls>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01-4C3F-8754-F5EE0DC3B588}"/>
                </c:ext>
              </c:extLst>
            </c:dLbl>
            <c:dLbl>
              <c:idx val="2"/>
              <c:delete val="1"/>
              <c:extLst>
                <c:ext xmlns:c15="http://schemas.microsoft.com/office/drawing/2012/chart" uri="{CE6537A1-D6FC-4f65-9D91-7224C49458BB}"/>
                <c:ext xmlns:c16="http://schemas.microsoft.com/office/drawing/2014/chart" uri="{C3380CC4-5D6E-409C-BE32-E72D297353CC}">
                  <c16:uniqueId val="{00000001-7301-4C3F-8754-F5EE0DC3B588}"/>
                </c:ext>
              </c:extLst>
            </c:dLbl>
            <c:dLbl>
              <c:idx val="3"/>
              <c:delete val="1"/>
              <c:extLst>
                <c:ext xmlns:c15="http://schemas.microsoft.com/office/drawing/2012/chart" uri="{CE6537A1-D6FC-4f65-9D91-7224C49458BB}"/>
                <c:ext xmlns:c16="http://schemas.microsoft.com/office/drawing/2014/chart" uri="{C3380CC4-5D6E-409C-BE32-E72D297353CC}">
                  <c16:uniqueId val="{00000002-7301-4C3F-8754-F5EE0DC3B588}"/>
                </c:ext>
              </c:extLst>
            </c:dLbl>
            <c:dLbl>
              <c:idx val="4"/>
              <c:delete val="1"/>
              <c:extLst>
                <c:ext xmlns:c15="http://schemas.microsoft.com/office/drawing/2012/chart" uri="{CE6537A1-D6FC-4f65-9D91-7224C49458BB}"/>
                <c:ext xmlns:c16="http://schemas.microsoft.com/office/drawing/2014/chart" uri="{C3380CC4-5D6E-409C-BE32-E72D297353CC}">
                  <c16:uniqueId val="{00000003-7301-4C3F-8754-F5EE0DC3B588}"/>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01-4C3F-8754-F5EE0DC3B588}"/>
                </c:ext>
              </c:extLst>
            </c:dLbl>
            <c:dLbl>
              <c:idx val="6"/>
              <c:delete val="1"/>
              <c:extLst>
                <c:ext xmlns:c15="http://schemas.microsoft.com/office/drawing/2012/chart" uri="{CE6537A1-D6FC-4f65-9D91-7224C49458BB}"/>
                <c:ext xmlns:c16="http://schemas.microsoft.com/office/drawing/2014/chart" uri="{C3380CC4-5D6E-409C-BE32-E72D297353CC}">
                  <c16:uniqueId val="{00000005-7301-4C3F-8754-F5EE0DC3B588}"/>
                </c:ext>
              </c:extLst>
            </c:dLbl>
            <c:dLbl>
              <c:idx val="7"/>
              <c:delete val="1"/>
              <c:extLst>
                <c:ext xmlns:c15="http://schemas.microsoft.com/office/drawing/2012/chart" uri="{CE6537A1-D6FC-4f65-9D91-7224C49458BB}"/>
                <c:ext xmlns:c16="http://schemas.microsoft.com/office/drawing/2014/chart" uri="{C3380CC4-5D6E-409C-BE32-E72D297353CC}">
                  <c16:uniqueId val="{00000006-7301-4C3F-8754-F5EE0DC3B588}"/>
                </c:ext>
              </c:extLst>
            </c:dLbl>
            <c:dLbl>
              <c:idx val="8"/>
              <c:delete val="1"/>
              <c:extLst>
                <c:ext xmlns:c15="http://schemas.microsoft.com/office/drawing/2012/chart" uri="{CE6537A1-D6FC-4f65-9D91-7224C49458BB}"/>
                <c:ext xmlns:c16="http://schemas.microsoft.com/office/drawing/2014/chart" uri="{C3380CC4-5D6E-409C-BE32-E72D297353CC}">
                  <c16:uniqueId val="{00000007-7301-4C3F-8754-F5EE0DC3B588}"/>
                </c:ext>
              </c:extLst>
            </c:dLbl>
            <c:dLbl>
              <c:idx val="9"/>
              <c:delete val="1"/>
              <c:extLst>
                <c:ext xmlns:c15="http://schemas.microsoft.com/office/drawing/2012/chart" uri="{CE6537A1-D6FC-4f65-9D91-7224C49458BB}"/>
                <c:ext xmlns:c16="http://schemas.microsoft.com/office/drawing/2014/chart" uri="{C3380CC4-5D6E-409C-BE32-E72D297353CC}">
                  <c16:uniqueId val="{00000008-7301-4C3F-8754-F5EE0DC3B588}"/>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01-4C3F-8754-F5EE0DC3B588}"/>
                </c:ext>
              </c:extLst>
            </c:dLbl>
            <c:dLbl>
              <c:idx val="11"/>
              <c:delete val="1"/>
              <c:extLst>
                <c:ext xmlns:c15="http://schemas.microsoft.com/office/drawing/2012/chart" uri="{CE6537A1-D6FC-4f65-9D91-7224C49458BB}"/>
                <c:ext xmlns:c16="http://schemas.microsoft.com/office/drawing/2014/chart" uri="{C3380CC4-5D6E-409C-BE32-E72D297353CC}">
                  <c16:uniqueId val="{0000000A-7301-4C3F-8754-F5EE0DC3B588}"/>
                </c:ext>
              </c:extLst>
            </c:dLbl>
            <c:dLbl>
              <c:idx val="12"/>
              <c:delete val="1"/>
              <c:extLst>
                <c:ext xmlns:c15="http://schemas.microsoft.com/office/drawing/2012/chart" uri="{CE6537A1-D6FC-4f65-9D91-7224C49458BB}"/>
                <c:ext xmlns:c16="http://schemas.microsoft.com/office/drawing/2014/chart" uri="{C3380CC4-5D6E-409C-BE32-E72D297353CC}">
                  <c16:uniqueId val="{0000000B-7301-4C3F-8754-F5EE0DC3B588}"/>
                </c:ext>
              </c:extLst>
            </c:dLbl>
            <c:dLbl>
              <c:idx val="13"/>
              <c:delete val="1"/>
              <c:extLst>
                <c:ext xmlns:c15="http://schemas.microsoft.com/office/drawing/2012/chart" uri="{CE6537A1-D6FC-4f65-9D91-7224C49458BB}"/>
                <c:ext xmlns:c16="http://schemas.microsoft.com/office/drawing/2014/chart" uri="{C3380CC4-5D6E-409C-BE32-E72D297353CC}">
                  <c16:uniqueId val="{0000000C-7301-4C3F-8754-F5EE0DC3B588}"/>
                </c:ext>
              </c:extLst>
            </c:dLbl>
            <c:dLbl>
              <c:idx val="14"/>
              <c:delete val="1"/>
              <c:extLst>
                <c:ext xmlns:c15="http://schemas.microsoft.com/office/drawing/2012/chart" uri="{CE6537A1-D6FC-4f65-9D91-7224C49458BB}"/>
                <c:ext xmlns:c16="http://schemas.microsoft.com/office/drawing/2014/chart" uri="{C3380CC4-5D6E-409C-BE32-E72D297353CC}">
                  <c16:uniqueId val="{0000000D-7301-4C3F-8754-F5EE0DC3B588}"/>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301-4C3F-8754-F5EE0DC3B588}"/>
                </c:ext>
              </c:extLst>
            </c:dLbl>
            <c:dLbl>
              <c:idx val="16"/>
              <c:delete val="1"/>
              <c:extLst>
                <c:ext xmlns:c15="http://schemas.microsoft.com/office/drawing/2012/chart" uri="{CE6537A1-D6FC-4f65-9D91-7224C49458BB}"/>
                <c:ext xmlns:c16="http://schemas.microsoft.com/office/drawing/2014/chart" uri="{C3380CC4-5D6E-409C-BE32-E72D297353CC}">
                  <c16:uniqueId val="{0000000F-7301-4C3F-8754-F5EE0DC3B588}"/>
                </c:ext>
              </c:extLst>
            </c:dLbl>
            <c:dLbl>
              <c:idx val="17"/>
              <c:delete val="1"/>
              <c:extLst>
                <c:ext xmlns:c15="http://schemas.microsoft.com/office/drawing/2012/chart" uri="{CE6537A1-D6FC-4f65-9D91-7224C49458BB}"/>
                <c:ext xmlns:c16="http://schemas.microsoft.com/office/drawing/2014/chart" uri="{C3380CC4-5D6E-409C-BE32-E72D297353CC}">
                  <c16:uniqueId val="{00000010-7301-4C3F-8754-F5EE0DC3B588}"/>
                </c:ext>
              </c:extLst>
            </c:dLbl>
            <c:dLbl>
              <c:idx val="18"/>
              <c:delete val="1"/>
              <c:extLst>
                <c:ext xmlns:c15="http://schemas.microsoft.com/office/drawing/2012/chart" uri="{CE6537A1-D6FC-4f65-9D91-7224C49458BB}"/>
                <c:ext xmlns:c16="http://schemas.microsoft.com/office/drawing/2014/chart" uri="{C3380CC4-5D6E-409C-BE32-E72D297353CC}">
                  <c16:uniqueId val="{00000011-7301-4C3F-8754-F5EE0DC3B588}"/>
                </c:ext>
              </c:extLst>
            </c:dLbl>
            <c:dLbl>
              <c:idx val="19"/>
              <c:delete val="1"/>
              <c:extLst>
                <c:ext xmlns:c15="http://schemas.microsoft.com/office/drawing/2012/chart" uri="{CE6537A1-D6FC-4f65-9D91-7224C49458BB}"/>
                <c:ext xmlns:c16="http://schemas.microsoft.com/office/drawing/2014/chart" uri="{C3380CC4-5D6E-409C-BE32-E72D297353CC}">
                  <c16:uniqueId val="{00000012-7301-4C3F-8754-F5EE0DC3B588}"/>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01-4C3F-8754-F5EE0DC3B588}"/>
                </c:ext>
              </c:extLst>
            </c:dLbl>
            <c:dLbl>
              <c:idx val="21"/>
              <c:delete val="1"/>
              <c:extLst>
                <c:ext xmlns:c15="http://schemas.microsoft.com/office/drawing/2012/chart" uri="{CE6537A1-D6FC-4f65-9D91-7224C49458BB}"/>
                <c:ext xmlns:c16="http://schemas.microsoft.com/office/drawing/2014/chart" uri="{C3380CC4-5D6E-409C-BE32-E72D297353CC}">
                  <c16:uniqueId val="{00000014-7301-4C3F-8754-F5EE0DC3B588}"/>
                </c:ext>
              </c:extLst>
            </c:dLbl>
            <c:dLbl>
              <c:idx val="22"/>
              <c:delete val="1"/>
              <c:extLst>
                <c:ext xmlns:c15="http://schemas.microsoft.com/office/drawing/2012/chart" uri="{CE6537A1-D6FC-4f65-9D91-7224C49458BB}"/>
                <c:ext xmlns:c16="http://schemas.microsoft.com/office/drawing/2014/chart" uri="{C3380CC4-5D6E-409C-BE32-E72D297353CC}">
                  <c16:uniqueId val="{00000015-7301-4C3F-8754-F5EE0DC3B588}"/>
                </c:ext>
              </c:extLst>
            </c:dLbl>
            <c:dLbl>
              <c:idx val="23"/>
              <c:delete val="1"/>
              <c:extLst>
                <c:ext xmlns:c15="http://schemas.microsoft.com/office/drawing/2012/chart" uri="{CE6537A1-D6FC-4f65-9D91-7224C49458BB}"/>
                <c:ext xmlns:c16="http://schemas.microsoft.com/office/drawing/2014/chart" uri="{C3380CC4-5D6E-409C-BE32-E72D297353CC}">
                  <c16:uniqueId val="{00000016-7301-4C3F-8754-F5EE0DC3B588}"/>
                </c:ext>
              </c:extLst>
            </c:dLbl>
            <c:dLbl>
              <c:idx val="24"/>
              <c:delete val="1"/>
              <c:extLst>
                <c:ext xmlns:c15="http://schemas.microsoft.com/office/drawing/2012/chart" uri="{CE6537A1-D6FC-4f65-9D91-7224C49458BB}"/>
                <c:ext xmlns:c16="http://schemas.microsoft.com/office/drawing/2014/chart" uri="{C3380CC4-5D6E-409C-BE32-E72D297353CC}">
                  <c16:uniqueId val="{00000017-7301-4C3F-8754-F5EE0DC3B588}"/>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301-4C3F-8754-F5EE0DC3B588}"/>
                </c:ext>
              </c:extLst>
            </c:dLbl>
            <c:dLbl>
              <c:idx val="26"/>
              <c:delete val="1"/>
              <c:extLst>
                <c:ext xmlns:c15="http://schemas.microsoft.com/office/drawing/2012/chart" uri="{CE6537A1-D6FC-4f65-9D91-7224C49458BB}"/>
                <c:ext xmlns:c16="http://schemas.microsoft.com/office/drawing/2014/chart" uri="{C3380CC4-5D6E-409C-BE32-E72D297353CC}">
                  <c16:uniqueId val="{00000019-7301-4C3F-8754-F5EE0DC3B588}"/>
                </c:ext>
              </c:extLst>
            </c:dLbl>
            <c:dLbl>
              <c:idx val="27"/>
              <c:delete val="1"/>
              <c:extLst>
                <c:ext xmlns:c15="http://schemas.microsoft.com/office/drawing/2012/chart" uri="{CE6537A1-D6FC-4f65-9D91-7224C49458BB}"/>
                <c:ext xmlns:c16="http://schemas.microsoft.com/office/drawing/2014/chart" uri="{C3380CC4-5D6E-409C-BE32-E72D297353CC}">
                  <c16:uniqueId val="{0000001A-7301-4C3F-8754-F5EE0DC3B588}"/>
                </c:ext>
              </c:extLst>
            </c:dLbl>
            <c:dLbl>
              <c:idx val="28"/>
              <c:delete val="1"/>
              <c:extLst>
                <c:ext xmlns:c15="http://schemas.microsoft.com/office/drawing/2012/chart" uri="{CE6537A1-D6FC-4f65-9D91-7224C49458BB}"/>
                <c:ext xmlns:c16="http://schemas.microsoft.com/office/drawing/2014/chart" uri="{C3380CC4-5D6E-409C-BE32-E72D297353CC}">
                  <c16:uniqueId val="{0000001B-7301-4C3F-8754-F5EE0DC3B588}"/>
                </c:ext>
              </c:extLst>
            </c:dLbl>
            <c:dLbl>
              <c:idx val="29"/>
              <c:delete val="1"/>
              <c:extLst>
                <c:ext xmlns:c15="http://schemas.microsoft.com/office/drawing/2012/chart" uri="{CE6537A1-D6FC-4f65-9D91-7224C49458BB}"/>
                <c:ext xmlns:c16="http://schemas.microsoft.com/office/drawing/2014/chart" uri="{C3380CC4-5D6E-409C-BE32-E72D297353CC}">
                  <c16:uniqueId val="{0000001C-7301-4C3F-8754-F5EE0DC3B588}"/>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301-4C3F-8754-F5EE0DC3B588}"/>
                </c:ext>
              </c:extLst>
            </c:dLbl>
            <c:dLbl>
              <c:idx val="31"/>
              <c:delete val="1"/>
              <c:extLst>
                <c:ext xmlns:c15="http://schemas.microsoft.com/office/drawing/2012/chart" uri="{CE6537A1-D6FC-4f65-9D91-7224C49458BB}"/>
                <c:ext xmlns:c16="http://schemas.microsoft.com/office/drawing/2014/chart" uri="{C3380CC4-5D6E-409C-BE32-E72D297353CC}">
                  <c16:uniqueId val="{0000001E-7301-4C3F-8754-F5EE0DC3B588}"/>
                </c:ext>
              </c:extLst>
            </c:dLbl>
            <c:dLbl>
              <c:idx val="32"/>
              <c:delete val="1"/>
              <c:extLst>
                <c:ext xmlns:c15="http://schemas.microsoft.com/office/drawing/2012/chart" uri="{CE6537A1-D6FC-4f65-9D91-7224C49458BB}"/>
                <c:ext xmlns:c16="http://schemas.microsoft.com/office/drawing/2014/chart" uri="{C3380CC4-5D6E-409C-BE32-E72D297353CC}">
                  <c16:uniqueId val="{0000001F-7301-4C3F-8754-F5EE0DC3B588}"/>
                </c:ext>
              </c:extLst>
            </c:dLbl>
            <c:dLbl>
              <c:idx val="33"/>
              <c:delete val="1"/>
              <c:extLst>
                <c:ext xmlns:c15="http://schemas.microsoft.com/office/drawing/2012/chart" uri="{CE6537A1-D6FC-4f65-9D91-7224C49458BB}"/>
                <c:ext xmlns:c16="http://schemas.microsoft.com/office/drawing/2014/chart" uri="{C3380CC4-5D6E-409C-BE32-E72D297353CC}">
                  <c16:uniqueId val="{00000020-7301-4C3F-8754-F5EE0DC3B588}"/>
                </c:ext>
              </c:extLst>
            </c:dLbl>
            <c:dLbl>
              <c:idx val="34"/>
              <c:delete val="1"/>
              <c:extLst>
                <c:ext xmlns:c15="http://schemas.microsoft.com/office/drawing/2012/chart" uri="{CE6537A1-D6FC-4f65-9D91-7224C49458BB}"/>
                <c:ext xmlns:c16="http://schemas.microsoft.com/office/drawing/2014/chart" uri="{C3380CC4-5D6E-409C-BE32-E72D297353CC}">
                  <c16:uniqueId val="{00000021-7301-4C3F-8754-F5EE0DC3B588}"/>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301-4C3F-8754-F5EE0DC3B588}"/>
                </c:ext>
              </c:extLst>
            </c:dLbl>
            <c:dLbl>
              <c:idx val="36"/>
              <c:delete val="1"/>
              <c:extLst>
                <c:ext xmlns:c15="http://schemas.microsoft.com/office/drawing/2012/chart" uri="{CE6537A1-D6FC-4f65-9D91-7224C49458BB}"/>
                <c:ext xmlns:c16="http://schemas.microsoft.com/office/drawing/2014/chart" uri="{C3380CC4-5D6E-409C-BE32-E72D297353CC}">
                  <c16:uniqueId val="{00000023-7301-4C3F-8754-F5EE0DC3B588}"/>
                </c:ext>
              </c:extLst>
            </c:dLbl>
            <c:dLbl>
              <c:idx val="37"/>
              <c:delete val="1"/>
              <c:extLst>
                <c:ext xmlns:c15="http://schemas.microsoft.com/office/drawing/2012/chart" uri="{CE6537A1-D6FC-4f65-9D91-7224C49458BB}"/>
                <c:ext xmlns:c16="http://schemas.microsoft.com/office/drawing/2014/chart" uri="{C3380CC4-5D6E-409C-BE32-E72D297353CC}">
                  <c16:uniqueId val="{00000024-7301-4C3F-8754-F5EE0DC3B588}"/>
                </c:ext>
              </c:extLst>
            </c:dLbl>
            <c:dLbl>
              <c:idx val="38"/>
              <c:delete val="1"/>
              <c:extLst>
                <c:ext xmlns:c15="http://schemas.microsoft.com/office/drawing/2012/chart" uri="{CE6537A1-D6FC-4f65-9D91-7224C49458BB}"/>
                <c:ext xmlns:c16="http://schemas.microsoft.com/office/drawing/2014/chart" uri="{C3380CC4-5D6E-409C-BE32-E72D297353CC}">
                  <c16:uniqueId val="{00000025-7301-4C3F-8754-F5EE0DC3B588}"/>
                </c:ext>
              </c:extLst>
            </c:dLbl>
            <c:numFmt formatCode="0.0_ "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7301-4C3F-8754-F5EE0DC3B588}"/>
            </c:ext>
          </c:extLst>
        </c:ser>
        <c:ser>
          <c:idx val="1"/>
          <c:order val="1"/>
          <c:spPr>
            <a:ln w="12700">
              <a:solidFill>
                <a:srgbClr val="000000"/>
              </a:solidFill>
              <a:prstDash val="solid"/>
            </a:ln>
          </c:spPr>
          <c:marker>
            <c:symbol val="diamond"/>
            <c:size val="5"/>
            <c:spPr>
              <a:solidFill>
                <a:srgbClr val="000000"/>
              </a:solidFill>
              <a:ln>
                <a:solidFill>
                  <a:srgbClr val="000000"/>
                </a:solidFill>
                <a:prstDash val="solid"/>
              </a:ln>
            </c:spPr>
          </c:marker>
          <c:dLbls>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301-4C3F-8754-F5EE0DC3B588}"/>
                </c:ext>
              </c:extLst>
            </c:dLbl>
            <c:dLbl>
              <c:idx val="2"/>
              <c:delete val="1"/>
              <c:extLst>
                <c:ext xmlns:c15="http://schemas.microsoft.com/office/drawing/2012/chart" uri="{CE6537A1-D6FC-4f65-9D91-7224C49458BB}"/>
                <c:ext xmlns:c16="http://schemas.microsoft.com/office/drawing/2014/chart" uri="{C3380CC4-5D6E-409C-BE32-E72D297353CC}">
                  <c16:uniqueId val="{00000028-7301-4C3F-8754-F5EE0DC3B588}"/>
                </c:ext>
              </c:extLst>
            </c:dLbl>
            <c:dLbl>
              <c:idx val="3"/>
              <c:delete val="1"/>
              <c:extLst>
                <c:ext xmlns:c15="http://schemas.microsoft.com/office/drawing/2012/chart" uri="{CE6537A1-D6FC-4f65-9D91-7224C49458BB}"/>
                <c:ext xmlns:c16="http://schemas.microsoft.com/office/drawing/2014/chart" uri="{C3380CC4-5D6E-409C-BE32-E72D297353CC}">
                  <c16:uniqueId val="{00000029-7301-4C3F-8754-F5EE0DC3B588}"/>
                </c:ext>
              </c:extLst>
            </c:dLbl>
            <c:dLbl>
              <c:idx val="4"/>
              <c:delete val="1"/>
              <c:extLst>
                <c:ext xmlns:c15="http://schemas.microsoft.com/office/drawing/2012/chart" uri="{CE6537A1-D6FC-4f65-9D91-7224C49458BB}"/>
                <c:ext xmlns:c16="http://schemas.microsoft.com/office/drawing/2014/chart" uri="{C3380CC4-5D6E-409C-BE32-E72D297353CC}">
                  <c16:uniqueId val="{0000002A-7301-4C3F-8754-F5EE0DC3B588}"/>
                </c:ext>
              </c:extLst>
            </c:dLbl>
            <c:dLbl>
              <c:idx val="6"/>
              <c:delete val="1"/>
              <c:extLst>
                <c:ext xmlns:c15="http://schemas.microsoft.com/office/drawing/2012/chart" uri="{CE6537A1-D6FC-4f65-9D91-7224C49458BB}"/>
                <c:ext xmlns:c16="http://schemas.microsoft.com/office/drawing/2014/chart" uri="{C3380CC4-5D6E-409C-BE32-E72D297353CC}">
                  <c16:uniqueId val="{0000002B-7301-4C3F-8754-F5EE0DC3B588}"/>
                </c:ext>
              </c:extLst>
            </c:dLbl>
            <c:dLbl>
              <c:idx val="7"/>
              <c:delete val="1"/>
              <c:extLst>
                <c:ext xmlns:c15="http://schemas.microsoft.com/office/drawing/2012/chart" uri="{CE6537A1-D6FC-4f65-9D91-7224C49458BB}"/>
                <c:ext xmlns:c16="http://schemas.microsoft.com/office/drawing/2014/chart" uri="{C3380CC4-5D6E-409C-BE32-E72D297353CC}">
                  <c16:uniqueId val="{0000002C-7301-4C3F-8754-F5EE0DC3B588}"/>
                </c:ext>
              </c:extLst>
            </c:dLbl>
            <c:dLbl>
              <c:idx val="8"/>
              <c:delete val="1"/>
              <c:extLst>
                <c:ext xmlns:c15="http://schemas.microsoft.com/office/drawing/2012/chart" uri="{CE6537A1-D6FC-4f65-9D91-7224C49458BB}"/>
                <c:ext xmlns:c16="http://schemas.microsoft.com/office/drawing/2014/chart" uri="{C3380CC4-5D6E-409C-BE32-E72D297353CC}">
                  <c16:uniqueId val="{0000002D-7301-4C3F-8754-F5EE0DC3B588}"/>
                </c:ext>
              </c:extLst>
            </c:dLbl>
            <c:dLbl>
              <c:idx val="9"/>
              <c:delete val="1"/>
              <c:extLst>
                <c:ext xmlns:c15="http://schemas.microsoft.com/office/drawing/2012/chart" uri="{CE6537A1-D6FC-4f65-9D91-7224C49458BB}"/>
                <c:ext xmlns:c16="http://schemas.microsoft.com/office/drawing/2014/chart" uri="{C3380CC4-5D6E-409C-BE32-E72D297353CC}">
                  <c16:uniqueId val="{0000002E-7301-4C3F-8754-F5EE0DC3B588}"/>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301-4C3F-8754-F5EE0DC3B588}"/>
                </c:ext>
              </c:extLst>
            </c:dLbl>
            <c:dLbl>
              <c:idx val="11"/>
              <c:delete val="1"/>
              <c:extLst>
                <c:ext xmlns:c15="http://schemas.microsoft.com/office/drawing/2012/chart" uri="{CE6537A1-D6FC-4f65-9D91-7224C49458BB}"/>
                <c:ext xmlns:c16="http://schemas.microsoft.com/office/drawing/2014/chart" uri="{C3380CC4-5D6E-409C-BE32-E72D297353CC}">
                  <c16:uniqueId val="{00000030-7301-4C3F-8754-F5EE0DC3B588}"/>
                </c:ext>
              </c:extLst>
            </c:dLbl>
            <c:dLbl>
              <c:idx val="12"/>
              <c:delete val="1"/>
              <c:extLst>
                <c:ext xmlns:c15="http://schemas.microsoft.com/office/drawing/2012/chart" uri="{CE6537A1-D6FC-4f65-9D91-7224C49458BB}"/>
                <c:ext xmlns:c16="http://schemas.microsoft.com/office/drawing/2014/chart" uri="{C3380CC4-5D6E-409C-BE32-E72D297353CC}">
                  <c16:uniqueId val="{00000031-7301-4C3F-8754-F5EE0DC3B588}"/>
                </c:ext>
              </c:extLst>
            </c:dLbl>
            <c:dLbl>
              <c:idx val="13"/>
              <c:delete val="1"/>
              <c:extLst>
                <c:ext xmlns:c15="http://schemas.microsoft.com/office/drawing/2012/chart" uri="{CE6537A1-D6FC-4f65-9D91-7224C49458BB}"/>
                <c:ext xmlns:c16="http://schemas.microsoft.com/office/drawing/2014/chart" uri="{C3380CC4-5D6E-409C-BE32-E72D297353CC}">
                  <c16:uniqueId val="{00000032-7301-4C3F-8754-F5EE0DC3B588}"/>
                </c:ext>
              </c:extLst>
            </c:dLbl>
            <c:dLbl>
              <c:idx val="14"/>
              <c:delete val="1"/>
              <c:extLst>
                <c:ext xmlns:c15="http://schemas.microsoft.com/office/drawing/2012/chart" uri="{CE6537A1-D6FC-4f65-9D91-7224C49458BB}"/>
                <c:ext xmlns:c16="http://schemas.microsoft.com/office/drawing/2014/chart" uri="{C3380CC4-5D6E-409C-BE32-E72D297353CC}">
                  <c16:uniqueId val="{00000033-7301-4C3F-8754-F5EE0DC3B588}"/>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7301-4C3F-8754-F5EE0DC3B588}"/>
                </c:ext>
              </c:extLst>
            </c:dLbl>
            <c:dLbl>
              <c:idx val="16"/>
              <c:delete val="1"/>
              <c:extLst>
                <c:ext xmlns:c15="http://schemas.microsoft.com/office/drawing/2012/chart" uri="{CE6537A1-D6FC-4f65-9D91-7224C49458BB}"/>
                <c:ext xmlns:c16="http://schemas.microsoft.com/office/drawing/2014/chart" uri="{C3380CC4-5D6E-409C-BE32-E72D297353CC}">
                  <c16:uniqueId val="{00000035-7301-4C3F-8754-F5EE0DC3B588}"/>
                </c:ext>
              </c:extLst>
            </c:dLbl>
            <c:dLbl>
              <c:idx val="17"/>
              <c:delete val="1"/>
              <c:extLst>
                <c:ext xmlns:c15="http://schemas.microsoft.com/office/drawing/2012/chart" uri="{CE6537A1-D6FC-4f65-9D91-7224C49458BB}"/>
                <c:ext xmlns:c16="http://schemas.microsoft.com/office/drawing/2014/chart" uri="{C3380CC4-5D6E-409C-BE32-E72D297353CC}">
                  <c16:uniqueId val="{00000036-7301-4C3F-8754-F5EE0DC3B588}"/>
                </c:ext>
              </c:extLst>
            </c:dLbl>
            <c:dLbl>
              <c:idx val="18"/>
              <c:delete val="1"/>
              <c:extLst>
                <c:ext xmlns:c15="http://schemas.microsoft.com/office/drawing/2012/chart" uri="{CE6537A1-D6FC-4f65-9D91-7224C49458BB}"/>
                <c:ext xmlns:c16="http://schemas.microsoft.com/office/drawing/2014/chart" uri="{C3380CC4-5D6E-409C-BE32-E72D297353CC}">
                  <c16:uniqueId val="{00000037-7301-4C3F-8754-F5EE0DC3B588}"/>
                </c:ext>
              </c:extLst>
            </c:dLbl>
            <c:dLbl>
              <c:idx val="19"/>
              <c:delete val="1"/>
              <c:extLst>
                <c:ext xmlns:c15="http://schemas.microsoft.com/office/drawing/2012/chart" uri="{CE6537A1-D6FC-4f65-9D91-7224C49458BB}"/>
                <c:ext xmlns:c16="http://schemas.microsoft.com/office/drawing/2014/chart" uri="{C3380CC4-5D6E-409C-BE32-E72D297353CC}">
                  <c16:uniqueId val="{00000038-7301-4C3F-8754-F5EE0DC3B588}"/>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7301-4C3F-8754-F5EE0DC3B588}"/>
                </c:ext>
              </c:extLst>
            </c:dLbl>
            <c:dLbl>
              <c:idx val="21"/>
              <c:delete val="1"/>
              <c:extLst>
                <c:ext xmlns:c15="http://schemas.microsoft.com/office/drawing/2012/chart" uri="{CE6537A1-D6FC-4f65-9D91-7224C49458BB}"/>
                <c:ext xmlns:c16="http://schemas.microsoft.com/office/drawing/2014/chart" uri="{C3380CC4-5D6E-409C-BE32-E72D297353CC}">
                  <c16:uniqueId val="{0000003A-7301-4C3F-8754-F5EE0DC3B588}"/>
                </c:ext>
              </c:extLst>
            </c:dLbl>
            <c:dLbl>
              <c:idx val="22"/>
              <c:delete val="1"/>
              <c:extLst>
                <c:ext xmlns:c15="http://schemas.microsoft.com/office/drawing/2012/chart" uri="{CE6537A1-D6FC-4f65-9D91-7224C49458BB}"/>
                <c:ext xmlns:c16="http://schemas.microsoft.com/office/drawing/2014/chart" uri="{C3380CC4-5D6E-409C-BE32-E72D297353CC}">
                  <c16:uniqueId val="{0000003B-7301-4C3F-8754-F5EE0DC3B588}"/>
                </c:ext>
              </c:extLst>
            </c:dLbl>
            <c:dLbl>
              <c:idx val="23"/>
              <c:delete val="1"/>
              <c:extLst>
                <c:ext xmlns:c15="http://schemas.microsoft.com/office/drawing/2012/chart" uri="{CE6537A1-D6FC-4f65-9D91-7224C49458BB}"/>
                <c:ext xmlns:c16="http://schemas.microsoft.com/office/drawing/2014/chart" uri="{C3380CC4-5D6E-409C-BE32-E72D297353CC}">
                  <c16:uniqueId val="{0000003C-7301-4C3F-8754-F5EE0DC3B588}"/>
                </c:ext>
              </c:extLst>
            </c:dLbl>
            <c:dLbl>
              <c:idx val="24"/>
              <c:delete val="1"/>
              <c:extLst>
                <c:ext xmlns:c15="http://schemas.microsoft.com/office/drawing/2012/chart" uri="{CE6537A1-D6FC-4f65-9D91-7224C49458BB}"/>
                <c:ext xmlns:c16="http://schemas.microsoft.com/office/drawing/2014/chart" uri="{C3380CC4-5D6E-409C-BE32-E72D297353CC}">
                  <c16:uniqueId val="{0000003D-7301-4C3F-8754-F5EE0DC3B588}"/>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7301-4C3F-8754-F5EE0DC3B588}"/>
                </c:ext>
              </c:extLst>
            </c:dLbl>
            <c:dLbl>
              <c:idx val="26"/>
              <c:delete val="1"/>
              <c:extLst>
                <c:ext xmlns:c15="http://schemas.microsoft.com/office/drawing/2012/chart" uri="{CE6537A1-D6FC-4f65-9D91-7224C49458BB}"/>
                <c:ext xmlns:c16="http://schemas.microsoft.com/office/drawing/2014/chart" uri="{C3380CC4-5D6E-409C-BE32-E72D297353CC}">
                  <c16:uniqueId val="{0000003F-7301-4C3F-8754-F5EE0DC3B588}"/>
                </c:ext>
              </c:extLst>
            </c:dLbl>
            <c:dLbl>
              <c:idx val="27"/>
              <c:delete val="1"/>
              <c:extLst>
                <c:ext xmlns:c15="http://schemas.microsoft.com/office/drawing/2012/chart" uri="{CE6537A1-D6FC-4f65-9D91-7224C49458BB}"/>
                <c:ext xmlns:c16="http://schemas.microsoft.com/office/drawing/2014/chart" uri="{C3380CC4-5D6E-409C-BE32-E72D297353CC}">
                  <c16:uniqueId val="{00000040-7301-4C3F-8754-F5EE0DC3B588}"/>
                </c:ext>
              </c:extLst>
            </c:dLbl>
            <c:dLbl>
              <c:idx val="28"/>
              <c:delete val="1"/>
              <c:extLst>
                <c:ext xmlns:c15="http://schemas.microsoft.com/office/drawing/2012/chart" uri="{CE6537A1-D6FC-4f65-9D91-7224C49458BB}"/>
                <c:ext xmlns:c16="http://schemas.microsoft.com/office/drawing/2014/chart" uri="{C3380CC4-5D6E-409C-BE32-E72D297353CC}">
                  <c16:uniqueId val="{00000041-7301-4C3F-8754-F5EE0DC3B588}"/>
                </c:ext>
              </c:extLst>
            </c:dLbl>
            <c:dLbl>
              <c:idx val="29"/>
              <c:delete val="1"/>
              <c:extLst>
                <c:ext xmlns:c15="http://schemas.microsoft.com/office/drawing/2012/chart" uri="{CE6537A1-D6FC-4f65-9D91-7224C49458BB}"/>
                <c:ext xmlns:c16="http://schemas.microsoft.com/office/drawing/2014/chart" uri="{C3380CC4-5D6E-409C-BE32-E72D297353CC}">
                  <c16:uniqueId val="{00000042-7301-4C3F-8754-F5EE0DC3B588}"/>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7301-4C3F-8754-F5EE0DC3B588}"/>
                </c:ext>
              </c:extLst>
            </c:dLbl>
            <c:dLbl>
              <c:idx val="31"/>
              <c:delete val="1"/>
              <c:extLst>
                <c:ext xmlns:c15="http://schemas.microsoft.com/office/drawing/2012/chart" uri="{CE6537A1-D6FC-4f65-9D91-7224C49458BB}"/>
                <c:ext xmlns:c16="http://schemas.microsoft.com/office/drawing/2014/chart" uri="{C3380CC4-5D6E-409C-BE32-E72D297353CC}">
                  <c16:uniqueId val="{00000044-7301-4C3F-8754-F5EE0DC3B588}"/>
                </c:ext>
              </c:extLst>
            </c:dLbl>
            <c:dLbl>
              <c:idx val="32"/>
              <c:delete val="1"/>
              <c:extLst>
                <c:ext xmlns:c15="http://schemas.microsoft.com/office/drawing/2012/chart" uri="{CE6537A1-D6FC-4f65-9D91-7224C49458BB}"/>
                <c:ext xmlns:c16="http://schemas.microsoft.com/office/drawing/2014/chart" uri="{C3380CC4-5D6E-409C-BE32-E72D297353CC}">
                  <c16:uniqueId val="{00000045-7301-4C3F-8754-F5EE0DC3B588}"/>
                </c:ext>
              </c:extLst>
            </c:dLbl>
            <c:dLbl>
              <c:idx val="33"/>
              <c:delete val="1"/>
              <c:extLst>
                <c:ext xmlns:c15="http://schemas.microsoft.com/office/drawing/2012/chart" uri="{CE6537A1-D6FC-4f65-9D91-7224C49458BB}"/>
                <c:ext xmlns:c16="http://schemas.microsoft.com/office/drawing/2014/chart" uri="{C3380CC4-5D6E-409C-BE32-E72D297353CC}">
                  <c16:uniqueId val="{00000046-7301-4C3F-8754-F5EE0DC3B588}"/>
                </c:ext>
              </c:extLst>
            </c:dLbl>
            <c:dLbl>
              <c:idx val="34"/>
              <c:delete val="1"/>
              <c:extLst>
                <c:ext xmlns:c15="http://schemas.microsoft.com/office/drawing/2012/chart" uri="{CE6537A1-D6FC-4f65-9D91-7224C49458BB}"/>
                <c:ext xmlns:c16="http://schemas.microsoft.com/office/drawing/2014/chart" uri="{C3380CC4-5D6E-409C-BE32-E72D297353CC}">
                  <c16:uniqueId val="{00000047-7301-4C3F-8754-F5EE0DC3B588}"/>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7301-4C3F-8754-F5EE0DC3B588}"/>
                </c:ext>
              </c:extLst>
            </c:dLbl>
            <c:dLbl>
              <c:idx val="36"/>
              <c:delete val="1"/>
              <c:extLst>
                <c:ext xmlns:c15="http://schemas.microsoft.com/office/drawing/2012/chart" uri="{CE6537A1-D6FC-4f65-9D91-7224C49458BB}"/>
                <c:ext xmlns:c16="http://schemas.microsoft.com/office/drawing/2014/chart" uri="{C3380CC4-5D6E-409C-BE32-E72D297353CC}">
                  <c16:uniqueId val="{00000049-7301-4C3F-8754-F5EE0DC3B588}"/>
                </c:ext>
              </c:extLst>
            </c:dLbl>
            <c:dLbl>
              <c:idx val="37"/>
              <c:delete val="1"/>
              <c:extLst>
                <c:ext xmlns:c15="http://schemas.microsoft.com/office/drawing/2012/chart" uri="{CE6537A1-D6FC-4f65-9D91-7224C49458BB}"/>
                <c:ext xmlns:c16="http://schemas.microsoft.com/office/drawing/2014/chart" uri="{C3380CC4-5D6E-409C-BE32-E72D297353CC}">
                  <c16:uniqueId val="{0000004A-7301-4C3F-8754-F5EE0DC3B588}"/>
                </c:ext>
              </c:extLst>
            </c:dLbl>
            <c:dLbl>
              <c:idx val="38"/>
              <c:delete val="1"/>
              <c:extLst>
                <c:ext xmlns:c15="http://schemas.microsoft.com/office/drawing/2012/chart" uri="{CE6537A1-D6FC-4f65-9D91-7224C49458BB}"/>
                <c:ext xmlns:c16="http://schemas.microsoft.com/office/drawing/2014/chart" uri="{C3380CC4-5D6E-409C-BE32-E72D297353CC}">
                  <c16:uniqueId val="{0000004B-7301-4C3F-8754-F5EE0DC3B588}"/>
                </c:ext>
              </c:extLst>
            </c:dLbl>
            <c:numFmt formatCode="0.0_ "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C-7301-4C3F-8754-F5EE0DC3B588}"/>
            </c:ext>
          </c:extLst>
        </c:ser>
        <c:ser>
          <c:idx val="2"/>
          <c:order val="2"/>
          <c:spPr>
            <a:ln w="12700">
              <a:solidFill>
                <a:srgbClr val="000000"/>
              </a:solidFill>
              <a:prstDash val="solid"/>
            </a:ln>
          </c:spPr>
          <c:marker>
            <c:symbol val="triangle"/>
            <c:size val="5"/>
            <c:spPr>
              <a:solidFill>
                <a:srgbClr val="000000"/>
              </a:solidFill>
              <a:ln>
                <a:solidFill>
                  <a:srgbClr val="000000"/>
                </a:solidFill>
                <a:prstDash val="solid"/>
              </a:ln>
            </c:spPr>
          </c:marker>
          <c:dLbls>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7301-4C3F-8754-F5EE0DC3B588}"/>
                </c:ext>
              </c:extLst>
            </c:dLbl>
            <c:dLbl>
              <c:idx val="2"/>
              <c:delete val="1"/>
              <c:extLst>
                <c:ext xmlns:c15="http://schemas.microsoft.com/office/drawing/2012/chart" uri="{CE6537A1-D6FC-4f65-9D91-7224C49458BB}"/>
                <c:ext xmlns:c16="http://schemas.microsoft.com/office/drawing/2014/chart" uri="{C3380CC4-5D6E-409C-BE32-E72D297353CC}">
                  <c16:uniqueId val="{0000004E-7301-4C3F-8754-F5EE0DC3B588}"/>
                </c:ext>
              </c:extLst>
            </c:dLbl>
            <c:dLbl>
              <c:idx val="3"/>
              <c:delete val="1"/>
              <c:extLst>
                <c:ext xmlns:c15="http://schemas.microsoft.com/office/drawing/2012/chart" uri="{CE6537A1-D6FC-4f65-9D91-7224C49458BB}"/>
                <c:ext xmlns:c16="http://schemas.microsoft.com/office/drawing/2014/chart" uri="{C3380CC4-5D6E-409C-BE32-E72D297353CC}">
                  <c16:uniqueId val="{0000004F-7301-4C3F-8754-F5EE0DC3B588}"/>
                </c:ext>
              </c:extLst>
            </c:dLbl>
            <c:dLbl>
              <c:idx val="4"/>
              <c:delete val="1"/>
              <c:extLst>
                <c:ext xmlns:c15="http://schemas.microsoft.com/office/drawing/2012/chart" uri="{CE6537A1-D6FC-4f65-9D91-7224C49458BB}"/>
                <c:ext xmlns:c16="http://schemas.microsoft.com/office/drawing/2014/chart" uri="{C3380CC4-5D6E-409C-BE32-E72D297353CC}">
                  <c16:uniqueId val="{00000050-7301-4C3F-8754-F5EE0DC3B588}"/>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7301-4C3F-8754-F5EE0DC3B588}"/>
                </c:ext>
              </c:extLst>
            </c:dLbl>
            <c:dLbl>
              <c:idx val="6"/>
              <c:delete val="1"/>
              <c:extLst>
                <c:ext xmlns:c15="http://schemas.microsoft.com/office/drawing/2012/chart" uri="{CE6537A1-D6FC-4f65-9D91-7224C49458BB}"/>
                <c:ext xmlns:c16="http://schemas.microsoft.com/office/drawing/2014/chart" uri="{C3380CC4-5D6E-409C-BE32-E72D297353CC}">
                  <c16:uniqueId val="{00000052-7301-4C3F-8754-F5EE0DC3B588}"/>
                </c:ext>
              </c:extLst>
            </c:dLbl>
            <c:dLbl>
              <c:idx val="7"/>
              <c:delete val="1"/>
              <c:extLst>
                <c:ext xmlns:c15="http://schemas.microsoft.com/office/drawing/2012/chart" uri="{CE6537A1-D6FC-4f65-9D91-7224C49458BB}"/>
                <c:ext xmlns:c16="http://schemas.microsoft.com/office/drawing/2014/chart" uri="{C3380CC4-5D6E-409C-BE32-E72D297353CC}">
                  <c16:uniqueId val="{00000053-7301-4C3F-8754-F5EE0DC3B588}"/>
                </c:ext>
              </c:extLst>
            </c:dLbl>
            <c:dLbl>
              <c:idx val="8"/>
              <c:delete val="1"/>
              <c:extLst>
                <c:ext xmlns:c15="http://schemas.microsoft.com/office/drawing/2012/chart" uri="{CE6537A1-D6FC-4f65-9D91-7224C49458BB}"/>
                <c:ext xmlns:c16="http://schemas.microsoft.com/office/drawing/2014/chart" uri="{C3380CC4-5D6E-409C-BE32-E72D297353CC}">
                  <c16:uniqueId val="{00000054-7301-4C3F-8754-F5EE0DC3B588}"/>
                </c:ext>
              </c:extLst>
            </c:dLbl>
            <c:dLbl>
              <c:idx val="9"/>
              <c:delete val="1"/>
              <c:extLst>
                <c:ext xmlns:c15="http://schemas.microsoft.com/office/drawing/2012/chart" uri="{CE6537A1-D6FC-4f65-9D91-7224C49458BB}"/>
                <c:ext xmlns:c16="http://schemas.microsoft.com/office/drawing/2014/chart" uri="{C3380CC4-5D6E-409C-BE32-E72D297353CC}">
                  <c16:uniqueId val="{00000055-7301-4C3F-8754-F5EE0DC3B588}"/>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7301-4C3F-8754-F5EE0DC3B588}"/>
                </c:ext>
              </c:extLst>
            </c:dLbl>
            <c:dLbl>
              <c:idx val="11"/>
              <c:delete val="1"/>
              <c:extLst>
                <c:ext xmlns:c15="http://schemas.microsoft.com/office/drawing/2012/chart" uri="{CE6537A1-D6FC-4f65-9D91-7224C49458BB}"/>
                <c:ext xmlns:c16="http://schemas.microsoft.com/office/drawing/2014/chart" uri="{C3380CC4-5D6E-409C-BE32-E72D297353CC}">
                  <c16:uniqueId val="{00000057-7301-4C3F-8754-F5EE0DC3B588}"/>
                </c:ext>
              </c:extLst>
            </c:dLbl>
            <c:dLbl>
              <c:idx val="12"/>
              <c:delete val="1"/>
              <c:extLst>
                <c:ext xmlns:c15="http://schemas.microsoft.com/office/drawing/2012/chart" uri="{CE6537A1-D6FC-4f65-9D91-7224C49458BB}"/>
                <c:ext xmlns:c16="http://schemas.microsoft.com/office/drawing/2014/chart" uri="{C3380CC4-5D6E-409C-BE32-E72D297353CC}">
                  <c16:uniqueId val="{00000058-7301-4C3F-8754-F5EE0DC3B588}"/>
                </c:ext>
              </c:extLst>
            </c:dLbl>
            <c:dLbl>
              <c:idx val="13"/>
              <c:delete val="1"/>
              <c:extLst>
                <c:ext xmlns:c15="http://schemas.microsoft.com/office/drawing/2012/chart" uri="{CE6537A1-D6FC-4f65-9D91-7224C49458BB}"/>
                <c:ext xmlns:c16="http://schemas.microsoft.com/office/drawing/2014/chart" uri="{C3380CC4-5D6E-409C-BE32-E72D297353CC}">
                  <c16:uniqueId val="{00000059-7301-4C3F-8754-F5EE0DC3B588}"/>
                </c:ext>
              </c:extLst>
            </c:dLbl>
            <c:dLbl>
              <c:idx val="14"/>
              <c:delete val="1"/>
              <c:extLst>
                <c:ext xmlns:c15="http://schemas.microsoft.com/office/drawing/2012/chart" uri="{CE6537A1-D6FC-4f65-9D91-7224C49458BB}"/>
                <c:ext xmlns:c16="http://schemas.microsoft.com/office/drawing/2014/chart" uri="{C3380CC4-5D6E-409C-BE32-E72D297353CC}">
                  <c16:uniqueId val="{0000005A-7301-4C3F-8754-F5EE0DC3B588}"/>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7301-4C3F-8754-F5EE0DC3B588}"/>
                </c:ext>
              </c:extLst>
            </c:dLbl>
            <c:dLbl>
              <c:idx val="16"/>
              <c:delete val="1"/>
              <c:extLst>
                <c:ext xmlns:c15="http://schemas.microsoft.com/office/drawing/2012/chart" uri="{CE6537A1-D6FC-4f65-9D91-7224C49458BB}"/>
                <c:ext xmlns:c16="http://schemas.microsoft.com/office/drawing/2014/chart" uri="{C3380CC4-5D6E-409C-BE32-E72D297353CC}">
                  <c16:uniqueId val="{0000005C-7301-4C3F-8754-F5EE0DC3B588}"/>
                </c:ext>
              </c:extLst>
            </c:dLbl>
            <c:dLbl>
              <c:idx val="17"/>
              <c:delete val="1"/>
              <c:extLst>
                <c:ext xmlns:c15="http://schemas.microsoft.com/office/drawing/2012/chart" uri="{CE6537A1-D6FC-4f65-9D91-7224C49458BB}"/>
                <c:ext xmlns:c16="http://schemas.microsoft.com/office/drawing/2014/chart" uri="{C3380CC4-5D6E-409C-BE32-E72D297353CC}">
                  <c16:uniqueId val="{0000005D-7301-4C3F-8754-F5EE0DC3B588}"/>
                </c:ext>
              </c:extLst>
            </c:dLbl>
            <c:dLbl>
              <c:idx val="18"/>
              <c:delete val="1"/>
              <c:extLst>
                <c:ext xmlns:c15="http://schemas.microsoft.com/office/drawing/2012/chart" uri="{CE6537A1-D6FC-4f65-9D91-7224C49458BB}"/>
                <c:ext xmlns:c16="http://schemas.microsoft.com/office/drawing/2014/chart" uri="{C3380CC4-5D6E-409C-BE32-E72D297353CC}">
                  <c16:uniqueId val="{0000005E-7301-4C3F-8754-F5EE0DC3B588}"/>
                </c:ext>
              </c:extLst>
            </c:dLbl>
            <c:dLbl>
              <c:idx val="19"/>
              <c:delete val="1"/>
              <c:extLst>
                <c:ext xmlns:c15="http://schemas.microsoft.com/office/drawing/2012/chart" uri="{CE6537A1-D6FC-4f65-9D91-7224C49458BB}"/>
                <c:ext xmlns:c16="http://schemas.microsoft.com/office/drawing/2014/chart" uri="{C3380CC4-5D6E-409C-BE32-E72D297353CC}">
                  <c16:uniqueId val="{0000005F-7301-4C3F-8754-F5EE0DC3B588}"/>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7301-4C3F-8754-F5EE0DC3B588}"/>
                </c:ext>
              </c:extLst>
            </c:dLbl>
            <c:dLbl>
              <c:idx val="21"/>
              <c:delete val="1"/>
              <c:extLst>
                <c:ext xmlns:c15="http://schemas.microsoft.com/office/drawing/2012/chart" uri="{CE6537A1-D6FC-4f65-9D91-7224C49458BB}"/>
                <c:ext xmlns:c16="http://schemas.microsoft.com/office/drawing/2014/chart" uri="{C3380CC4-5D6E-409C-BE32-E72D297353CC}">
                  <c16:uniqueId val="{00000061-7301-4C3F-8754-F5EE0DC3B588}"/>
                </c:ext>
              </c:extLst>
            </c:dLbl>
            <c:dLbl>
              <c:idx val="22"/>
              <c:delete val="1"/>
              <c:extLst>
                <c:ext xmlns:c15="http://schemas.microsoft.com/office/drawing/2012/chart" uri="{CE6537A1-D6FC-4f65-9D91-7224C49458BB}"/>
                <c:ext xmlns:c16="http://schemas.microsoft.com/office/drawing/2014/chart" uri="{C3380CC4-5D6E-409C-BE32-E72D297353CC}">
                  <c16:uniqueId val="{00000062-7301-4C3F-8754-F5EE0DC3B588}"/>
                </c:ext>
              </c:extLst>
            </c:dLbl>
            <c:dLbl>
              <c:idx val="23"/>
              <c:delete val="1"/>
              <c:extLst>
                <c:ext xmlns:c15="http://schemas.microsoft.com/office/drawing/2012/chart" uri="{CE6537A1-D6FC-4f65-9D91-7224C49458BB}"/>
                <c:ext xmlns:c16="http://schemas.microsoft.com/office/drawing/2014/chart" uri="{C3380CC4-5D6E-409C-BE32-E72D297353CC}">
                  <c16:uniqueId val="{00000063-7301-4C3F-8754-F5EE0DC3B588}"/>
                </c:ext>
              </c:extLst>
            </c:dLbl>
            <c:dLbl>
              <c:idx val="24"/>
              <c:delete val="1"/>
              <c:extLst>
                <c:ext xmlns:c15="http://schemas.microsoft.com/office/drawing/2012/chart" uri="{CE6537A1-D6FC-4f65-9D91-7224C49458BB}"/>
                <c:ext xmlns:c16="http://schemas.microsoft.com/office/drawing/2014/chart" uri="{C3380CC4-5D6E-409C-BE32-E72D297353CC}">
                  <c16:uniqueId val="{00000064-7301-4C3F-8754-F5EE0DC3B588}"/>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7301-4C3F-8754-F5EE0DC3B588}"/>
                </c:ext>
              </c:extLst>
            </c:dLbl>
            <c:dLbl>
              <c:idx val="26"/>
              <c:delete val="1"/>
              <c:extLst>
                <c:ext xmlns:c15="http://schemas.microsoft.com/office/drawing/2012/chart" uri="{CE6537A1-D6FC-4f65-9D91-7224C49458BB}"/>
                <c:ext xmlns:c16="http://schemas.microsoft.com/office/drawing/2014/chart" uri="{C3380CC4-5D6E-409C-BE32-E72D297353CC}">
                  <c16:uniqueId val="{00000066-7301-4C3F-8754-F5EE0DC3B588}"/>
                </c:ext>
              </c:extLst>
            </c:dLbl>
            <c:dLbl>
              <c:idx val="27"/>
              <c:delete val="1"/>
              <c:extLst>
                <c:ext xmlns:c15="http://schemas.microsoft.com/office/drawing/2012/chart" uri="{CE6537A1-D6FC-4f65-9D91-7224C49458BB}"/>
                <c:ext xmlns:c16="http://schemas.microsoft.com/office/drawing/2014/chart" uri="{C3380CC4-5D6E-409C-BE32-E72D297353CC}">
                  <c16:uniqueId val="{00000067-7301-4C3F-8754-F5EE0DC3B588}"/>
                </c:ext>
              </c:extLst>
            </c:dLbl>
            <c:dLbl>
              <c:idx val="28"/>
              <c:delete val="1"/>
              <c:extLst>
                <c:ext xmlns:c15="http://schemas.microsoft.com/office/drawing/2012/chart" uri="{CE6537A1-D6FC-4f65-9D91-7224C49458BB}"/>
                <c:ext xmlns:c16="http://schemas.microsoft.com/office/drawing/2014/chart" uri="{C3380CC4-5D6E-409C-BE32-E72D297353CC}">
                  <c16:uniqueId val="{00000068-7301-4C3F-8754-F5EE0DC3B588}"/>
                </c:ext>
              </c:extLst>
            </c:dLbl>
            <c:dLbl>
              <c:idx val="29"/>
              <c:delete val="1"/>
              <c:extLst>
                <c:ext xmlns:c15="http://schemas.microsoft.com/office/drawing/2012/chart" uri="{CE6537A1-D6FC-4f65-9D91-7224C49458BB}"/>
                <c:ext xmlns:c16="http://schemas.microsoft.com/office/drawing/2014/chart" uri="{C3380CC4-5D6E-409C-BE32-E72D297353CC}">
                  <c16:uniqueId val="{00000069-7301-4C3F-8754-F5EE0DC3B588}"/>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7301-4C3F-8754-F5EE0DC3B588}"/>
                </c:ext>
              </c:extLst>
            </c:dLbl>
            <c:dLbl>
              <c:idx val="31"/>
              <c:delete val="1"/>
              <c:extLst>
                <c:ext xmlns:c15="http://schemas.microsoft.com/office/drawing/2012/chart" uri="{CE6537A1-D6FC-4f65-9D91-7224C49458BB}"/>
                <c:ext xmlns:c16="http://schemas.microsoft.com/office/drawing/2014/chart" uri="{C3380CC4-5D6E-409C-BE32-E72D297353CC}">
                  <c16:uniqueId val="{0000006B-7301-4C3F-8754-F5EE0DC3B588}"/>
                </c:ext>
              </c:extLst>
            </c:dLbl>
            <c:dLbl>
              <c:idx val="32"/>
              <c:delete val="1"/>
              <c:extLst>
                <c:ext xmlns:c15="http://schemas.microsoft.com/office/drawing/2012/chart" uri="{CE6537A1-D6FC-4f65-9D91-7224C49458BB}"/>
                <c:ext xmlns:c16="http://schemas.microsoft.com/office/drawing/2014/chart" uri="{C3380CC4-5D6E-409C-BE32-E72D297353CC}">
                  <c16:uniqueId val="{0000006C-7301-4C3F-8754-F5EE0DC3B588}"/>
                </c:ext>
              </c:extLst>
            </c:dLbl>
            <c:dLbl>
              <c:idx val="33"/>
              <c:delete val="1"/>
              <c:extLst>
                <c:ext xmlns:c15="http://schemas.microsoft.com/office/drawing/2012/chart" uri="{CE6537A1-D6FC-4f65-9D91-7224C49458BB}"/>
                <c:ext xmlns:c16="http://schemas.microsoft.com/office/drawing/2014/chart" uri="{C3380CC4-5D6E-409C-BE32-E72D297353CC}">
                  <c16:uniqueId val="{0000006D-7301-4C3F-8754-F5EE0DC3B588}"/>
                </c:ext>
              </c:extLst>
            </c:dLbl>
            <c:dLbl>
              <c:idx val="34"/>
              <c:delete val="1"/>
              <c:extLst>
                <c:ext xmlns:c15="http://schemas.microsoft.com/office/drawing/2012/chart" uri="{CE6537A1-D6FC-4f65-9D91-7224C49458BB}"/>
                <c:ext xmlns:c16="http://schemas.microsoft.com/office/drawing/2014/chart" uri="{C3380CC4-5D6E-409C-BE32-E72D297353CC}">
                  <c16:uniqueId val="{0000006E-7301-4C3F-8754-F5EE0DC3B588}"/>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F-7301-4C3F-8754-F5EE0DC3B588}"/>
                </c:ext>
              </c:extLst>
            </c:dLbl>
            <c:dLbl>
              <c:idx val="36"/>
              <c:delete val="1"/>
              <c:extLst>
                <c:ext xmlns:c15="http://schemas.microsoft.com/office/drawing/2012/chart" uri="{CE6537A1-D6FC-4f65-9D91-7224C49458BB}"/>
                <c:ext xmlns:c16="http://schemas.microsoft.com/office/drawing/2014/chart" uri="{C3380CC4-5D6E-409C-BE32-E72D297353CC}">
                  <c16:uniqueId val="{00000070-7301-4C3F-8754-F5EE0DC3B588}"/>
                </c:ext>
              </c:extLst>
            </c:dLbl>
            <c:dLbl>
              <c:idx val="37"/>
              <c:delete val="1"/>
              <c:extLst>
                <c:ext xmlns:c15="http://schemas.microsoft.com/office/drawing/2012/chart" uri="{CE6537A1-D6FC-4f65-9D91-7224C49458BB}"/>
                <c:ext xmlns:c16="http://schemas.microsoft.com/office/drawing/2014/chart" uri="{C3380CC4-5D6E-409C-BE32-E72D297353CC}">
                  <c16:uniqueId val="{00000071-7301-4C3F-8754-F5EE0DC3B588}"/>
                </c:ext>
              </c:extLst>
            </c:dLbl>
            <c:dLbl>
              <c:idx val="38"/>
              <c:delete val="1"/>
              <c:extLst>
                <c:ext xmlns:c15="http://schemas.microsoft.com/office/drawing/2012/chart" uri="{CE6537A1-D6FC-4f65-9D91-7224C49458BB}"/>
                <c:ext xmlns:c16="http://schemas.microsoft.com/office/drawing/2014/chart" uri="{C3380CC4-5D6E-409C-BE32-E72D297353CC}">
                  <c16:uniqueId val="{00000072-7301-4C3F-8754-F5EE0DC3B588}"/>
                </c:ext>
              </c:extLst>
            </c:dLbl>
            <c:numFmt formatCode="0.0_ " sourceLinked="0"/>
            <c:spPr>
              <a:noFill/>
              <a:ln w="25400">
                <a:noFill/>
              </a:ln>
            </c:spPr>
            <c:txPr>
              <a:bodyPr/>
              <a:lstStyle/>
              <a:p>
                <a:pPr>
                  <a:defRPr sz="100" b="0" i="1"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73-7301-4C3F-8754-F5EE0DC3B588}"/>
            </c:ext>
          </c:extLst>
        </c:ser>
        <c:dLbls>
          <c:showLegendKey val="0"/>
          <c:showVal val="0"/>
          <c:showCatName val="0"/>
          <c:showSerName val="0"/>
          <c:showPercent val="0"/>
          <c:showBubbleSize val="0"/>
        </c:dLbls>
        <c:marker val="1"/>
        <c:smooth val="0"/>
        <c:axId val="93430144"/>
        <c:axId val="94006272"/>
      </c:lineChart>
      <c:catAx>
        <c:axId val="934301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94006272"/>
        <c:crosses val="autoZero"/>
        <c:auto val="1"/>
        <c:lblAlgn val="ctr"/>
        <c:lblOffset val="100"/>
        <c:tickLblSkip val="1"/>
        <c:tickMarkSkip val="1"/>
        <c:noMultiLvlLbl val="0"/>
      </c:catAx>
      <c:valAx>
        <c:axId val="94006272"/>
        <c:scaling>
          <c:orientation val="minMax"/>
          <c:max val="90"/>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9343014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総数 工事件数対前年比増加率</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'[05-01d.xls]５－１（全国）'!#REF!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'[05-01d.xls]５－１（全国）'!#REF!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'[05-01d.xls]５－１（全国）'!#REF!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0D9-4F07-96CA-3F62295AE6DF}"/>
            </c:ext>
          </c:extLst>
        </c:ser>
        <c:dLbls>
          <c:showLegendKey val="0"/>
          <c:showVal val="0"/>
          <c:showCatName val="0"/>
          <c:showSerName val="0"/>
          <c:showPercent val="0"/>
          <c:showBubbleSize val="0"/>
        </c:dLbls>
        <c:marker val="1"/>
        <c:smooth val="0"/>
        <c:axId val="71875200"/>
        <c:axId val="71877376"/>
      </c:lineChart>
      <c:catAx>
        <c:axId val="71875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1877376"/>
        <c:crosses val="autoZero"/>
        <c:auto val="1"/>
        <c:lblAlgn val="ctr"/>
        <c:lblOffset val="100"/>
        <c:tickLblSkip val="1"/>
        <c:tickMarkSkip val="1"/>
        <c:noMultiLvlLbl val="0"/>
      </c:catAx>
      <c:valAx>
        <c:axId val="7187737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1875200"/>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国内総支出</c:v>
          </c:tx>
          <c:spPr>
            <a:pattFill prst="pct50">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C2BD-45E9-880B-AEAE617052D0}"/>
                </c:ext>
              </c:extLst>
            </c:dLbl>
            <c:dLbl>
              <c:idx val="2"/>
              <c:delete val="1"/>
              <c:extLst>
                <c:ext xmlns:c15="http://schemas.microsoft.com/office/drawing/2012/chart" uri="{CE6537A1-D6FC-4f65-9D91-7224C49458BB}"/>
                <c:ext xmlns:c16="http://schemas.microsoft.com/office/drawing/2014/chart" uri="{C3380CC4-5D6E-409C-BE32-E72D297353CC}">
                  <c16:uniqueId val="{00000001-C2BD-45E9-880B-AEAE617052D0}"/>
                </c:ext>
              </c:extLst>
            </c:dLbl>
            <c:dLbl>
              <c:idx val="3"/>
              <c:delete val="1"/>
              <c:extLst>
                <c:ext xmlns:c15="http://schemas.microsoft.com/office/drawing/2012/chart" uri="{CE6537A1-D6FC-4f65-9D91-7224C49458BB}"/>
                <c:ext xmlns:c16="http://schemas.microsoft.com/office/drawing/2014/chart" uri="{C3380CC4-5D6E-409C-BE32-E72D297353CC}">
                  <c16:uniqueId val="{00000002-C2BD-45E9-880B-AEAE617052D0}"/>
                </c:ext>
              </c:extLst>
            </c:dLbl>
            <c:dLbl>
              <c:idx val="4"/>
              <c:delete val="1"/>
              <c:extLst>
                <c:ext xmlns:c15="http://schemas.microsoft.com/office/drawing/2012/chart" uri="{CE6537A1-D6FC-4f65-9D91-7224C49458BB}"/>
                <c:ext xmlns:c16="http://schemas.microsoft.com/office/drawing/2014/chart" uri="{C3380CC4-5D6E-409C-BE32-E72D297353CC}">
                  <c16:uniqueId val="{00000003-C2BD-45E9-880B-AEAE617052D0}"/>
                </c:ext>
              </c:extLst>
            </c:dLbl>
            <c:dLbl>
              <c:idx val="6"/>
              <c:delete val="1"/>
              <c:extLst>
                <c:ext xmlns:c15="http://schemas.microsoft.com/office/drawing/2012/chart" uri="{CE6537A1-D6FC-4f65-9D91-7224C49458BB}"/>
                <c:ext xmlns:c16="http://schemas.microsoft.com/office/drawing/2014/chart" uri="{C3380CC4-5D6E-409C-BE32-E72D297353CC}">
                  <c16:uniqueId val="{00000004-C2BD-45E9-880B-AEAE617052D0}"/>
                </c:ext>
              </c:extLst>
            </c:dLbl>
            <c:dLbl>
              <c:idx val="7"/>
              <c:delete val="1"/>
              <c:extLst>
                <c:ext xmlns:c15="http://schemas.microsoft.com/office/drawing/2012/chart" uri="{CE6537A1-D6FC-4f65-9D91-7224C49458BB}"/>
                <c:ext xmlns:c16="http://schemas.microsoft.com/office/drawing/2014/chart" uri="{C3380CC4-5D6E-409C-BE32-E72D297353CC}">
                  <c16:uniqueId val="{00000005-C2BD-45E9-880B-AEAE617052D0}"/>
                </c:ext>
              </c:extLst>
            </c:dLbl>
            <c:dLbl>
              <c:idx val="8"/>
              <c:delete val="1"/>
              <c:extLst>
                <c:ext xmlns:c15="http://schemas.microsoft.com/office/drawing/2012/chart" uri="{CE6537A1-D6FC-4f65-9D91-7224C49458BB}"/>
                <c:ext xmlns:c16="http://schemas.microsoft.com/office/drawing/2014/chart" uri="{C3380CC4-5D6E-409C-BE32-E72D297353CC}">
                  <c16:uniqueId val="{00000006-C2BD-45E9-880B-AEAE617052D0}"/>
                </c:ext>
              </c:extLst>
            </c:dLbl>
            <c:dLbl>
              <c:idx val="9"/>
              <c:delete val="1"/>
              <c:extLst>
                <c:ext xmlns:c15="http://schemas.microsoft.com/office/drawing/2012/chart" uri="{CE6537A1-D6FC-4f65-9D91-7224C49458BB}"/>
                <c:ext xmlns:c16="http://schemas.microsoft.com/office/drawing/2014/chart" uri="{C3380CC4-5D6E-409C-BE32-E72D297353CC}">
                  <c16:uniqueId val="{00000007-C2BD-45E9-880B-AEAE617052D0}"/>
                </c:ext>
              </c:extLst>
            </c:dLbl>
            <c:dLbl>
              <c:idx val="11"/>
              <c:delete val="1"/>
              <c:extLst>
                <c:ext xmlns:c15="http://schemas.microsoft.com/office/drawing/2012/chart" uri="{CE6537A1-D6FC-4f65-9D91-7224C49458BB}"/>
                <c:ext xmlns:c16="http://schemas.microsoft.com/office/drawing/2014/chart" uri="{C3380CC4-5D6E-409C-BE32-E72D297353CC}">
                  <c16:uniqueId val="{00000008-C2BD-45E9-880B-AEAE617052D0}"/>
                </c:ext>
              </c:extLst>
            </c:dLbl>
            <c:dLbl>
              <c:idx val="12"/>
              <c:delete val="1"/>
              <c:extLst>
                <c:ext xmlns:c15="http://schemas.microsoft.com/office/drawing/2012/chart" uri="{CE6537A1-D6FC-4f65-9D91-7224C49458BB}"/>
                <c:ext xmlns:c16="http://schemas.microsoft.com/office/drawing/2014/chart" uri="{C3380CC4-5D6E-409C-BE32-E72D297353CC}">
                  <c16:uniqueId val="{00000009-C2BD-45E9-880B-AEAE617052D0}"/>
                </c:ext>
              </c:extLst>
            </c:dLbl>
            <c:dLbl>
              <c:idx val="13"/>
              <c:delete val="1"/>
              <c:extLst>
                <c:ext xmlns:c15="http://schemas.microsoft.com/office/drawing/2012/chart" uri="{CE6537A1-D6FC-4f65-9D91-7224C49458BB}"/>
                <c:ext xmlns:c16="http://schemas.microsoft.com/office/drawing/2014/chart" uri="{C3380CC4-5D6E-409C-BE32-E72D297353CC}">
                  <c16:uniqueId val="{0000000A-C2BD-45E9-880B-AEAE617052D0}"/>
                </c:ext>
              </c:extLst>
            </c:dLbl>
            <c:dLbl>
              <c:idx val="14"/>
              <c:delete val="1"/>
              <c:extLst>
                <c:ext xmlns:c15="http://schemas.microsoft.com/office/drawing/2012/chart" uri="{CE6537A1-D6FC-4f65-9D91-7224C49458BB}"/>
                <c:ext xmlns:c16="http://schemas.microsoft.com/office/drawing/2014/chart" uri="{C3380CC4-5D6E-409C-BE32-E72D297353CC}">
                  <c16:uniqueId val="{0000000B-C2BD-45E9-880B-AEAE617052D0}"/>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2BD-45E9-880B-AEAE617052D0}"/>
                </c:ext>
              </c:extLst>
            </c:dLbl>
            <c:dLbl>
              <c:idx val="16"/>
              <c:delete val="1"/>
              <c:extLst>
                <c:ext xmlns:c15="http://schemas.microsoft.com/office/drawing/2012/chart" uri="{CE6537A1-D6FC-4f65-9D91-7224C49458BB}"/>
                <c:ext xmlns:c16="http://schemas.microsoft.com/office/drawing/2014/chart" uri="{C3380CC4-5D6E-409C-BE32-E72D297353CC}">
                  <c16:uniqueId val="{0000000D-C2BD-45E9-880B-AEAE617052D0}"/>
                </c:ext>
              </c:extLst>
            </c:dLbl>
            <c:dLbl>
              <c:idx val="17"/>
              <c:delete val="1"/>
              <c:extLst>
                <c:ext xmlns:c15="http://schemas.microsoft.com/office/drawing/2012/chart" uri="{CE6537A1-D6FC-4f65-9D91-7224C49458BB}"/>
                <c:ext xmlns:c16="http://schemas.microsoft.com/office/drawing/2014/chart" uri="{C3380CC4-5D6E-409C-BE32-E72D297353CC}">
                  <c16:uniqueId val="{0000000E-C2BD-45E9-880B-AEAE617052D0}"/>
                </c:ext>
              </c:extLst>
            </c:dLbl>
            <c:dLbl>
              <c:idx val="18"/>
              <c:delete val="1"/>
              <c:extLst>
                <c:ext xmlns:c15="http://schemas.microsoft.com/office/drawing/2012/chart" uri="{CE6537A1-D6FC-4f65-9D91-7224C49458BB}"/>
                <c:ext xmlns:c16="http://schemas.microsoft.com/office/drawing/2014/chart" uri="{C3380CC4-5D6E-409C-BE32-E72D297353CC}">
                  <c16:uniqueId val="{0000000F-C2BD-45E9-880B-AEAE617052D0}"/>
                </c:ext>
              </c:extLst>
            </c:dLbl>
            <c:dLbl>
              <c:idx val="19"/>
              <c:delete val="1"/>
              <c:extLst>
                <c:ext xmlns:c15="http://schemas.microsoft.com/office/drawing/2012/chart" uri="{CE6537A1-D6FC-4f65-9D91-7224C49458BB}"/>
                <c:ext xmlns:c16="http://schemas.microsoft.com/office/drawing/2014/chart" uri="{C3380CC4-5D6E-409C-BE32-E72D297353CC}">
                  <c16:uniqueId val="{00000010-C2BD-45E9-880B-AEAE617052D0}"/>
                </c:ext>
              </c:extLst>
            </c:dLbl>
            <c:dLbl>
              <c:idx val="21"/>
              <c:delete val="1"/>
              <c:extLst>
                <c:ext xmlns:c15="http://schemas.microsoft.com/office/drawing/2012/chart" uri="{CE6537A1-D6FC-4f65-9D91-7224C49458BB}"/>
                <c:ext xmlns:c16="http://schemas.microsoft.com/office/drawing/2014/chart" uri="{C3380CC4-5D6E-409C-BE32-E72D297353CC}">
                  <c16:uniqueId val="{00000011-C2BD-45E9-880B-AEAE617052D0}"/>
                </c:ext>
              </c:extLst>
            </c:dLbl>
            <c:dLbl>
              <c:idx val="22"/>
              <c:delete val="1"/>
              <c:extLst>
                <c:ext xmlns:c15="http://schemas.microsoft.com/office/drawing/2012/chart" uri="{CE6537A1-D6FC-4f65-9D91-7224C49458BB}"/>
                <c:ext xmlns:c16="http://schemas.microsoft.com/office/drawing/2014/chart" uri="{C3380CC4-5D6E-409C-BE32-E72D297353CC}">
                  <c16:uniqueId val="{00000012-C2BD-45E9-880B-AEAE617052D0}"/>
                </c:ext>
              </c:extLst>
            </c:dLbl>
            <c:dLbl>
              <c:idx val="23"/>
              <c:delete val="1"/>
              <c:extLst>
                <c:ext xmlns:c15="http://schemas.microsoft.com/office/drawing/2012/chart" uri="{CE6537A1-D6FC-4f65-9D91-7224C49458BB}"/>
                <c:ext xmlns:c16="http://schemas.microsoft.com/office/drawing/2014/chart" uri="{C3380CC4-5D6E-409C-BE32-E72D297353CC}">
                  <c16:uniqueId val="{00000013-C2BD-45E9-880B-AEAE617052D0}"/>
                </c:ext>
              </c:extLst>
            </c:dLbl>
            <c:dLbl>
              <c:idx val="24"/>
              <c:delete val="1"/>
              <c:extLst>
                <c:ext xmlns:c15="http://schemas.microsoft.com/office/drawing/2012/chart" uri="{CE6537A1-D6FC-4f65-9D91-7224C49458BB}"/>
                <c:ext xmlns:c16="http://schemas.microsoft.com/office/drawing/2014/chart" uri="{C3380CC4-5D6E-409C-BE32-E72D297353CC}">
                  <c16:uniqueId val="{00000014-C2BD-45E9-880B-AEAE617052D0}"/>
                </c:ext>
              </c:extLst>
            </c:dLbl>
            <c:dLbl>
              <c:idx val="26"/>
              <c:delete val="1"/>
              <c:extLst>
                <c:ext xmlns:c15="http://schemas.microsoft.com/office/drawing/2012/chart" uri="{CE6537A1-D6FC-4f65-9D91-7224C49458BB}"/>
                <c:ext xmlns:c16="http://schemas.microsoft.com/office/drawing/2014/chart" uri="{C3380CC4-5D6E-409C-BE32-E72D297353CC}">
                  <c16:uniqueId val="{00000015-C2BD-45E9-880B-AEAE617052D0}"/>
                </c:ext>
              </c:extLst>
            </c:dLbl>
            <c:dLbl>
              <c:idx val="27"/>
              <c:delete val="1"/>
              <c:extLst>
                <c:ext xmlns:c15="http://schemas.microsoft.com/office/drawing/2012/chart" uri="{CE6537A1-D6FC-4f65-9D91-7224C49458BB}"/>
                <c:ext xmlns:c16="http://schemas.microsoft.com/office/drawing/2014/chart" uri="{C3380CC4-5D6E-409C-BE32-E72D297353CC}">
                  <c16:uniqueId val="{00000016-C2BD-45E9-880B-AEAE617052D0}"/>
                </c:ext>
              </c:extLst>
            </c:dLbl>
            <c:dLbl>
              <c:idx val="28"/>
              <c:delete val="1"/>
              <c:extLst>
                <c:ext xmlns:c15="http://schemas.microsoft.com/office/drawing/2012/chart" uri="{CE6537A1-D6FC-4f65-9D91-7224C49458BB}"/>
                <c:ext xmlns:c16="http://schemas.microsoft.com/office/drawing/2014/chart" uri="{C3380CC4-5D6E-409C-BE32-E72D297353CC}">
                  <c16:uniqueId val="{00000017-C2BD-45E9-880B-AEAE617052D0}"/>
                </c:ext>
              </c:extLst>
            </c:dLbl>
            <c:dLbl>
              <c:idx val="29"/>
              <c:delete val="1"/>
              <c:extLst>
                <c:ext xmlns:c15="http://schemas.microsoft.com/office/drawing/2012/chart" uri="{CE6537A1-D6FC-4f65-9D91-7224C49458BB}"/>
                <c:ext xmlns:c16="http://schemas.microsoft.com/office/drawing/2014/chart" uri="{C3380CC4-5D6E-409C-BE32-E72D297353CC}">
                  <c16:uniqueId val="{00000018-C2BD-45E9-880B-AEAE617052D0}"/>
                </c:ext>
              </c:extLst>
            </c:dLbl>
            <c:dLbl>
              <c:idx val="31"/>
              <c:delete val="1"/>
              <c:extLst>
                <c:ext xmlns:c15="http://schemas.microsoft.com/office/drawing/2012/chart" uri="{CE6537A1-D6FC-4f65-9D91-7224C49458BB}"/>
                <c:ext xmlns:c16="http://schemas.microsoft.com/office/drawing/2014/chart" uri="{C3380CC4-5D6E-409C-BE32-E72D297353CC}">
                  <c16:uniqueId val="{00000019-C2BD-45E9-880B-AEAE617052D0}"/>
                </c:ext>
              </c:extLst>
            </c:dLbl>
            <c:dLbl>
              <c:idx val="32"/>
              <c:delete val="1"/>
              <c:extLst>
                <c:ext xmlns:c15="http://schemas.microsoft.com/office/drawing/2012/chart" uri="{CE6537A1-D6FC-4f65-9D91-7224C49458BB}"/>
                <c:ext xmlns:c16="http://schemas.microsoft.com/office/drawing/2014/chart" uri="{C3380CC4-5D6E-409C-BE32-E72D297353CC}">
                  <c16:uniqueId val="{0000001A-C2BD-45E9-880B-AEAE617052D0}"/>
                </c:ext>
              </c:extLst>
            </c:dLbl>
            <c:dLbl>
              <c:idx val="33"/>
              <c:delete val="1"/>
              <c:extLst>
                <c:ext xmlns:c15="http://schemas.microsoft.com/office/drawing/2012/chart" uri="{CE6537A1-D6FC-4f65-9D91-7224C49458BB}"/>
                <c:ext xmlns:c16="http://schemas.microsoft.com/office/drawing/2014/chart" uri="{C3380CC4-5D6E-409C-BE32-E72D297353CC}">
                  <c16:uniqueId val="{0000001B-C2BD-45E9-880B-AEAE617052D0}"/>
                </c:ext>
              </c:extLst>
            </c:dLbl>
            <c:dLbl>
              <c:idx val="34"/>
              <c:delete val="1"/>
              <c:extLst>
                <c:ext xmlns:c15="http://schemas.microsoft.com/office/drawing/2012/chart" uri="{CE6537A1-D6FC-4f65-9D91-7224C49458BB}"/>
                <c:ext xmlns:c16="http://schemas.microsoft.com/office/drawing/2014/chart" uri="{C3380CC4-5D6E-409C-BE32-E72D297353CC}">
                  <c16:uniqueId val="{0000001C-C2BD-45E9-880B-AEAE617052D0}"/>
                </c:ext>
              </c:extLst>
            </c:dLbl>
            <c:dLbl>
              <c:idx val="36"/>
              <c:delete val="1"/>
              <c:extLst>
                <c:ext xmlns:c15="http://schemas.microsoft.com/office/drawing/2012/chart" uri="{CE6537A1-D6FC-4f65-9D91-7224C49458BB}"/>
                <c:ext xmlns:c16="http://schemas.microsoft.com/office/drawing/2014/chart" uri="{C3380CC4-5D6E-409C-BE32-E72D297353CC}">
                  <c16:uniqueId val="{0000001D-C2BD-45E9-880B-AEAE617052D0}"/>
                </c:ext>
              </c:extLst>
            </c:dLbl>
            <c:dLbl>
              <c:idx val="37"/>
              <c:delete val="1"/>
              <c:extLst>
                <c:ext xmlns:c15="http://schemas.microsoft.com/office/drawing/2012/chart" uri="{CE6537A1-D6FC-4f65-9D91-7224C49458BB}"/>
                <c:ext xmlns:c16="http://schemas.microsoft.com/office/drawing/2014/chart" uri="{C3380CC4-5D6E-409C-BE32-E72D297353CC}">
                  <c16:uniqueId val="{0000001E-C2BD-45E9-880B-AEAE617052D0}"/>
                </c:ext>
              </c:extLst>
            </c:dLbl>
            <c:dLbl>
              <c:idx val="38"/>
              <c:delete val="1"/>
              <c:extLst>
                <c:ext xmlns:c15="http://schemas.microsoft.com/office/drawing/2012/chart" uri="{CE6537A1-D6FC-4f65-9D91-7224C49458BB}"/>
                <c:ext xmlns:c16="http://schemas.microsoft.com/office/drawing/2014/chart" uri="{C3380CC4-5D6E-409C-BE32-E72D297353CC}">
                  <c16:uniqueId val="{0000001F-C2BD-45E9-880B-AEAE617052D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C2BD-45E9-880B-AEAE617052D0}"/>
            </c:ext>
          </c:extLst>
        </c:ser>
        <c:dLbls>
          <c:showLegendKey val="0"/>
          <c:showVal val="0"/>
          <c:showCatName val="0"/>
          <c:showSerName val="0"/>
          <c:showPercent val="0"/>
          <c:showBubbleSize val="0"/>
        </c:dLbls>
        <c:gapWidth val="150"/>
        <c:axId val="83866368"/>
        <c:axId val="83868288"/>
      </c:barChart>
      <c:lineChart>
        <c:grouping val="standard"/>
        <c:varyColors val="0"/>
        <c:ser>
          <c:idx val="0"/>
          <c:order val="1"/>
          <c:tx>
            <c:v>対前年度比</c:v>
          </c:tx>
          <c:spPr>
            <a:ln w="12700">
              <a:solidFill>
                <a:srgbClr val="000000"/>
              </a:solidFill>
              <a:prstDash val="solid"/>
            </a:ln>
          </c:spPr>
          <c:marker>
            <c:symbol val="diamond"/>
            <c:size val="5"/>
            <c:spPr>
              <a:solidFill>
                <a:srgbClr val="000000"/>
              </a:solidFill>
              <a:ln>
                <a:solidFill>
                  <a:srgbClr val="000000"/>
                </a:solidFill>
                <a:prstDash val="solid"/>
              </a:ln>
            </c:spPr>
          </c:marker>
          <c:val>
            <c:numRef>
              <c:f>sheet1!#REF!</c:f>
              <c:numCache>
                <c:formatCode>General</c:formatCode>
                <c:ptCount val="1"/>
                <c:pt idx="0">
                  <c:v>1</c:v>
                </c:pt>
              </c:numCache>
            </c:numRef>
          </c:val>
          <c:smooth val="0"/>
          <c:extLst>
            <c:ext xmlns:c16="http://schemas.microsoft.com/office/drawing/2014/chart" uri="{C3380CC4-5D6E-409C-BE32-E72D297353CC}">
              <c16:uniqueId val="{00000021-C2BD-45E9-880B-AEAE617052D0}"/>
            </c:ext>
          </c:extLst>
        </c:ser>
        <c:dLbls>
          <c:showLegendKey val="0"/>
          <c:showVal val="0"/>
          <c:showCatName val="0"/>
          <c:showSerName val="0"/>
          <c:showPercent val="0"/>
          <c:showBubbleSize val="0"/>
        </c:dLbls>
        <c:marker val="1"/>
        <c:smooth val="0"/>
        <c:axId val="84108416"/>
        <c:axId val="84109952"/>
      </c:lineChart>
      <c:catAx>
        <c:axId val="838663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868288"/>
        <c:crosses val="autoZero"/>
        <c:auto val="0"/>
        <c:lblAlgn val="ctr"/>
        <c:lblOffset val="100"/>
        <c:tickLblSkip val="1"/>
        <c:tickMarkSkip val="1"/>
        <c:noMultiLvlLbl val="0"/>
      </c:catAx>
      <c:valAx>
        <c:axId val="83868288"/>
        <c:scaling>
          <c:orientation val="minMax"/>
          <c:max val="800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兆円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866368"/>
        <c:crosses val="autoZero"/>
        <c:crossBetween val="between"/>
        <c:majorUnit val="100000"/>
        <c:dispUnits>
          <c:builtInUnit val="thousands"/>
        </c:dispUnits>
      </c:valAx>
      <c:catAx>
        <c:axId val="84108416"/>
        <c:scaling>
          <c:orientation val="minMax"/>
        </c:scaling>
        <c:delete val="1"/>
        <c:axPos val="b"/>
        <c:majorTickMark val="out"/>
        <c:minorTickMark val="none"/>
        <c:tickLblPos val="nextTo"/>
        <c:crossAx val="84109952"/>
        <c:crosses val="autoZero"/>
        <c:auto val="0"/>
        <c:lblAlgn val="ctr"/>
        <c:lblOffset val="100"/>
        <c:noMultiLvlLbl val="0"/>
      </c:catAx>
      <c:valAx>
        <c:axId val="84109952"/>
        <c:scaling>
          <c:orientation val="minMax"/>
          <c:max val="35"/>
          <c:min val="-5"/>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08416"/>
        <c:crosses val="max"/>
        <c:crossBetween val="between"/>
        <c:majorUnit val="5"/>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総数 工事請負契約額対前年比増加率</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'[05-01d.xls]５－１（全国）'!#REF!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'[05-01d.xls]５－１（全国）'!#REF!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'[05-01d.xls]５－１（全国）'!#REF!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05C-43A8-9526-58EA81F78EEA}"/>
            </c:ext>
          </c:extLst>
        </c:ser>
        <c:dLbls>
          <c:showLegendKey val="0"/>
          <c:showVal val="0"/>
          <c:showCatName val="0"/>
          <c:showSerName val="0"/>
          <c:showPercent val="0"/>
          <c:showBubbleSize val="0"/>
        </c:dLbls>
        <c:marker val="1"/>
        <c:smooth val="0"/>
        <c:axId val="71889280"/>
        <c:axId val="71891200"/>
      </c:lineChart>
      <c:catAx>
        <c:axId val="71889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1891200"/>
        <c:crosses val="autoZero"/>
        <c:auto val="1"/>
        <c:lblAlgn val="ctr"/>
        <c:lblOffset val="100"/>
        <c:tickLblSkip val="1"/>
        <c:tickMarkSkip val="1"/>
        <c:noMultiLvlLbl val="0"/>
      </c:catAx>
      <c:valAx>
        <c:axId val="71891200"/>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1889280"/>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総数 工事件数対前年比増加率</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'[05-01d.xls]５－１（全国）'!#REF!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'[05-01d.xls]５－１（全国）'!#REF!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'[05-01d.xls]５－１（全国）'!#REF!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715-4205-B28B-CE50D1FF8962}"/>
            </c:ext>
          </c:extLst>
        </c:ser>
        <c:dLbls>
          <c:showLegendKey val="0"/>
          <c:showVal val="0"/>
          <c:showCatName val="0"/>
          <c:showSerName val="0"/>
          <c:showPercent val="0"/>
          <c:showBubbleSize val="0"/>
        </c:dLbls>
        <c:marker val="1"/>
        <c:smooth val="0"/>
        <c:axId val="76347264"/>
        <c:axId val="76812288"/>
      </c:lineChart>
      <c:catAx>
        <c:axId val="76347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6812288"/>
        <c:crosses val="autoZero"/>
        <c:auto val="1"/>
        <c:lblAlgn val="ctr"/>
        <c:lblOffset val="100"/>
        <c:tickLblSkip val="1"/>
        <c:tickMarkSkip val="1"/>
        <c:noMultiLvlLbl val="0"/>
      </c:catAx>
      <c:valAx>
        <c:axId val="7681228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6347264"/>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総数 工事請負契約額対前年比増加率</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'[05-01d.xls]５－１（全国）'!#REF!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'[05-01d.xls]５－１（全国）'!#REF!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'[05-01d.xls]５－１（全国）'!#REF!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6DB-493F-86DE-527852CE6B66}"/>
            </c:ext>
          </c:extLst>
        </c:ser>
        <c:dLbls>
          <c:showLegendKey val="0"/>
          <c:showVal val="0"/>
          <c:showCatName val="0"/>
          <c:showSerName val="0"/>
          <c:showPercent val="0"/>
          <c:showBubbleSize val="0"/>
        </c:dLbls>
        <c:marker val="1"/>
        <c:smooth val="0"/>
        <c:axId val="76828672"/>
        <c:axId val="76830592"/>
      </c:lineChart>
      <c:catAx>
        <c:axId val="768286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6830592"/>
        <c:crosses val="autoZero"/>
        <c:auto val="1"/>
        <c:lblAlgn val="ctr"/>
        <c:lblOffset val="100"/>
        <c:tickLblSkip val="1"/>
        <c:tickMarkSkip val="1"/>
        <c:noMultiLvlLbl val="0"/>
      </c:catAx>
      <c:valAx>
        <c:axId val="7683059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6828672"/>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島根県</c:v>
          </c:tx>
          <c:spPr>
            <a:ln w="25400">
              <a:solidFill>
                <a:srgbClr val="00000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33E9-4184-94EE-170FE2DED658}"/>
                </c:ext>
              </c:extLst>
            </c:dLbl>
            <c:dLbl>
              <c:idx val="1"/>
              <c:delete val="1"/>
              <c:extLst>
                <c:ext xmlns:c15="http://schemas.microsoft.com/office/drawing/2012/chart" uri="{CE6537A1-D6FC-4f65-9D91-7224C49458BB}"/>
                <c:ext xmlns:c16="http://schemas.microsoft.com/office/drawing/2014/chart" uri="{C3380CC4-5D6E-409C-BE32-E72D297353CC}">
                  <c16:uniqueId val="{00000001-33E9-4184-94EE-170FE2DED658}"/>
                </c:ext>
              </c:extLst>
            </c:dLbl>
            <c:dLbl>
              <c:idx val="2"/>
              <c:delete val="1"/>
              <c:extLst>
                <c:ext xmlns:c15="http://schemas.microsoft.com/office/drawing/2012/chart" uri="{CE6537A1-D6FC-4f65-9D91-7224C49458BB}"/>
                <c:ext xmlns:c16="http://schemas.microsoft.com/office/drawing/2014/chart" uri="{C3380CC4-5D6E-409C-BE32-E72D297353CC}">
                  <c16:uniqueId val="{00000002-33E9-4184-94EE-170FE2DED658}"/>
                </c:ext>
              </c:extLst>
            </c:dLbl>
            <c:dLbl>
              <c:idx val="3"/>
              <c:delete val="1"/>
              <c:extLst>
                <c:ext xmlns:c15="http://schemas.microsoft.com/office/drawing/2012/chart" uri="{CE6537A1-D6FC-4f65-9D91-7224C49458BB}"/>
                <c:ext xmlns:c16="http://schemas.microsoft.com/office/drawing/2014/chart" uri="{C3380CC4-5D6E-409C-BE32-E72D297353CC}">
                  <c16:uniqueId val="{00000003-33E9-4184-94EE-170FE2DED658}"/>
                </c:ext>
              </c:extLst>
            </c:dLbl>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E9-4184-94EE-170FE2DED658}"/>
                </c:ext>
              </c:extLst>
            </c:dLbl>
            <c:dLbl>
              <c:idx val="5"/>
              <c:delete val="1"/>
              <c:extLst>
                <c:ext xmlns:c15="http://schemas.microsoft.com/office/drawing/2012/chart" uri="{CE6537A1-D6FC-4f65-9D91-7224C49458BB}"/>
                <c:ext xmlns:c16="http://schemas.microsoft.com/office/drawing/2014/chart" uri="{C3380CC4-5D6E-409C-BE32-E72D297353CC}">
                  <c16:uniqueId val="{00000005-33E9-4184-94EE-170FE2DED658}"/>
                </c:ext>
              </c:extLst>
            </c:dLbl>
            <c:dLbl>
              <c:idx val="6"/>
              <c:delete val="1"/>
              <c:extLst>
                <c:ext xmlns:c15="http://schemas.microsoft.com/office/drawing/2012/chart" uri="{CE6537A1-D6FC-4f65-9D91-7224C49458BB}"/>
                <c:ext xmlns:c16="http://schemas.microsoft.com/office/drawing/2014/chart" uri="{C3380CC4-5D6E-409C-BE32-E72D297353CC}">
                  <c16:uniqueId val="{00000006-33E9-4184-94EE-170FE2DED658}"/>
                </c:ext>
              </c:extLst>
            </c:dLbl>
            <c:dLbl>
              <c:idx val="7"/>
              <c:delete val="1"/>
              <c:extLst>
                <c:ext xmlns:c15="http://schemas.microsoft.com/office/drawing/2012/chart" uri="{CE6537A1-D6FC-4f65-9D91-7224C49458BB}"/>
                <c:ext xmlns:c16="http://schemas.microsoft.com/office/drawing/2014/chart" uri="{C3380CC4-5D6E-409C-BE32-E72D297353CC}">
                  <c16:uniqueId val="{00000007-33E9-4184-94EE-170FE2DED658}"/>
                </c:ext>
              </c:extLst>
            </c:dLbl>
            <c:dLbl>
              <c:idx val="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3E9-4184-94EE-170FE2DED658}"/>
                </c:ext>
              </c:extLst>
            </c:dLbl>
            <c:dLbl>
              <c:idx val="10"/>
              <c:delete val="1"/>
              <c:extLst>
                <c:ext xmlns:c15="http://schemas.microsoft.com/office/drawing/2012/chart" uri="{CE6537A1-D6FC-4f65-9D91-7224C49458BB}"/>
                <c:ext xmlns:c16="http://schemas.microsoft.com/office/drawing/2014/chart" uri="{C3380CC4-5D6E-409C-BE32-E72D297353CC}">
                  <c16:uniqueId val="{00000009-33E9-4184-94EE-170FE2DED658}"/>
                </c:ext>
              </c:extLst>
            </c:dLbl>
            <c:dLbl>
              <c:idx val="11"/>
              <c:delete val="1"/>
              <c:extLst>
                <c:ext xmlns:c15="http://schemas.microsoft.com/office/drawing/2012/chart" uri="{CE6537A1-D6FC-4f65-9D91-7224C49458BB}"/>
                <c:ext xmlns:c16="http://schemas.microsoft.com/office/drawing/2014/chart" uri="{C3380CC4-5D6E-409C-BE32-E72D297353CC}">
                  <c16:uniqueId val="{0000000A-33E9-4184-94EE-170FE2DED658}"/>
                </c:ext>
              </c:extLst>
            </c:dLbl>
            <c:dLbl>
              <c:idx val="12"/>
              <c:delete val="1"/>
              <c:extLst>
                <c:ext xmlns:c15="http://schemas.microsoft.com/office/drawing/2012/chart" uri="{CE6537A1-D6FC-4f65-9D91-7224C49458BB}"/>
                <c:ext xmlns:c16="http://schemas.microsoft.com/office/drawing/2014/chart" uri="{C3380CC4-5D6E-409C-BE32-E72D297353CC}">
                  <c16:uniqueId val="{0000000B-33E9-4184-94EE-170FE2DED658}"/>
                </c:ext>
              </c:extLst>
            </c:dLbl>
            <c:dLbl>
              <c:idx val="13"/>
              <c:delete val="1"/>
              <c:extLst>
                <c:ext xmlns:c15="http://schemas.microsoft.com/office/drawing/2012/chart" uri="{CE6537A1-D6FC-4f65-9D91-7224C49458BB}"/>
                <c:ext xmlns:c16="http://schemas.microsoft.com/office/drawing/2014/chart" uri="{C3380CC4-5D6E-409C-BE32-E72D297353CC}">
                  <c16:uniqueId val="{0000000C-33E9-4184-94EE-170FE2DED658}"/>
                </c:ext>
              </c:extLst>
            </c:dLbl>
            <c:dLbl>
              <c:idx val="14"/>
              <c:delete val="1"/>
              <c:extLst>
                <c:ext xmlns:c15="http://schemas.microsoft.com/office/drawing/2012/chart" uri="{CE6537A1-D6FC-4f65-9D91-7224C49458BB}"/>
                <c:ext xmlns:c16="http://schemas.microsoft.com/office/drawing/2014/chart" uri="{C3380CC4-5D6E-409C-BE32-E72D297353CC}">
                  <c16:uniqueId val="{0000000D-33E9-4184-94EE-170FE2DED658}"/>
                </c:ext>
              </c:extLst>
            </c:dLbl>
            <c:dLbl>
              <c:idx val="15"/>
              <c:delete val="1"/>
              <c:extLst>
                <c:ext xmlns:c15="http://schemas.microsoft.com/office/drawing/2012/chart" uri="{CE6537A1-D6FC-4f65-9D91-7224C49458BB}"/>
                <c:ext xmlns:c16="http://schemas.microsoft.com/office/drawing/2014/chart" uri="{C3380CC4-5D6E-409C-BE32-E72D297353CC}">
                  <c16:uniqueId val="{0000000E-33E9-4184-94EE-170FE2DED658}"/>
                </c:ext>
              </c:extLst>
            </c:dLbl>
            <c:dLbl>
              <c:idx val="16"/>
              <c:delete val="1"/>
              <c:extLst>
                <c:ext xmlns:c15="http://schemas.microsoft.com/office/drawing/2012/chart" uri="{CE6537A1-D6FC-4f65-9D91-7224C49458BB}"/>
                <c:ext xmlns:c16="http://schemas.microsoft.com/office/drawing/2014/chart" uri="{C3380CC4-5D6E-409C-BE32-E72D297353CC}">
                  <c16:uniqueId val="{0000000F-33E9-4184-94EE-170FE2DED658}"/>
                </c:ext>
              </c:extLst>
            </c:dLbl>
            <c:dLbl>
              <c:idx val="17"/>
              <c:delete val="1"/>
              <c:extLst>
                <c:ext xmlns:c15="http://schemas.microsoft.com/office/drawing/2012/chart" uri="{CE6537A1-D6FC-4f65-9D91-7224C49458BB}"/>
                <c:ext xmlns:c16="http://schemas.microsoft.com/office/drawing/2014/chart" uri="{C3380CC4-5D6E-409C-BE32-E72D297353CC}">
                  <c16:uniqueId val="{00000010-33E9-4184-94EE-170FE2DED658}"/>
                </c:ext>
              </c:extLst>
            </c:dLbl>
            <c:dLbl>
              <c:idx val="18"/>
              <c:delete val="1"/>
              <c:extLst>
                <c:ext xmlns:c15="http://schemas.microsoft.com/office/drawing/2012/chart" uri="{CE6537A1-D6FC-4f65-9D91-7224C49458BB}"/>
                <c:ext xmlns:c16="http://schemas.microsoft.com/office/drawing/2014/chart" uri="{C3380CC4-5D6E-409C-BE32-E72D297353CC}">
                  <c16:uniqueId val="{00000011-33E9-4184-94EE-170FE2DED658}"/>
                </c:ext>
              </c:extLst>
            </c:dLbl>
            <c:dLbl>
              <c:idx val="19"/>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3E9-4184-94EE-170FE2DED658}"/>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3E9-4184-94EE-170FE2DED658}"/>
                </c:ext>
              </c:extLst>
            </c:dLbl>
            <c:dLbl>
              <c:idx val="21"/>
              <c:delete val="1"/>
              <c:extLst>
                <c:ext xmlns:c15="http://schemas.microsoft.com/office/drawing/2012/chart" uri="{CE6537A1-D6FC-4f65-9D91-7224C49458BB}"/>
                <c:ext xmlns:c16="http://schemas.microsoft.com/office/drawing/2014/chart" uri="{C3380CC4-5D6E-409C-BE32-E72D297353CC}">
                  <c16:uniqueId val="{00000014-33E9-4184-94EE-170FE2DED658}"/>
                </c:ext>
              </c:extLst>
            </c:dLbl>
            <c:dLbl>
              <c:idx val="22"/>
              <c:delete val="1"/>
              <c:extLst>
                <c:ext xmlns:c15="http://schemas.microsoft.com/office/drawing/2012/chart" uri="{CE6537A1-D6FC-4f65-9D91-7224C49458BB}"/>
                <c:ext xmlns:c16="http://schemas.microsoft.com/office/drawing/2014/chart" uri="{C3380CC4-5D6E-409C-BE32-E72D297353CC}">
                  <c16:uniqueId val="{00000015-33E9-4184-94EE-170FE2DED658}"/>
                </c:ext>
              </c:extLst>
            </c:dLbl>
            <c:dLbl>
              <c:idx val="23"/>
              <c:delete val="1"/>
              <c:extLst>
                <c:ext xmlns:c15="http://schemas.microsoft.com/office/drawing/2012/chart" uri="{CE6537A1-D6FC-4f65-9D91-7224C49458BB}"/>
                <c:ext xmlns:c16="http://schemas.microsoft.com/office/drawing/2014/chart" uri="{C3380CC4-5D6E-409C-BE32-E72D297353CC}">
                  <c16:uniqueId val="{00000016-33E9-4184-94EE-170FE2DED658}"/>
                </c:ext>
              </c:extLst>
            </c:dLbl>
            <c:dLbl>
              <c:idx val="24"/>
              <c:delete val="1"/>
              <c:extLst>
                <c:ext xmlns:c15="http://schemas.microsoft.com/office/drawing/2012/chart" uri="{CE6537A1-D6FC-4f65-9D91-7224C49458BB}"/>
                <c:ext xmlns:c16="http://schemas.microsoft.com/office/drawing/2014/chart" uri="{C3380CC4-5D6E-409C-BE32-E72D297353CC}">
                  <c16:uniqueId val="{00000017-33E9-4184-94EE-170FE2DED658}"/>
                </c:ext>
              </c:extLst>
            </c:dLbl>
            <c:dLbl>
              <c:idx val="25"/>
              <c:delete val="1"/>
              <c:extLst>
                <c:ext xmlns:c15="http://schemas.microsoft.com/office/drawing/2012/chart" uri="{CE6537A1-D6FC-4f65-9D91-7224C49458BB}"/>
                <c:ext xmlns:c16="http://schemas.microsoft.com/office/drawing/2014/chart" uri="{C3380CC4-5D6E-409C-BE32-E72D297353CC}">
                  <c16:uniqueId val="{00000018-33E9-4184-94EE-170FE2DED658}"/>
                </c:ext>
              </c:extLst>
            </c:dLbl>
            <c:dLbl>
              <c:idx val="26"/>
              <c:delete val="1"/>
              <c:extLst>
                <c:ext xmlns:c15="http://schemas.microsoft.com/office/drawing/2012/chart" uri="{CE6537A1-D6FC-4f65-9D91-7224C49458BB}"/>
                <c:ext xmlns:c16="http://schemas.microsoft.com/office/drawing/2014/chart" uri="{C3380CC4-5D6E-409C-BE32-E72D297353CC}">
                  <c16:uniqueId val="{00000019-33E9-4184-94EE-170FE2DED658}"/>
                </c:ext>
              </c:extLst>
            </c:dLbl>
            <c:dLbl>
              <c:idx val="27"/>
              <c:delete val="1"/>
              <c:extLst>
                <c:ext xmlns:c15="http://schemas.microsoft.com/office/drawing/2012/chart" uri="{CE6537A1-D6FC-4f65-9D91-7224C49458BB}"/>
                <c:ext xmlns:c16="http://schemas.microsoft.com/office/drawing/2014/chart" uri="{C3380CC4-5D6E-409C-BE32-E72D297353CC}">
                  <c16:uniqueId val="{0000001A-33E9-4184-94EE-170FE2DED658}"/>
                </c:ext>
              </c:extLst>
            </c:dLbl>
            <c:dLbl>
              <c:idx val="28"/>
              <c:delete val="1"/>
              <c:extLst>
                <c:ext xmlns:c15="http://schemas.microsoft.com/office/drawing/2012/chart" uri="{CE6537A1-D6FC-4f65-9D91-7224C49458BB}"/>
                <c:ext xmlns:c16="http://schemas.microsoft.com/office/drawing/2014/chart" uri="{C3380CC4-5D6E-409C-BE32-E72D297353CC}">
                  <c16:uniqueId val="{0000001B-33E9-4184-94EE-170FE2DED658}"/>
                </c:ext>
              </c:extLst>
            </c:dLbl>
            <c:dLbl>
              <c:idx val="29"/>
              <c:delete val="1"/>
              <c:extLst>
                <c:ext xmlns:c15="http://schemas.microsoft.com/office/drawing/2012/chart" uri="{CE6537A1-D6FC-4f65-9D91-7224C49458BB}"/>
                <c:ext xmlns:c16="http://schemas.microsoft.com/office/drawing/2014/chart" uri="{C3380CC4-5D6E-409C-BE32-E72D297353CC}">
                  <c16:uniqueId val="{0000001C-33E9-4184-94EE-170FE2DED658}"/>
                </c:ext>
              </c:extLst>
            </c:dLbl>
            <c:dLbl>
              <c:idx val="30"/>
              <c:delete val="1"/>
              <c:extLst>
                <c:ext xmlns:c15="http://schemas.microsoft.com/office/drawing/2012/chart" uri="{CE6537A1-D6FC-4f65-9D91-7224C49458BB}"/>
                <c:ext xmlns:c16="http://schemas.microsoft.com/office/drawing/2014/chart" uri="{C3380CC4-5D6E-409C-BE32-E72D297353CC}">
                  <c16:uniqueId val="{0000001D-33E9-4184-94EE-170FE2DED658}"/>
                </c:ext>
              </c:extLst>
            </c:dLbl>
            <c:dLbl>
              <c:idx val="31"/>
              <c:delete val="1"/>
              <c:extLst>
                <c:ext xmlns:c15="http://schemas.microsoft.com/office/drawing/2012/chart" uri="{CE6537A1-D6FC-4f65-9D91-7224C49458BB}"/>
                <c:ext xmlns:c16="http://schemas.microsoft.com/office/drawing/2014/chart" uri="{C3380CC4-5D6E-409C-BE32-E72D297353CC}">
                  <c16:uniqueId val="{0000001E-33E9-4184-94EE-170FE2DED658}"/>
                </c:ext>
              </c:extLst>
            </c:dLbl>
            <c:dLbl>
              <c:idx val="32"/>
              <c:delete val="1"/>
              <c:extLst>
                <c:ext xmlns:c15="http://schemas.microsoft.com/office/drawing/2012/chart" uri="{CE6537A1-D6FC-4f65-9D91-7224C49458BB}"/>
                <c:ext xmlns:c16="http://schemas.microsoft.com/office/drawing/2014/chart" uri="{C3380CC4-5D6E-409C-BE32-E72D297353CC}">
                  <c16:uniqueId val="{0000001F-33E9-4184-94EE-170FE2DED658}"/>
                </c:ext>
              </c:extLst>
            </c:dLbl>
            <c:dLbl>
              <c:idx val="33"/>
              <c:delete val="1"/>
              <c:extLst>
                <c:ext xmlns:c15="http://schemas.microsoft.com/office/drawing/2012/chart" uri="{CE6537A1-D6FC-4f65-9D91-7224C49458BB}"/>
                <c:ext xmlns:c16="http://schemas.microsoft.com/office/drawing/2014/chart" uri="{C3380CC4-5D6E-409C-BE32-E72D297353CC}">
                  <c16:uniqueId val="{00000020-33E9-4184-94EE-170FE2DED658}"/>
                </c:ext>
              </c:extLst>
            </c:dLbl>
            <c:dLbl>
              <c:idx val="34"/>
              <c:delete val="1"/>
              <c:extLst>
                <c:ext xmlns:c15="http://schemas.microsoft.com/office/drawing/2012/chart" uri="{CE6537A1-D6FC-4f65-9D91-7224C49458BB}"/>
                <c:ext xmlns:c16="http://schemas.microsoft.com/office/drawing/2014/chart" uri="{C3380CC4-5D6E-409C-BE32-E72D297353CC}">
                  <c16:uniqueId val="{00000021-33E9-4184-94EE-170FE2DED658}"/>
                </c:ext>
              </c:extLst>
            </c:dLbl>
            <c:dLbl>
              <c:idx val="35"/>
              <c:delete val="1"/>
              <c:extLst>
                <c:ext xmlns:c15="http://schemas.microsoft.com/office/drawing/2012/chart" uri="{CE6537A1-D6FC-4f65-9D91-7224C49458BB}"/>
                <c:ext xmlns:c16="http://schemas.microsoft.com/office/drawing/2014/chart" uri="{C3380CC4-5D6E-409C-BE32-E72D297353CC}">
                  <c16:uniqueId val="{00000022-33E9-4184-94EE-170FE2DED658}"/>
                </c:ext>
              </c:extLst>
            </c:dLbl>
            <c:dLbl>
              <c:idx val="36"/>
              <c:delete val="1"/>
              <c:extLst>
                <c:ext xmlns:c15="http://schemas.microsoft.com/office/drawing/2012/chart" uri="{CE6537A1-D6FC-4f65-9D91-7224C49458BB}"/>
                <c:ext xmlns:c16="http://schemas.microsoft.com/office/drawing/2014/chart" uri="{C3380CC4-5D6E-409C-BE32-E72D297353CC}">
                  <c16:uniqueId val="{00000023-33E9-4184-94EE-170FE2DED658}"/>
                </c:ext>
              </c:extLst>
            </c:dLbl>
            <c:dLbl>
              <c:idx val="37"/>
              <c:delete val="1"/>
              <c:extLst>
                <c:ext xmlns:c15="http://schemas.microsoft.com/office/drawing/2012/chart" uri="{CE6537A1-D6FC-4f65-9D91-7224C49458BB}"/>
                <c:ext xmlns:c16="http://schemas.microsoft.com/office/drawing/2014/chart" uri="{C3380CC4-5D6E-409C-BE32-E72D297353CC}">
                  <c16:uniqueId val="{00000024-33E9-4184-94EE-170FE2DED658}"/>
                </c:ext>
              </c:extLst>
            </c:dLbl>
            <c:dLbl>
              <c:idx val="3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3E9-4184-94EE-170FE2DED658}"/>
                </c:ext>
              </c:extLst>
            </c:dLbl>
            <c:numFmt formatCode="0.0_ "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33E9-4184-94EE-170FE2DED658}"/>
            </c:ext>
          </c:extLst>
        </c:ser>
        <c:ser>
          <c:idx val="1"/>
          <c:order val="1"/>
          <c:tx>
            <c:v>全 　国</c:v>
          </c:tx>
          <c:spPr>
            <a:ln w="25400">
              <a:solidFill>
                <a:srgbClr val="000000"/>
              </a:solidFill>
              <a:prstDash val="lgDash"/>
            </a:ln>
          </c:spPr>
          <c:marker>
            <c:symbol val="square"/>
            <c:size val="5"/>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27-33E9-4184-94EE-170FE2DED658}"/>
                </c:ext>
              </c:extLst>
            </c:dLbl>
            <c:dLbl>
              <c:idx val="1"/>
              <c:delete val="1"/>
              <c:extLst>
                <c:ext xmlns:c15="http://schemas.microsoft.com/office/drawing/2012/chart" uri="{CE6537A1-D6FC-4f65-9D91-7224C49458BB}"/>
                <c:ext xmlns:c16="http://schemas.microsoft.com/office/drawing/2014/chart" uri="{C3380CC4-5D6E-409C-BE32-E72D297353CC}">
                  <c16:uniqueId val="{00000028-33E9-4184-94EE-170FE2DED658}"/>
                </c:ext>
              </c:extLst>
            </c:dLbl>
            <c:dLbl>
              <c:idx val="2"/>
              <c:delete val="1"/>
              <c:extLst>
                <c:ext xmlns:c15="http://schemas.microsoft.com/office/drawing/2012/chart" uri="{CE6537A1-D6FC-4f65-9D91-7224C49458BB}"/>
                <c:ext xmlns:c16="http://schemas.microsoft.com/office/drawing/2014/chart" uri="{C3380CC4-5D6E-409C-BE32-E72D297353CC}">
                  <c16:uniqueId val="{00000029-33E9-4184-94EE-170FE2DED65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3E9-4184-94EE-170FE2DED658}"/>
                </c:ext>
              </c:extLst>
            </c:dLbl>
            <c:dLbl>
              <c:idx val="4"/>
              <c:delete val="1"/>
              <c:extLst>
                <c:ext xmlns:c15="http://schemas.microsoft.com/office/drawing/2012/chart" uri="{CE6537A1-D6FC-4f65-9D91-7224C49458BB}"/>
                <c:ext xmlns:c16="http://schemas.microsoft.com/office/drawing/2014/chart" uri="{C3380CC4-5D6E-409C-BE32-E72D297353CC}">
                  <c16:uniqueId val="{0000002B-33E9-4184-94EE-170FE2DED658}"/>
                </c:ext>
              </c:extLst>
            </c:dLbl>
            <c:dLbl>
              <c:idx val="5"/>
              <c:delete val="1"/>
              <c:extLst>
                <c:ext xmlns:c15="http://schemas.microsoft.com/office/drawing/2012/chart" uri="{CE6537A1-D6FC-4f65-9D91-7224C49458BB}"/>
                <c:ext xmlns:c16="http://schemas.microsoft.com/office/drawing/2014/chart" uri="{C3380CC4-5D6E-409C-BE32-E72D297353CC}">
                  <c16:uniqueId val="{0000002C-33E9-4184-94EE-170FE2DED658}"/>
                </c:ext>
              </c:extLst>
            </c:dLbl>
            <c:dLbl>
              <c:idx val="6"/>
              <c:delete val="1"/>
              <c:extLst>
                <c:ext xmlns:c15="http://schemas.microsoft.com/office/drawing/2012/chart" uri="{CE6537A1-D6FC-4f65-9D91-7224C49458BB}"/>
                <c:ext xmlns:c16="http://schemas.microsoft.com/office/drawing/2014/chart" uri="{C3380CC4-5D6E-409C-BE32-E72D297353CC}">
                  <c16:uniqueId val="{0000002D-33E9-4184-94EE-170FE2DED658}"/>
                </c:ext>
              </c:extLst>
            </c:dLbl>
            <c:dLbl>
              <c:idx val="8"/>
              <c:delete val="1"/>
              <c:extLst>
                <c:ext xmlns:c15="http://schemas.microsoft.com/office/drawing/2012/chart" uri="{CE6537A1-D6FC-4f65-9D91-7224C49458BB}"/>
                <c:ext xmlns:c16="http://schemas.microsoft.com/office/drawing/2014/chart" uri="{C3380CC4-5D6E-409C-BE32-E72D297353CC}">
                  <c16:uniqueId val="{0000002E-33E9-4184-94EE-170FE2DED658}"/>
                </c:ext>
              </c:extLst>
            </c:dLbl>
            <c:dLbl>
              <c:idx val="10"/>
              <c:delete val="1"/>
              <c:extLst>
                <c:ext xmlns:c15="http://schemas.microsoft.com/office/drawing/2012/chart" uri="{CE6537A1-D6FC-4f65-9D91-7224C49458BB}"/>
                <c:ext xmlns:c16="http://schemas.microsoft.com/office/drawing/2014/chart" uri="{C3380CC4-5D6E-409C-BE32-E72D297353CC}">
                  <c16:uniqueId val="{0000002F-33E9-4184-94EE-170FE2DED658}"/>
                </c:ext>
              </c:extLst>
            </c:dLbl>
            <c:dLbl>
              <c:idx val="11"/>
              <c:delete val="1"/>
              <c:extLst>
                <c:ext xmlns:c15="http://schemas.microsoft.com/office/drawing/2012/chart" uri="{CE6537A1-D6FC-4f65-9D91-7224C49458BB}"/>
                <c:ext xmlns:c16="http://schemas.microsoft.com/office/drawing/2014/chart" uri="{C3380CC4-5D6E-409C-BE32-E72D297353CC}">
                  <c16:uniqueId val="{00000030-33E9-4184-94EE-170FE2DED658}"/>
                </c:ext>
              </c:extLst>
            </c:dLbl>
            <c:dLbl>
              <c:idx val="12"/>
              <c:delete val="1"/>
              <c:extLst>
                <c:ext xmlns:c15="http://schemas.microsoft.com/office/drawing/2012/chart" uri="{CE6537A1-D6FC-4f65-9D91-7224C49458BB}"/>
                <c:ext xmlns:c16="http://schemas.microsoft.com/office/drawing/2014/chart" uri="{C3380CC4-5D6E-409C-BE32-E72D297353CC}">
                  <c16:uniqueId val="{00000031-33E9-4184-94EE-170FE2DED658}"/>
                </c:ext>
              </c:extLst>
            </c:dLbl>
            <c:dLbl>
              <c:idx val="13"/>
              <c:delete val="1"/>
              <c:extLst>
                <c:ext xmlns:c15="http://schemas.microsoft.com/office/drawing/2012/chart" uri="{CE6537A1-D6FC-4f65-9D91-7224C49458BB}"/>
                <c:ext xmlns:c16="http://schemas.microsoft.com/office/drawing/2014/chart" uri="{C3380CC4-5D6E-409C-BE32-E72D297353CC}">
                  <c16:uniqueId val="{00000032-33E9-4184-94EE-170FE2DED658}"/>
                </c:ext>
              </c:extLst>
            </c:dLbl>
            <c:dLbl>
              <c:idx val="14"/>
              <c:delete val="1"/>
              <c:extLst>
                <c:ext xmlns:c15="http://schemas.microsoft.com/office/drawing/2012/chart" uri="{CE6537A1-D6FC-4f65-9D91-7224C49458BB}"/>
                <c:ext xmlns:c16="http://schemas.microsoft.com/office/drawing/2014/chart" uri="{C3380CC4-5D6E-409C-BE32-E72D297353CC}">
                  <c16:uniqueId val="{00000033-33E9-4184-94EE-170FE2DED658}"/>
                </c:ext>
              </c:extLst>
            </c:dLbl>
            <c:dLbl>
              <c:idx val="15"/>
              <c:delete val="1"/>
              <c:extLst>
                <c:ext xmlns:c15="http://schemas.microsoft.com/office/drawing/2012/chart" uri="{CE6537A1-D6FC-4f65-9D91-7224C49458BB}"/>
                <c:ext xmlns:c16="http://schemas.microsoft.com/office/drawing/2014/chart" uri="{C3380CC4-5D6E-409C-BE32-E72D297353CC}">
                  <c16:uniqueId val="{00000034-33E9-4184-94EE-170FE2DED658}"/>
                </c:ext>
              </c:extLst>
            </c:dLbl>
            <c:dLbl>
              <c:idx val="16"/>
              <c:delete val="1"/>
              <c:extLst>
                <c:ext xmlns:c15="http://schemas.microsoft.com/office/drawing/2012/chart" uri="{CE6537A1-D6FC-4f65-9D91-7224C49458BB}"/>
                <c:ext xmlns:c16="http://schemas.microsoft.com/office/drawing/2014/chart" uri="{C3380CC4-5D6E-409C-BE32-E72D297353CC}">
                  <c16:uniqueId val="{00000035-33E9-4184-94EE-170FE2DED658}"/>
                </c:ext>
              </c:extLst>
            </c:dLbl>
            <c:dLbl>
              <c:idx val="17"/>
              <c:delete val="1"/>
              <c:extLst>
                <c:ext xmlns:c15="http://schemas.microsoft.com/office/drawing/2012/chart" uri="{CE6537A1-D6FC-4f65-9D91-7224C49458BB}"/>
                <c:ext xmlns:c16="http://schemas.microsoft.com/office/drawing/2014/chart" uri="{C3380CC4-5D6E-409C-BE32-E72D297353CC}">
                  <c16:uniqueId val="{00000036-33E9-4184-94EE-170FE2DED658}"/>
                </c:ext>
              </c:extLst>
            </c:dLbl>
            <c:dLbl>
              <c:idx val="18"/>
              <c:delete val="1"/>
              <c:extLst>
                <c:ext xmlns:c15="http://schemas.microsoft.com/office/drawing/2012/chart" uri="{CE6537A1-D6FC-4f65-9D91-7224C49458BB}"/>
                <c:ext xmlns:c16="http://schemas.microsoft.com/office/drawing/2014/chart" uri="{C3380CC4-5D6E-409C-BE32-E72D297353CC}">
                  <c16:uniqueId val="{00000037-33E9-4184-94EE-170FE2DED658}"/>
                </c:ext>
              </c:extLst>
            </c:dLbl>
            <c:dLbl>
              <c:idx val="19"/>
              <c:delete val="1"/>
              <c:extLst>
                <c:ext xmlns:c15="http://schemas.microsoft.com/office/drawing/2012/chart" uri="{CE6537A1-D6FC-4f65-9D91-7224C49458BB}"/>
                <c:ext xmlns:c16="http://schemas.microsoft.com/office/drawing/2014/chart" uri="{C3380CC4-5D6E-409C-BE32-E72D297353CC}">
                  <c16:uniqueId val="{00000038-33E9-4184-94EE-170FE2DED658}"/>
                </c:ext>
              </c:extLst>
            </c:dLbl>
            <c:dLbl>
              <c:idx val="20"/>
              <c:delete val="1"/>
              <c:extLst>
                <c:ext xmlns:c15="http://schemas.microsoft.com/office/drawing/2012/chart" uri="{CE6537A1-D6FC-4f65-9D91-7224C49458BB}"/>
                <c:ext xmlns:c16="http://schemas.microsoft.com/office/drawing/2014/chart" uri="{C3380CC4-5D6E-409C-BE32-E72D297353CC}">
                  <c16:uniqueId val="{00000039-33E9-4184-94EE-170FE2DED658}"/>
                </c:ext>
              </c:extLst>
            </c:dLbl>
            <c:dLbl>
              <c:idx val="21"/>
              <c:delete val="1"/>
              <c:extLst>
                <c:ext xmlns:c15="http://schemas.microsoft.com/office/drawing/2012/chart" uri="{CE6537A1-D6FC-4f65-9D91-7224C49458BB}"/>
                <c:ext xmlns:c16="http://schemas.microsoft.com/office/drawing/2014/chart" uri="{C3380CC4-5D6E-409C-BE32-E72D297353CC}">
                  <c16:uniqueId val="{0000003A-33E9-4184-94EE-170FE2DED658}"/>
                </c:ext>
              </c:extLst>
            </c:dLbl>
            <c:dLbl>
              <c:idx val="22"/>
              <c:delete val="1"/>
              <c:extLst>
                <c:ext xmlns:c15="http://schemas.microsoft.com/office/drawing/2012/chart" uri="{CE6537A1-D6FC-4f65-9D91-7224C49458BB}"/>
                <c:ext xmlns:c16="http://schemas.microsoft.com/office/drawing/2014/chart" uri="{C3380CC4-5D6E-409C-BE32-E72D297353CC}">
                  <c16:uniqueId val="{0000003B-33E9-4184-94EE-170FE2DED658}"/>
                </c:ext>
              </c:extLst>
            </c:dLbl>
            <c:dLbl>
              <c:idx val="23"/>
              <c:delete val="1"/>
              <c:extLst>
                <c:ext xmlns:c15="http://schemas.microsoft.com/office/drawing/2012/chart" uri="{CE6537A1-D6FC-4f65-9D91-7224C49458BB}"/>
                <c:ext xmlns:c16="http://schemas.microsoft.com/office/drawing/2014/chart" uri="{C3380CC4-5D6E-409C-BE32-E72D297353CC}">
                  <c16:uniqueId val="{0000003C-33E9-4184-94EE-170FE2DED658}"/>
                </c:ext>
              </c:extLst>
            </c:dLbl>
            <c:dLbl>
              <c:idx val="24"/>
              <c:delete val="1"/>
              <c:extLst>
                <c:ext xmlns:c15="http://schemas.microsoft.com/office/drawing/2012/chart" uri="{CE6537A1-D6FC-4f65-9D91-7224C49458BB}"/>
                <c:ext xmlns:c16="http://schemas.microsoft.com/office/drawing/2014/chart" uri="{C3380CC4-5D6E-409C-BE32-E72D297353CC}">
                  <c16:uniqueId val="{0000003D-33E9-4184-94EE-170FE2DED658}"/>
                </c:ext>
              </c:extLst>
            </c:dLbl>
            <c:dLbl>
              <c:idx val="25"/>
              <c:delete val="1"/>
              <c:extLst>
                <c:ext xmlns:c15="http://schemas.microsoft.com/office/drawing/2012/chart" uri="{CE6537A1-D6FC-4f65-9D91-7224C49458BB}"/>
                <c:ext xmlns:c16="http://schemas.microsoft.com/office/drawing/2014/chart" uri="{C3380CC4-5D6E-409C-BE32-E72D297353CC}">
                  <c16:uniqueId val="{0000003E-33E9-4184-94EE-170FE2DED658}"/>
                </c:ext>
              </c:extLst>
            </c:dLbl>
            <c:dLbl>
              <c:idx val="26"/>
              <c:delete val="1"/>
              <c:extLst>
                <c:ext xmlns:c15="http://schemas.microsoft.com/office/drawing/2012/chart" uri="{CE6537A1-D6FC-4f65-9D91-7224C49458BB}"/>
                <c:ext xmlns:c16="http://schemas.microsoft.com/office/drawing/2014/chart" uri="{C3380CC4-5D6E-409C-BE32-E72D297353CC}">
                  <c16:uniqueId val="{0000003F-33E9-4184-94EE-170FE2DED658}"/>
                </c:ext>
              </c:extLst>
            </c:dLbl>
            <c:dLbl>
              <c:idx val="27"/>
              <c:delete val="1"/>
              <c:extLst>
                <c:ext xmlns:c15="http://schemas.microsoft.com/office/drawing/2012/chart" uri="{CE6537A1-D6FC-4f65-9D91-7224C49458BB}"/>
                <c:ext xmlns:c16="http://schemas.microsoft.com/office/drawing/2014/chart" uri="{C3380CC4-5D6E-409C-BE32-E72D297353CC}">
                  <c16:uniqueId val="{00000040-33E9-4184-94EE-170FE2DED658}"/>
                </c:ext>
              </c:extLst>
            </c:dLbl>
            <c:dLbl>
              <c:idx val="28"/>
              <c:delete val="1"/>
              <c:extLst>
                <c:ext xmlns:c15="http://schemas.microsoft.com/office/drawing/2012/chart" uri="{CE6537A1-D6FC-4f65-9D91-7224C49458BB}"/>
                <c:ext xmlns:c16="http://schemas.microsoft.com/office/drawing/2014/chart" uri="{C3380CC4-5D6E-409C-BE32-E72D297353CC}">
                  <c16:uniqueId val="{00000041-33E9-4184-94EE-170FE2DED658}"/>
                </c:ext>
              </c:extLst>
            </c:dLbl>
            <c:dLbl>
              <c:idx val="29"/>
              <c:delete val="1"/>
              <c:extLst>
                <c:ext xmlns:c15="http://schemas.microsoft.com/office/drawing/2012/chart" uri="{CE6537A1-D6FC-4f65-9D91-7224C49458BB}"/>
                <c:ext xmlns:c16="http://schemas.microsoft.com/office/drawing/2014/chart" uri="{C3380CC4-5D6E-409C-BE32-E72D297353CC}">
                  <c16:uniqueId val="{00000042-33E9-4184-94EE-170FE2DED658}"/>
                </c:ext>
              </c:extLst>
            </c:dLbl>
            <c:dLbl>
              <c:idx val="30"/>
              <c:delete val="1"/>
              <c:extLst>
                <c:ext xmlns:c15="http://schemas.microsoft.com/office/drawing/2012/chart" uri="{CE6537A1-D6FC-4f65-9D91-7224C49458BB}"/>
                <c:ext xmlns:c16="http://schemas.microsoft.com/office/drawing/2014/chart" uri="{C3380CC4-5D6E-409C-BE32-E72D297353CC}">
                  <c16:uniqueId val="{00000043-33E9-4184-94EE-170FE2DED658}"/>
                </c:ext>
              </c:extLst>
            </c:dLbl>
            <c:dLbl>
              <c:idx val="31"/>
              <c:delete val="1"/>
              <c:extLst>
                <c:ext xmlns:c15="http://schemas.microsoft.com/office/drawing/2012/chart" uri="{CE6537A1-D6FC-4f65-9D91-7224C49458BB}"/>
                <c:ext xmlns:c16="http://schemas.microsoft.com/office/drawing/2014/chart" uri="{C3380CC4-5D6E-409C-BE32-E72D297353CC}">
                  <c16:uniqueId val="{00000044-33E9-4184-94EE-170FE2DED658}"/>
                </c:ext>
              </c:extLst>
            </c:dLbl>
            <c:dLbl>
              <c:idx val="32"/>
              <c:delete val="1"/>
              <c:extLst>
                <c:ext xmlns:c15="http://schemas.microsoft.com/office/drawing/2012/chart" uri="{CE6537A1-D6FC-4f65-9D91-7224C49458BB}"/>
                <c:ext xmlns:c16="http://schemas.microsoft.com/office/drawing/2014/chart" uri="{C3380CC4-5D6E-409C-BE32-E72D297353CC}">
                  <c16:uniqueId val="{00000045-33E9-4184-94EE-170FE2DED658}"/>
                </c:ext>
              </c:extLst>
            </c:dLbl>
            <c:dLbl>
              <c:idx val="33"/>
              <c:delete val="1"/>
              <c:extLst>
                <c:ext xmlns:c15="http://schemas.microsoft.com/office/drawing/2012/chart" uri="{CE6537A1-D6FC-4f65-9D91-7224C49458BB}"/>
                <c:ext xmlns:c16="http://schemas.microsoft.com/office/drawing/2014/chart" uri="{C3380CC4-5D6E-409C-BE32-E72D297353CC}">
                  <c16:uniqueId val="{00000046-33E9-4184-94EE-170FE2DED658}"/>
                </c:ext>
              </c:extLst>
            </c:dLbl>
            <c:dLbl>
              <c:idx val="34"/>
              <c:delete val="1"/>
              <c:extLst>
                <c:ext xmlns:c15="http://schemas.microsoft.com/office/drawing/2012/chart" uri="{CE6537A1-D6FC-4f65-9D91-7224C49458BB}"/>
                <c:ext xmlns:c16="http://schemas.microsoft.com/office/drawing/2014/chart" uri="{C3380CC4-5D6E-409C-BE32-E72D297353CC}">
                  <c16:uniqueId val="{00000047-33E9-4184-94EE-170FE2DED658}"/>
                </c:ext>
              </c:extLst>
            </c:dLbl>
            <c:dLbl>
              <c:idx val="35"/>
              <c:delete val="1"/>
              <c:extLst>
                <c:ext xmlns:c15="http://schemas.microsoft.com/office/drawing/2012/chart" uri="{CE6537A1-D6FC-4f65-9D91-7224C49458BB}"/>
                <c:ext xmlns:c16="http://schemas.microsoft.com/office/drawing/2014/chart" uri="{C3380CC4-5D6E-409C-BE32-E72D297353CC}">
                  <c16:uniqueId val="{00000048-33E9-4184-94EE-170FE2DED658}"/>
                </c:ext>
              </c:extLst>
            </c:dLbl>
            <c:dLbl>
              <c:idx val="36"/>
              <c:delete val="1"/>
              <c:extLst>
                <c:ext xmlns:c15="http://schemas.microsoft.com/office/drawing/2012/chart" uri="{CE6537A1-D6FC-4f65-9D91-7224C49458BB}"/>
                <c:ext xmlns:c16="http://schemas.microsoft.com/office/drawing/2014/chart" uri="{C3380CC4-5D6E-409C-BE32-E72D297353CC}">
                  <c16:uniqueId val="{00000049-33E9-4184-94EE-170FE2DED658}"/>
                </c:ext>
              </c:extLst>
            </c:dLbl>
            <c:dLbl>
              <c:idx val="37"/>
              <c:delete val="1"/>
              <c:extLst>
                <c:ext xmlns:c15="http://schemas.microsoft.com/office/drawing/2012/chart" uri="{CE6537A1-D6FC-4f65-9D91-7224C49458BB}"/>
                <c:ext xmlns:c16="http://schemas.microsoft.com/office/drawing/2014/chart" uri="{C3380CC4-5D6E-409C-BE32-E72D297353CC}">
                  <c16:uniqueId val="{0000004A-33E9-4184-94EE-170FE2DED658}"/>
                </c:ext>
              </c:extLst>
            </c:dLbl>
            <c:numFmt formatCode="0.0_ "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B-33E9-4184-94EE-170FE2DED658}"/>
            </c:ext>
          </c:extLst>
        </c:ser>
        <c:dLbls>
          <c:showLegendKey val="0"/>
          <c:showVal val="0"/>
          <c:showCatName val="0"/>
          <c:showSerName val="0"/>
          <c:showPercent val="0"/>
          <c:showBubbleSize val="0"/>
        </c:dLbls>
        <c:smooth val="0"/>
        <c:axId val="86770048"/>
        <c:axId val="86771584"/>
      </c:lineChart>
      <c:catAx>
        <c:axId val="86770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6771584"/>
        <c:crossesAt val="-6"/>
        <c:auto val="1"/>
        <c:lblAlgn val="ctr"/>
        <c:lblOffset val="100"/>
        <c:tickLblSkip val="1"/>
        <c:tickMarkSkip val="1"/>
        <c:noMultiLvlLbl val="0"/>
      </c:catAx>
      <c:valAx>
        <c:axId val="86771584"/>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6770048"/>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島根県</c:v>
          </c:tx>
          <c:spPr>
            <a:pattFill prst="ltUpDiag">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DCD0-4DC0-935B-9487F4792AF9}"/>
                </c:ext>
              </c:extLst>
            </c:dLbl>
            <c:dLbl>
              <c:idx val="2"/>
              <c:delete val="1"/>
              <c:extLst>
                <c:ext xmlns:c15="http://schemas.microsoft.com/office/drawing/2012/chart" uri="{CE6537A1-D6FC-4f65-9D91-7224C49458BB}"/>
                <c:ext xmlns:c16="http://schemas.microsoft.com/office/drawing/2014/chart" uri="{C3380CC4-5D6E-409C-BE32-E72D297353CC}">
                  <c16:uniqueId val="{00000001-DCD0-4DC0-935B-9487F4792AF9}"/>
                </c:ext>
              </c:extLst>
            </c:dLbl>
            <c:dLbl>
              <c:idx val="3"/>
              <c:delete val="1"/>
              <c:extLst>
                <c:ext xmlns:c15="http://schemas.microsoft.com/office/drawing/2012/chart" uri="{CE6537A1-D6FC-4f65-9D91-7224C49458BB}"/>
                <c:ext xmlns:c16="http://schemas.microsoft.com/office/drawing/2014/chart" uri="{C3380CC4-5D6E-409C-BE32-E72D297353CC}">
                  <c16:uniqueId val="{00000002-DCD0-4DC0-935B-9487F4792AF9}"/>
                </c:ext>
              </c:extLst>
            </c:dLbl>
            <c:dLbl>
              <c:idx val="4"/>
              <c:delete val="1"/>
              <c:extLst>
                <c:ext xmlns:c15="http://schemas.microsoft.com/office/drawing/2012/chart" uri="{CE6537A1-D6FC-4f65-9D91-7224C49458BB}"/>
                <c:ext xmlns:c16="http://schemas.microsoft.com/office/drawing/2014/chart" uri="{C3380CC4-5D6E-409C-BE32-E72D297353CC}">
                  <c16:uniqueId val="{00000003-DCD0-4DC0-935B-9487F4792AF9}"/>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D0-4DC0-935B-9487F4792AF9}"/>
                </c:ext>
              </c:extLst>
            </c:dLbl>
            <c:dLbl>
              <c:idx val="6"/>
              <c:delete val="1"/>
              <c:extLst>
                <c:ext xmlns:c15="http://schemas.microsoft.com/office/drawing/2012/chart" uri="{CE6537A1-D6FC-4f65-9D91-7224C49458BB}"/>
                <c:ext xmlns:c16="http://schemas.microsoft.com/office/drawing/2014/chart" uri="{C3380CC4-5D6E-409C-BE32-E72D297353CC}">
                  <c16:uniqueId val="{00000005-DCD0-4DC0-935B-9487F4792AF9}"/>
                </c:ext>
              </c:extLst>
            </c:dLbl>
            <c:dLbl>
              <c:idx val="7"/>
              <c:delete val="1"/>
              <c:extLst>
                <c:ext xmlns:c15="http://schemas.microsoft.com/office/drawing/2012/chart" uri="{CE6537A1-D6FC-4f65-9D91-7224C49458BB}"/>
                <c:ext xmlns:c16="http://schemas.microsoft.com/office/drawing/2014/chart" uri="{C3380CC4-5D6E-409C-BE32-E72D297353CC}">
                  <c16:uniqueId val="{00000006-DCD0-4DC0-935B-9487F4792AF9}"/>
                </c:ext>
              </c:extLst>
            </c:dLbl>
            <c:dLbl>
              <c:idx val="8"/>
              <c:delete val="1"/>
              <c:extLst>
                <c:ext xmlns:c15="http://schemas.microsoft.com/office/drawing/2012/chart" uri="{CE6537A1-D6FC-4f65-9D91-7224C49458BB}"/>
                <c:ext xmlns:c16="http://schemas.microsoft.com/office/drawing/2014/chart" uri="{C3380CC4-5D6E-409C-BE32-E72D297353CC}">
                  <c16:uniqueId val="{00000007-DCD0-4DC0-935B-9487F4792AF9}"/>
                </c:ext>
              </c:extLst>
            </c:dLbl>
            <c:dLbl>
              <c:idx val="9"/>
              <c:delete val="1"/>
              <c:extLst>
                <c:ext xmlns:c15="http://schemas.microsoft.com/office/drawing/2012/chart" uri="{CE6537A1-D6FC-4f65-9D91-7224C49458BB}"/>
                <c:ext xmlns:c16="http://schemas.microsoft.com/office/drawing/2014/chart" uri="{C3380CC4-5D6E-409C-BE32-E72D297353CC}">
                  <c16:uniqueId val="{00000008-DCD0-4DC0-935B-9487F4792AF9}"/>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D0-4DC0-935B-9487F4792AF9}"/>
                </c:ext>
              </c:extLst>
            </c:dLbl>
            <c:dLbl>
              <c:idx val="11"/>
              <c:delete val="1"/>
              <c:extLst>
                <c:ext xmlns:c15="http://schemas.microsoft.com/office/drawing/2012/chart" uri="{CE6537A1-D6FC-4f65-9D91-7224C49458BB}"/>
                <c:ext xmlns:c16="http://schemas.microsoft.com/office/drawing/2014/chart" uri="{C3380CC4-5D6E-409C-BE32-E72D297353CC}">
                  <c16:uniqueId val="{0000000A-DCD0-4DC0-935B-9487F4792AF9}"/>
                </c:ext>
              </c:extLst>
            </c:dLbl>
            <c:dLbl>
              <c:idx val="12"/>
              <c:delete val="1"/>
              <c:extLst>
                <c:ext xmlns:c15="http://schemas.microsoft.com/office/drawing/2012/chart" uri="{CE6537A1-D6FC-4f65-9D91-7224C49458BB}"/>
                <c:ext xmlns:c16="http://schemas.microsoft.com/office/drawing/2014/chart" uri="{C3380CC4-5D6E-409C-BE32-E72D297353CC}">
                  <c16:uniqueId val="{0000000B-DCD0-4DC0-935B-9487F4792AF9}"/>
                </c:ext>
              </c:extLst>
            </c:dLbl>
            <c:dLbl>
              <c:idx val="13"/>
              <c:delete val="1"/>
              <c:extLst>
                <c:ext xmlns:c15="http://schemas.microsoft.com/office/drawing/2012/chart" uri="{CE6537A1-D6FC-4f65-9D91-7224C49458BB}"/>
                <c:ext xmlns:c16="http://schemas.microsoft.com/office/drawing/2014/chart" uri="{C3380CC4-5D6E-409C-BE32-E72D297353CC}">
                  <c16:uniqueId val="{0000000C-DCD0-4DC0-935B-9487F4792AF9}"/>
                </c:ext>
              </c:extLst>
            </c:dLbl>
            <c:dLbl>
              <c:idx val="14"/>
              <c:delete val="1"/>
              <c:extLst>
                <c:ext xmlns:c15="http://schemas.microsoft.com/office/drawing/2012/chart" uri="{CE6537A1-D6FC-4f65-9D91-7224C49458BB}"/>
                <c:ext xmlns:c16="http://schemas.microsoft.com/office/drawing/2014/chart" uri="{C3380CC4-5D6E-409C-BE32-E72D297353CC}">
                  <c16:uniqueId val="{0000000D-DCD0-4DC0-935B-9487F4792AF9}"/>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CD0-4DC0-935B-9487F4792AF9}"/>
                </c:ext>
              </c:extLst>
            </c:dLbl>
            <c:dLbl>
              <c:idx val="16"/>
              <c:delete val="1"/>
              <c:extLst>
                <c:ext xmlns:c15="http://schemas.microsoft.com/office/drawing/2012/chart" uri="{CE6537A1-D6FC-4f65-9D91-7224C49458BB}"/>
                <c:ext xmlns:c16="http://schemas.microsoft.com/office/drawing/2014/chart" uri="{C3380CC4-5D6E-409C-BE32-E72D297353CC}">
                  <c16:uniqueId val="{0000000F-DCD0-4DC0-935B-9487F4792AF9}"/>
                </c:ext>
              </c:extLst>
            </c:dLbl>
            <c:dLbl>
              <c:idx val="17"/>
              <c:delete val="1"/>
              <c:extLst>
                <c:ext xmlns:c15="http://schemas.microsoft.com/office/drawing/2012/chart" uri="{CE6537A1-D6FC-4f65-9D91-7224C49458BB}"/>
                <c:ext xmlns:c16="http://schemas.microsoft.com/office/drawing/2014/chart" uri="{C3380CC4-5D6E-409C-BE32-E72D297353CC}">
                  <c16:uniqueId val="{00000010-DCD0-4DC0-935B-9487F4792AF9}"/>
                </c:ext>
              </c:extLst>
            </c:dLbl>
            <c:dLbl>
              <c:idx val="18"/>
              <c:delete val="1"/>
              <c:extLst>
                <c:ext xmlns:c15="http://schemas.microsoft.com/office/drawing/2012/chart" uri="{CE6537A1-D6FC-4f65-9D91-7224C49458BB}"/>
                <c:ext xmlns:c16="http://schemas.microsoft.com/office/drawing/2014/chart" uri="{C3380CC4-5D6E-409C-BE32-E72D297353CC}">
                  <c16:uniqueId val="{00000011-DCD0-4DC0-935B-9487F4792AF9}"/>
                </c:ext>
              </c:extLst>
            </c:dLbl>
            <c:dLbl>
              <c:idx val="19"/>
              <c:delete val="1"/>
              <c:extLst>
                <c:ext xmlns:c15="http://schemas.microsoft.com/office/drawing/2012/chart" uri="{CE6537A1-D6FC-4f65-9D91-7224C49458BB}"/>
                <c:ext xmlns:c16="http://schemas.microsoft.com/office/drawing/2014/chart" uri="{C3380CC4-5D6E-409C-BE32-E72D297353CC}">
                  <c16:uniqueId val="{00000012-DCD0-4DC0-935B-9487F4792AF9}"/>
                </c:ext>
              </c:extLst>
            </c:dLbl>
            <c:dLbl>
              <c:idx val="21"/>
              <c:delete val="1"/>
              <c:extLst>
                <c:ext xmlns:c15="http://schemas.microsoft.com/office/drawing/2012/chart" uri="{CE6537A1-D6FC-4f65-9D91-7224C49458BB}"/>
                <c:ext xmlns:c16="http://schemas.microsoft.com/office/drawing/2014/chart" uri="{C3380CC4-5D6E-409C-BE32-E72D297353CC}">
                  <c16:uniqueId val="{00000013-DCD0-4DC0-935B-9487F4792AF9}"/>
                </c:ext>
              </c:extLst>
            </c:dLbl>
            <c:dLbl>
              <c:idx val="22"/>
              <c:delete val="1"/>
              <c:extLst>
                <c:ext xmlns:c15="http://schemas.microsoft.com/office/drawing/2012/chart" uri="{CE6537A1-D6FC-4f65-9D91-7224C49458BB}"/>
                <c:ext xmlns:c16="http://schemas.microsoft.com/office/drawing/2014/chart" uri="{C3380CC4-5D6E-409C-BE32-E72D297353CC}">
                  <c16:uniqueId val="{00000014-DCD0-4DC0-935B-9487F4792AF9}"/>
                </c:ext>
              </c:extLst>
            </c:dLbl>
            <c:dLbl>
              <c:idx val="23"/>
              <c:delete val="1"/>
              <c:extLst>
                <c:ext xmlns:c15="http://schemas.microsoft.com/office/drawing/2012/chart" uri="{CE6537A1-D6FC-4f65-9D91-7224C49458BB}"/>
                <c:ext xmlns:c16="http://schemas.microsoft.com/office/drawing/2014/chart" uri="{C3380CC4-5D6E-409C-BE32-E72D297353CC}">
                  <c16:uniqueId val="{00000015-DCD0-4DC0-935B-9487F4792AF9}"/>
                </c:ext>
              </c:extLst>
            </c:dLbl>
            <c:dLbl>
              <c:idx val="24"/>
              <c:delete val="1"/>
              <c:extLst>
                <c:ext xmlns:c15="http://schemas.microsoft.com/office/drawing/2012/chart" uri="{CE6537A1-D6FC-4f65-9D91-7224C49458BB}"/>
                <c:ext xmlns:c16="http://schemas.microsoft.com/office/drawing/2014/chart" uri="{C3380CC4-5D6E-409C-BE32-E72D297353CC}">
                  <c16:uniqueId val="{00000016-DCD0-4DC0-935B-9487F4792AF9}"/>
                </c:ext>
              </c:extLst>
            </c:dLbl>
            <c:dLbl>
              <c:idx val="2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CD0-4DC0-935B-9487F4792AF9}"/>
                </c:ext>
              </c:extLst>
            </c:dLbl>
            <c:dLbl>
              <c:idx val="26"/>
              <c:delete val="1"/>
              <c:extLst>
                <c:ext xmlns:c15="http://schemas.microsoft.com/office/drawing/2012/chart" uri="{CE6537A1-D6FC-4f65-9D91-7224C49458BB}"/>
                <c:ext xmlns:c16="http://schemas.microsoft.com/office/drawing/2014/chart" uri="{C3380CC4-5D6E-409C-BE32-E72D297353CC}">
                  <c16:uniqueId val="{00000018-DCD0-4DC0-935B-9487F4792AF9}"/>
                </c:ext>
              </c:extLst>
            </c:dLbl>
            <c:dLbl>
              <c:idx val="27"/>
              <c:delete val="1"/>
              <c:extLst>
                <c:ext xmlns:c15="http://schemas.microsoft.com/office/drawing/2012/chart" uri="{CE6537A1-D6FC-4f65-9D91-7224C49458BB}"/>
                <c:ext xmlns:c16="http://schemas.microsoft.com/office/drawing/2014/chart" uri="{C3380CC4-5D6E-409C-BE32-E72D297353CC}">
                  <c16:uniqueId val="{00000019-DCD0-4DC0-935B-9487F4792AF9}"/>
                </c:ext>
              </c:extLst>
            </c:dLbl>
            <c:dLbl>
              <c:idx val="28"/>
              <c:delete val="1"/>
              <c:extLst>
                <c:ext xmlns:c15="http://schemas.microsoft.com/office/drawing/2012/chart" uri="{CE6537A1-D6FC-4f65-9D91-7224C49458BB}"/>
                <c:ext xmlns:c16="http://schemas.microsoft.com/office/drawing/2014/chart" uri="{C3380CC4-5D6E-409C-BE32-E72D297353CC}">
                  <c16:uniqueId val="{0000001A-DCD0-4DC0-935B-9487F4792AF9}"/>
                </c:ext>
              </c:extLst>
            </c:dLbl>
            <c:dLbl>
              <c:idx val="29"/>
              <c:delete val="1"/>
              <c:extLst>
                <c:ext xmlns:c15="http://schemas.microsoft.com/office/drawing/2012/chart" uri="{CE6537A1-D6FC-4f65-9D91-7224C49458BB}"/>
                <c:ext xmlns:c16="http://schemas.microsoft.com/office/drawing/2014/chart" uri="{C3380CC4-5D6E-409C-BE32-E72D297353CC}">
                  <c16:uniqueId val="{0000001B-DCD0-4DC0-935B-9487F4792AF9}"/>
                </c:ext>
              </c:extLst>
            </c:dLbl>
            <c:dLbl>
              <c:idx val="3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CD0-4DC0-935B-9487F4792AF9}"/>
                </c:ext>
              </c:extLst>
            </c:dLbl>
            <c:dLbl>
              <c:idx val="31"/>
              <c:delete val="1"/>
              <c:extLst>
                <c:ext xmlns:c15="http://schemas.microsoft.com/office/drawing/2012/chart" uri="{CE6537A1-D6FC-4f65-9D91-7224C49458BB}"/>
                <c:ext xmlns:c16="http://schemas.microsoft.com/office/drawing/2014/chart" uri="{C3380CC4-5D6E-409C-BE32-E72D297353CC}">
                  <c16:uniqueId val="{0000001D-DCD0-4DC0-935B-9487F4792AF9}"/>
                </c:ext>
              </c:extLst>
            </c:dLbl>
            <c:dLbl>
              <c:idx val="32"/>
              <c:delete val="1"/>
              <c:extLst>
                <c:ext xmlns:c15="http://schemas.microsoft.com/office/drawing/2012/chart" uri="{CE6537A1-D6FC-4f65-9D91-7224C49458BB}"/>
                <c:ext xmlns:c16="http://schemas.microsoft.com/office/drawing/2014/chart" uri="{C3380CC4-5D6E-409C-BE32-E72D297353CC}">
                  <c16:uniqueId val="{0000001E-DCD0-4DC0-935B-9487F4792AF9}"/>
                </c:ext>
              </c:extLst>
            </c:dLbl>
            <c:dLbl>
              <c:idx val="33"/>
              <c:delete val="1"/>
              <c:extLst>
                <c:ext xmlns:c15="http://schemas.microsoft.com/office/drawing/2012/chart" uri="{CE6537A1-D6FC-4f65-9D91-7224C49458BB}"/>
                <c:ext xmlns:c16="http://schemas.microsoft.com/office/drawing/2014/chart" uri="{C3380CC4-5D6E-409C-BE32-E72D297353CC}">
                  <c16:uniqueId val="{0000001F-DCD0-4DC0-935B-9487F4792AF9}"/>
                </c:ext>
              </c:extLst>
            </c:dLbl>
            <c:dLbl>
              <c:idx val="34"/>
              <c:delete val="1"/>
              <c:extLst>
                <c:ext xmlns:c15="http://schemas.microsoft.com/office/drawing/2012/chart" uri="{CE6537A1-D6FC-4f65-9D91-7224C49458BB}"/>
                <c:ext xmlns:c16="http://schemas.microsoft.com/office/drawing/2014/chart" uri="{C3380CC4-5D6E-409C-BE32-E72D297353CC}">
                  <c16:uniqueId val="{00000020-DCD0-4DC0-935B-9487F4792AF9}"/>
                </c:ext>
              </c:extLst>
            </c:dLbl>
            <c:dLbl>
              <c:idx val="36"/>
              <c:delete val="1"/>
              <c:extLst>
                <c:ext xmlns:c15="http://schemas.microsoft.com/office/drawing/2012/chart" uri="{CE6537A1-D6FC-4f65-9D91-7224C49458BB}"/>
                <c:ext xmlns:c16="http://schemas.microsoft.com/office/drawing/2014/chart" uri="{C3380CC4-5D6E-409C-BE32-E72D297353CC}">
                  <c16:uniqueId val="{00000021-DCD0-4DC0-935B-9487F4792AF9}"/>
                </c:ext>
              </c:extLst>
            </c:dLbl>
            <c:dLbl>
              <c:idx val="37"/>
              <c:delete val="1"/>
              <c:extLst>
                <c:ext xmlns:c15="http://schemas.microsoft.com/office/drawing/2012/chart" uri="{CE6537A1-D6FC-4f65-9D91-7224C49458BB}"/>
                <c:ext xmlns:c16="http://schemas.microsoft.com/office/drawing/2014/chart" uri="{C3380CC4-5D6E-409C-BE32-E72D297353CC}">
                  <c16:uniqueId val="{00000022-DCD0-4DC0-935B-9487F4792AF9}"/>
                </c:ext>
              </c:extLst>
            </c:dLbl>
            <c:dLbl>
              <c:idx val="38"/>
              <c:delete val="1"/>
              <c:extLst>
                <c:ext xmlns:c15="http://schemas.microsoft.com/office/drawing/2012/chart" uri="{CE6537A1-D6FC-4f65-9D91-7224C49458BB}"/>
                <c:ext xmlns:c16="http://schemas.microsoft.com/office/drawing/2014/chart" uri="{C3380CC4-5D6E-409C-BE32-E72D297353CC}">
                  <c16:uniqueId val="{00000023-DCD0-4DC0-935B-9487F4792AF9}"/>
                </c:ext>
              </c:extLst>
            </c:dLbl>
            <c:spPr>
              <a:pattFill prst="pct5">
                <a:fgClr>
                  <a:srgbClr val="FFFFFF"/>
                </a:fgClr>
                <a:bgClr>
                  <a:srgbClr val="FFFFFF"/>
                </a:bgClr>
              </a:patt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DCD0-4DC0-935B-9487F4792AF9}"/>
            </c:ext>
          </c:extLst>
        </c:ser>
        <c:ser>
          <c:idx val="4"/>
          <c:order val="1"/>
          <c:tx>
            <c:v>全国</c:v>
          </c:tx>
          <c:spPr>
            <a:pattFill prst="pct50">
              <a:fgClr>
                <a:srgbClr val="000000"/>
              </a:fgClr>
              <a:bgClr>
                <a:srgbClr val="FFFFFF"/>
              </a:bgClr>
            </a:pattFill>
            <a:ln w="12700">
              <a:solidFill>
                <a:srgbClr val="000000"/>
              </a:solidFill>
              <a:prstDash val="solid"/>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CD0-4DC0-935B-9487F4792AF9}"/>
                </c:ext>
              </c:extLst>
            </c:dLbl>
            <c:dLbl>
              <c:idx val="1"/>
              <c:delete val="1"/>
              <c:extLst>
                <c:ext xmlns:c15="http://schemas.microsoft.com/office/drawing/2012/chart" uri="{CE6537A1-D6FC-4f65-9D91-7224C49458BB}"/>
                <c:ext xmlns:c16="http://schemas.microsoft.com/office/drawing/2014/chart" uri="{C3380CC4-5D6E-409C-BE32-E72D297353CC}">
                  <c16:uniqueId val="{00000026-DCD0-4DC0-935B-9487F4792AF9}"/>
                </c:ext>
              </c:extLst>
            </c:dLbl>
            <c:dLbl>
              <c:idx val="2"/>
              <c:delete val="1"/>
              <c:extLst>
                <c:ext xmlns:c15="http://schemas.microsoft.com/office/drawing/2012/chart" uri="{CE6537A1-D6FC-4f65-9D91-7224C49458BB}"/>
                <c:ext xmlns:c16="http://schemas.microsoft.com/office/drawing/2014/chart" uri="{C3380CC4-5D6E-409C-BE32-E72D297353CC}">
                  <c16:uniqueId val="{00000027-DCD0-4DC0-935B-9487F4792AF9}"/>
                </c:ext>
              </c:extLst>
            </c:dLbl>
            <c:dLbl>
              <c:idx val="3"/>
              <c:delete val="1"/>
              <c:extLst>
                <c:ext xmlns:c15="http://schemas.microsoft.com/office/drawing/2012/chart" uri="{CE6537A1-D6FC-4f65-9D91-7224C49458BB}"/>
                <c:ext xmlns:c16="http://schemas.microsoft.com/office/drawing/2014/chart" uri="{C3380CC4-5D6E-409C-BE32-E72D297353CC}">
                  <c16:uniqueId val="{00000028-DCD0-4DC0-935B-9487F4792AF9}"/>
                </c:ext>
              </c:extLst>
            </c:dLbl>
            <c:dLbl>
              <c:idx val="4"/>
              <c:delete val="1"/>
              <c:extLst>
                <c:ext xmlns:c15="http://schemas.microsoft.com/office/drawing/2012/chart" uri="{CE6537A1-D6FC-4f65-9D91-7224C49458BB}"/>
                <c:ext xmlns:c16="http://schemas.microsoft.com/office/drawing/2014/chart" uri="{C3380CC4-5D6E-409C-BE32-E72D297353CC}">
                  <c16:uniqueId val="{00000029-DCD0-4DC0-935B-9487F4792AF9}"/>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DCD0-4DC0-935B-9487F4792AF9}"/>
                </c:ext>
              </c:extLst>
            </c:dLbl>
            <c:dLbl>
              <c:idx val="6"/>
              <c:delete val="1"/>
              <c:extLst>
                <c:ext xmlns:c15="http://schemas.microsoft.com/office/drawing/2012/chart" uri="{CE6537A1-D6FC-4f65-9D91-7224C49458BB}"/>
                <c:ext xmlns:c16="http://schemas.microsoft.com/office/drawing/2014/chart" uri="{C3380CC4-5D6E-409C-BE32-E72D297353CC}">
                  <c16:uniqueId val="{0000002B-DCD0-4DC0-935B-9487F4792AF9}"/>
                </c:ext>
              </c:extLst>
            </c:dLbl>
            <c:dLbl>
              <c:idx val="7"/>
              <c:delete val="1"/>
              <c:extLst>
                <c:ext xmlns:c15="http://schemas.microsoft.com/office/drawing/2012/chart" uri="{CE6537A1-D6FC-4f65-9D91-7224C49458BB}"/>
                <c:ext xmlns:c16="http://schemas.microsoft.com/office/drawing/2014/chart" uri="{C3380CC4-5D6E-409C-BE32-E72D297353CC}">
                  <c16:uniqueId val="{0000002C-DCD0-4DC0-935B-9487F4792AF9}"/>
                </c:ext>
              </c:extLst>
            </c:dLbl>
            <c:dLbl>
              <c:idx val="8"/>
              <c:delete val="1"/>
              <c:extLst>
                <c:ext xmlns:c15="http://schemas.microsoft.com/office/drawing/2012/chart" uri="{CE6537A1-D6FC-4f65-9D91-7224C49458BB}"/>
                <c:ext xmlns:c16="http://schemas.microsoft.com/office/drawing/2014/chart" uri="{C3380CC4-5D6E-409C-BE32-E72D297353CC}">
                  <c16:uniqueId val="{0000002D-DCD0-4DC0-935B-9487F4792AF9}"/>
                </c:ext>
              </c:extLst>
            </c:dLbl>
            <c:dLbl>
              <c:idx val="9"/>
              <c:delete val="1"/>
              <c:extLst>
                <c:ext xmlns:c15="http://schemas.microsoft.com/office/drawing/2012/chart" uri="{CE6537A1-D6FC-4f65-9D91-7224C49458BB}"/>
                <c:ext xmlns:c16="http://schemas.microsoft.com/office/drawing/2014/chart" uri="{C3380CC4-5D6E-409C-BE32-E72D297353CC}">
                  <c16:uniqueId val="{0000002E-DCD0-4DC0-935B-9487F4792AF9}"/>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DCD0-4DC0-935B-9487F4792AF9}"/>
                </c:ext>
              </c:extLst>
            </c:dLbl>
            <c:dLbl>
              <c:idx val="11"/>
              <c:delete val="1"/>
              <c:extLst>
                <c:ext xmlns:c15="http://schemas.microsoft.com/office/drawing/2012/chart" uri="{CE6537A1-D6FC-4f65-9D91-7224C49458BB}"/>
                <c:ext xmlns:c16="http://schemas.microsoft.com/office/drawing/2014/chart" uri="{C3380CC4-5D6E-409C-BE32-E72D297353CC}">
                  <c16:uniqueId val="{00000030-DCD0-4DC0-935B-9487F4792AF9}"/>
                </c:ext>
              </c:extLst>
            </c:dLbl>
            <c:dLbl>
              <c:idx val="12"/>
              <c:delete val="1"/>
              <c:extLst>
                <c:ext xmlns:c15="http://schemas.microsoft.com/office/drawing/2012/chart" uri="{CE6537A1-D6FC-4f65-9D91-7224C49458BB}"/>
                <c:ext xmlns:c16="http://schemas.microsoft.com/office/drawing/2014/chart" uri="{C3380CC4-5D6E-409C-BE32-E72D297353CC}">
                  <c16:uniqueId val="{00000031-DCD0-4DC0-935B-9487F4792AF9}"/>
                </c:ext>
              </c:extLst>
            </c:dLbl>
            <c:dLbl>
              <c:idx val="13"/>
              <c:delete val="1"/>
              <c:extLst>
                <c:ext xmlns:c15="http://schemas.microsoft.com/office/drawing/2012/chart" uri="{CE6537A1-D6FC-4f65-9D91-7224C49458BB}"/>
                <c:ext xmlns:c16="http://schemas.microsoft.com/office/drawing/2014/chart" uri="{C3380CC4-5D6E-409C-BE32-E72D297353CC}">
                  <c16:uniqueId val="{00000032-DCD0-4DC0-935B-9487F4792AF9}"/>
                </c:ext>
              </c:extLst>
            </c:dLbl>
            <c:dLbl>
              <c:idx val="14"/>
              <c:delete val="1"/>
              <c:extLst>
                <c:ext xmlns:c15="http://schemas.microsoft.com/office/drawing/2012/chart" uri="{CE6537A1-D6FC-4f65-9D91-7224C49458BB}"/>
                <c:ext xmlns:c16="http://schemas.microsoft.com/office/drawing/2014/chart" uri="{C3380CC4-5D6E-409C-BE32-E72D297353CC}">
                  <c16:uniqueId val="{00000033-DCD0-4DC0-935B-9487F4792AF9}"/>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DCD0-4DC0-935B-9487F4792AF9}"/>
                </c:ext>
              </c:extLst>
            </c:dLbl>
            <c:dLbl>
              <c:idx val="16"/>
              <c:delete val="1"/>
              <c:extLst>
                <c:ext xmlns:c15="http://schemas.microsoft.com/office/drawing/2012/chart" uri="{CE6537A1-D6FC-4f65-9D91-7224C49458BB}"/>
                <c:ext xmlns:c16="http://schemas.microsoft.com/office/drawing/2014/chart" uri="{C3380CC4-5D6E-409C-BE32-E72D297353CC}">
                  <c16:uniqueId val="{00000035-DCD0-4DC0-935B-9487F4792AF9}"/>
                </c:ext>
              </c:extLst>
            </c:dLbl>
            <c:dLbl>
              <c:idx val="17"/>
              <c:delete val="1"/>
              <c:extLst>
                <c:ext xmlns:c15="http://schemas.microsoft.com/office/drawing/2012/chart" uri="{CE6537A1-D6FC-4f65-9D91-7224C49458BB}"/>
                <c:ext xmlns:c16="http://schemas.microsoft.com/office/drawing/2014/chart" uri="{C3380CC4-5D6E-409C-BE32-E72D297353CC}">
                  <c16:uniqueId val="{00000036-DCD0-4DC0-935B-9487F4792AF9}"/>
                </c:ext>
              </c:extLst>
            </c:dLbl>
            <c:dLbl>
              <c:idx val="18"/>
              <c:delete val="1"/>
              <c:extLst>
                <c:ext xmlns:c15="http://schemas.microsoft.com/office/drawing/2012/chart" uri="{CE6537A1-D6FC-4f65-9D91-7224C49458BB}"/>
                <c:ext xmlns:c16="http://schemas.microsoft.com/office/drawing/2014/chart" uri="{C3380CC4-5D6E-409C-BE32-E72D297353CC}">
                  <c16:uniqueId val="{00000037-DCD0-4DC0-935B-9487F4792AF9}"/>
                </c:ext>
              </c:extLst>
            </c:dLbl>
            <c:dLbl>
              <c:idx val="19"/>
              <c:delete val="1"/>
              <c:extLst>
                <c:ext xmlns:c15="http://schemas.microsoft.com/office/drawing/2012/chart" uri="{CE6537A1-D6FC-4f65-9D91-7224C49458BB}"/>
                <c:ext xmlns:c16="http://schemas.microsoft.com/office/drawing/2014/chart" uri="{C3380CC4-5D6E-409C-BE32-E72D297353CC}">
                  <c16:uniqueId val="{00000038-DCD0-4DC0-935B-9487F4792AF9}"/>
                </c:ext>
              </c:extLst>
            </c:dLbl>
            <c:dLbl>
              <c:idx val="21"/>
              <c:delete val="1"/>
              <c:extLst>
                <c:ext xmlns:c15="http://schemas.microsoft.com/office/drawing/2012/chart" uri="{CE6537A1-D6FC-4f65-9D91-7224C49458BB}"/>
                <c:ext xmlns:c16="http://schemas.microsoft.com/office/drawing/2014/chart" uri="{C3380CC4-5D6E-409C-BE32-E72D297353CC}">
                  <c16:uniqueId val="{00000039-DCD0-4DC0-935B-9487F4792AF9}"/>
                </c:ext>
              </c:extLst>
            </c:dLbl>
            <c:dLbl>
              <c:idx val="22"/>
              <c:delete val="1"/>
              <c:extLst>
                <c:ext xmlns:c15="http://schemas.microsoft.com/office/drawing/2012/chart" uri="{CE6537A1-D6FC-4f65-9D91-7224C49458BB}"/>
                <c:ext xmlns:c16="http://schemas.microsoft.com/office/drawing/2014/chart" uri="{C3380CC4-5D6E-409C-BE32-E72D297353CC}">
                  <c16:uniqueId val="{0000003A-DCD0-4DC0-935B-9487F4792AF9}"/>
                </c:ext>
              </c:extLst>
            </c:dLbl>
            <c:dLbl>
              <c:idx val="23"/>
              <c:delete val="1"/>
              <c:extLst>
                <c:ext xmlns:c15="http://schemas.microsoft.com/office/drawing/2012/chart" uri="{CE6537A1-D6FC-4f65-9D91-7224C49458BB}"/>
                <c:ext xmlns:c16="http://schemas.microsoft.com/office/drawing/2014/chart" uri="{C3380CC4-5D6E-409C-BE32-E72D297353CC}">
                  <c16:uniqueId val="{0000003B-DCD0-4DC0-935B-9487F4792AF9}"/>
                </c:ext>
              </c:extLst>
            </c:dLbl>
            <c:dLbl>
              <c:idx val="24"/>
              <c:delete val="1"/>
              <c:extLst>
                <c:ext xmlns:c15="http://schemas.microsoft.com/office/drawing/2012/chart" uri="{CE6537A1-D6FC-4f65-9D91-7224C49458BB}"/>
                <c:ext xmlns:c16="http://schemas.microsoft.com/office/drawing/2014/chart" uri="{C3380CC4-5D6E-409C-BE32-E72D297353CC}">
                  <c16:uniqueId val="{0000003C-DCD0-4DC0-935B-9487F4792AF9}"/>
                </c:ext>
              </c:extLst>
            </c:dLbl>
            <c:dLbl>
              <c:idx val="26"/>
              <c:delete val="1"/>
              <c:extLst>
                <c:ext xmlns:c15="http://schemas.microsoft.com/office/drawing/2012/chart" uri="{CE6537A1-D6FC-4f65-9D91-7224C49458BB}"/>
                <c:ext xmlns:c16="http://schemas.microsoft.com/office/drawing/2014/chart" uri="{C3380CC4-5D6E-409C-BE32-E72D297353CC}">
                  <c16:uniqueId val="{0000003D-DCD0-4DC0-935B-9487F4792AF9}"/>
                </c:ext>
              </c:extLst>
            </c:dLbl>
            <c:dLbl>
              <c:idx val="27"/>
              <c:delete val="1"/>
              <c:extLst>
                <c:ext xmlns:c15="http://schemas.microsoft.com/office/drawing/2012/chart" uri="{CE6537A1-D6FC-4f65-9D91-7224C49458BB}"/>
                <c:ext xmlns:c16="http://schemas.microsoft.com/office/drawing/2014/chart" uri="{C3380CC4-5D6E-409C-BE32-E72D297353CC}">
                  <c16:uniqueId val="{0000003E-DCD0-4DC0-935B-9487F4792AF9}"/>
                </c:ext>
              </c:extLst>
            </c:dLbl>
            <c:dLbl>
              <c:idx val="28"/>
              <c:delete val="1"/>
              <c:extLst>
                <c:ext xmlns:c15="http://schemas.microsoft.com/office/drawing/2012/chart" uri="{CE6537A1-D6FC-4f65-9D91-7224C49458BB}"/>
                <c:ext xmlns:c16="http://schemas.microsoft.com/office/drawing/2014/chart" uri="{C3380CC4-5D6E-409C-BE32-E72D297353CC}">
                  <c16:uniqueId val="{0000003F-DCD0-4DC0-935B-9487F4792AF9}"/>
                </c:ext>
              </c:extLst>
            </c:dLbl>
            <c:dLbl>
              <c:idx val="29"/>
              <c:delete val="1"/>
              <c:extLst>
                <c:ext xmlns:c15="http://schemas.microsoft.com/office/drawing/2012/chart" uri="{CE6537A1-D6FC-4f65-9D91-7224C49458BB}"/>
                <c:ext xmlns:c16="http://schemas.microsoft.com/office/drawing/2014/chart" uri="{C3380CC4-5D6E-409C-BE32-E72D297353CC}">
                  <c16:uniqueId val="{00000040-DCD0-4DC0-935B-9487F4792AF9}"/>
                </c:ext>
              </c:extLst>
            </c:dLbl>
            <c:dLbl>
              <c:idx val="31"/>
              <c:delete val="1"/>
              <c:extLst>
                <c:ext xmlns:c15="http://schemas.microsoft.com/office/drawing/2012/chart" uri="{CE6537A1-D6FC-4f65-9D91-7224C49458BB}"/>
                <c:ext xmlns:c16="http://schemas.microsoft.com/office/drawing/2014/chart" uri="{C3380CC4-5D6E-409C-BE32-E72D297353CC}">
                  <c16:uniqueId val="{00000041-DCD0-4DC0-935B-9487F4792AF9}"/>
                </c:ext>
              </c:extLst>
            </c:dLbl>
            <c:dLbl>
              <c:idx val="32"/>
              <c:delete val="1"/>
              <c:extLst>
                <c:ext xmlns:c15="http://schemas.microsoft.com/office/drawing/2012/chart" uri="{CE6537A1-D6FC-4f65-9D91-7224C49458BB}"/>
                <c:ext xmlns:c16="http://schemas.microsoft.com/office/drawing/2014/chart" uri="{C3380CC4-5D6E-409C-BE32-E72D297353CC}">
                  <c16:uniqueId val="{00000042-DCD0-4DC0-935B-9487F4792AF9}"/>
                </c:ext>
              </c:extLst>
            </c:dLbl>
            <c:dLbl>
              <c:idx val="33"/>
              <c:delete val="1"/>
              <c:extLst>
                <c:ext xmlns:c15="http://schemas.microsoft.com/office/drawing/2012/chart" uri="{CE6537A1-D6FC-4f65-9D91-7224C49458BB}"/>
                <c:ext xmlns:c16="http://schemas.microsoft.com/office/drawing/2014/chart" uri="{C3380CC4-5D6E-409C-BE32-E72D297353CC}">
                  <c16:uniqueId val="{00000043-DCD0-4DC0-935B-9487F4792AF9}"/>
                </c:ext>
              </c:extLst>
            </c:dLbl>
            <c:dLbl>
              <c:idx val="34"/>
              <c:delete val="1"/>
              <c:extLst>
                <c:ext xmlns:c15="http://schemas.microsoft.com/office/drawing/2012/chart" uri="{CE6537A1-D6FC-4f65-9D91-7224C49458BB}"/>
                <c:ext xmlns:c16="http://schemas.microsoft.com/office/drawing/2014/chart" uri="{C3380CC4-5D6E-409C-BE32-E72D297353CC}">
                  <c16:uniqueId val="{00000044-DCD0-4DC0-935B-9487F4792AF9}"/>
                </c:ext>
              </c:extLst>
            </c:dLbl>
            <c:dLbl>
              <c:idx val="36"/>
              <c:delete val="1"/>
              <c:extLst>
                <c:ext xmlns:c15="http://schemas.microsoft.com/office/drawing/2012/chart" uri="{CE6537A1-D6FC-4f65-9D91-7224C49458BB}"/>
                <c:ext xmlns:c16="http://schemas.microsoft.com/office/drawing/2014/chart" uri="{C3380CC4-5D6E-409C-BE32-E72D297353CC}">
                  <c16:uniqueId val="{00000045-DCD0-4DC0-935B-9487F4792AF9}"/>
                </c:ext>
              </c:extLst>
            </c:dLbl>
            <c:dLbl>
              <c:idx val="37"/>
              <c:delete val="1"/>
              <c:extLst>
                <c:ext xmlns:c15="http://schemas.microsoft.com/office/drawing/2012/chart" uri="{CE6537A1-D6FC-4f65-9D91-7224C49458BB}"/>
                <c:ext xmlns:c16="http://schemas.microsoft.com/office/drawing/2014/chart" uri="{C3380CC4-5D6E-409C-BE32-E72D297353CC}">
                  <c16:uniqueId val="{00000046-DCD0-4DC0-935B-9487F4792AF9}"/>
                </c:ext>
              </c:extLst>
            </c:dLbl>
            <c:dLbl>
              <c:idx val="38"/>
              <c:delete val="1"/>
              <c:extLst>
                <c:ext xmlns:c15="http://schemas.microsoft.com/office/drawing/2012/chart" uri="{CE6537A1-D6FC-4f65-9D91-7224C49458BB}"/>
                <c:ext xmlns:c16="http://schemas.microsoft.com/office/drawing/2014/chart" uri="{C3380CC4-5D6E-409C-BE32-E72D297353CC}">
                  <c16:uniqueId val="{00000047-DCD0-4DC0-935B-9487F4792AF9}"/>
                </c:ext>
              </c:extLst>
            </c:dLbl>
            <c:spPr>
              <a:noFill/>
              <a:ln w="25400">
                <a:noFill/>
              </a:ln>
            </c:spPr>
            <c:txPr>
              <a:bodyPr/>
              <a:lstStyle/>
              <a:p>
                <a:pPr>
                  <a:defRPr sz="8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8-DCD0-4DC0-935B-9487F4792AF9}"/>
            </c:ext>
          </c:extLst>
        </c:ser>
        <c:dLbls>
          <c:showLegendKey val="0"/>
          <c:showVal val="0"/>
          <c:showCatName val="0"/>
          <c:showSerName val="0"/>
          <c:showPercent val="0"/>
          <c:showBubbleSize val="0"/>
        </c:dLbls>
        <c:gapWidth val="150"/>
        <c:axId val="84466304"/>
        <c:axId val="84505344"/>
      </c:barChart>
      <c:lineChart>
        <c:grouping val="standard"/>
        <c:varyColors val="0"/>
        <c:ser>
          <c:idx val="3"/>
          <c:order val="2"/>
          <c:tx>
            <c:v>対全国比（全国（国民所得）=100）</c:v>
          </c:tx>
          <c:spPr>
            <a:ln w="25400">
              <a:solidFill>
                <a:srgbClr val="000000"/>
              </a:solidFill>
              <a:prstDash val="solid"/>
            </a:ln>
          </c:spPr>
          <c:marker>
            <c:symbol val="diamond"/>
            <c:size val="5"/>
            <c:spPr>
              <a:solidFill>
                <a:srgbClr val="000000"/>
              </a:solidFill>
              <a:ln>
                <a:solidFill>
                  <a:srgbClr val="000000"/>
                </a:solidFill>
                <a:prstDash val="solid"/>
              </a:ln>
            </c:spPr>
          </c:marker>
          <c:val>
            <c:numRef>
              <c:f>sheet1!#REF!</c:f>
              <c:numCache>
                <c:formatCode>General</c:formatCode>
                <c:ptCount val="1"/>
                <c:pt idx="0">
                  <c:v>1</c:v>
                </c:pt>
              </c:numCache>
            </c:numRef>
          </c:val>
          <c:smooth val="0"/>
          <c:extLst>
            <c:ext xmlns:c16="http://schemas.microsoft.com/office/drawing/2014/chart" uri="{C3380CC4-5D6E-409C-BE32-E72D297353CC}">
              <c16:uniqueId val="{00000049-DCD0-4DC0-935B-9487F4792AF9}"/>
            </c:ext>
          </c:extLst>
        </c:ser>
        <c:dLbls>
          <c:showLegendKey val="0"/>
          <c:showVal val="0"/>
          <c:showCatName val="0"/>
          <c:showSerName val="0"/>
          <c:showPercent val="0"/>
          <c:showBubbleSize val="0"/>
        </c:dLbls>
        <c:marker val="1"/>
        <c:smooth val="0"/>
        <c:axId val="84507264"/>
        <c:axId val="84558208"/>
      </c:lineChart>
      <c:catAx>
        <c:axId val="84466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05344"/>
        <c:crosses val="autoZero"/>
        <c:auto val="0"/>
        <c:lblAlgn val="ctr"/>
        <c:lblOffset val="100"/>
        <c:tickLblSkip val="1"/>
        <c:tickMarkSkip val="1"/>
        <c:noMultiLvlLbl val="0"/>
      </c:catAx>
      <c:valAx>
        <c:axId val="84505344"/>
        <c:scaling>
          <c:orientation val="minMax"/>
          <c:max val="5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66304"/>
        <c:crosses val="autoZero"/>
        <c:crossBetween val="between"/>
      </c:valAx>
      <c:catAx>
        <c:axId val="84507264"/>
        <c:scaling>
          <c:orientation val="minMax"/>
        </c:scaling>
        <c:delete val="1"/>
        <c:axPos val="b"/>
        <c:majorTickMark val="out"/>
        <c:minorTickMark val="none"/>
        <c:tickLblPos val="nextTo"/>
        <c:crossAx val="84558208"/>
        <c:crosses val="autoZero"/>
        <c:auto val="0"/>
        <c:lblAlgn val="ctr"/>
        <c:lblOffset val="100"/>
        <c:noMultiLvlLbl val="0"/>
      </c:catAx>
      <c:valAx>
        <c:axId val="84558208"/>
        <c:scaling>
          <c:orientation val="minMax"/>
          <c:max val="10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0726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squar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C2-4C3A-94EB-6E6EA92ABF05}"/>
                </c:ext>
              </c:extLst>
            </c:dLbl>
            <c:dLbl>
              <c:idx val="1"/>
              <c:delete val="1"/>
              <c:extLst>
                <c:ext xmlns:c15="http://schemas.microsoft.com/office/drawing/2012/chart" uri="{CE6537A1-D6FC-4f65-9D91-7224C49458BB}"/>
                <c:ext xmlns:c16="http://schemas.microsoft.com/office/drawing/2014/chart" uri="{C3380CC4-5D6E-409C-BE32-E72D297353CC}">
                  <c16:uniqueId val="{00000001-58C2-4C3A-94EB-6E6EA92ABF05}"/>
                </c:ext>
              </c:extLst>
            </c:dLbl>
            <c:dLbl>
              <c:idx val="2"/>
              <c:delete val="1"/>
              <c:extLst>
                <c:ext xmlns:c15="http://schemas.microsoft.com/office/drawing/2012/chart" uri="{CE6537A1-D6FC-4f65-9D91-7224C49458BB}"/>
                <c:ext xmlns:c16="http://schemas.microsoft.com/office/drawing/2014/chart" uri="{C3380CC4-5D6E-409C-BE32-E72D297353CC}">
                  <c16:uniqueId val="{00000002-58C2-4C3A-94EB-6E6EA92ABF05}"/>
                </c:ext>
              </c:extLst>
            </c:dLbl>
            <c:dLbl>
              <c:idx val="3"/>
              <c:delete val="1"/>
              <c:extLst>
                <c:ext xmlns:c15="http://schemas.microsoft.com/office/drawing/2012/chart" uri="{CE6537A1-D6FC-4f65-9D91-7224C49458BB}"/>
                <c:ext xmlns:c16="http://schemas.microsoft.com/office/drawing/2014/chart" uri="{C3380CC4-5D6E-409C-BE32-E72D297353CC}">
                  <c16:uniqueId val="{00000003-58C2-4C3A-94EB-6E6EA92ABF05}"/>
                </c:ext>
              </c:extLst>
            </c:dLbl>
            <c:dLbl>
              <c:idx val="4"/>
              <c:delete val="1"/>
              <c:extLst>
                <c:ext xmlns:c15="http://schemas.microsoft.com/office/drawing/2012/chart" uri="{CE6537A1-D6FC-4f65-9D91-7224C49458BB}"/>
                <c:ext xmlns:c16="http://schemas.microsoft.com/office/drawing/2014/chart" uri="{C3380CC4-5D6E-409C-BE32-E72D297353CC}">
                  <c16:uniqueId val="{00000004-58C2-4C3A-94EB-6E6EA92ABF05}"/>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C2-4C3A-94EB-6E6EA92ABF05}"/>
                </c:ext>
              </c:extLst>
            </c:dLbl>
            <c:dLbl>
              <c:idx val="6"/>
              <c:delete val="1"/>
              <c:extLst>
                <c:ext xmlns:c15="http://schemas.microsoft.com/office/drawing/2012/chart" uri="{CE6537A1-D6FC-4f65-9D91-7224C49458BB}"/>
                <c:ext xmlns:c16="http://schemas.microsoft.com/office/drawing/2014/chart" uri="{C3380CC4-5D6E-409C-BE32-E72D297353CC}">
                  <c16:uniqueId val="{00000006-58C2-4C3A-94EB-6E6EA92ABF05}"/>
                </c:ext>
              </c:extLst>
            </c:dLbl>
            <c:dLbl>
              <c:idx val="7"/>
              <c:delete val="1"/>
              <c:extLst>
                <c:ext xmlns:c15="http://schemas.microsoft.com/office/drawing/2012/chart" uri="{CE6537A1-D6FC-4f65-9D91-7224C49458BB}"/>
                <c:ext xmlns:c16="http://schemas.microsoft.com/office/drawing/2014/chart" uri="{C3380CC4-5D6E-409C-BE32-E72D297353CC}">
                  <c16:uniqueId val="{00000007-58C2-4C3A-94EB-6E6EA92ABF05}"/>
                </c:ext>
              </c:extLst>
            </c:dLbl>
            <c:dLbl>
              <c:idx val="8"/>
              <c:delete val="1"/>
              <c:extLst>
                <c:ext xmlns:c15="http://schemas.microsoft.com/office/drawing/2012/chart" uri="{CE6537A1-D6FC-4f65-9D91-7224C49458BB}"/>
                <c:ext xmlns:c16="http://schemas.microsoft.com/office/drawing/2014/chart" uri="{C3380CC4-5D6E-409C-BE32-E72D297353CC}">
                  <c16:uniqueId val="{00000008-58C2-4C3A-94EB-6E6EA92ABF05}"/>
                </c:ext>
              </c:extLst>
            </c:dLbl>
            <c:dLbl>
              <c:idx val="9"/>
              <c:delete val="1"/>
              <c:extLst>
                <c:ext xmlns:c15="http://schemas.microsoft.com/office/drawing/2012/chart" uri="{CE6537A1-D6FC-4f65-9D91-7224C49458BB}"/>
                <c:ext xmlns:c16="http://schemas.microsoft.com/office/drawing/2014/chart" uri="{C3380CC4-5D6E-409C-BE32-E72D297353CC}">
                  <c16:uniqueId val="{00000009-58C2-4C3A-94EB-6E6EA92ABF05}"/>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C2-4C3A-94EB-6E6EA92ABF05}"/>
                </c:ext>
              </c:extLst>
            </c:dLbl>
            <c:dLbl>
              <c:idx val="11"/>
              <c:delete val="1"/>
              <c:extLst>
                <c:ext xmlns:c15="http://schemas.microsoft.com/office/drawing/2012/chart" uri="{CE6537A1-D6FC-4f65-9D91-7224C49458BB}"/>
                <c:ext xmlns:c16="http://schemas.microsoft.com/office/drawing/2014/chart" uri="{C3380CC4-5D6E-409C-BE32-E72D297353CC}">
                  <c16:uniqueId val="{0000000B-58C2-4C3A-94EB-6E6EA92ABF05}"/>
                </c:ext>
              </c:extLst>
            </c:dLbl>
            <c:dLbl>
              <c:idx val="12"/>
              <c:delete val="1"/>
              <c:extLst>
                <c:ext xmlns:c15="http://schemas.microsoft.com/office/drawing/2012/chart" uri="{CE6537A1-D6FC-4f65-9D91-7224C49458BB}"/>
                <c:ext xmlns:c16="http://schemas.microsoft.com/office/drawing/2014/chart" uri="{C3380CC4-5D6E-409C-BE32-E72D297353CC}">
                  <c16:uniqueId val="{0000000C-58C2-4C3A-94EB-6E6EA92ABF05}"/>
                </c:ext>
              </c:extLst>
            </c:dLbl>
            <c:dLbl>
              <c:idx val="13"/>
              <c:delete val="1"/>
              <c:extLst>
                <c:ext xmlns:c15="http://schemas.microsoft.com/office/drawing/2012/chart" uri="{CE6537A1-D6FC-4f65-9D91-7224C49458BB}"/>
                <c:ext xmlns:c16="http://schemas.microsoft.com/office/drawing/2014/chart" uri="{C3380CC4-5D6E-409C-BE32-E72D297353CC}">
                  <c16:uniqueId val="{0000000D-58C2-4C3A-94EB-6E6EA92ABF05}"/>
                </c:ext>
              </c:extLst>
            </c:dLbl>
            <c:dLbl>
              <c:idx val="14"/>
              <c:delete val="1"/>
              <c:extLst>
                <c:ext xmlns:c15="http://schemas.microsoft.com/office/drawing/2012/chart" uri="{CE6537A1-D6FC-4f65-9D91-7224C49458BB}"/>
                <c:ext xmlns:c16="http://schemas.microsoft.com/office/drawing/2014/chart" uri="{C3380CC4-5D6E-409C-BE32-E72D297353CC}">
                  <c16:uniqueId val="{0000000E-58C2-4C3A-94EB-6E6EA92ABF05}"/>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8C2-4C3A-94EB-6E6EA92ABF05}"/>
                </c:ext>
              </c:extLst>
            </c:dLbl>
            <c:dLbl>
              <c:idx val="16"/>
              <c:delete val="1"/>
              <c:extLst>
                <c:ext xmlns:c15="http://schemas.microsoft.com/office/drawing/2012/chart" uri="{CE6537A1-D6FC-4f65-9D91-7224C49458BB}"/>
                <c:ext xmlns:c16="http://schemas.microsoft.com/office/drawing/2014/chart" uri="{C3380CC4-5D6E-409C-BE32-E72D297353CC}">
                  <c16:uniqueId val="{00000010-58C2-4C3A-94EB-6E6EA92ABF05}"/>
                </c:ext>
              </c:extLst>
            </c:dLbl>
            <c:dLbl>
              <c:idx val="17"/>
              <c:delete val="1"/>
              <c:extLst>
                <c:ext xmlns:c15="http://schemas.microsoft.com/office/drawing/2012/chart" uri="{CE6537A1-D6FC-4f65-9D91-7224C49458BB}"/>
                <c:ext xmlns:c16="http://schemas.microsoft.com/office/drawing/2014/chart" uri="{C3380CC4-5D6E-409C-BE32-E72D297353CC}">
                  <c16:uniqueId val="{00000011-58C2-4C3A-94EB-6E6EA92ABF05}"/>
                </c:ext>
              </c:extLst>
            </c:dLbl>
            <c:dLbl>
              <c:idx val="18"/>
              <c:delete val="1"/>
              <c:extLst>
                <c:ext xmlns:c15="http://schemas.microsoft.com/office/drawing/2012/chart" uri="{CE6537A1-D6FC-4f65-9D91-7224C49458BB}"/>
                <c:ext xmlns:c16="http://schemas.microsoft.com/office/drawing/2014/chart" uri="{C3380CC4-5D6E-409C-BE32-E72D297353CC}">
                  <c16:uniqueId val="{00000012-58C2-4C3A-94EB-6E6EA92ABF05}"/>
                </c:ext>
              </c:extLst>
            </c:dLbl>
            <c:dLbl>
              <c:idx val="19"/>
              <c:delete val="1"/>
              <c:extLst>
                <c:ext xmlns:c15="http://schemas.microsoft.com/office/drawing/2012/chart" uri="{CE6537A1-D6FC-4f65-9D91-7224C49458BB}"/>
                <c:ext xmlns:c16="http://schemas.microsoft.com/office/drawing/2014/chart" uri="{C3380CC4-5D6E-409C-BE32-E72D297353CC}">
                  <c16:uniqueId val="{00000013-58C2-4C3A-94EB-6E6EA92ABF05}"/>
                </c:ext>
              </c:extLst>
            </c:dLbl>
            <c:dLbl>
              <c:idx val="21"/>
              <c:delete val="1"/>
              <c:extLst>
                <c:ext xmlns:c15="http://schemas.microsoft.com/office/drawing/2012/chart" uri="{CE6537A1-D6FC-4f65-9D91-7224C49458BB}"/>
                <c:ext xmlns:c16="http://schemas.microsoft.com/office/drawing/2014/chart" uri="{C3380CC4-5D6E-409C-BE32-E72D297353CC}">
                  <c16:uniqueId val="{00000014-58C2-4C3A-94EB-6E6EA92ABF05}"/>
                </c:ext>
              </c:extLst>
            </c:dLbl>
            <c:dLbl>
              <c:idx val="22"/>
              <c:delete val="1"/>
              <c:extLst>
                <c:ext xmlns:c15="http://schemas.microsoft.com/office/drawing/2012/chart" uri="{CE6537A1-D6FC-4f65-9D91-7224C49458BB}"/>
                <c:ext xmlns:c16="http://schemas.microsoft.com/office/drawing/2014/chart" uri="{C3380CC4-5D6E-409C-BE32-E72D297353CC}">
                  <c16:uniqueId val="{00000015-58C2-4C3A-94EB-6E6EA92ABF05}"/>
                </c:ext>
              </c:extLst>
            </c:dLbl>
            <c:dLbl>
              <c:idx val="23"/>
              <c:delete val="1"/>
              <c:extLst>
                <c:ext xmlns:c15="http://schemas.microsoft.com/office/drawing/2012/chart" uri="{CE6537A1-D6FC-4f65-9D91-7224C49458BB}"/>
                <c:ext xmlns:c16="http://schemas.microsoft.com/office/drawing/2014/chart" uri="{C3380CC4-5D6E-409C-BE32-E72D297353CC}">
                  <c16:uniqueId val="{00000016-58C2-4C3A-94EB-6E6EA92ABF05}"/>
                </c:ext>
              </c:extLst>
            </c:dLbl>
            <c:dLbl>
              <c:idx val="24"/>
              <c:delete val="1"/>
              <c:extLst>
                <c:ext xmlns:c15="http://schemas.microsoft.com/office/drawing/2012/chart" uri="{CE6537A1-D6FC-4f65-9D91-7224C49458BB}"/>
                <c:ext xmlns:c16="http://schemas.microsoft.com/office/drawing/2014/chart" uri="{C3380CC4-5D6E-409C-BE32-E72D297353CC}">
                  <c16:uniqueId val="{00000017-58C2-4C3A-94EB-6E6EA92ABF05}"/>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8C2-4C3A-94EB-6E6EA92ABF05}"/>
                </c:ext>
              </c:extLst>
            </c:dLbl>
            <c:dLbl>
              <c:idx val="26"/>
              <c:delete val="1"/>
              <c:extLst>
                <c:ext xmlns:c15="http://schemas.microsoft.com/office/drawing/2012/chart" uri="{CE6537A1-D6FC-4f65-9D91-7224C49458BB}"/>
                <c:ext xmlns:c16="http://schemas.microsoft.com/office/drawing/2014/chart" uri="{C3380CC4-5D6E-409C-BE32-E72D297353CC}">
                  <c16:uniqueId val="{00000019-58C2-4C3A-94EB-6E6EA92ABF05}"/>
                </c:ext>
              </c:extLst>
            </c:dLbl>
            <c:dLbl>
              <c:idx val="27"/>
              <c:delete val="1"/>
              <c:extLst>
                <c:ext xmlns:c15="http://schemas.microsoft.com/office/drawing/2012/chart" uri="{CE6537A1-D6FC-4f65-9D91-7224C49458BB}"/>
                <c:ext xmlns:c16="http://schemas.microsoft.com/office/drawing/2014/chart" uri="{C3380CC4-5D6E-409C-BE32-E72D297353CC}">
                  <c16:uniqueId val="{0000001A-58C2-4C3A-94EB-6E6EA92ABF05}"/>
                </c:ext>
              </c:extLst>
            </c:dLbl>
            <c:dLbl>
              <c:idx val="28"/>
              <c:delete val="1"/>
              <c:extLst>
                <c:ext xmlns:c15="http://schemas.microsoft.com/office/drawing/2012/chart" uri="{CE6537A1-D6FC-4f65-9D91-7224C49458BB}"/>
                <c:ext xmlns:c16="http://schemas.microsoft.com/office/drawing/2014/chart" uri="{C3380CC4-5D6E-409C-BE32-E72D297353CC}">
                  <c16:uniqueId val="{0000001B-58C2-4C3A-94EB-6E6EA92ABF05}"/>
                </c:ext>
              </c:extLst>
            </c:dLbl>
            <c:dLbl>
              <c:idx val="29"/>
              <c:delete val="1"/>
              <c:extLst>
                <c:ext xmlns:c15="http://schemas.microsoft.com/office/drawing/2012/chart" uri="{CE6537A1-D6FC-4f65-9D91-7224C49458BB}"/>
                <c:ext xmlns:c16="http://schemas.microsoft.com/office/drawing/2014/chart" uri="{C3380CC4-5D6E-409C-BE32-E72D297353CC}">
                  <c16:uniqueId val="{0000001C-58C2-4C3A-94EB-6E6EA92ABF05}"/>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8C2-4C3A-94EB-6E6EA92ABF05}"/>
                </c:ext>
              </c:extLst>
            </c:dLbl>
            <c:dLbl>
              <c:idx val="31"/>
              <c:delete val="1"/>
              <c:extLst>
                <c:ext xmlns:c15="http://schemas.microsoft.com/office/drawing/2012/chart" uri="{CE6537A1-D6FC-4f65-9D91-7224C49458BB}"/>
                <c:ext xmlns:c16="http://schemas.microsoft.com/office/drawing/2014/chart" uri="{C3380CC4-5D6E-409C-BE32-E72D297353CC}">
                  <c16:uniqueId val="{0000001E-58C2-4C3A-94EB-6E6EA92ABF05}"/>
                </c:ext>
              </c:extLst>
            </c:dLbl>
            <c:dLbl>
              <c:idx val="32"/>
              <c:delete val="1"/>
              <c:extLst>
                <c:ext xmlns:c15="http://schemas.microsoft.com/office/drawing/2012/chart" uri="{CE6537A1-D6FC-4f65-9D91-7224C49458BB}"/>
                <c:ext xmlns:c16="http://schemas.microsoft.com/office/drawing/2014/chart" uri="{C3380CC4-5D6E-409C-BE32-E72D297353CC}">
                  <c16:uniqueId val="{0000001F-58C2-4C3A-94EB-6E6EA92ABF05}"/>
                </c:ext>
              </c:extLst>
            </c:dLbl>
            <c:dLbl>
              <c:idx val="33"/>
              <c:delete val="1"/>
              <c:extLst>
                <c:ext xmlns:c15="http://schemas.microsoft.com/office/drawing/2012/chart" uri="{CE6537A1-D6FC-4f65-9D91-7224C49458BB}"/>
                <c:ext xmlns:c16="http://schemas.microsoft.com/office/drawing/2014/chart" uri="{C3380CC4-5D6E-409C-BE32-E72D297353CC}">
                  <c16:uniqueId val="{00000020-58C2-4C3A-94EB-6E6EA92ABF05}"/>
                </c:ext>
              </c:extLst>
            </c:dLbl>
            <c:dLbl>
              <c:idx val="34"/>
              <c:delete val="1"/>
              <c:extLst>
                <c:ext xmlns:c15="http://schemas.microsoft.com/office/drawing/2012/chart" uri="{CE6537A1-D6FC-4f65-9D91-7224C49458BB}"/>
                <c:ext xmlns:c16="http://schemas.microsoft.com/office/drawing/2014/chart" uri="{C3380CC4-5D6E-409C-BE32-E72D297353CC}">
                  <c16:uniqueId val="{00000021-58C2-4C3A-94EB-6E6EA92ABF05}"/>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8C2-4C3A-94EB-6E6EA92ABF05}"/>
                </c:ext>
              </c:extLst>
            </c:dLbl>
            <c:dLbl>
              <c:idx val="36"/>
              <c:delete val="1"/>
              <c:extLst>
                <c:ext xmlns:c15="http://schemas.microsoft.com/office/drawing/2012/chart" uri="{CE6537A1-D6FC-4f65-9D91-7224C49458BB}"/>
                <c:ext xmlns:c16="http://schemas.microsoft.com/office/drawing/2014/chart" uri="{C3380CC4-5D6E-409C-BE32-E72D297353CC}">
                  <c16:uniqueId val="{00000023-58C2-4C3A-94EB-6E6EA92ABF05}"/>
                </c:ext>
              </c:extLst>
            </c:dLbl>
            <c:dLbl>
              <c:idx val="37"/>
              <c:delete val="1"/>
              <c:extLst>
                <c:ext xmlns:c15="http://schemas.microsoft.com/office/drawing/2012/chart" uri="{CE6537A1-D6FC-4f65-9D91-7224C49458BB}"/>
                <c:ext xmlns:c16="http://schemas.microsoft.com/office/drawing/2014/chart" uri="{C3380CC4-5D6E-409C-BE32-E72D297353CC}">
                  <c16:uniqueId val="{00000024-58C2-4C3A-94EB-6E6EA92ABF05}"/>
                </c:ext>
              </c:extLst>
            </c:dLbl>
            <c:dLbl>
              <c:idx val="38"/>
              <c:delete val="1"/>
              <c:extLst>
                <c:ext xmlns:c15="http://schemas.microsoft.com/office/drawing/2012/chart" uri="{CE6537A1-D6FC-4f65-9D91-7224C49458BB}"/>
                <c:ext xmlns:c16="http://schemas.microsoft.com/office/drawing/2014/chart" uri="{C3380CC4-5D6E-409C-BE32-E72D297353CC}">
                  <c16:uniqueId val="{00000025-58C2-4C3A-94EB-6E6EA92ABF05}"/>
                </c:ext>
              </c:extLst>
            </c:dLbl>
            <c:numFmt formatCode="0.0_);[Red]\(0.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58C2-4C3A-94EB-6E6EA92ABF05}"/>
            </c:ext>
          </c:extLst>
        </c:ser>
        <c:ser>
          <c:idx val="1"/>
          <c:order val="1"/>
          <c:spPr>
            <a:ln w="12700">
              <a:solidFill>
                <a:srgbClr val="000000"/>
              </a:solidFill>
              <a:prstDash val="solid"/>
            </a:ln>
          </c:spPr>
          <c:marker>
            <c:symbol val="diamond"/>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8C2-4C3A-94EB-6E6EA92ABF05}"/>
                </c:ext>
              </c:extLst>
            </c:dLbl>
            <c:dLbl>
              <c:idx val="1"/>
              <c:delete val="1"/>
              <c:extLst>
                <c:ext xmlns:c15="http://schemas.microsoft.com/office/drawing/2012/chart" uri="{CE6537A1-D6FC-4f65-9D91-7224C49458BB}"/>
                <c:ext xmlns:c16="http://schemas.microsoft.com/office/drawing/2014/chart" uri="{C3380CC4-5D6E-409C-BE32-E72D297353CC}">
                  <c16:uniqueId val="{00000028-58C2-4C3A-94EB-6E6EA92ABF05}"/>
                </c:ext>
              </c:extLst>
            </c:dLbl>
            <c:dLbl>
              <c:idx val="2"/>
              <c:delete val="1"/>
              <c:extLst>
                <c:ext xmlns:c15="http://schemas.microsoft.com/office/drawing/2012/chart" uri="{CE6537A1-D6FC-4f65-9D91-7224C49458BB}"/>
                <c:ext xmlns:c16="http://schemas.microsoft.com/office/drawing/2014/chart" uri="{C3380CC4-5D6E-409C-BE32-E72D297353CC}">
                  <c16:uniqueId val="{00000029-58C2-4C3A-94EB-6E6EA92ABF05}"/>
                </c:ext>
              </c:extLst>
            </c:dLbl>
            <c:dLbl>
              <c:idx val="3"/>
              <c:delete val="1"/>
              <c:extLst>
                <c:ext xmlns:c15="http://schemas.microsoft.com/office/drawing/2012/chart" uri="{CE6537A1-D6FC-4f65-9D91-7224C49458BB}"/>
                <c:ext xmlns:c16="http://schemas.microsoft.com/office/drawing/2014/chart" uri="{C3380CC4-5D6E-409C-BE32-E72D297353CC}">
                  <c16:uniqueId val="{0000002A-58C2-4C3A-94EB-6E6EA92ABF05}"/>
                </c:ext>
              </c:extLst>
            </c:dLbl>
            <c:dLbl>
              <c:idx val="4"/>
              <c:delete val="1"/>
              <c:extLst>
                <c:ext xmlns:c15="http://schemas.microsoft.com/office/drawing/2012/chart" uri="{CE6537A1-D6FC-4f65-9D91-7224C49458BB}"/>
                <c:ext xmlns:c16="http://schemas.microsoft.com/office/drawing/2014/chart" uri="{C3380CC4-5D6E-409C-BE32-E72D297353CC}">
                  <c16:uniqueId val="{0000002B-58C2-4C3A-94EB-6E6EA92ABF05}"/>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8C2-4C3A-94EB-6E6EA92ABF05}"/>
                </c:ext>
              </c:extLst>
            </c:dLbl>
            <c:dLbl>
              <c:idx val="6"/>
              <c:delete val="1"/>
              <c:extLst>
                <c:ext xmlns:c15="http://schemas.microsoft.com/office/drawing/2012/chart" uri="{CE6537A1-D6FC-4f65-9D91-7224C49458BB}"/>
                <c:ext xmlns:c16="http://schemas.microsoft.com/office/drawing/2014/chart" uri="{C3380CC4-5D6E-409C-BE32-E72D297353CC}">
                  <c16:uniqueId val="{0000002D-58C2-4C3A-94EB-6E6EA92ABF05}"/>
                </c:ext>
              </c:extLst>
            </c:dLbl>
            <c:dLbl>
              <c:idx val="7"/>
              <c:delete val="1"/>
              <c:extLst>
                <c:ext xmlns:c15="http://schemas.microsoft.com/office/drawing/2012/chart" uri="{CE6537A1-D6FC-4f65-9D91-7224C49458BB}"/>
                <c:ext xmlns:c16="http://schemas.microsoft.com/office/drawing/2014/chart" uri="{C3380CC4-5D6E-409C-BE32-E72D297353CC}">
                  <c16:uniqueId val="{0000002E-58C2-4C3A-94EB-6E6EA92ABF05}"/>
                </c:ext>
              </c:extLst>
            </c:dLbl>
            <c:dLbl>
              <c:idx val="8"/>
              <c:delete val="1"/>
              <c:extLst>
                <c:ext xmlns:c15="http://schemas.microsoft.com/office/drawing/2012/chart" uri="{CE6537A1-D6FC-4f65-9D91-7224C49458BB}"/>
                <c:ext xmlns:c16="http://schemas.microsoft.com/office/drawing/2014/chart" uri="{C3380CC4-5D6E-409C-BE32-E72D297353CC}">
                  <c16:uniqueId val="{0000002F-58C2-4C3A-94EB-6E6EA92ABF05}"/>
                </c:ext>
              </c:extLst>
            </c:dLbl>
            <c:dLbl>
              <c:idx val="9"/>
              <c:delete val="1"/>
              <c:extLst>
                <c:ext xmlns:c15="http://schemas.microsoft.com/office/drawing/2012/chart" uri="{CE6537A1-D6FC-4f65-9D91-7224C49458BB}"/>
                <c:ext xmlns:c16="http://schemas.microsoft.com/office/drawing/2014/chart" uri="{C3380CC4-5D6E-409C-BE32-E72D297353CC}">
                  <c16:uniqueId val="{00000030-58C2-4C3A-94EB-6E6EA92ABF05}"/>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58C2-4C3A-94EB-6E6EA92ABF05}"/>
                </c:ext>
              </c:extLst>
            </c:dLbl>
            <c:dLbl>
              <c:idx val="11"/>
              <c:delete val="1"/>
              <c:extLst>
                <c:ext xmlns:c15="http://schemas.microsoft.com/office/drawing/2012/chart" uri="{CE6537A1-D6FC-4f65-9D91-7224C49458BB}"/>
                <c:ext xmlns:c16="http://schemas.microsoft.com/office/drawing/2014/chart" uri="{C3380CC4-5D6E-409C-BE32-E72D297353CC}">
                  <c16:uniqueId val="{00000032-58C2-4C3A-94EB-6E6EA92ABF05}"/>
                </c:ext>
              </c:extLst>
            </c:dLbl>
            <c:dLbl>
              <c:idx val="12"/>
              <c:delete val="1"/>
              <c:extLst>
                <c:ext xmlns:c15="http://schemas.microsoft.com/office/drawing/2012/chart" uri="{CE6537A1-D6FC-4f65-9D91-7224C49458BB}"/>
                <c:ext xmlns:c16="http://schemas.microsoft.com/office/drawing/2014/chart" uri="{C3380CC4-5D6E-409C-BE32-E72D297353CC}">
                  <c16:uniqueId val="{00000033-58C2-4C3A-94EB-6E6EA92ABF05}"/>
                </c:ext>
              </c:extLst>
            </c:dLbl>
            <c:dLbl>
              <c:idx val="13"/>
              <c:delete val="1"/>
              <c:extLst>
                <c:ext xmlns:c15="http://schemas.microsoft.com/office/drawing/2012/chart" uri="{CE6537A1-D6FC-4f65-9D91-7224C49458BB}"/>
                <c:ext xmlns:c16="http://schemas.microsoft.com/office/drawing/2014/chart" uri="{C3380CC4-5D6E-409C-BE32-E72D297353CC}">
                  <c16:uniqueId val="{00000034-58C2-4C3A-94EB-6E6EA92ABF05}"/>
                </c:ext>
              </c:extLst>
            </c:dLbl>
            <c:dLbl>
              <c:idx val="14"/>
              <c:delete val="1"/>
              <c:extLst>
                <c:ext xmlns:c15="http://schemas.microsoft.com/office/drawing/2012/chart" uri="{CE6537A1-D6FC-4f65-9D91-7224C49458BB}"/>
                <c:ext xmlns:c16="http://schemas.microsoft.com/office/drawing/2014/chart" uri="{C3380CC4-5D6E-409C-BE32-E72D297353CC}">
                  <c16:uniqueId val="{00000035-58C2-4C3A-94EB-6E6EA92ABF05}"/>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58C2-4C3A-94EB-6E6EA92ABF05}"/>
                </c:ext>
              </c:extLst>
            </c:dLbl>
            <c:dLbl>
              <c:idx val="16"/>
              <c:delete val="1"/>
              <c:extLst>
                <c:ext xmlns:c15="http://schemas.microsoft.com/office/drawing/2012/chart" uri="{CE6537A1-D6FC-4f65-9D91-7224C49458BB}"/>
                <c:ext xmlns:c16="http://schemas.microsoft.com/office/drawing/2014/chart" uri="{C3380CC4-5D6E-409C-BE32-E72D297353CC}">
                  <c16:uniqueId val="{00000037-58C2-4C3A-94EB-6E6EA92ABF05}"/>
                </c:ext>
              </c:extLst>
            </c:dLbl>
            <c:dLbl>
              <c:idx val="17"/>
              <c:delete val="1"/>
              <c:extLst>
                <c:ext xmlns:c15="http://schemas.microsoft.com/office/drawing/2012/chart" uri="{CE6537A1-D6FC-4f65-9D91-7224C49458BB}"/>
                <c:ext xmlns:c16="http://schemas.microsoft.com/office/drawing/2014/chart" uri="{C3380CC4-5D6E-409C-BE32-E72D297353CC}">
                  <c16:uniqueId val="{00000038-58C2-4C3A-94EB-6E6EA92ABF05}"/>
                </c:ext>
              </c:extLst>
            </c:dLbl>
            <c:dLbl>
              <c:idx val="18"/>
              <c:delete val="1"/>
              <c:extLst>
                <c:ext xmlns:c15="http://schemas.microsoft.com/office/drawing/2012/chart" uri="{CE6537A1-D6FC-4f65-9D91-7224C49458BB}"/>
                <c:ext xmlns:c16="http://schemas.microsoft.com/office/drawing/2014/chart" uri="{C3380CC4-5D6E-409C-BE32-E72D297353CC}">
                  <c16:uniqueId val="{00000039-58C2-4C3A-94EB-6E6EA92ABF05}"/>
                </c:ext>
              </c:extLst>
            </c:dLbl>
            <c:dLbl>
              <c:idx val="19"/>
              <c:delete val="1"/>
              <c:extLst>
                <c:ext xmlns:c15="http://schemas.microsoft.com/office/drawing/2012/chart" uri="{CE6537A1-D6FC-4f65-9D91-7224C49458BB}"/>
                <c:ext xmlns:c16="http://schemas.microsoft.com/office/drawing/2014/chart" uri="{C3380CC4-5D6E-409C-BE32-E72D297353CC}">
                  <c16:uniqueId val="{0000003A-58C2-4C3A-94EB-6E6EA92ABF05}"/>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58C2-4C3A-94EB-6E6EA92ABF05}"/>
                </c:ext>
              </c:extLst>
            </c:dLbl>
            <c:dLbl>
              <c:idx val="21"/>
              <c:delete val="1"/>
              <c:extLst>
                <c:ext xmlns:c15="http://schemas.microsoft.com/office/drawing/2012/chart" uri="{CE6537A1-D6FC-4f65-9D91-7224C49458BB}"/>
                <c:ext xmlns:c16="http://schemas.microsoft.com/office/drawing/2014/chart" uri="{C3380CC4-5D6E-409C-BE32-E72D297353CC}">
                  <c16:uniqueId val="{0000003C-58C2-4C3A-94EB-6E6EA92ABF05}"/>
                </c:ext>
              </c:extLst>
            </c:dLbl>
            <c:dLbl>
              <c:idx val="22"/>
              <c:delete val="1"/>
              <c:extLst>
                <c:ext xmlns:c15="http://schemas.microsoft.com/office/drawing/2012/chart" uri="{CE6537A1-D6FC-4f65-9D91-7224C49458BB}"/>
                <c:ext xmlns:c16="http://schemas.microsoft.com/office/drawing/2014/chart" uri="{C3380CC4-5D6E-409C-BE32-E72D297353CC}">
                  <c16:uniqueId val="{0000003D-58C2-4C3A-94EB-6E6EA92ABF05}"/>
                </c:ext>
              </c:extLst>
            </c:dLbl>
            <c:dLbl>
              <c:idx val="23"/>
              <c:delete val="1"/>
              <c:extLst>
                <c:ext xmlns:c15="http://schemas.microsoft.com/office/drawing/2012/chart" uri="{CE6537A1-D6FC-4f65-9D91-7224C49458BB}"/>
                <c:ext xmlns:c16="http://schemas.microsoft.com/office/drawing/2014/chart" uri="{C3380CC4-5D6E-409C-BE32-E72D297353CC}">
                  <c16:uniqueId val="{0000003E-58C2-4C3A-94EB-6E6EA92ABF05}"/>
                </c:ext>
              </c:extLst>
            </c:dLbl>
            <c:dLbl>
              <c:idx val="24"/>
              <c:delete val="1"/>
              <c:extLst>
                <c:ext xmlns:c15="http://schemas.microsoft.com/office/drawing/2012/chart" uri="{CE6537A1-D6FC-4f65-9D91-7224C49458BB}"/>
                <c:ext xmlns:c16="http://schemas.microsoft.com/office/drawing/2014/chart" uri="{C3380CC4-5D6E-409C-BE32-E72D297353CC}">
                  <c16:uniqueId val="{0000003F-58C2-4C3A-94EB-6E6EA92ABF05}"/>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58C2-4C3A-94EB-6E6EA92ABF05}"/>
                </c:ext>
              </c:extLst>
            </c:dLbl>
            <c:dLbl>
              <c:idx val="26"/>
              <c:delete val="1"/>
              <c:extLst>
                <c:ext xmlns:c15="http://schemas.microsoft.com/office/drawing/2012/chart" uri="{CE6537A1-D6FC-4f65-9D91-7224C49458BB}"/>
                <c:ext xmlns:c16="http://schemas.microsoft.com/office/drawing/2014/chart" uri="{C3380CC4-5D6E-409C-BE32-E72D297353CC}">
                  <c16:uniqueId val="{00000041-58C2-4C3A-94EB-6E6EA92ABF05}"/>
                </c:ext>
              </c:extLst>
            </c:dLbl>
            <c:dLbl>
              <c:idx val="27"/>
              <c:delete val="1"/>
              <c:extLst>
                <c:ext xmlns:c15="http://schemas.microsoft.com/office/drawing/2012/chart" uri="{CE6537A1-D6FC-4f65-9D91-7224C49458BB}"/>
                <c:ext xmlns:c16="http://schemas.microsoft.com/office/drawing/2014/chart" uri="{C3380CC4-5D6E-409C-BE32-E72D297353CC}">
                  <c16:uniqueId val="{00000042-58C2-4C3A-94EB-6E6EA92ABF05}"/>
                </c:ext>
              </c:extLst>
            </c:dLbl>
            <c:dLbl>
              <c:idx val="28"/>
              <c:delete val="1"/>
              <c:extLst>
                <c:ext xmlns:c15="http://schemas.microsoft.com/office/drawing/2012/chart" uri="{CE6537A1-D6FC-4f65-9D91-7224C49458BB}"/>
                <c:ext xmlns:c16="http://schemas.microsoft.com/office/drawing/2014/chart" uri="{C3380CC4-5D6E-409C-BE32-E72D297353CC}">
                  <c16:uniqueId val="{00000043-58C2-4C3A-94EB-6E6EA92ABF05}"/>
                </c:ext>
              </c:extLst>
            </c:dLbl>
            <c:dLbl>
              <c:idx val="29"/>
              <c:delete val="1"/>
              <c:extLst>
                <c:ext xmlns:c15="http://schemas.microsoft.com/office/drawing/2012/chart" uri="{CE6537A1-D6FC-4f65-9D91-7224C49458BB}"/>
                <c:ext xmlns:c16="http://schemas.microsoft.com/office/drawing/2014/chart" uri="{C3380CC4-5D6E-409C-BE32-E72D297353CC}">
                  <c16:uniqueId val="{00000044-58C2-4C3A-94EB-6E6EA92ABF05}"/>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58C2-4C3A-94EB-6E6EA92ABF05}"/>
                </c:ext>
              </c:extLst>
            </c:dLbl>
            <c:dLbl>
              <c:idx val="31"/>
              <c:delete val="1"/>
              <c:extLst>
                <c:ext xmlns:c15="http://schemas.microsoft.com/office/drawing/2012/chart" uri="{CE6537A1-D6FC-4f65-9D91-7224C49458BB}"/>
                <c:ext xmlns:c16="http://schemas.microsoft.com/office/drawing/2014/chart" uri="{C3380CC4-5D6E-409C-BE32-E72D297353CC}">
                  <c16:uniqueId val="{00000046-58C2-4C3A-94EB-6E6EA92ABF05}"/>
                </c:ext>
              </c:extLst>
            </c:dLbl>
            <c:dLbl>
              <c:idx val="32"/>
              <c:delete val="1"/>
              <c:extLst>
                <c:ext xmlns:c15="http://schemas.microsoft.com/office/drawing/2012/chart" uri="{CE6537A1-D6FC-4f65-9D91-7224C49458BB}"/>
                <c:ext xmlns:c16="http://schemas.microsoft.com/office/drawing/2014/chart" uri="{C3380CC4-5D6E-409C-BE32-E72D297353CC}">
                  <c16:uniqueId val="{00000047-58C2-4C3A-94EB-6E6EA92ABF05}"/>
                </c:ext>
              </c:extLst>
            </c:dLbl>
            <c:dLbl>
              <c:idx val="33"/>
              <c:delete val="1"/>
              <c:extLst>
                <c:ext xmlns:c15="http://schemas.microsoft.com/office/drawing/2012/chart" uri="{CE6537A1-D6FC-4f65-9D91-7224C49458BB}"/>
                <c:ext xmlns:c16="http://schemas.microsoft.com/office/drawing/2014/chart" uri="{C3380CC4-5D6E-409C-BE32-E72D297353CC}">
                  <c16:uniqueId val="{00000048-58C2-4C3A-94EB-6E6EA92ABF05}"/>
                </c:ext>
              </c:extLst>
            </c:dLbl>
            <c:dLbl>
              <c:idx val="34"/>
              <c:delete val="1"/>
              <c:extLst>
                <c:ext xmlns:c15="http://schemas.microsoft.com/office/drawing/2012/chart" uri="{CE6537A1-D6FC-4f65-9D91-7224C49458BB}"/>
                <c:ext xmlns:c16="http://schemas.microsoft.com/office/drawing/2014/chart" uri="{C3380CC4-5D6E-409C-BE32-E72D297353CC}">
                  <c16:uniqueId val="{00000049-58C2-4C3A-94EB-6E6EA92ABF05}"/>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58C2-4C3A-94EB-6E6EA92ABF05}"/>
                </c:ext>
              </c:extLst>
            </c:dLbl>
            <c:dLbl>
              <c:idx val="36"/>
              <c:delete val="1"/>
              <c:extLst>
                <c:ext xmlns:c15="http://schemas.microsoft.com/office/drawing/2012/chart" uri="{CE6537A1-D6FC-4f65-9D91-7224C49458BB}"/>
                <c:ext xmlns:c16="http://schemas.microsoft.com/office/drawing/2014/chart" uri="{C3380CC4-5D6E-409C-BE32-E72D297353CC}">
                  <c16:uniqueId val="{0000004B-58C2-4C3A-94EB-6E6EA92ABF05}"/>
                </c:ext>
              </c:extLst>
            </c:dLbl>
            <c:dLbl>
              <c:idx val="37"/>
              <c:delete val="1"/>
              <c:extLst>
                <c:ext xmlns:c15="http://schemas.microsoft.com/office/drawing/2012/chart" uri="{CE6537A1-D6FC-4f65-9D91-7224C49458BB}"/>
                <c:ext xmlns:c16="http://schemas.microsoft.com/office/drawing/2014/chart" uri="{C3380CC4-5D6E-409C-BE32-E72D297353CC}">
                  <c16:uniqueId val="{0000004C-58C2-4C3A-94EB-6E6EA92ABF05}"/>
                </c:ext>
              </c:extLst>
            </c:dLbl>
            <c:dLbl>
              <c:idx val="38"/>
              <c:delete val="1"/>
              <c:extLst>
                <c:ext xmlns:c15="http://schemas.microsoft.com/office/drawing/2012/chart" uri="{CE6537A1-D6FC-4f65-9D91-7224C49458BB}"/>
                <c:ext xmlns:c16="http://schemas.microsoft.com/office/drawing/2014/chart" uri="{C3380CC4-5D6E-409C-BE32-E72D297353CC}">
                  <c16:uniqueId val="{0000004D-58C2-4C3A-94EB-6E6EA92ABF05}"/>
                </c:ext>
              </c:extLst>
            </c:dLbl>
            <c:numFmt formatCode="0.0_);[Red]\(0.0\)"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E-58C2-4C3A-94EB-6E6EA92ABF05}"/>
            </c:ext>
          </c:extLst>
        </c:ser>
        <c:ser>
          <c:idx val="2"/>
          <c:order val="2"/>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58C2-4C3A-94EB-6E6EA92ABF05}"/>
                </c:ext>
              </c:extLst>
            </c:dLbl>
            <c:dLbl>
              <c:idx val="1"/>
              <c:delete val="1"/>
              <c:extLst>
                <c:ext xmlns:c15="http://schemas.microsoft.com/office/drawing/2012/chart" uri="{CE6537A1-D6FC-4f65-9D91-7224C49458BB}"/>
                <c:ext xmlns:c16="http://schemas.microsoft.com/office/drawing/2014/chart" uri="{C3380CC4-5D6E-409C-BE32-E72D297353CC}">
                  <c16:uniqueId val="{00000050-58C2-4C3A-94EB-6E6EA92ABF05}"/>
                </c:ext>
              </c:extLst>
            </c:dLbl>
            <c:dLbl>
              <c:idx val="2"/>
              <c:delete val="1"/>
              <c:extLst>
                <c:ext xmlns:c15="http://schemas.microsoft.com/office/drawing/2012/chart" uri="{CE6537A1-D6FC-4f65-9D91-7224C49458BB}"/>
                <c:ext xmlns:c16="http://schemas.microsoft.com/office/drawing/2014/chart" uri="{C3380CC4-5D6E-409C-BE32-E72D297353CC}">
                  <c16:uniqueId val="{00000051-58C2-4C3A-94EB-6E6EA92ABF05}"/>
                </c:ext>
              </c:extLst>
            </c:dLbl>
            <c:dLbl>
              <c:idx val="3"/>
              <c:delete val="1"/>
              <c:extLst>
                <c:ext xmlns:c15="http://schemas.microsoft.com/office/drawing/2012/chart" uri="{CE6537A1-D6FC-4f65-9D91-7224C49458BB}"/>
                <c:ext xmlns:c16="http://schemas.microsoft.com/office/drawing/2014/chart" uri="{C3380CC4-5D6E-409C-BE32-E72D297353CC}">
                  <c16:uniqueId val="{00000052-58C2-4C3A-94EB-6E6EA92ABF05}"/>
                </c:ext>
              </c:extLst>
            </c:dLbl>
            <c:dLbl>
              <c:idx val="4"/>
              <c:delete val="1"/>
              <c:extLst>
                <c:ext xmlns:c15="http://schemas.microsoft.com/office/drawing/2012/chart" uri="{CE6537A1-D6FC-4f65-9D91-7224C49458BB}"/>
                <c:ext xmlns:c16="http://schemas.microsoft.com/office/drawing/2014/chart" uri="{C3380CC4-5D6E-409C-BE32-E72D297353CC}">
                  <c16:uniqueId val="{00000053-58C2-4C3A-94EB-6E6EA92ABF05}"/>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58C2-4C3A-94EB-6E6EA92ABF05}"/>
                </c:ext>
              </c:extLst>
            </c:dLbl>
            <c:dLbl>
              <c:idx val="6"/>
              <c:delete val="1"/>
              <c:extLst>
                <c:ext xmlns:c15="http://schemas.microsoft.com/office/drawing/2012/chart" uri="{CE6537A1-D6FC-4f65-9D91-7224C49458BB}"/>
                <c:ext xmlns:c16="http://schemas.microsoft.com/office/drawing/2014/chart" uri="{C3380CC4-5D6E-409C-BE32-E72D297353CC}">
                  <c16:uniqueId val="{00000055-58C2-4C3A-94EB-6E6EA92ABF05}"/>
                </c:ext>
              </c:extLst>
            </c:dLbl>
            <c:dLbl>
              <c:idx val="7"/>
              <c:delete val="1"/>
              <c:extLst>
                <c:ext xmlns:c15="http://schemas.microsoft.com/office/drawing/2012/chart" uri="{CE6537A1-D6FC-4f65-9D91-7224C49458BB}"/>
                <c:ext xmlns:c16="http://schemas.microsoft.com/office/drawing/2014/chart" uri="{C3380CC4-5D6E-409C-BE32-E72D297353CC}">
                  <c16:uniqueId val="{00000056-58C2-4C3A-94EB-6E6EA92ABF05}"/>
                </c:ext>
              </c:extLst>
            </c:dLbl>
            <c:dLbl>
              <c:idx val="8"/>
              <c:delete val="1"/>
              <c:extLst>
                <c:ext xmlns:c15="http://schemas.microsoft.com/office/drawing/2012/chart" uri="{CE6537A1-D6FC-4f65-9D91-7224C49458BB}"/>
                <c:ext xmlns:c16="http://schemas.microsoft.com/office/drawing/2014/chart" uri="{C3380CC4-5D6E-409C-BE32-E72D297353CC}">
                  <c16:uniqueId val="{00000057-58C2-4C3A-94EB-6E6EA92ABF05}"/>
                </c:ext>
              </c:extLst>
            </c:dLbl>
            <c:dLbl>
              <c:idx val="9"/>
              <c:delete val="1"/>
              <c:extLst>
                <c:ext xmlns:c15="http://schemas.microsoft.com/office/drawing/2012/chart" uri="{CE6537A1-D6FC-4f65-9D91-7224C49458BB}"/>
                <c:ext xmlns:c16="http://schemas.microsoft.com/office/drawing/2014/chart" uri="{C3380CC4-5D6E-409C-BE32-E72D297353CC}">
                  <c16:uniqueId val="{00000058-58C2-4C3A-94EB-6E6EA92ABF05}"/>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58C2-4C3A-94EB-6E6EA92ABF05}"/>
                </c:ext>
              </c:extLst>
            </c:dLbl>
            <c:dLbl>
              <c:idx val="11"/>
              <c:delete val="1"/>
              <c:extLst>
                <c:ext xmlns:c15="http://schemas.microsoft.com/office/drawing/2012/chart" uri="{CE6537A1-D6FC-4f65-9D91-7224C49458BB}"/>
                <c:ext xmlns:c16="http://schemas.microsoft.com/office/drawing/2014/chart" uri="{C3380CC4-5D6E-409C-BE32-E72D297353CC}">
                  <c16:uniqueId val="{0000005A-58C2-4C3A-94EB-6E6EA92ABF05}"/>
                </c:ext>
              </c:extLst>
            </c:dLbl>
            <c:dLbl>
              <c:idx val="12"/>
              <c:delete val="1"/>
              <c:extLst>
                <c:ext xmlns:c15="http://schemas.microsoft.com/office/drawing/2012/chart" uri="{CE6537A1-D6FC-4f65-9D91-7224C49458BB}"/>
                <c:ext xmlns:c16="http://schemas.microsoft.com/office/drawing/2014/chart" uri="{C3380CC4-5D6E-409C-BE32-E72D297353CC}">
                  <c16:uniqueId val="{0000005B-58C2-4C3A-94EB-6E6EA92ABF05}"/>
                </c:ext>
              </c:extLst>
            </c:dLbl>
            <c:dLbl>
              <c:idx val="13"/>
              <c:delete val="1"/>
              <c:extLst>
                <c:ext xmlns:c15="http://schemas.microsoft.com/office/drawing/2012/chart" uri="{CE6537A1-D6FC-4f65-9D91-7224C49458BB}"/>
                <c:ext xmlns:c16="http://schemas.microsoft.com/office/drawing/2014/chart" uri="{C3380CC4-5D6E-409C-BE32-E72D297353CC}">
                  <c16:uniqueId val="{0000005C-58C2-4C3A-94EB-6E6EA92ABF05}"/>
                </c:ext>
              </c:extLst>
            </c:dLbl>
            <c:dLbl>
              <c:idx val="14"/>
              <c:delete val="1"/>
              <c:extLst>
                <c:ext xmlns:c15="http://schemas.microsoft.com/office/drawing/2012/chart" uri="{CE6537A1-D6FC-4f65-9D91-7224C49458BB}"/>
                <c:ext xmlns:c16="http://schemas.microsoft.com/office/drawing/2014/chart" uri="{C3380CC4-5D6E-409C-BE32-E72D297353CC}">
                  <c16:uniqueId val="{0000005D-58C2-4C3A-94EB-6E6EA92ABF05}"/>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58C2-4C3A-94EB-6E6EA92ABF05}"/>
                </c:ext>
              </c:extLst>
            </c:dLbl>
            <c:dLbl>
              <c:idx val="16"/>
              <c:delete val="1"/>
              <c:extLst>
                <c:ext xmlns:c15="http://schemas.microsoft.com/office/drawing/2012/chart" uri="{CE6537A1-D6FC-4f65-9D91-7224C49458BB}"/>
                <c:ext xmlns:c16="http://schemas.microsoft.com/office/drawing/2014/chart" uri="{C3380CC4-5D6E-409C-BE32-E72D297353CC}">
                  <c16:uniqueId val="{0000005F-58C2-4C3A-94EB-6E6EA92ABF05}"/>
                </c:ext>
              </c:extLst>
            </c:dLbl>
            <c:dLbl>
              <c:idx val="17"/>
              <c:delete val="1"/>
              <c:extLst>
                <c:ext xmlns:c15="http://schemas.microsoft.com/office/drawing/2012/chart" uri="{CE6537A1-D6FC-4f65-9D91-7224C49458BB}"/>
                <c:ext xmlns:c16="http://schemas.microsoft.com/office/drawing/2014/chart" uri="{C3380CC4-5D6E-409C-BE32-E72D297353CC}">
                  <c16:uniqueId val="{00000060-58C2-4C3A-94EB-6E6EA92ABF05}"/>
                </c:ext>
              </c:extLst>
            </c:dLbl>
            <c:dLbl>
              <c:idx val="18"/>
              <c:delete val="1"/>
              <c:extLst>
                <c:ext xmlns:c15="http://schemas.microsoft.com/office/drawing/2012/chart" uri="{CE6537A1-D6FC-4f65-9D91-7224C49458BB}"/>
                <c:ext xmlns:c16="http://schemas.microsoft.com/office/drawing/2014/chart" uri="{C3380CC4-5D6E-409C-BE32-E72D297353CC}">
                  <c16:uniqueId val="{00000061-58C2-4C3A-94EB-6E6EA92ABF05}"/>
                </c:ext>
              </c:extLst>
            </c:dLbl>
            <c:dLbl>
              <c:idx val="19"/>
              <c:delete val="1"/>
              <c:extLst>
                <c:ext xmlns:c15="http://schemas.microsoft.com/office/drawing/2012/chart" uri="{CE6537A1-D6FC-4f65-9D91-7224C49458BB}"/>
                <c:ext xmlns:c16="http://schemas.microsoft.com/office/drawing/2014/chart" uri="{C3380CC4-5D6E-409C-BE32-E72D297353CC}">
                  <c16:uniqueId val="{00000062-58C2-4C3A-94EB-6E6EA92ABF05}"/>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58C2-4C3A-94EB-6E6EA92ABF05}"/>
                </c:ext>
              </c:extLst>
            </c:dLbl>
            <c:dLbl>
              <c:idx val="21"/>
              <c:delete val="1"/>
              <c:extLst>
                <c:ext xmlns:c15="http://schemas.microsoft.com/office/drawing/2012/chart" uri="{CE6537A1-D6FC-4f65-9D91-7224C49458BB}"/>
                <c:ext xmlns:c16="http://schemas.microsoft.com/office/drawing/2014/chart" uri="{C3380CC4-5D6E-409C-BE32-E72D297353CC}">
                  <c16:uniqueId val="{00000064-58C2-4C3A-94EB-6E6EA92ABF05}"/>
                </c:ext>
              </c:extLst>
            </c:dLbl>
            <c:dLbl>
              <c:idx val="22"/>
              <c:delete val="1"/>
              <c:extLst>
                <c:ext xmlns:c15="http://schemas.microsoft.com/office/drawing/2012/chart" uri="{CE6537A1-D6FC-4f65-9D91-7224C49458BB}"/>
                <c:ext xmlns:c16="http://schemas.microsoft.com/office/drawing/2014/chart" uri="{C3380CC4-5D6E-409C-BE32-E72D297353CC}">
                  <c16:uniqueId val="{00000065-58C2-4C3A-94EB-6E6EA92ABF05}"/>
                </c:ext>
              </c:extLst>
            </c:dLbl>
            <c:dLbl>
              <c:idx val="23"/>
              <c:delete val="1"/>
              <c:extLst>
                <c:ext xmlns:c15="http://schemas.microsoft.com/office/drawing/2012/chart" uri="{CE6537A1-D6FC-4f65-9D91-7224C49458BB}"/>
                <c:ext xmlns:c16="http://schemas.microsoft.com/office/drawing/2014/chart" uri="{C3380CC4-5D6E-409C-BE32-E72D297353CC}">
                  <c16:uniqueId val="{00000066-58C2-4C3A-94EB-6E6EA92ABF05}"/>
                </c:ext>
              </c:extLst>
            </c:dLbl>
            <c:dLbl>
              <c:idx val="24"/>
              <c:delete val="1"/>
              <c:extLst>
                <c:ext xmlns:c15="http://schemas.microsoft.com/office/drawing/2012/chart" uri="{CE6537A1-D6FC-4f65-9D91-7224C49458BB}"/>
                <c:ext xmlns:c16="http://schemas.microsoft.com/office/drawing/2014/chart" uri="{C3380CC4-5D6E-409C-BE32-E72D297353CC}">
                  <c16:uniqueId val="{00000067-58C2-4C3A-94EB-6E6EA92ABF05}"/>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58C2-4C3A-94EB-6E6EA92ABF05}"/>
                </c:ext>
              </c:extLst>
            </c:dLbl>
            <c:dLbl>
              <c:idx val="26"/>
              <c:delete val="1"/>
              <c:extLst>
                <c:ext xmlns:c15="http://schemas.microsoft.com/office/drawing/2012/chart" uri="{CE6537A1-D6FC-4f65-9D91-7224C49458BB}"/>
                <c:ext xmlns:c16="http://schemas.microsoft.com/office/drawing/2014/chart" uri="{C3380CC4-5D6E-409C-BE32-E72D297353CC}">
                  <c16:uniqueId val="{00000069-58C2-4C3A-94EB-6E6EA92ABF05}"/>
                </c:ext>
              </c:extLst>
            </c:dLbl>
            <c:dLbl>
              <c:idx val="27"/>
              <c:delete val="1"/>
              <c:extLst>
                <c:ext xmlns:c15="http://schemas.microsoft.com/office/drawing/2012/chart" uri="{CE6537A1-D6FC-4f65-9D91-7224C49458BB}"/>
                <c:ext xmlns:c16="http://schemas.microsoft.com/office/drawing/2014/chart" uri="{C3380CC4-5D6E-409C-BE32-E72D297353CC}">
                  <c16:uniqueId val="{0000006A-58C2-4C3A-94EB-6E6EA92ABF05}"/>
                </c:ext>
              </c:extLst>
            </c:dLbl>
            <c:dLbl>
              <c:idx val="28"/>
              <c:delete val="1"/>
              <c:extLst>
                <c:ext xmlns:c15="http://schemas.microsoft.com/office/drawing/2012/chart" uri="{CE6537A1-D6FC-4f65-9D91-7224C49458BB}"/>
                <c:ext xmlns:c16="http://schemas.microsoft.com/office/drawing/2014/chart" uri="{C3380CC4-5D6E-409C-BE32-E72D297353CC}">
                  <c16:uniqueId val="{0000006B-58C2-4C3A-94EB-6E6EA92ABF05}"/>
                </c:ext>
              </c:extLst>
            </c:dLbl>
            <c:dLbl>
              <c:idx val="29"/>
              <c:delete val="1"/>
              <c:extLst>
                <c:ext xmlns:c15="http://schemas.microsoft.com/office/drawing/2012/chart" uri="{CE6537A1-D6FC-4f65-9D91-7224C49458BB}"/>
                <c:ext xmlns:c16="http://schemas.microsoft.com/office/drawing/2014/chart" uri="{C3380CC4-5D6E-409C-BE32-E72D297353CC}">
                  <c16:uniqueId val="{0000006C-58C2-4C3A-94EB-6E6EA92ABF05}"/>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58C2-4C3A-94EB-6E6EA92ABF05}"/>
                </c:ext>
              </c:extLst>
            </c:dLbl>
            <c:dLbl>
              <c:idx val="31"/>
              <c:delete val="1"/>
              <c:extLst>
                <c:ext xmlns:c15="http://schemas.microsoft.com/office/drawing/2012/chart" uri="{CE6537A1-D6FC-4f65-9D91-7224C49458BB}"/>
                <c:ext xmlns:c16="http://schemas.microsoft.com/office/drawing/2014/chart" uri="{C3380CC4-5D6E-409C-BE32-E72D297353CC}">
                  <c16:uniqueId val="{0000006E-58C2-4C3A-94EB-6E6EA92ABF05}"/>
                </c:ext>
              </c:extLst>
            </c:dLbl>
            <c:dLbl>
              <c:idx val="32"/>
              <c:delete val="1"/>
              <c:extLst>
                <c:ext xmlns:c15="http://schemas.microsoft.com/office/drawing/2012/chart" uri="{CE6537A1-D6FC-4f65-9D91-7224C49458BB}"/>
                <c:ext xmlns:c16="http://schemas.microsoft.com/office/drawing/2014/chart" uri="{C3380CC4-5D6E-409C-BE32-E72D297353CC}">
                  <c16:uniqueId val="{0000006F-58C2-4C3A-94EB-6E6EA92ABF05}"/>
                </c:ext>
              </c:extLst>
            </c:dLbl>
            <c:dLbl>
              <c:idx val="33"/>
              <c:delete val="1"/>
              <c:extLst>
                <c:ext xmlns:c15="http://schemas.microsoft.com/office/drawing/2012/chart" uri="{CE6537A1-D6FC-4f65-9D91-7224C49458BB}"/>
                <c:ext xmlns:c16="http://schemas.microsoft.com/office/drawing/2014/chart" uri="{C3380CC4-5D6E-409C-BE32-E72D297353CC}">
                  <c16:uniqueId val="{00000070-58C2-4C3A-94EB-6E6EA92ABF05}"/>
                </c:ext>
              </c:extLst>
            </c:dLbl>
            <c:dLbl>
              <c:idx val="34"/>
              <c:delete val="1"/>
              <c:extLst>
                <c:ext xmlns:c15="http://schemas.microsoft.com/office/drawing/2012/chart" uri="{CE6537A1-D6FC-4f65-9D91-7224C49458BB}"/>
                <c:ext xmlns:c16="http://schemas.microsoft.com/office/drawing/2014/chart" uri="{C3380CC4-5D6E-409C-BE32-E72D297353CC}">
                  <c16:uniqueId val="{00000071-58C2-4C3A-94EB-6E6EA92ABF05}"/>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2-58C2-4C3A-94EB-6E6EA92ABF05}"/>
                </c:ext>
              </c:extLst>
            </c:dLbl>
            <c:dLbl>
              <c:idx val="36"/>
              <c:delete val="1"/>
              <c:extLst>
                <c:ext xmlns:c15="http://schemas.microsoft.com/office/drawing/2012/chart" uri="{CE6537A1-D6FC-4f65-9D91-7224C49458BB}"/>
                <c:ext xmlns:c16="http://schemas.microsoft.com/office/drawing/2014/chart" uri="{C3380CC4-5D6E-409C-BE32-E72D297353CC}">
                  <c16:uniqueId val="{00000073-58C2-4C3A-94EB-6E6EA92ABF05}"/>
                </c:ext>
              </c:extLst>
            </c:dLbl>
            <c:dLbl>
              <c:idx val="37"/>
              <c:delete val="1"/>
              <c:extLst>
                <c:ext xmlns:c15="http://schemas.microsoft.com/office/drawing/2012/chart" uri="{CE6537A1-D6FC-4f65-9D91-7224C49458BB}"/>
                <c:ext xmlns:c16="http://schemas.microsoft.com/office/drawing/2014/chart" uri="{C3380CC4-5D6E-409C-BE32-E72D297353CC}">
                  <c16:uniqueId val="{00000074-58C2-4C3A-94EB-6E6EA92ABF05}"/>
                </c:ext>
              </c:extLst>
            </c:dLbl>
            <c:dLbl>
              <c:idx val="38"/>
              <c:delete val="1"/>
              <c:extLst>
                <c:ext xmlns:c15="http://schemas.microsoft.com/office/drawing/2012/chart" uri="{CE6537A1-D6FC-4f65-9D91-7224C49458BB}"/>
                <c:ext xmlns:c16="http://schemas.microsoft.com/office/drawing/2014/chart" uri="{C3380CC4-5D6E-409C-BE32-E72D297353CC}">
                  <c16:uniqueId val="{00000075-58C2-4C3A-94EB-6E6EA92ABF05}"/>
                </c:ext>
              </c:extLst>
            </c:dLbl>
            <c:numFmt formatCode="0.0_);[Red]\(0.0\)" sourceLinked="0"/>
            <c:spPr>
              <a:noFill/>
              <a:ln w="25400">
                <a:noFill/>
              </a:ln>
            </c:spPr>
            <c:txPr>
              <a:bodyPr/>
              <a:lstStyle/>
              <a:p>
                <a:pPr>
                  <a:defRPr sz="100" b="0" i="1"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76-58C2-4C3A-94EB-6E6EA92ABF05}"/>
            </c:ext>
          </c:extLst>
        </c:ser>
        <c:dLbls>
          <c:showLegendKey val="0"/>
          <c:showVal val="0"/>
          <c:showCatName val="0"/>
          <c:showSerName val="0"/>
          <c:showPercent val="0"/>
          <c:showBubbleSize val="0"/>
        </c:dLbls>
        <c:marker val="1"/>
        <c:smooth val="0"/>
        <c:axId val="84601856"/>
        <c:axId val="84636416"/>
      </c:lineChart>
      <c:catAx>
        <c:axId val="84601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4636416"/>
        <c:crosses val="autoZero"/>
        <c:auto val="1"/>
        <c:lblAlgn val="ctr"/>
        <c:lblOffset val="100"/>
        <c:tickLblSkip val="1"/>
        <c:tickMarkSkip val="1"/>
        <c:noMultiLvlLbl val="0"/>
      </c:catAx>
      <c:valAx>
        <c:axId val="84636416"/>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46018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square"/>
            <c:size val="5"/>
            <c:spPr>
              <a:solidFill>
                <a:srgbClr val="000000"/>
              </a:solidFill>
              <a:ln>
                <a:solidFill>
                  <a:srgbClr val="000000"/>
                </a:solidFill>
                <a:prstDash val="solid"/>
              </a:ln>
            </c:spPr>
          </c:marker>
          <c:dLbls>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61-4BCA-85CD-FA1881634A40}"/>
                </c:ext>
              </c:extLst>
            </c:dLbl>
            <c:dLbl>
              <c:idx val="2"/>
              <c:delete val="1"/>
              <c:extLst>
                <c:ext xmlns:c15="http://schemas.microsoft.com/office/drawing/2012/chart" uri="{CE6537A1-D6FC-4f65-9D91-7224C49458BB}"/>
                <c:ext xmlns:c16="http://schemas.microsoft.com/office/drawing/2014/chart" uri="{C3380CC4-5D6E-409C-BE32-E72D297353CC}">
                  <c16:uniqueId val="{00000001-CE61-4BCA-85CD-FA1881634A40}"/>
                </c:ext>
              </c:extLst>
            </c:dLbl>
            <c:dLbl>
              <c:idx val="3"/>
              <c:delete val="1"/>
              <c:extLst>
                <c:ext xmlns:c15="http://schemas.microsoft.com/office/drawing/2012/chart" uri="{CE6537A1-D6FC-4f65-9D91-7224C49458BB}"/>
                <c:ext xmlns:c16="http://schemas.microsoft.com/office/drawing/2014/chart" uri="{C3380CC4-5D6E-409C-BE32-E72D297353CC}">
                  <c16:uniqueId val="{00000002-CE61-4BCA-85CD-FA1881634A40}"/>
                </c:ext>
              </c:extLst>
            </c:dLbl>
            <c:dLbl>
              <c:idx val="4"/>
              <c:delete val="1"/>
              <c:extLst>
                <c:ext xmlns:c15="http://schemas.microsoft.com/office/drawing/2012/chart" uri="{CE6537A1-D6FC-4f65-9D91-7224C49458BB}"/>
                <c:ext xmlns:c16="http://schemas.microsoft.com/office/drawing/2014/chart" uri="{C3380CC4-5D6E-409C-BE32-E72D297353CC}">
                  <c16:uniqueId val="{00000003-CE61-4BCA-85CD-FA1881634A40}"/>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61-4BCA-85CD-FA1881634A40}"/>
                </c:ext>
              </c:extLst>
            </c:dLbl>
            <c:dLbl>
              <c:idx val="6"/>
              <c:delete val="1"/>
              <c:extLst>
                <c:ext xmlns:c15="http://schemas.microsoft.com/office/drawing/2012/chart" uri="{CE6537A1-D6FC-4f65-9D91-7224C49458BB}"/>
                <c:ext xmlns:c16="http://schemas.microsoft.com/office/drawing/2014/chart" uri="{C3380CC4-5D6E-409C-BE32-E72D297353CC}">
                  <c16:uniqueId val="{00000005-CE61-4BCA-85CD-FA1881634A40}"/>
                </c:ext>
              </c:extLst>
            </c:dLbl>
            <c:dLbl>
              <c:idx val="7"/>
              <c:delete val="1"/>
              <c:extLst>
                <c:ext xmlns:c15="http://schemas.microsoft.com/office/drawing/2012/chart" uri="{CE6537A1-D6FC-4f65-9D91-7224C49458BB}"/>
                <c:ext xmlns:c16="http://schemas.microsoft.com/office/drawing/2014/chart" uri="{C3380CC4-5D6E-409C-BE32-E72D297353CC}">
                  <c16:uniqueId val="{00000006-CE61-4BCA-85CD-FA1881634A40}"/>
                </c:ext>
              </c:extLst>
            </c:dLbl>
            <c:dLbl>
              <c:idx val="8"/>
              <c:delete val="1"/>
              <c:extLst>
                <c:ext xmlns:c15="http://schemas.microsoft.com/office/drawing/2012/chart" uri="{CE6537A1-D6FC-4f65-9D91-7224C49458BB}"/>
                <c:ext xmlns:c16="http://schemas.microsoft.com/office/drawing/2014/chart" uri="{C3380CC4-5D6E-409C-BE32-E72D297353CC}">
                  <c16:uniqueId val="{00000007-CE61-4BCA-85CD-FA1881634A40}"/>
                </c:ext>
              </c:extLst>
            </c:dLbl>
            <c:dLbl>
              <c:idx val="9"/>
              <c:delete val="1"/>
              <c:extLst>
                <c:ext xmlns:c15="http://schemas.microsoft.com/office/drawing/2012/chart" uri="{CE6537A1-D6FC-4f65-9D91-7224C49458BB}"/>
                <c:ext xmlns:c16="http://schemas.microsoft.com/office/drawing/2014/chart" uri="{C3380CC4-5D6E-409C-BE32-E72D297353CC}">
                  <c16:uniqueId val="{00000008-CE61-4BCA-85CD-FA1881634A40}"/>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E61-4BCA-85CD-FA1881634A40}"/>
                </c:ext>
              </c:extLst>
            </c:dLbl>
            <c:dLbl>
              <c:idx val="11"/>
              <c:delete val="1"/>
              <c:extLst>
                <c:ext xmlns:c15="http://schemas.microsoft.com/office/drawing/2012/chart" uri="{CE6537A1-D6FC-4f65-9D91-7224C49458BB}"/>
                <c:ext xmlns:c16="http://schemas.microsoft.com/office/drawing/2014/chart" uri="{C3380CC4-5D6E-409C-BE32-E72D297353CC}">
                  <c16:uniqueId val="{0000000A-CE61-4BCA-85CD-FA1881634A40}"/>
                </c:ext>
              </c:extLst>
            </c:dLbl>
            <c:dLbl>
              <c:idx val="12"/>
              <c:delete val="1"/>
              <c:extLst>
                <c:ext xmlns:c15="http://schemas.microsoft.com/office/drawing/2012/chart" uri="{CE6537A1-D6FC-4f65-9D91-7224C49458BB}"/>
                <c:ext xmlns:c16="http://schemas.microsoft.com/office/drawing/2014/chart" uri="{C3380CC4-5D6E-409C-BE32-E72D297353CC}">
                  <c16:uniqueId val="{0000000B-CE61-4BCA-85CD-FA1881634A40}"/>
                </c:ext>
              </c:extLst>
            </c:dLbl>
            <c:dLbl>
              <c:idx val="13"/>
              <c:delete val="1"/>
              <c:extLst>
                <c:ext xmlns:c15="http://schemas.microsoft.com/office/drawing/2012/chart" uri="{CE6537A1-D6FC-4f65-9D91-7224C49458BB}"/>
                <c:ext xmlns:c16="http://schemas.microsoft.com/office/drawing/2014/chart" uri="{C3380CC4-5D6E-409C-BE32-E72D297353CC}">
                  <c16:uniqueId val="{0000000C-CE61-4BCA-85CD-FA1881634A40}"/>
                </c:ext>
              </c:extLst>
            </c:dLbl>
            <c:dLbl>
              <c:idx val="14"/>
              <c:delete val="1"/>
              <c:extLst>
                <c:ext xmlns:c15="http://schemas.microsoft.com/office/drawing/2012/chart" uri="{CE6537A1-D6FC-4f65-9D91-7224C49458BB}"/>
                <c:ext xmlns:c16="http://schemas.microsoft.com/office/drawing/2014/chart" uri="{C3380CC4-5D6E-409C-BE32-E72D297353CC}">
                  <c16:uniqueId val="{0000000D-CE61-4BCA-85CD-FA1881634A40}"/>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E61-4BCA-85CD-FA1881634A40}"/>
                </c:ext>
              </c:extLst>
            </c:dLbl>
            <c:dLbl>
              <c:idx val="16"/>
              <c:delete val="1"/>
              <c:extLst>
                <c:ext xmlns:c15="http://schemas.microsoft.com/office/drawing/2012/chart" uri="{CE6537A1-D6FC-4f65-9D91-7224C49458BB}"/>
                <c:ext xmlns:c16="http://schemas.microsoft.com/office/drawing/2014/chart" uri="{C3380CC4-5D6E-409C-BE32-E72D297353CC}">
                  <c16:uniqueId val="{0000000F-CE61-4BCA-85CD-FA1881634A40}"/>
                </c:ext>
              </c:extLst>
            </c:dLbl>
            <c:dLbl>
              <c:idx val="17"/>
              <c:delete val="1"/>
              <c:extLst>
                <c:ext xmlns:c15="http://schemas.microsoft.com/office/drawing/2012/chart" uri="{CE6537A1-D6FC-4f65-9D91-7224C49458BB}"/>
                <c:ext xmlns:c16="http://schemas.microsoft.com/office/drawing/2014/chart" uri="{C3380CC4-5D6E-409C-BE32-E72D297353CC}">
                  <c16:uniqueId val="{00000010-CE61-4BCA-85CD-FA1881634A40}"/>
                </c:ext>
              </c:extLst>
            </c:dLbl>
            <c:dLbl>
              <c:idx val="18"/>
              <c:delete val="1"/>
              <c:extLst>
                <c:ext xmlns:c15="http://schemas.microsoft.com/office/drawing/2012/chart" uri="{CE6537A1-D6FC-4f65-9D91-7224C49458BB}"/>
                <c:ext xmlns:c16="http://schemas.microsoft.com/office/drawing/2014/chart" uri="{C3380CC4-5D6E-409C-BE32-E72D297353CC}">
                  <c16:uniqueId val="{00000011-CE61-4BCA-85CD-FA1881634A40}"/>
                </c:ext>
              </c:extLst>
            </c:dLbl>
            <c:dLbl>
              <c:idx val="19"/>
              <c:delete val="1"/>
              <c:extLst>
                <c:ext xmlns:c15="http://schemas.microsoft.com/office/drawing/2012/chart" uri="{CE6537A1-D6FC-4f65-9D91-7224C49458BB}"/>
                <c:ext xmlns:c16="http://schemas.microsoft.com/office/drawing/2014/chart" uri="{C3380CC4-5D6E-409C-BE32-E72D297353CC}">
                  <c16:uniqueId val="{00000012-CE61-4BCA-85CD-FA1881634A40}"/>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E61-4BCA-85CD-FA1881634A40}"/>
                </c:ext>
              </c:extLst>
            </c:dLbl>
            <c:dLbl>
              <c:idx val="21"/>
              <c:delete val="1"/>
              <c:extLst>
                <c:ext xmlns:c15="http://schemas.microsoft.com/office/drawing/2012/chart" uri="{CE6537A1-D6FC-4f65-9D91-7224C49458BB}"/>
                <c:ext xmlns:c16="http://schemas.microsoft.com/office/drawing/2014/chart" uri="{C3380CC4-5D6E-409C-BE32-E72D297353CC}">
                  <c16:uniqueId val="{00000014-CE61-4BCA-85CD-FA1881634A40}"/>
                </c:ext>
              </c:extLst>
            </c:dLbl>
            <c:dLbl>
              <c:idx val="22"/>
              <c:delete val="1"/>
              <c:extLst>
                <c:ext xmlns:c15="http://schemas.microsoft.com/office/drawing/2012/chart" uri="{CE6537A1-D6FC-4f65-9D91-7224C49458BB}"/>
                <c:ext xmlns:c16="http://schemas.microsoft.com/office/drawing/2014/chart" uri="{C3380CC4-5D6E-409C-BE32-E72D297353CC}">
                  <c16:uniqueId val="{00000015-CE61-4BCA-85CD-FA1881634A40}"/>
                </c:ext>
              </c:extLst>
            </c:dLbl>
            <c:dLbl>
              <c:idx val="23"/>
              <c:delete val="1"/>
              <c:extLst>
                <c:ext xmlns:c15="http://schemas.microsoft.com/office/drawing/2012/chart" uri="{CE6537A1-D6FC-4f65-9D91-7224C49458BB}"/>
                <c:ext xmlns:c16="http://schemas.microsoft.com/office/drawing/2014/chart" uri="{C3380CC4-5D6E-409C-BE32-E72D297353CC}">
                  <c16:uniqueId val="{00000016-CE61-4BCA-85CD-FA1881634A40}"/>
                </c:ext>
              </c:extLst>
            </c:dLbl>
            <c:dLbl>
              <c:idx val="24"/>
              <c:delete val="1"/>
              <c:extLst>
                <c:ext xmlns:c15="http://schemas.microsoft.com/office/drawing/2012/chart" uri="{CE6537A1-D6FC-4f65-9D91-7224C49458BB}"/>
                <c:ext xmlns:c16="http://schemas.microsoft.com/office/drawing/2014/chart" uri="{C3380CC4-5D6E-409C-BE32-E72D297353CC}">
                  <c16:uniqueId val="{00000017-CE61-4BCA-85CD-FA1881634A40}"/>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E61-4BCA-85CD-FA1881634A40}"/>
                </c:ext>
              </c:extLst>
            </c:dLbl>
            <c:dLbl>
              <c:idx val="26"/>
              <c:delete val="1"/>
              <c:extLst>
                <c:ext xmlns:c15="http://schemas.microsoft.com/office/drawing/2012/chart" uri="{CE6537A1-D6FC-4f65-9D91-7224C49458BB}"/>
                <c:ext xmlns:c16="http://schemas.microsoft.com/office/drawing/2014/chart" uri="{C3380CC4-5D6E-409C-BE32-E72D297353CC}">
                  <c16:uniqueId val="{00000019-CE61-4BCA-85CD-FA1881634A40}"/>
                </c:ext>
              </c:extLst>
            </c:dLbl>
            <c:dLbl>
              <c:idx val="27"/>
              <c:delete val="1"/>
              <c:extLst>
                <c:ext xmlns:c15="http://schemas.microsoft.com/office/drawing/2012/chart" uri="{CE6537A1-D6FC-4f65-9D91-7224C49458BB}"/>
                <c:ext xmlns:c16="http://schemas.microsoft.com/office/drawing/2014/chart" uri="{C3380CC4-5D6E-409C-BE32-E72D297353CC}">
                  <c16:uniqueId val="{0000001A-CE61-4BCA-85CD-FA1881634A40}"/>
                </c:ext>
              </c:extLst>
            </c:dLbl>
            <c:dLbl>
              <c:idx val="28"/>
              <c:delete val="1"/>
              <c:extLst>
                <c:ext xmlns:c15="http://schemas.microsoft.com/office/drawing/2012/chart" uri="{CE6537A1-D6FC-4f65-9D91-7224C49458BB}"/>
                <c:ext xmlns:c16="http://schemas.microsoft.com/office/drawing/2014/chart" uri="{C3380CC4-5D6E-409C-BE32-E72D297353CC}">
                  <c16:uniqueId val="{0000001B-CE61-4BCA-85CD-FA1881634A40}"/>
                </c:ext>
              </c:extLst>
            </c:dLbl>
            <c:dLbl>
              <c:idx val="29"/>
              <c:delete val="1"/>
              <c:extLst>
                <c:ext xmlns:c15="http://schemas.microsoft.com/office/drawing/2012/chart" uri="{CE6537A1-D6FC-4f65-9D91-7224C49458BB}"/>
                <c:ext xmlns:c16="http://schemas.microsoft.com/office/drawing/2014/chart" uri="{C3380CC4-5D6E-409C-BE32-E72D297353CC}">
                  <c16:uniqueId val="{0000001C-CE61-4BCA-85CD-FA1881634A40}"/>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E61-4BCA-85CD-FA1881634A40}"/>
                </c:ext>
              </c:extLst>
            </c:dLbl>
            <c:dLbl>
              <c:idx val="31"/>
              <c:delete val="1"/>
              <c:extLst>
                <c:ext xmlns:c15="http://schemas.microsoft.com/office/drawing/2012/chart" uri="{CE6537A1-D6FC-4f65-9D91-7224C49458BB}"/>
                <c:ext xmlns:c16="http://schemas.microsoft.com/office/drawing/2014/chart" uri="{C3380CC4-5D6E-409C-BE32-E72D297353CC}">
                  <c16:uniqueId val="{0000001E-CE61-4BCA-85CD-FA1881634A40}"/>
                </c:ext>
              </c:extLst>
            </c:dLbl>
            <c:dLbl>
              <c:idx val="32"/>
              <c:delete val="1"/>
              <c:extLst>
                <c:ext xmlns:c15="http://schemas.microsoft.com/office/drawing/2012/chart" uri="{CE6537A1-D6FC-4f65-9D91-7224C49458BB}"/>
                <c:ext xmlns:c16="http://schemas.microsoft.com/office/drawing/2014/chart" uri="{C3380CC4-5D6E-409C-BE32-E72D297353CC}">
                  <c16:uniqueId val="{0000001F-CE61-4BCA-85CD-FA1881634A40}"/>
                </c:ext>
              </c:extLst>
            </c:dLbl>
            <c:dLbl>
              <c:idx val="33"/>
              <c:delete val="1"/>
              <c:extLst>
                <c:ext xmlns:c15="http://schemas.microsoft.com/office/drawing/2012/chart" uri="{CE6537A1-D6FC-4f65-9D91-7224C49458BB}"/>
                <c:ext xmlns:c16="http://schemas.microsoft.com/office/drawing/2014/chart" uri="{C3380CC4-5D6E-409C-BE32-E72D297353CC}">
                  <c16:uniqueId val="{00000020-CE61-4BCA-85CD-FA1881634A40}"/>
                </c:ext>
              </c:extLst>
            </c:dLbl>
            <c:dLbl>
              <c:idx val="34"/>
              <c:delete val="1"/>
              <c:extLst>
                <c:ext xmlns:c15="http://schemas.microsoft.com/office/drawing/2012/chart" uri="{CE6537A1-D6FC-4f65-9D91-7224C49458BB}"/>
                <c:ext xmlns:c16="http://schemas.microsoft.com/office/drawing/2014/chart" uri="{C3380CC4-5D6E-409C-BE32-E72D297353CC}">
                  <c16:uniqueId val="{00000021-CE61-4BCA-85CD-FA1881634A40}"/>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E61-4BCA-85CD-FA1881634A40}"/>
                </c:ext>
              </c:extLst>
            </c:dLbl>
            <c:dLbl>
              <c:idx val="36"/>
              <c:delete val="1"/>
              <c:extLst>
                <c:ext xmlns:c15="http://schemas.microsoft.com/office/drawing/2012/chart" uri="{CE6537A1-D6FC-4f65-9D91-7224C49458BB}"/>
                <c:ext xmlns:c16="http://schemas.microsoft.com/office/drawing/2014/chart" uri="{C3380CC4-5D6E-409C-BE32-E72D297353CC}">
                  <c16:uniqueId val="{00000023-CE61-4BCA-85CD-FA1881634A40}"/>
                </c:ext>
              </c:extLst>
            </c:dLbl>
            <c:dLbl>
              <c:idx val="37"/>
              <c:delete val="1"/>
              <c:extLst>
                <c:ext xmlns:c15="http://schemas.microsoft.com/office/drawing/2012/chart" uri="{CE6537A1-D6FC-4f65-9D91-7224C49458BB}"/>
                <c:ext xmlns:c16="http://schemas.microsoft.com/office/drawing/2014/chart" uri="{C3380CC4-5D6E-409C-BE32-E72D297353CC}">
                  <c16:uniqueId val="{00000024-CE61-4BCA-85CD-FA1881634A40}"/>
                </c:ext>
              </c:extLst>
            </c:dLbl>
            <c:dLbl>
              <c:idx val="38"/>
              <c:delete val="1"/>
              <c:extLst>
                <c:ext xmlns:c15="http://schemas.microsoft.com/office/drawing/2012/chart" uri="{CE6537A1-D6FC-4f65-9D91-7224C49458BB}"/>
                <c:ext xmlns:c16="http://schemas.microsoft.com/office/drawing/2014/chart" uri="{C3380CC4-5D6E-409C-BE32-E72D297353CC}">
                  <c16:uniqueId val="{00000025-CE61-4BCA-85CD-FA1881634A40}"/>
                </c:ext>
              </c:extLst>
            </c:dLbl>
            <c:numFmt formatCode="0.0_ "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CE61-4BCA-85CD-FA1881634A40}"/>
            </c:ext>
          </c:extLst>
        </c:ser>
        <c:ser>
          <c:idx val="1"/>
          <c:order val="1"/>
          <c:spPr>
            <a:ln w="12700">
              <a:solidFill>
                <a:srgbClr val="000000"/>
              </a:solidFill>
              <a:prstDash val="solid"/>
            </a:ln>
          </c:spPr>
          <c:marker>
            <c:symbol val="diamond"/>
            <c:size val="5"/>
            <c:spPr>
              <a:solidFill>
                <a:srgbClr val="000000"/>
              </a:solidFill>
              <a:ln>
                <a:solidFill>
                  <a:srgbClr val="000000"/>
                </a:solidFill>
                <a:prstDash val="solid"/>
              </a:ln>
            </c:spPr>
          </c:marker>
          <c:dLbls>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E61-4BCA-85CD-FA1881634A40}"/>
                </c:ext>
              </c:extLst>
            </c:dLbl>
            <c:dLbl>
              <c:idx val="2"/>
              <c:delete val="1"/>
              <c:extLst>
                <c:ext xmlns:c15="http://schemas.microsoft.com/office/drawing/2012/chart" uri="{CE6537A1-D6FC-4f65-9D91-7224C49458BB}"/>
                <c:ext xmlns:c16="http://schemas.microsoft.com/office/drawing/2014/chart" uri="{C3380CC4-5D6E-409C-BE32-E72D297353CC}">
                  <c16:uniqueId val="{00000028-CE61-4BCA-85CD-FA1881634A40}"/>
                </c:ext>
              </c:extLst>
            </c:dLbl>
            <c:dLbl>
              <c:idx val="3"/>
              <c:delete val="1"/>
              <c:extLst>
                <c:ext xmlns:c15="http://schemas.microsoft.com/office/drawing/2012/chart" uri="{CE6537A1-D6FC-4f65-9D91-7224C49458BB}"/>
                <c:ext xmlns:c16="http://schemas.microsoft.com/office/drawing/2014/chart" uri="{C3380CC4-5D6E-409C-BE32-E72D297353CC}">
                  <c16:uniqueId val="{00000029-CE61-4BCA-85CD-FA1881634A40}"/>
                </c:ext>
              </c:extLst>
            </c:dLbl>
            <c:dLbl>
              <c:idx val="4"/>
              <c:delete val="1"/>
              <c:extLst>
                <c:ext xmlns:c15="http://schemas.microsoft.com/office/drawing/2012/chart" uri="{CE6537A1-D6FC-4f65-9D91-7224C49458BB}"/>
                <c:ext xmlns:c16="http://schemas.microsoft.com/office/drawing/2014/chart" uri="{C3380CC4-5D6E-409C-BE32-E72D297353CC}">
                  <c16:uniqueId val="{0000002A-CE61-4BCA-85CD-FA1881634A40}"/>
                </c:ext>
              </c:extLst>
            </c:dLbl>
            <c:dLbl>
              <c:idx val="6"/>
              <c:delete val="1"/>
              <c:extLst>
                <c:ext xmlns:c15="http://schemas.microsoft.com/office/drawing/2012/chart" uri="{CE6537A1-D6FC-4f65-9D91-7224C49458BB}"/>
                <c:ext xmlns:c16="http://schemas.microsoft.com/office/drawing/2014/chart" uri="{C3380CC4-5D6E-409C-BE32-E72D297353CC}">
                  <c16:uniqueId val="{0000002B-CE61-4BCA-85CD-FA1881634A40}"/>
                </c:ext>
              </c:extLst>
            </c:dLbl>
            <c:dLbl>
              <c:idx val="7"/>
              <c:delete val="1"/>
              <c:extLst>
                <c:ext xmlns:c15="http://schemas.microsoft.com/office/drawing/2012/chart" uri="{CE6537A1-D6FC-4f65-9D91-7224C49458BB}"/>
                <c:ext xmlns:c16="http://schemas.microsoft.com/office/drawing/2014/chart" uri="{C3380CC4-5D6E-409C-BE32-E72D297353CC}">
                  <c16:uniqueId val="{0000002C-CE61-4BCA-85CD-FA1881634A40}"/>
                </c:ext>
              </c:extLst>
            </c:dLbl>
            <c:dLbl>
              <c:idx val="8"/>
              <c:delete val="1"/>
              <c:extLst>
                <c:ext xmlns:c15="http://schemas.microsoft.com/office/drawing/2012/chart" uri="{CE6537A1-D6FC-4f65-9D91-7224C49458BB}"/>
                <c:ext xmlns:c16="http://schemas.microsoft.com/office/drawing/2014/chart" uri="{C3380CC4-5D6E-409C-BE32-E72D297353CC}">
                  <c16:uniqueId val="{0000002D-CE61-4BCA-85CD-FA1881634A40}"/>
                </c:ext>
              </c:extLst>
            </c:dLbl>
            <c:dLbl>
              <c:idx val="9"/>
              <c:delete val="1"/>
              <c:extLst>
                <c:ext xmlns:c15="http://schemas.microsoft.com/office/drawing/2012/chart" uri="{CE6537A1-D6FC-4f65-9D91-7224C49458BB}"/>
                <c:ext xmlns:c16="http://schemas.microsoft.com/office/drawing/2014/chart" uri="{C3380CC4-5D6E-409C-BE32-E72D297353CC}">
                  <c16:uniqueId val="{0000002E-CE61-4BCA-85CD-FA1881634A40}"/>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E61-4BCA-85CD-FA1881634A40}"/>
                </c:ext>
              </c:extLst>
            </c:dLbl>
            <c:dLbl>
              <c:idx val="11"/>
              <c:delete val="1"/>
              <c:extLst>
                <c:ext xmlns:c15="http://schemas.microsoft.com/office/drawing/2012/chart" uri="{CE6537A1-D6FC-4f65-9D91-7224C49458BB}"/>
                <c:ext xmlns:c16="http://schemas.microsoft.com/office/drawing/2014/chart" uri="{C3380CC4-5D6E-409C-BE32-E72D297353CC}">
                  <c16:uniqueId val="{00000030-CE61-4BCA-85CD-FA1881634A40}"/>
                </c:ext>
              </c:extLst>
            </c:dLbl>
            <c:dLbl>
              <c:idx val="12"/>
              <c:delete val="1"/>
              <c:extLst>
                <c:ext xmlns:c15="http://schemas.microsoft.com/office/drawing/2012/chart" uri="{CE6537A1-D6FC-4f65-9D91-7224C49458BB}"/>
                <c:ext xmlns:c16="http://schemas.microsoft.com/office/drawing/2014/chart" uri="{C3380CC4-5D6E-409C-BE32-E72D297353CC}">
                  <c16:uniqueId val="{00000031-CE61-4BCA-85CD-FA1881634A40}"/>
                </c:ext>
              </c:extLst>
            </c:dLbl>
            <c:dLbl>
              <c:idx val="13"/>
              <c:delete val="1"/>
              <c:extLst>
                <c:ext xmlns:c15="http://schemas.microsoft.com/office/drawing/2012/chart" uri="{CE6537A1-D6FC-4f65-9D91-7224C49458BB}"/>
                <c:ext xmlns:c16="http://schemas.microsoft.com/office/drawing/2014/chart" uri="{C3380CC4-5D6E-409C-BE32-E72D297353CC}">
                  <c16:uniqueId val="{00000032-CE61-4BCA-85CD-FA1881634A40}"/>
                </c:ext>
              </c:extLst>
            </c:dLbl>
            <c:dLbl>
              <c:idx val="14"/>
              <c:delete val="1"/>
              <c:extLst>
                <c:ext xmlns:c15="http://schemas.microsoft.com/office/drawing/2012/chart" uri="{CE6537A1-D6FC-4f65-9D91-7224C49458BB}"/>
                <c:ext xmlns:c16="http://schemas.microsoft.com/office/drawing/2014/chart" uri="{C3380CC4-5D6E-409C-BE32-E72D297353CC}">
                  <c16:uniqueId val="{00000033-CE61-4BCA-85CD-FA1881634A40}"/>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E61-4BCA-85CD-FA1881634A40}"/>
                </c:ext>
              </c:extLst>
            </c:dLbl>
            <c:dLbl>
              <c:idx val="16"/>
              <c:delete val="1"/>
              <c:extLst>
                <c:ext xmlns:c15="http://schemas.microsoft.com/office/drawing/2012/chart" uri="{CE6537A1-D6FC-4f65-9D91-7224C49458BB}"/>
                <c:ext xmlns:c16="http://schemas.microsoft.com/office/drawing/2014/chart" uri="{C3380CC4-5D6E-409C-BE32-E72D297353CC}">
                  <c16:uniqueId val="{00000035-CE61-4BCA-85CD-FA1881634A40}"/>
                </c:ext>
              </c:extLst>
            </c:dLbl>
            <c:dLbl>
              <c:idx val="17"/>
              <c:delete val="1"/>
              <c:extLst>
                <c:ext xmlns:c15="http://schemas.microsoft.com/office/drawing/2012/chart" uri="{CE6537A1-D6FC-4f65-9D91-7224C49458BB}"/>
                <c:ext xmlns:c16="http://schemas.microsoft.com/office/drawing/2014/chart" uri="{C3380CC4-5D6E-409C-BE32-E72D297353CC}">
                  <c16:uniqueId val="{00000036-CE61-4BCA-85CD-FA1881634A40}"/>
                </c:ext>
              </c:extLst>
            </c:dLbl>
            <c:dLbl>
              <c:idx val="18"/>
              <c:delete val="1"/>
              <c:extLst>
                <c:ext xmlns:c15="http://schemas.microsoft.com/office/drawing/2012/chart" uri="{CE6537A1-D6FC-4f65-9D91-7224C49458BB}"/>
                <c:ext xmlns:c16="http://schemas.microsoft.com/office/drawing/2014/chart" uri="{C3380CC4-5D6E-409C-BE32-E72D297353CC}">
                  <c16:uniqueId val="{00000037-CE61-4BCA-85CD-FA1881634A40}"/>
                </c:ext>
              </c:extLst>
            </c:dLbl>
            <c:dLbl>
              <c:idx val="19"/>
              <c:delete val="1"/>
              <c:extLst>
                <c:ext xmlns:c15="http://schemas.microsoft.com/office/drawing/2012/chart" uri="{CE6537A1-D6FC-4f65-9D91-7224C49458BB}"/>
                <c:ext xmlns:c16="http://schemas.microsoft.com/office/drawing/2014/chart" uri="{C3380CC4-5D6E-409C-BE32-E72D297353CC}">
                  <c16:uniqueId val="{00000038-CE61-4BCA-85CD-FA1881634A40}"/>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CE61-4BCA-85CD-FA1881634A40}"/>
                </c:ext>
              </c:extLst>
            </c:dLbl>
            <c:dLbl>
              <c:idx val="21"/>
              <c:delete val="1"/>
              <c:extLst>
                <c:ext xmlns:c15="http://schemas.microsoft.com/office/drawing/2012/chart" uri="{CE6537A1-D6FC-4f65-9D91-7224C49458BB}"/>
                <c:ext xmlns:c16="http://schemas.microsoft.com/office/drawing/2014/chart" uri="{C3380CC4-5D6E-409C-BE32-E72D297353CC}">
                  <c16:uniqueId val="{0000003A-CE61-4BCA-85CD-FA1881634A40}"/>
                </c:ext>
              </c:extLst>
            </c:dLbl>
            <c:dLbl>
              <c:idx val="22"/>
              <c:delete val="1"/>
              <c:extLst>
                <c:ext xmlns:c15="http://schemas.microsoft.com/office/drawing/2012/chart" uri="{CE6537A1-D6FC-4f65-9D91-7224C49458BB}"/>
                <c:ext xmlns:c16="http://schemas.microsoft.com/office/drawing/2014/chart" uri="{C3380CC4-5D6E-409C-BE32-E72D297353CC}">
                  <c16:uniqueId val="{0000003B-CE61-4BCA-85CD-FA1881634A40}"/>
                </c:ext>
              </c:extLst>
            </c:dLbl>
            <c:dLbl>
              <c:idx val="23"/>
              <c:delete val="1"/>
              <c:extLst>
                <c:ext xmlns:c15="http://schemas.microsoft.com/office/drawing/2012/chart" uri="{CE6537A1-D6FC-4f65-9D91-7224C49458BB}"/>
                <c:ext xmlns:c16="http://schemas.microsoft.com/office/drawing/2014/chart" uri="{C3380CC4-5D6E-409C-BE32-E72D297353CC}">
                  <c16:uniqueId val="{0000003C-CE61-4BCA-85CD-FA1881634A40}"/>
                </c:ext>
              </c:extLst>
            </c:dLbl>
            <c:dLbl>
              <c:idx val="24"/>
              <c:delete val="1"/>
              <c:extLst>
                <c:ext xmlns:c15="http://schemas.microsoft.com/office/drawing/2012/chart" uri="{CE6537A1-D6FC-4f65-9D91-7224C49458BB}"/>
                <c:ext xmlns:c16="http://schemas.microsoft.com/office/drawing/2014/chart" uri="{C3380CC4-5D6E-409C-BE32-E72D297353CC}">
                  <c16:uniqueId val="{0000003D-CE61-4BCA-85CD-FA1881634A40}"/>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CE61-4BCA-85CD-FA1881634A40}"/>
                </c:ext>
              </c:extLst>
            </c:dLbl>
            <c:dLbl>
              <c:idx val="26"/>
              <c:delete val="1"/>
              <c:extLst>
                <c:ext xmlns:c15="http://schemas.microsoft.com/office/drawing/2012/chart" uri="{CE6537A1-D6FC-4f65-9D91-7224C49458BB}"/>
                <c:ext xmlns:c16="http://schemas.microsoft.com/office/drawing/2014/chart" uri="{C3380CC4-5D6E-409C-BE32-E72D297353CC}">
                  <c16:uniqueId val="{0000003F-CE61-4BCA-85CD-FA1881634A40}"/>
                </c:ext>
              </c:extLst>
            </c:dLbl>
            <c:dLbl>
              <c:idx val="27"/>
              <c:delete val="1"/>
              <c:extLst>
                <c:ext xmlns:c15="http://schemas.microsoft.com/office/drawing/2012/chart" uri="{CE6537A1-D6FC-4f65-9D91-7224C49458BB}"/>
                <c:ext xmlns:c16="http://schemas.microsoft.com/office/drawing/2014/chart" uri="{C3380CC4-5D6E-409C-BE32-E72D297353CC}">
                  <c16:uniqueId val="{00000040-CE61-4BCA-85CD-FA1881634A40}"/>
                </c:ext>
              </c:extLst>
            </c:dLbl>
            <c:dLbl>
              <c:idx val="28"/>
              <c:delete val="1"/>
              <c:extLst>
                <c:ext xmlns:c15="http://schemas.microsoft.com/office/drawing/2012/chart" uri="{CE6537A1-D6FC-4f65-9D91-7224C49458BB}"/>
                <c:ext xmlns:c16="http://schemas.microsoft.com/office/drawing/2014/chart" uri="{C3380CC4-5D6E-409C-BE32-E72D297353CC}">
                  <c16:uniqueId val="{00000041-CE61-4BCA-85CD-FA1881634A40}"/>
                </c:ext>
              </c:extLst>
            </c:dLbl>
            <c:dLbl>
              <c:idx val="29"/>
              <c:delete val="1"/>
              <c:extLst>
                <c:ext xmlns:c15="http://schemas.microsoft.com/office/drawing/2012/chart" uri="{CE6537A1-D6FC-4f65-9D91-7224C49458BB}"/>
                <c:ext xmlns:c16="http://schemas.microsoft.com/office/drawing/2014/chart" uri="{C3380CC4-5D6E-409C-BE32-E72D297353CC}">
                  <c16:uniqueId val="{00000042-CE61-4BCA-85CD-FA1881634A40}"/>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CE61-4BCA-85CD-FA1881634A40}"/>
                </c:ext>
              </c:extLst>
            </c:dLbl>
            <c:dLbl>
              <c:idx val="31"/>
              <c:delete val="1"/>
              <c:extLst>
                <c:ext xmlns:c15="http://schemas.microsoft.com/office/drawing/2012/chart" uri="{CE6537A1-D6FC-4f65-9D91-7224C49458BB}"/>
                <c:ext xmlns:c16="http://schemas.microsoft.com/office/drawing/2014/chart" uri="{C3380CC4-5D6E-409C-BE32-E72D297353CC}">
                  <c16:uniqueId val="{00000044-CE61-4BCA-85CD-FA1881634A40}"/>
                </c:ext>
              </c:extLst>
            </c:dLbl>
            <c:dLbl>
              <c:idx val="32"/>
              <c:delete val="1"/>
              <c:extLst>
                <c:ext xmlns:c15="http://schemas.microsoft.com/office/drawing/2012/chart" uri="{CE6537A1-D6FC-4f65-9D91-7224C49458BB}"/>
                <c:ext xmlns:c16="http://schemas.microsoft.com/office/drawing/2014/chart" uri="{C3380CC4-5D6E-409C-BE32-E72D297353CC}">
                  <c16:uniqueId val="{00000045-CE61-4BCA-85CD-FA1881634A40}"/>
                </c:ext>
              </c:extLst>
            </c:dLbl>
            <c:dLbl>
              <c:idx val="33"/>
              <c:delete val="1"/>
              <c:extLst>
                <c:ext xmlns:c15="http://schemas.microsoft.com/office/drawing/2012/chart" uri="{CE6537A1-D6FC-4f65-9D91-7224C49458BB}"/>
                <c:ext xmlns:c16="http://schemas.microsoft.com/office/drawing/2014/chart" uri="{C3380CC4-5D6E-409C-BE32-E72D297353CC}">
                  <c16:uniqueId val="{00000046-CE61-4BCA-85CD-FA1881634A40}"/>
                </c:ext>
              </c:extLst>
            </c:dLbl>
            <c:dLbl>
              <c:idx val="34"/>
              <c:delete val="1"/>
              <c:extLst>
                <c:ext xmlns:c15="http://schemas.microsoft.com/office/drawing/2012/chart" uri="{CE6537A1-D6FC-4f65-9D91-7224C49458BB}"/>
                <c:ext xmlns:c16="http://schemas.microsoft.com/office/drawing/2014/chart" uri="{C3380CC4-5D6E-409C-BE32-E72D297353CC}">
                  <c16:uniqueId val="{00000047-CE61-4BCA-85CD-FA1881634A40}"/>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CE61-4BCA-85CD-FA1881634A40}"/>
                </c:ext>
              </c:extLst>
            </c:dLbl>
            <c:dLbl>
              <c:idx val="36"/>
              <c:delete val="1"/>
              <c:extLst>
                <c:ext xmlns:c15="http://schemas.microsoft.com/office/drawing/2012/chart" uri="{CE6537A1-D6FC-4f65-9D91-7224C49458BB}"/>
                <c:ext xmlns:c16="http://schemas.microsoft.com/office/drawing/2014/chart" uri="{C3380CC4-5D6E-409C-BE32-E72D297353CC}">
                  <c16:uniqueId val="{00000049-CE61-4BCA-85CD-FA1881634A40}"/>
                </c:ext>
              </c:extLst>
            </c:dLbl>
            <c:dLbl>
              <c:idx val="37"/>
              <c:delete val="1"/>
              <c:extLst>
                <c:ext xmlns:c15="http://schemas.microsoft.com/office/drawing/2012/chart" uri="{CE6537A1-D6FC-4f65-9D91-7224C49458BB}"/>
                <c:ext xmlns:c16="http://schemas.microsoft.com/office/drawing/2014/chart" uri="{C3380CC4-5D6E-409C-BE32-E72D297353CC}">
                  <c16:uniqueId val="{0000004A-CE61-4BCA-85CD-FA1881634A40}"/>
                </c:ext>
              </c:extLst>
            </c:dLbl>
            <c:dLbl>
              <c:idx val="38"/>
              <c:delete val="1"/>
              <c:extLst>
                <c:ext xmlns:c15="http://schemas.microsoft.com/office/drawing/2012/chart" uri="{CE6537A1-D6FC-4f65-9D91-7224C49458BB}"/>
                <c:ext xmlns:c16="http://schemas.microsoft.com/office/drawing/2014/chart" uri="{C3380CC4-5D6E-409C-BE32-E72D297353CC}">
                  <c16:uniqueId val="{0000004B-CE61-4BCA-85CD-FA1881634A40}"/>
                </c:ext>
              </c:extLst>
            </c:dLbl>
            <c:numFmt formatCode="0.0_ "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C-CE61-4BCA-85CD-FA1881634A40}"/>
            </c:ext>
          </c:extLst>
        </c:ser>
        <c:ser>
          <c:idx val="2"/>
          <c:order val="2"/>
          <c:spPr>
            <a:ln w="12700">
              <a:solidFill>
                <a:srgbClr val="000000"/>
              </a:solidFill>
              <a:prstDash val="solid"/>
            </a:ln>
          </c:spPr>
          <c:marker>
            <c:symbol val="triangle"/>
            <c:size val="5"/>
            <c:spPr>
              <a:solidFill>
                <a:srgbClr val="000000"/>
              </a:solidFill>
              <a:ln>
                <a:solidFill>
                  <a:srgbClr val="000000"/>
                </a:solidFill>
                <a:prstDash val="solid"/>
              </a:ln>
            </c:spPr>
          </c:marker>
          <c:dLbls>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CE61-4BCA-85CD-FA1881634A40}"/>
                </c:ext>
              </c:extLst>
            </c:dLbl>
            <c:dLbl>
              <c:idx val="2"/>
              <c:delete val="1"/>
              <c:extLst>
                <c:ext xmlns:c15="http://schemas.microsoft.com/office/drawing/2012/chart" uri="{CE6537A1-D6FC-4f65-9D91-7224C49458BB}"/>
                <c:ext xmlns:c16="http://schemas.microsoft.com/office/drawing/2014/chart" uri="{C3380CC4-5D6E-409C-BE32-E72D297353CC}">
                  <c16:uniqueId val="{0000004E-CE61-4BCA-85CD-FA1881634A40}"/>
                </c:ext>
              </c:extLst>
            </c:dLbl>
            <c:dLbl>
              <c:idx val="3"/>
              <c:delete val="1"/>
              <c:extLst>
                <c:ext xmlns:c15="http://schemas.microsoft.com/office/drawing/2012/chart" uri="{CE6537A1-D6FC-4f65-9D91-7224C49458BB}"/>
                <c:ext xmlns:c16="http://schemas.microsoft.com/office/drawing/2014/chart" uri="{C3380CC4-5D6E-409C-BE32-E72D297353CC}">
                  <c16:uniqueId val="{0000004F-CE61-4BCA-85CD-FA1881634A40}"/>
                </c:ext>
              </c:extLst>
            </c:dLbl>
            <c:dLbl>
              <c:idx val="4"/>
              <c:delete val="1"/>
              <c:extLst>
                <c:ext xmlns:c15="http://schemas.microsoft.com/office/drawing/2012/chart" uri="{CE6537A1-D6FC-4f65-9D91-7224C49458BB}"/>
                <c:ext xmlns:c16="http://schemas.microsoft.com/office/drawing/2014/chart" uri="{C3380CC4-5D6E-409C-BE32-E72D297353CC}">
                  <c16:uniqueId val="{00000050-CE61-4BCA-85CD-FA1881634A40}"/>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CE61-4BCA-85CD-FA1881634A40}"/>
                </c:ext>
              </c:extLst>
            </c:dLbl>
            <c:dLbl>
              <c:idx val="6"/>
              <c:delete val="1"/>
              <c:extLst>
                <c:ext xmlns:c15="http://schemas.microsoft.com/office/drawing/2012/chart" uri="{CE6537A1-D6FC-4f65-9D91-7224C49458BB}"/>
                <c:ext xmlns:c16="http://schemas.microsoft.com/office/drawing/2014/chart" uri="{C3380CC4-5D6E-409C-BE32-E72D297353CC}">
                  <c16:uniqueId val="{00000052-CE61-4BCA-85CD-FA1881634A40}"/>
                </c:ext>
              </c:extLst>
            </c:dLbl>
            <c:dLbl>
              <c:idx val="7"/>
              <c:delete val="1"/>
              <c:extLst>
                <c:ext xmlns:c15="http://schemas.microsoft.com/office/drawing/2012/chart" uri="{CE6537A1-D6FC-4f65-9D91-7224C49458BB}"/>
                <c:ext xmlns:c16="http://schemas.microsoft.com/office/drawing/2014/chart" uri="{C3380CC4-5D6E-409C-BE32-E72D297353CC}">
                  <c16:uniqueId val="{00000053-CE61-4BCA-85CD-FA1881634A40}"/>
                </c:ext>
              </c:extLst>
            </c:dLbl>
            <c:dLbl>
              <c:idx val="8"/>
              <c:delete val="1"/>
              <c:extLst>
                <c:ext xmlns:c15="http://schemas.microsoft.com/office/drawing/2012/chart" uri="{CE6537A1-D6FC-4f65-9D91-7224C49458BB}"/>
                <c:ext xmlns:c16="http://schemas.microsoft.com/office/drawing/2014/chart" uri="{C3380CC4-5D6E-409C-BE32-E72D297353CC}">
                  <c16:uniqueId val="{00000054-CE61-4BCA-85CD-FA1881634A40}"/>
                </c:ext>
              </c:extLst>
            </c:dLbl>
            <c:dLbl>
              <c:idx val="9"/>
              <c:delete val="1"/>
              <c:extLst>
                <c:ext xmlns:c15="http://schemas.microsoft.com/office/drawing/2012/chart" uri="{CE6537A1-D6FC-4f65-9D91-7224C49458BB}"/>
                <c:ext xmlns:c16="http://schemas.microsoft.com/office/drawing/2014/chart" uri="{C3380CC4-5D6E-409C-BE32-E72D297353CC}">
                  <c16:uniqueId val="{00000055-CE61-4BCA-85CD-FA1881634A40}"/>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CE61-4BCA-85CD-FA1881634A40}"/>
                </c:ext>
              </c:extLst>
            </c:dLbl>
            <c:dLbl>
              <c:idx val="11"/>
              <c:delete val="1"/>
              <c:extLst>
                <c:ext xmlns:c15="http://schemas.microsoft.com/office/drawing/2012/chart" uri="{CE6537A1-D6FC-4f65-9D91-7224C49458BB}"/>
                <c:ext xmlns:c16="http://schemas.microsoft.com/office/drawing/2014/chart" uri="{C3380CC4-5D6E-409C-BE32-E72D297353CC}">
                  <c16:uniqueId val="{00000057-CE61-4BCA-85CD-FA1881634A40}"/>
                </c:ext>
              </c:extLst>
            </c:dLbl>
            <c:dLbl>
              <c:idx val="12"/>
              <c:delete val="1"/>
              <c:extLst>
                <c:ext xmlns:c15="http://schemas.microsoft.com/office/drawing/2012/chart" uri="{CE6537A1-D6FC-4f65-9D91-7224C49458BB}"/>
                <c:ext xmlns:c16="http://schemas.microsoft.com/office/drawing/2014/chart" uri="{C3380CC4-5D6E-409C-BE32-E72D297353CC}">
                  <c16:uniqueId val="{00000058-CE61-4BCA-85CD-FA1881634A40}"/>
                </c:ext>
              </c:extLst>
            </c:dLbl>
            <c:dLbl>
              <c:idx val="13"/>
              <c:delete val="1"/>
              <c:extLst>
                <c:ext xmlns:c15="http://schemas.microsoft.com/office/drawing/2012/chart" uri="{CE6537A1-D6FC-4f65-9D91-7224C49458BB}"/>
                <c:ext xmlns:c16="http://schemas.microsoft.com/office/drawing/2014/chart" uri="{C3380CC4-5D6E-409C-BE32-E72D297353CC}">
                  <c16:uniqueId val="{00000059-CE61-4BCA-85CD-FA1881634A40}"/>
                </c:ext>
              </c:extLst>
            </c:dLbl>
            <c:dLbl>
              <c:idx val="14"/>
              <c:delete val="1"/>
              <c:extLst>
                <c:ext xmlns:c15="http://schemas.microsoft.com/office/drawing/2012/chart" uri="{CE6537A1-D6FC-4f65-9D91-7224C49458BB}"/>
                <c:ext xmlns:c16="http://schemas.microsoft.com/office/drawing/2014/chart" uri="{C3380CC4-5D6E-409C-BE32-E72D297353CC}">
                  <c16:uniqueId val="{0000005A-CE61-4BCA-85CD-FA1881634A40}"/>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CE61-4BCA-85CD-FA1881634A40}"/>
                </c:ext>
              </c:extLst>
            </c:dLbl>
            <c:dLbl>
              <c:idx val="16"/>
              <c:delete val="1"/>
              <c:extLst>
                <c:ext xmlns:c15="http://schemas.microsoft.com/office/drawing/2012/chart" uri="{CE6537A1-D6FC-4f65-9D91-7224C49458BB}"/>
                <c:ext xmlns:c16="http://schemas.microsoft.com/office/drawing/2014/chart" uri="{C3380CC4-5D6E-409C-BE32-E72D297353CC}">
                  <c16:uniqueId val="{0000005C-CE61-4BCA-85CD-FA1881634A40}"/>
                </c:ext>
              </c:extLst>
            </c:dLbl>
            <c:dLbl>
              <c:idx val="17"/>
              <c:delete val="1"/>
              <c:extLst>
                <c:ext xmlns:c15="http://schemas.microsoft.com/office/drawing/2012/chart" uri="{CE6537A1-D6FC-4f65-9D91-7224C49458BB}"/>
                <c:ext xmlns:c16="http://schemas.microsoft.com/office/drawing/2014/chart" uri="{C3380CC4-5D6E-409C-BE32-E72D297353CC}">
                  <c16:uniqueId val="{0000005D-CE61-4BCA-85CD-FA1881634A40}"/>
                </c:ext>
              </c:extLst>
            </c:dLbl>
            <c:dLbl>
              <c:idx val="18"/>
              <c:delete val="1"/>
              <c:extLst>
                <c:ext xmlns:c15="http://schemas.microsoft.com/office/drawing/2012/chart" uri="{CE6537A1-D6FC-4f65-9D91-7224C49458BB}"/>
                <c:ext xmlns:c16="http://schemas.microsoft.com/office/drawing/2014/chart" uri="{C3380CC4-5D6E-409C-BE32-E72D297353CC}">
                  <c16:uniqueId val="{0000005E-CE61-4BCA-85CD-FA1881634A40}"/>
                </c:ext>
              </c:extLst>
            </c:dLbl>
            <c:dLbl>
              <c:idx val="19"/>
              <c:delete val="1"/>
              <c:extLst>
                <c:ext xmlns:c15="http://schemas.microsoft.com/office/drawing/2012/chart" uri="{CE6537A1-D6FC-4f65-9D91-7224C49458BB}"/>
                <c:ext xmlns:c16="http://schemas.microsoft.com/office/drawing/2014/chart" uri="{C3380CC4-5D6E-409C-BE32-E72D297353CC}">
                  <c16:uniqueId val="{0000005F-CE61-4BCA-85CD-FA1881634A40}"/>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CE61-4BCA-85CD-FA1881634A40}"/>
                </c:ext>
              </c:extLst>
            </c:dLbl>
            <c:dLbl>
              <c:idx val="21"/>
              <c:delete val="1"/>
              <c:extLst>
                <c:ext xmlns:c15="http://schemas.microsoft.com/office/drawing/2012/chart" uri="{CE6537A1-D6FC-4f65-9D91-7224C49458BB}"/>
                <c:ext xmlns:c16="http://schemas.microsoft.com/office/drawing/2014/chart" uri="{C3380CC4-5D6E-409C-BE32-E72D297353CC}">
                  <c16:uniqueId val="{00000061-CE61-4BCA-85CD-FA1881634A40}"/>
                </c:ext>
              </c:extLst>
            </c:dLbl>
            <c:dLbl>
              <c:idx val="22"/>
              <c:delete val="1"/>
              <c:extLst>
                <c:ext xmlns:c15="http://schemas.microsoft.com/office/drawing/2012/chart" uri="{CE6537A1-D6FC-4f65-9D91-7224C49458BB}"/>
                <c:ext xmlns:c16="http://schemas.microsoft.com/office/drawing/2014/chart" uri="{C3380CC4-5D6E-409C-BE32-E72D297353CC}">
                  <c16:uniqueId val="{00000062-CE61-4BCA-85CD-FA1881634A40}"/>
                </c:ext>
              </c:extLst>
            </c:dLbl>
            <c:dLbl>
              <c:idx val="23"/>
              <c:delete val="1"/>
              <c:extLst>
                <c:ext xmlns:c15="http://schemas.microsoft.com/office/drawing/2012/chart" uri="{CE6537A1-D6FC-4f65-9D91-7224C49458BB}"/>
                <c:ext xmlns:c16="http://schemas.microsoft.com/office/drawing/2014/chart" uri="{C3380CC4-5D6E-409C-BE32-E72D297353CC}">
                  <c16:uniqueId val="{00000063-CE61-4BCA-85CD-FA1881634A40}"/>
                </c:ext>
              </c:extLst>
            </c:dLbl>
            <c:dLbl>
              <c:idx val="24"/>
              <c:delete val="1"/>
              <c:extLst>
                <c:ext xmlns:c15="http://schemas.microsoft.com/office/drawing/2012/chart" uri="{CE6537A1-D6FC-4f65-9D91-7224C49458BB}"/>
                <c:ext xmlns:c16="http://schemas.microsoft.com/office/drawing/2014/chart" uri="{C3380CC4-5D6E-409C-BE32-E72D297353CC}">
                  <c16:uniqueId val="{00000064-CE61-4BCA-85CD-FA1881634A40}"/>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CE61-4BCA-85CD-FA1881634A40}"/>
                </c:ext>
              </c:extLst>
            </c:dLbl>
            <c:dLbl>
              <c:idx val="26"/>
              <c:delete val="1"/>
              <c:extLst>
                <c:ext xmlns:c15="http://schemas.microsoft.com/office/drawing/2012/chart" uri="{CE6537A1-D6FC-4f65-9D91-7224C49458BB}"/>
                <c:ext xmlns:c16="http://schemas.microsoft.com/office/drawing/2014/chart" uri="{C3380CC4-5D6E-409C-BE32-E72D297353CC}">
                  <c16:uniqueId val="{00000066-CE61-4BCA-85CD-FA1881634A40}"/>
                </c:ext>
              </c:extLst>
            </c:dLbl>
            <c:dLbl>
              <c:idx val="27"/>
              <c:delete val="1"/>
              <c:extLst>
                <c:ext xmlns:c15="http://schemas.microsoft.com/office/drawing/2012/chart" uri="{CE6537A1-D6FC-4f65-9D91-7224C49458BB}"/>
                <c:ext xmlns:c16="http://schemas.microsoft.com/office/drawing/2014/chart" uri="{C3380CC4-5D6E-409C-BE32-E72D297353CC}">
                  <c16:uniqueId val="{00000067-CE61-4BCA-85CD-FA1881634A40}"/>
                </c:ext>
              </c:extLst>
            </c:dLbl>
            <c:dLbl>
              <c:idx val="28"/>
              <c:delete val="1"/>
              <c:extLst>
                <c:ext xmlns:c15="http://schemas.microsoft.com/office/drawing/2012/chart" uri="{CE6537A1-D6FC-4f65-9D91-7224C49458BB}"/>
                <c:ext xmlns:c16="http://schemas.microsoft.com/office/drawing/2014/chart" uri="{C3380CC4-5D6E-409C-BE32-E72D297353CC}">
                  <c16:uniqueId val="{00000068-CE61-4BCA-85CD-FA1881634A40}"/>
                </c:ext>
              </c:extLst>
            </c:dLbl>
            <c:dLbl>
              <c:idx val="29"/>
              <c:delete val="1"/>
              <c:extLst>
                <c:ext xmlns:c15="http://schemas.microsoft.com/office/drawing/2012/chart" uri="{CE6537A1-D6FC-4f65-9D91-7224C49458BB}"/>
                <c:ext xmlns:c16="http://schemas.microsoft.com/office/drawing/2014/chart" uri="{C3380CC4-5D6E-409C-BE32-E72D297353CC}">
                  <c16:uniqueId val="{00000069-CE61-4BCA-85CD-FA1881634A40}"/>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CE61-4BCA-85CD-FA1881634A40}"/>
                </c:ext>
              </c:extLst>
            </c:dLbl>
            <c:dLbl>
              <c:idx val="31"/>
              <c:delete val="1"/>
              <c:extLst>
                <c:ext xmlns:c15="http://schemas.microsoft.com/office/drawing/2012/chart" uri="{CE6537A1-D6FC-4f65-9D91-7224C49458BB}"/>
                <c:ext xmlns:c16="http://schemas.microsoft.com/office/drawing/2014/chart" uri="{C3380CC4-5D6E-409C-BE32-E72D297353CC}">
                  <c16:uniqueId val="{0000006B-CE61-4BCA-85CD-FA1881634A40}"/>
                </c:ext>
              </c:extLst>
            </c:dLbl>
            <c:dLbl>
              <c:idx val="32"/>
              <c:delete val="1"/>
              <c:extLst>
                <c:ext xmlns:c15="http://schemas.microsoft.com/office/drawing/2012/chart" uri="{CE6537A1-D6FC-4f65-9D91-7224C49458BB}"/>
                <c:ext xmlns:c16="http://schemas.microsoft.com/office/drawing/2014/chart" uri="{C3380CC4-5D6E-409C-BE32-E72D297353CC}">
                  <c16:uniqueId val="{0000006C-CE61-4BCA-85CD-FA1881634A40}"/>
                </c:ext>
              </c:extLst>
            </c:dLbl>
            <c:dLbl>
              <c:idx val="33"/>
              <c:delete val="1"/>
              <c:extLst>
                <c:ext xmlns:c15="http://schemas.microsoft.com/office/drawing/2012/chart" uri="{CE6537A1-D6FC-4f65-9D91-7224C49458BB}"/>
                <c:ext xmlns:c16="http://schemas.microsoft.com/office/drawing/2014/chart" uri="{C3380CC4-5D6E-409C-BE32-E72D297353CC}">
                  <c16:uniqueId val="{0000006D-CE61-4BCA-85CD-FA1881634A40}"/>
                </c:ext>
              </c:extLst>
            </c:dLbl>
            <c:dLbl>
              <c:idx val="34"/>
              <c:delete val="1"/>
              <c:extLst>
                <c:ext xmlns:c15="http://schemas.microsoft.com/office/drawing/2012/chart" uri="{CE6537A1-D6FC-4f65-9D91-7224C49458BB}"/>
                <c:ext xmlns:c16="http://schemas.microsoft.com/office/drawing/2014/chart" uri="{C3380CC4-5D6E-409C-BE32-E72D297353CC}">
                  <c16:uniqueId val="{0000006E-CE61-4BCA-85CD-FA1881634A40}"/>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F-CE61-4BCA-85CD-FA1881634A40}"/>
                </c:ext>
              </c:extLst>
            </c:dLbl>
            <c:dLbl>
              <c:idx val="36"/>
              <c:delete val="1"/>
              <c:extLst>
                <c:ext xmlns:c15="http://schemas.microsoft.com/office/drawing/2012/chart" uri="{CE6537A1-D6FC-4f65-9D91-7224C49458BB}"/>
                <c:ext xmlns:c16="http://schemas.microsoft.com/office/drawing/2014/chart" uri="{C3380CC4-5D6E-409C-BE32-E72D297353CC}">
                  <c16:uniqueId val="{00000070-CE61-4BCA-85CD-FA1881634A40}"/>
                </c:ext>
              </c:extLst>
            </c:dLbl>
            <c:dLbl>
              <c:idx val="37"/>
              <c:delete val="1"/>
              <c:extLst>
                <c:ext xmlns:c15="http://schemas.microsoft.com/office/drawing/2012/chart" uri="{CE6537A1-D6FC-4f65-9D91-7224C49458BB}"/>
                <c:ext xmlns:c16="http://schemas.microsoft.com/office/drawing/2014/chart" uri="{C3380CC4-5D6E-409C-BE32-E72D297353CC}">
                  <c16:uniqueId val="{00000071-CE61-4BCA-85CD-FA1881634A40}"/>
                </c:ext>
              </c:extLst>
            </c:dLbl>
            <c:dLbl>
              <c:idx val="38"/>
              <c:delete val="1"/>
              <c:extLst>
                <c:ext xmlns:c15="http://schemas.microsoft.com/office/drawing/2012/chart" uri="{CE6537A1-D6FC-4f65-9D91-7224C49458BB}"/>
                <c:ext xmlns:c16="http://schemas.microsoft.com/office/drawing/2014/chart" uri="{C3380CC4-5D6E-409C-BE32-E72D297353CC}">
                  <c16:uniqueId val="{00000072-CE61-4BCA-85CD-FA1881634A40}"/>
                </c:ext>
              </c:extLst>
            </c:dLbl>
            <c:numFmt formatCode="0.0_ " sourceLinked="0"/>
            <c:spPr>
              <a:noFill/>
              <a:ln w="25400">
                <a:noFill/>
              </a:ln>
            </c:spPr>
            <c:txPr>
              <a:bodyPr/>
              <a:lstStyle/>
              <a:p>
                <a:pPr>
                  <a:defRPr sz="100" b="0" i="1"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73-CE61-4BCA-85CD-FA1881634A40}"/>
            </c:ext>
          </c:extLst>
        </c:ser>
        <c:dLbls>
          <c:showLegendKey val="0"/>
          <c:showVal val="0"/>
          <c:showCatName val="0"/>
          <c:showSerName val="0"/>
          <c:showPercent val="0"/>
          <c:showBubbleSize val="0"/>
        </c:dLbls>
        <c:marker val="1"/>
        <c:smooth val="0"/>
        <c:axId val="86901120"/>
        <c:axId val="86901888"/>
      </c:lineChart>
      <c:catAx>
        <c:axId val="86901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6901888"/>
        <c:crosses val="autoZero"/>
        <c:auto val="1"/>
        <c:lblAlgn val="ctr"/>
        <c:lblOffset val="100"/>
        <c:tickLblSkip val="1"/>
        <c:tickMarkSkip val="1"/>
        <c:noMultiLvlLbl val="0"/>
      </c:catAx>
      <c:valAx>
        <c:axId val="86901888"/>
        <c:scaling>
          <c:orientation val="minMax"/>
          <c:max val="90"/>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690112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2.1604938271604937E-2"/>
          <c:w val="0"/>
          <c:h val="0.91512345679012341"/>
        </c:manualLayout>
      </c:layout>
      <c:barChart>
        <c:barDir val="col"/>
        <c:grouping val="clustered"/>
        <c:varyColors val="0"/>
        <c:ser>
          <c:idx val="1"/>
          <c:order val="0"/>
          <c:tx>
            <c:v>県内総支出</c:v>
          </c:tx>
          <c:spPr>
            <a:pattFill prst="ltUpDiag">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C080-4844-87C2-ED7DC040EE03}"/>
                </c:ext>
              </c:extLst>
            </c:dLbl>
            <c:dLbl>
              <c:idx val="2"/>
              <c:delete val="1"/>
              <c:extLst>
                <c:ext xmlns:c15="http://schemas.microsoft.com/office/drawing/2012/chart" uri="{CE6537A1-D6FC-4f65-9D91-7224C49458BB}"/>
                <c:ext xmlns:c16="http://schemas.microsoft.com/office/drawing/2014/chart" uri="{C3380CC4-5D6E-409C-BE32-E72D297353CC}">
                  <c16:uniqueId val="{00000001-C080-4844-87C2-ED7DC040EE03}"/>
                </c:ext>
              </c:extLst>
            </c:dLbl>
            <c:dLbl>
              <c:idx val="3"/>
              <c:delete val="1"/>
              <c:extLst>
                <c:ext xmlns:c15="http://schemas.microsoft.com/office/drawing/2012/chart" uri="{CE6537A1-D6FC-4f65-9D91-7224C49458BB}"/>
                <c:ext xmlns:c16="http://schemas.microsoft.com/office/drawing/2014/chart" uri="{C3380CC4-5D6E-409C-BE32-E72D297353CC}">
                  <c16:uniqueId val="{00000002-C080-4844-87C2-ED7DC040EE03}"/>
                </c:ext>
              </c:extLst>
            </c:dLbl>
            <c:dLbl>
              <c:idx val="4"/>
              <c:delete val="1"/>
              <c:extLst>
                <c:ext xmlns:c15="http://schemas.microsoft.com/office/drawing/2012/chart" uri="{CE6537A1-D6FC-4f65-9D91-7224C49458BB}"/>
                <c:ext xmlns:c16="http://schemas.microsoft.com/office/drawing/2014/chart" uri="{C3380CC4-5D6E-409C-BE32-E72D297353CC}">
                  <c16:uniqueId val="{00000003-C080-4844-87C2-ED7DC040EE03}"/>
                </c:ext>
              </c:extLst>
            </c:dLbl>
            <c:dLbl>
              <c:idx val="6"/>
              <c:delete val="1"/>
              <c:extLst>
                <c:ext xmlns:c15="http://schemas.microsoft.com/office/drawing/2012/chart" uri="{CE6537A1-D6FC-4f65-9D91-7224C49458BB}"/>
                <c:ext xmlns:c16="http://schemas.microsoft.com/office/drawing/2014/chart" uri="{C3380CC4-5D6E-409C-BE32-E72D297353CC}">
                  <c16:uniqueId val="{00000004-C080-4844-87C2-ED7DC040EE03}"/>
                </c:ext>
              </c:extLst>
            </c:dLbl>
            <c:dLbl>
              <c:idx val="7"/>
              <c:delete val="1"/>
              <c:extLst>
                <c:ext xmlns:c15="http://schemas.microsoft.com/office/drawing/2012/chart" uri="{CE6537A1-D6FC-4f65-9D91-7224C49458BB}"/>
                <c:ext xmlns:c16="http://schemas.microsoft.com/office/drawing/2014/chart" uri="{C3380CC4-5D6E-409C-BE32-E72D297353CC}">
                  <c16:uniqueId val="{00000005-C080-4844-87C2-ED7DC040EE03}"/>
                </c:ext>
              </c:extLst>
            </c:dLbl>
            <c:dLbl>
              <c:idx val="8"/>
              <c:delete val="1"/>
              <c:extLst>
                <c:ext xmlns:c15="http://schemas.microsoft.com/office/drawing/2012/chart" uri="{CE6537A1-D6FC-4f65-9D91-7224C49458BB}"/>
                <c:ext xmlns:c16="http://schemas.microsoft.com/office/drawing/2014/chart" uri="{C3380CC4-5D6E-409C-BE32-E72D297353CC}">
                  <c16:uniqueId val="{00000006-C080-4844-87C2-ED7DC040EE03}"/>
                </c:ext>
              </c:extLst>
            </c:dLbl>
            <c:dLbl>
              <c:idx val="9"/>
              <c:delete val="1"/>
              <c:extLst>
                <c:ext xmlns:c15="http://schemas.microsoft.com/office/drawing/2012/chart" uri="{CE6537A1-D6FC-4f65-9D91-7224C49458BB}"/>
                <c:ext xmlns:c16="http://schemas.microsoft.com/office/drawing/2014/chart" uri="{C3380CC4-5D6E-409C-BE32-E72D297353CC}">
                  <c16:uniqueId val="{00000007-C080-4844-87C2-ED7DC040EE03}"/>
                </c:ext>
              </c:extLst>
            </c:dLbl>
            <c:dLbl>
              <c:idx val="11"/>
              <c:delete val="1"/>
              <c:extLst>
                <c:ext xmlns:c15="http://schemas.microsoft.com/office/drawing/2012/chart" uri="{CE6537A1-D6FC-4f65-9D91-7224C49458BB}"/>
                <c:ext xmlns:c16="http://schemas.microsoft.com/office/drawing/2014/chart" uri="{C3380CC4-5D6E-409C-BE32-E72D297353CC}">
                  <c16:uniqueId val="{00000008-C080-4844-87C2-ED7DC040EE03}"/>
                </c:ext>
              </c:extLst>
            </c:dLbl>
            <c:dLbl>
              <c:idx val="12"/>
              <c:delete val="1"/>
              <c:extLst>
                <c:ext xmlns:c15="http://schemas.microsoft.com/office/drawing/2012/chart" uri="{CE6537A1-D6FC-4f65-9D91-7224C49458BB}"/>
                <c:ext xmlns:c16="http://schemas.microsoft.com/office/drawing/2014/chart" uri="{C3380CC4-5D6E-409C-BE32-E72D297353CC}">
                  <c16:uniqueId val="{00000009-C080-4844-87C2-ED7DC040EE03}"/>
                </c:ext>
              </c:extLst>
            </c:dLbl>
            <c:dLbl>
              <c:idx val="13"/>
              <c:delete val="1"/>
              <c:extLst>
                <c:ext xmlns:c15="http://schemas.microsoft.com/office/drawing/2012/chart" uri="{CE6537A1-D6FC-4f65-9D91-7224C49458BB}"/>
                <c:ext xmlns:c16="http://schemas.microsoft.com/office/drawing/2014/chart" uri="{C3380CC4-5D6E-409C-BE32-E72D297353CC}">
                  <c16:uniqueId val="{0000000A-C080-4844-87C2-ED7DC040EE03}"/>
                </c:ext>
              </c:extLst>
            </c:dLbl>
            <c:dLbl>
              <c:idx val="14"/>
              <c:delete val="1"/>
              <c:extLst>
                <c:ext xmlns:c15="http://schemas.microsoft.com/office/drawing/2012/chart" uri="{CE6537A1-D6FC-4f65-9D91-7224C49458BB}"/>
                <c:ext xmlns:c16="http://schemas.microsoft.com/office/drawing/2014/chart" uri="{C3380CC4-5D6E-409C-BE32-E72D297353CC}">
                  <c16:uniqueId val="{0000000B-C080-4844-87C2-ED7DC040EE03}"/>
                </c:ext>
              </c:extLst>
            </c:dLbl>
            <c:dLbl>
              <c:idx val="16"/>
              <c:delete val="1"/>
              <c:extLst>
                <c:ext xmlns:c15="http://schemas.microsoft.com/office/drawing/2012/chart" uri="{CE6537A1-D6FC-4f65-9D91-7224C49458BB}"/>
                <c:ext xmlns:c16="http://schemas.microsoft.com/office/drawing/2014/chart" uri="{C3380CC4-5D6E-409C-BE32-E72D297353CC}">
                  <c16:uniqueId val="{0000000C-C080-4844-87C2-ED7DC040EE03}"/>
                </c:ext>
              </c:extLst>
            </c:dLbl>
            <c:dLbl>
              <c:idx val="17"/>
              <c:delete val="1"/>
              <c:extLst>
                <c:ext xmlns:c15="http://schemas.microsoft.com/office/drawing/2012/chart" uri="{CE6537A1-D6FC-4f65-9D91-7224C49458BB}"/>
                <c:ext xmlns:c16="http://schemas.microsoft.com/office/drawing/2014/chart" uri="{C3380CC4-5D6E-409C-BE32-E72D297353CC}">
                  <c16:uniqueId val="{0000000D-C080-4844-87C2-ED7DC040EE03}"/>
                </c:ext>
              </c:extLst>
            </c:dLbl>
            <c:dLbl>
              <c:idx val="18"/>
              <c:delete val="1"/>
              <c:extLst>
                <c:ext xmlns:c15="http://schemas.microsoft.com/office/drawing/2012/chart" uri="{CE6537A1-D6FC-4f65-9D91-7224C49458BB}"/>
                <c:ext xmlns:c16="http://schemas.microsoft.com/office/drawing/2014/chart" uri="{C3380CC4-5D6E-409C-BE32-E72D297353CC}">
                  <c16:uniqueId val="{0000000E-C080-4844-87C2-ED7DC040EE03}"/>
                </c:ext>
              </c:extLst>
            </c:dLbl>
            <c:dLbl>
              <c:idx val="19"/>
              <c:delete val="1"/>
              <c:extLst>
                <c:ext xmlns:c15="http://schemas.microsoft.com/office/drawing/2012/chart" uri="{CE6537A1-D6FC-4f65-9D91-7224C49458BB}"/>
                <c:ext xmlns:c16="http://schemas.microsoft.com/office/drawing/2014/chart" uri="{C3380CC4-5D6E-409C-BE32-E72D297353CC}">
                  <c16:uniqueId val="{0000000F-C080-4844-87C2-ED7DC040EE03}"/>
                </c:ext>
              </c:extLst>
            </c:dLbl>
            <c:dLbl>
              <c:idx val="21"/>
              <c:delete val="1"/>
              <c:extLst>
                <c:ext xmlns:c15="http://schemas.microsoft.com/office/drawing/2012/chart" uri="{CE6537A1-D6FC-4f65-9D91-7224C49458BB}"/>
                <c:ext xmlns:c16="http://schemas.microsoft.com/office/drawing/2014/chart" uri="{C3380CC4-5D6E-409C-BE32-E72D297353CC}">
                  <c16:uniqueId val="{00000010-C080-4844-87C2-ED7DC040EE03}"/>
                </c:ext>
              </c:extLst>
            </c:dLbl>
            <c:dLbl>
              <c:idx val="22"/>
              <c:delete val="1"/>
              <c:extLst>
                <c:ext xmlns:c15="http://schemas.microsoft.com/office/drawing/2012/chart" uri="{CE6537A1-D6FC-4f65-9D91-7224C49458BB}"/>
                <c:ext xmlns:c16="http://schemas.microsoft.com/office/drawing/2014/chart" uri="{C3380CC4-5D6E-409C-BE32-E72D297353CC}">
                  <c16:uniqueId val="{00000011-C080-4844-87C2-ED7DC040EE03}"/>
                </c:ext>
              </c:extLst>
            </c:dLbl>
            <c:dLbl>
              <c:idx val="23"/>
              <c:delete val="1"/>
              <c:extLst>
                <c:ext xmlns:c15="http://schemas.microsoft.com/office/drawing/2012/chart" uri="{CE6537A1-D6FC-4f65-9D91-7224C49458BB}"/>
                <c:ext xmlns:c16="http://schemas.microsoft.com/office/drawing/2014/chart" uri="{C3380CC4-5D6E-409C-BE32-E72D297353CC}">
                  <c16:uniqueId val="{00000012-C080-4844-87C2-ED7DC040EE03}"/>
                </c:ext>
              </c:extLst>
            </c:dLbl>
            <c:dLbl>
              <c:idx val="24"/>
              <c:delete val="1"/>
              <c:extLst>
                <c:ext xmlns:c15="http://schemas.microsoft.com/office/drawing/2012/chart" uri="{CE6537A1-D6FC-4f65-9D91-7224C49458BB}"/>
                <c:ext xmlns:c16="http://schemas.microsoft.com/office/drawing/2014/chart" uri="{C3380CC4-5D6E-409C-BE32-E72D297353CC}">
                  <c16:uniqueId val="{00000013-C080-4844-87C2-ED7DC040EE03}"/>
                </c:ext>
              </c:extLst>
            </c:dLbl>
            <c:dLbl>
              <c:idx val="26"/>
              <c:delete val="1"/>
              <c:extLst>
                <c:ext xmlns:c15="http://schemas.microsoft.com/office/drawing/2012/chart" uri="{CE6537A1-D6FC-4f65-9D91-7224C49458BB}"/>
                <c:ext xmlns:c16="http://schemas.microsoft.com/office/drawing/2014/chart" uri="{C3380CC4-5D6E-409C-BE32-E72D297353CC}">
                  <c16:uniqueId val="{00000014-C080-4844-87C2-ED7DC040EE03}"/>
                </c:ext>
              </c:extLst>
            </c:dLbl>
            <c:dLbl>
              <c:idx val="27"/>
              <c:delete val="1"/>
              <c:extLst>
                <c:ext xmlns:c15="http://schemas.microsoft.com/office/drawing/2012/chart" uri="{CE6537A1-D6FC-4f65-9D91-7224C49458BB}"/>
                <c:ext xmlns:c16="http://schemas.microsoft.com/office/drawing/2014/chart" uri="{C3380CC4-5D6E-409C-BE32-E72D297353CC}">
                  <c16:uniqueId val="{00000015-C080-4844-87C2-ED7DC040EE03}"/>
                </c:ext>
              </c:extLst>
            </c:dLbl>
            <c:dLbl>
              <c:idx val="28"/>
              <c:delete val="1"/>
              <c:extLst>
                <c:ext xmlns:c15="http://schemas.microsoft.com/office/drawing/2012/chart" uri="{CE6537A1-D6FC-4f65-9D91-7224C49458BB}"/>
                <c:ext xmlns:c16="http://schemas.microsoft.com/office/drawing/2014/chart" uri="{C3380CC4-5D6E-409C-BE32-E72D297353CC}">
                  <c16:uniqueId val="{00000016-C080-4844-87C2-ED7DC040EE03}"/>
                </c:ext>
              </c:extLst>
            </c:dLbl>
            <c:dLbl>
              <c:idx val="29"/>
              <c:delete val="1"/>
              <c:extLst>
                <c:ext xmlns:c15="http://schemas.microsoft.com/office/drawing/2012/chart" uri="{CE6537A1-D6FC-4f65-9D91-7224C49458BB}"/>
                <c:ext xmlns:c16="http://schemas.microsoft.com/office/drawing/2014/chart" uri="{C3380CC4-5D6E-409C-BE32-E72D297353CC}">
                  <c16:uniqueId val="{00000017-C080-4844-87C2-ED7DC040EE03}"/>
                </c:ext>
              </c:extLst>
            </c:dLbl>
            <c:dLbl>
              <c:idx val="31"/>
              <c:delete val="1"/>
              <c:extLst>
                <c:ext xmlns:c15="http://schemas.microsoft.com/office/drawing/2012/chart" uri="{CE6537A1-D6FC-4f65-9D91-7224C49458BB}"/>
                <c:ext xmlns:c16="http://schemas.microsoft.com/office/drawing/2014/chart" uri="{C3380CC4-5D6E-409C-BE32-E72D297353CC}">
                  <c16:uniqueId val="{00000018-C080-4844-87C2-ED7DC040EE03}"/>
                </c:ext>
              </c:extLst>
            </c:dLbl>
            <c:dLbl>
              <c:idx val="32"/>
              <c:delete val="1"/>
              <c:extLst>
                <c:ext xmlns:c15="http://schemas.microsoft.com/office/drawing/2012/chart" uri="{CE6537A1-D6FC-4f65-9D91-7224C49458BB}"/>
                <c:ext xmlns:c16="http://schemas.microsoft.com/office/drawing/2014/chart" uri="{C3380CC4-5D6E-409C-BE32-E72D297353CC}">
                  <c16:uniqueId val="{00000019-C080-4844-87C2-ED7DC040EE03}"/>
                </c:ext>
              </c:extLst>
            </c:dLbl>
            <c:dLbl>
              <c:idx val="33"/>
              <c:delete val="1"/>
              <c:extLst>
                <c:ext xmlns:c15="http://schemas.microsoft.com/office/drawing/2012/chart" uri="{CE6537A1-D6FC-4f65-9D91-7224C49458BB}"/>
                <c:ext xmlns:c16="http://schemas.microsoft.com/office/drawing/2014/chart" uri="{C3380CC4-5D6E-409C-BE32-E72D297353CC}">
                  <c16:uniqueId val="{0000001A-C080-4844-87C2-ED7DC040EE03}"/>
                </c:ext>
              </c:extLst>
            </c:dLbl>
            <c:dLbl>
              <c:idx val="34"/>
              <c:delete val="1"/>
              <c:extLst>
                <c:ext xmlns:c15="http://schemas.microsoft.com/office/drawing/2012/chart" uri="{CE6537A1-D6FC-4f65-9D91-7224C49458BB}"/>
                <c:ext xmlns:c16="http://schemas.microsoft.com/office/drawing/2014/chart" uri="{C3380CC4-5D6E-409C-BE32-E72D297353CC}">
                  <c16:uniqueId val="{0000001B-C080-4844-87C2-ED7DC040EE03}"/>
                </c:ext>
              </c:extLst>
            </c:dLbl>
            <c:dLbl>
              <c:idx val="36"/>
              <c:delete val="1"/>
              <c:extLst>
                <c:ext xmlns:c15="http://schemas.microsoft.com/office/drawing/2012/chart" uri="{CE6537A1-D6FC-4f65-9D91-7224C49458BB}"/>
                <c:ext xmlns:c16="http://schemas.microsoft.com/office/drawing/2014/chart" uri="{C3380CC4-5D6E-409C-BE32-E72D297353CC}">
                  <c16:uniqueId val="{0000001C-C080-4844-87C2-ED7DC040EE03}"/>
                </c:ext>
              </c:extLst>
            </c:dLbl>
            <c:dLbl>
              <c:idx val="37"/>
              <c:delete val="1"/>
              <c:extLst>
                <c:ext xmlns:c15="http://schemas.microsoft.com/office/drawing/2012/chart" uri="{CE6537A1-D6FC-4f65-9D91-7224C49458BB}"/>
                <c:ext xmlns:c16="http://schemas.microsoft.com/office/drawing/2014/chart" uri="{C3380CC4-5D6E-409C-BE32-E72D297353CC}">
                  <c16:uniqueId val="{0000001D-C080-4844-87C2-ED7DC040EE03}"/>
                </c:ext>
              </c:extLst>
            </c:dLbl>
            <c:dLbl>
              <c:idx val="38"/>
              <c:delete val="1"/>
              <c:extLst>
                <c:ext xmlns:c15="http://schemas.microsoft.com/office/drawing/2012/chart" uri="{CE6537A1-D6FC-4f65-9D91-7224C49458BB}"/>
                <c:ext xmlns:c16="http://schemas.microsoft.com/office/drawing/2014/chart" uri="{C3380CC4-5D6E-409C-BE32-E72D297353CC}">
                  <c16:uniqueId val="{0000001E-C080-4844-87C2-ED7DC040EE0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C080-4844-87C2-ED7DC040EE03}"/>
            </c:ext>
          </c:extLst>
        </c:ser>
        <c:dLbls>
          <c:showLegendKey val="0"/>
          <c:showVal val="0"/>
          <c:showCatName val="0"/>
          <c:showSerName val="0"/>
          <c:showPercent val="0"/>
          <c:showBubbleSize val="0"/>
        </c:dLbls>
        <c:gapWidth val="150"/>
        <c:axId val="105424768"/>
        <c:axId val="107167744"/>
      </c:barChart>
      <c:lineChart>
        <c:grouping val="standard"/>
        <c:varyColors val="0"/>
        <c:ser>
          <c:idx val="0"/>
          <c:order val="1"/>
          <c:tx>
            <c:v>対前年度比</c:v>
          </c:tx>
          <c:spPr>
            <a:ln w="12700">
              <a:solidFill>
                <a:srgbClr val="000000"/>
              </a:solidFill>
              <a:prstDash val="solid"/>
            </a:ln>
          </c:spPr>
          <c:marker>
            <c:symbol val="diamond"/>
            <c:size val="5"/>
            <c:spPr>
              <a:solidFill>
                <a:srgbClr val="000000"/>
              </a:solidFill>
              <a:ln>
                <a:solidFill>
                  <a:srgbClr val="000000"/>
                </a:solidFill>
                <a:prstDash val="solid"/>
              </a:ln>
            </c:spPr>
          </c:marker>
          <c:val>
            <c:numRef>
              <c:f>グラフ!#REF!</c:f>
              <c:numCache>
                <c:formatCode>General</c:formatCode>
                <c:ptCount val="1"/>
                <c:pt idx="0">
                  <c:v>1</c:v>
                </c:pt>
              </c:numCache>
            </c:numRef>
          </c:val>
          <c:smooth val="0"/>
          <c:extLst>
            <c:ext xmlns:c16="http://schemas.microsoft.com/office/drawing/2014/chart" uri="{C3380CC4-5D6E-409C-BE32-E72D297353CC}">
              <c16:uniqueId val="{00000020-C080-4844-87C2-ED7DC040EE03}"/>
            </c:ext>
          </c:extLst>
        </c:ser>
        <c:dLbls>
          <c:showLegendKey val="0"/>
          <c:showVal val="0"/>
          <c:showCatName val="0"/>
          <c:showSerName val="0"/>
          <c:showPercent val="0"/>
          <c:showBubbleSize val="0"/>
        </c:dLbls>
        <c:marker val="1"/>
        <c:smooth val="0"/>
        <c:axId val="107170048"/>
        <c:axId val="107171840"/>
      </c:lineChart>
      <c:catAx>
        <c:axId val="105424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7167744"/>
        <c:crosses val="autoZero"/>
        <c:auto val="0"/>
        <c:lblAlgn val="ctr"/>
        <c:lblOffset val="100"/>
        <c:tickLblSkip val="1"/>
        <c:tickMarkSkip val="1"/>
        <c:noMultiLvlLbl val="0"/>
      </c:catAx>
      <c:valAx>
        <c:axId val="107167744"/>
        <c:scaling>
          <c:orientation val="minMax"/>
          <c:max val="4000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5424768"/>
        <c:crosses val="autoZero"/>
        <c:crossBetween val="between"/>
        <c:dispUnits>
          <c:builtInUnit val="hundredThousands"/>
        </c:dispUnits>
      </c:valAx>
      <c:catAx>
        <c:axId val="107170048"/>
        <c:scaling>
          <c:orientation val="minMax"/>
        </c:scaling>
        <c:delete val="1"/>
        <c:axPos val="b"/>
        <c:majorTickMark val="out"/>
        <c:minorTickMark val="none"/>
        <c:tickLblPos val="nextTo"/>
        <c:crossAx val="107171840"/>
        <c:crosses val="autoZero"/>
        <c:auto val="0"/>
        <c:lblAlgn val="ctr"/>
        <c:lblOffset val="100"/>
        <c:noMultiLvlLbl val="0"/>
      </c:catAx>
      <c:valAx>
        <c:axId val="107171840"/>
        <c:scaling>
          <c:orientation val="minMax"/>
          <c:max val="35"/>
          <c:min val="-5"/>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717004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島根県</c:v>
          </c:tx>
          <c:spPr>
            <a:ln w="25400">
              <a:solidFill>
                <a:srgbClr val="00000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6D8E-4D5D-A863-850CF92CA15D}"/>
                </c:ext>
              </c:extLst>
            </c:dLbl>
            <c:dLbl>
              <c:idx val="1"/>
              <c:delete val="1"/>
              <c:extLst>
                <c:ext xmlns:c15="http://schemas.microsoft.com/office/drawing/2012/chart" uri="{CE6537A1-D6FC-4f65-9D91-7224C49458BB}"/>
                <c:ext xmlns:c16="http://schemas.microsoft.com/office/drawing/2014/chart" uri="{C3380CC4-5D6E-409C-BE32-E72D297353CC}">
                  <c16:uniqueId val="{00000001-6D8E-4D5D-A863-850CF92CA15D}"/>
                </c:ext>
              </c:extLst>
            </c:dLbl>
            <c:dLbl>
              <c:idx val="2"/>
              <c:delete val="1"/>
              <c:extLst>
                <c:ext xmlns:c15="http://schemas.microsoft.com/office/drawing/2012/chart" uri="{CE6537A1-D6FC-4f65-9D91-7224C49458BB}"/>
                <c:ext xmlns:c16="http://schemas.microsoft.com/office/drawing/2014/chart" uri="{C3380CC4-5D6E-409C-BE32-E72D297353CC}">
                  <c16:uniqueId val="{00000002-6D8E-4D5D-A863-850CF92CA15D}"/>
                </c:ext>
              </c:extLst>
            </c:dLbl>
            <c:dLbl>
              <c:idx val="3"/>
              <c:delete val="1"/>
              <c:extLst>
                <c:ext xmlns:c15="http://schemas.microsoft.com/office/drawing/2012/chart" uri="{CE6537A1-D6FC-4f65-9D91-7224C49458BB}"/>
                <c:ext xmlns:c16="http://schemas.microsoft.com/office/drawing/2014/chart" uri="{C3380CC4-5D6E-409C-BE32-E72D297353CC}">
                  <c16:uniqueId val="{00000003-6D8E-4D5D-A863-850CF92CA15D}"/>
                </c:ext>
              </c:extLst>
            </c:dLbl>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8E-4D5D-A863-850CF92CA15D}"/>
                </c:ext>
              </c:extLst>
            </c:dLbl>
            <c:dLbl>
              <c:idx val="5"/>
              <c:delete val="1"/>
              <c:extLst>
                <c:ext xmlns:c15="http://schemas.microsoft.com/office/drawing/2012/chart" uri="{CE6537A1-D6FC-4f65-9D91-7224C49458BB}"/>
                <c:ext xmlns:c16="http://schemas.microsoft.com/office/drawing/2014/chart" uri="{C3380CC4-5D6E-409C-BE32-E72D297353CC}">
                  <c16:uniqueId val="{00000005-6D8E-4D5D-A863-850CF92CA15D}"/>
                </c:ext>
              </c:extLst>
            </c:dLbl>
            <c:dLbl>
              <c:idx val="6"/>
              <c:delete val="1"/>
              <c:extLst>
                <c:ext xmlns:c15="http://schemas.microsoft.com/office/drawing/2012/chart" uri="{CE6537A1-D6FC-4f65-9D91-7224C49458BB}"/>
                <c:ext xmlns:c16="http://schemas.microsoft.com/office/drawing/2014/chart" uri="{C3380CC4-5D6E-409C-BE32-E72D297353CC}">
                  <c16:uniqueId val="{00000006-6D8E-4D5D-A863-850CF92CA15D}"/>
                </c:ext>
              </c:extLst>
            </c:dLbl>
            <c:dLbl>
              <c:idx val="7"/>
              <c:delete val="1"/>
              <c:extLst>
                <c:ext xmlns:c15="http://schemas.microsoft.com/office/drawing/2012/chart" uri="{CE6537A1-D6FC-4f65-9D91-7224C49458BB}"/>
                <c:ext xmlns:c16="http://schemas.microsoft.com/office/drawing/2014/chart" uri="{C3380CC4-5D6E-409C-BE32-E72D297353CC}">
                  <c16:uniqueId val="{00000007-6D8E-4D5D-A863-850CF92CA15D}"/>
                </c:ext>
              </c:extLst>
            </c:dLbl>
            <c:dLbl>
              <c:idx val="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8E-4D5D-A863-850CF92CA15D}"/>
                </c:ext>
              </c:extLst>
            </c:dLbl>
            <c:dLbl>
              <c:idx val="10"/>
              <c:delete val="1"/>
              <c:extLst>
                <c:ext xmlns:c15="http://schemas.microsoft.com/office/drawing/2012/chart" uri="{CE6537A1-D6FC-4f65-9D91-7224C49458BB}"/>
                <c:ext xmlns:c16="http://schemas.microsoft.com/office/drawing/2014/chart" uri="{C3380CC4-5D6E-409C-BE32-E72D297353CC}">
                  <c16:uniqueId val="{00000009-6D8E-4D5D-A863-850CF92CA15D}"/>
                </c:ext>
              </c:extLst>
            </c:dLbl>
            <c:dLbl>
              <c:idx val="11"/>
              <c:delete val="1"/>
              <c:extLst>
                <c:ext xmlns:c15="http://schemas.microsoft.com/office/drawing/2012/chart" uri="{CE6537A1-D6FC-4f65-9D91-7224C49458BB}"/>
                <c:ext xmlns:c16="http://schemas.microsoft.com/office/drawing/2014/chart" uri="{C3380CC4-5D6E-409C-BE32-E72D297353CC}">
                  <c16:uniqueId val="{0000000A-6D8E-4D5D-A863-850CF92CA15D}"/>
                </c:ext>
              </c:extLst>
            </c:dLbl>
            <c:dLbl>
              <c:idx val="12"/>
              <c:delete val="1"/>
              <c:extLst>
                <c:ext xmlns:c15="http://schemas.microsoft.com/office/drawing/2012/chart" uri="{CE6537A1-D6FC-4f65-9D91-7224C49458BB}"/>
                <c:ext xmlns:c16="http://schemas.microsoft.com/office/drawing/2014/chart" uri="{C3380CC4-5D6E-409C-BE32-E72D297353CC}">
                  <c16:uniqueId val="{0000000B-6D8E-4D5D-A863-850CF92CA15D}"/>
                </c:ext>
              </c:extLst>
            </c:dLbl>
            <c:dLbl>
              <c:idx val="13"/>
              <c:delete val="1"/>
              <c:extLst>
                <c:ext xmlns:c15="http://schemas.microsoft.com/office/drawing/2012/chart" uri="{CE6537A1-D6FC-4f65-9D91-7224C49458BB}"/>
                <c:ext xmlns:c16="http://schemas.microsoft.com/office/drawing/2014/chart" uri="{C3380CC4-5D6E-409C-BE32-E72D297353CC}">
                  <c16:uniqueId val="{0000000C-6D8E-4D5D-A863-850CF92CA15D}"/>
                </c:ext>
              </c:extLst>
            </c:dLbl>
            <c:dLbl>
              <c:idx val="14"/>
              <c:delete val="1"/>
              <c:extLst>
                <c:ext xmlns:c15="http://schemas.microsoft.com/office/drawing/2012/chart" uri="{CE6537A1-D6FC-4f65-9D91-7224C49458BB}"/>
                <c:ext xmlns:c16="http://schemas.microsoft.com/office/drawing/2014/chart" uri="{C3380CC4-5D6E-409C-BE32-E72D297353CC}">
                  <c16:uniqueId val="{0000000D-6D8E-4D5D-A863-850CF92CA15D}"/>
                </c:ext>
              </c:extLst>
            </c:dLbl>
            <c:dLbl>
              <c:idx val="15"/>
              <c:delete val="1"/>
              <c:extLst>
                <c:ext xmlns:c15="http://schemas.microsoft.com/office/drawing/2012/chart" uri="{CE6537A1-D6FC-4f65-9D91-7224C49458BB}"/>
                <c:ext xmlns:c16="http://schemas.microsoft.com/office/drawing/2014/chart" uri="{C3380CC4-5D6E-409C-BE32-E72D297353CC}">
                  <c16:uniqueId val="{0000000E-6D8E-4D5D-A863-850CF92CA15D}"/>
                </c:ext>
              </c:extLst>
            </c:dLbl>
            <c:dLbl>
              <c:idx val="16"/>
              <c:delete val="1"/>
              <c:extLst>
                <c:ext xmlns:c15="http://schemas.microsoft.com/office/drawing/2012/chart" uri="{CE6537A1-D6FC-4f65-9D91-7224C49458BB}"/>
                <c:ext xmlns:c16="http://schemas.microsoft.com/office/drawing/2014/chart" uri="{C3380CC4-5D6E-409C-BE32-E72D297353CC}">
                  <c16:uniqueId val="{0000000F-6D8E-4D5D-A863-850CF92CA15D}"/>
                </c:ext>
              </c:extLst>
            </c:dLbl>
            <c:dLbl>
              <c:idx val="17"/>
              <c:delete val="1"/>
              <c:extLst>
                <c:ext xmlns:c15="http://schemas.microsoft.com/office/drawing/2012/chart" uri="{CE6537A1-D6FC-4f65-9D91-7224C49458BB}"/>
                <c:ext xmlns:c16="http://schemas.microsoft.com/office/drawing/2014/chart" uri="{C3380CC4-5D6E-409C-BE32-E72D297353CC}">
                  <c16:uniqueId val="{00000010-6D8E-4D5D-A863-850CF92CA15D}"/>
                </c:ext>
              </c:extLst>
            </c:dLbl>
            <c:dLbl>
              <c:idx val="18"/>
              <c:delete val="1"/>
              <c:extLst>
                <c:ext xmlns:c15="http://schemas.microsoft.com/office/drawing/2012/chart" uri="{CE6537A1-D6FC-4f65-9D91-7224C49458BB}"/>
                <c:ext xmlns:c16="http://schemas.microsoft.com/office/drawing/2014/chart" uri="{C3380CC4-5D6E-409C-BE32-E72D297353CC}">
                  <c16:uniqueId val="{00000011-6D8E-4D5D-A863-850CF92CA15D}"/>
                </c:ext>
              </c:extLst>
            </c:dLbl>
            <c:dLbl>
              <c:idx val="19"/>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D8E-4D5D-A863-850CF92CA15D}"/>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D8E-4D5D-A863-850CF92CA15D}"/>
                </c:ext>
              </c:extLst>
            </c:dLbl>
            <c:dLbl>
              <c:idx val="21"/>
              <c:delete val="1"/>
              <c:extLst>
                <c:ext xmlns:c15="http://schemas.microsoft.com/office/drawing/2012/chart" uri="{CE6537A1-D6FC-4f65-9D91-7224C49458BB}"/>
                <c:ext xmlns:c16="http://schemas.microsoft.com/office/drawing/2014/chart" uri="{C3380CC4-5D6E-409C-BE32-E72D297353CC}">
                  <c16:uniqueId val="{00000014-6D8E-4D5D-A863-850CF92CA15D}"/>
                </c:ext>
              </c:extLst>
            </c:dLbl>
            <c:dLbl>
              <c:idx val="22"/>
              <c:delete val="1"/>
              <c:extLst>
                <c:ext xmlns:c15="http://schemas.microsoft.com/office/drawing/2012/chart" uri="{CE6537A1-D6FC-4f65-9D91-7224C49458BB}"/>
                <c:ext xmlns:c16="http://schemas.microsoft.com/office/drawing/2014/chart" uri="{C3380CC4-5D6E-409C-BE32-E72D297353CC}">
                  <c16:uniqueId val="{00000015-6D8E-4D5D-A863-850CF92CA15D}"/>
                </c:ext>
              </c:extLst>
            </c:dLbl>
            <c:dLbl>
              <c:idx val="23"/>
              <c:delete val="1"/>
              <c:extLst>
                <c:ext xmlns:c15="http://schemas.microsoft.com/office/drawing/2012/chart" uri="{CE6537A1-D6FC-4f65-9D91-7224C49458BB}"/>
                <c:ext xmlns:c16="http://schemas.microsoft.com/office/drawing/2014/chart" uri="{C3380CC4-5D6E-409C-BE32-E72D297353CC}">
                  <c16:uniqueId val="{00000016-6D8E-4D5D-A863-850CF92CA15D}"/>
                </c:ext>
              </c:extLst>
            </c:dLbl>
            <c:dLbl>
              <c:idx val="24"/>
              <c:delete val="1"/>
              <c:extLst>
                <c:ext xmlns:c15="http://schemas.microsoft.com/office/drawing/2012/chart" uri="{CE6537A1-D6FC-4f65-9D91-7224C49458BB}"/>
                <c:ext xmlns:c16="http://schemas.microsoft.com/office/drawing/2014/chart" uri="{C3380CC4-5D6E-409C-BE32-E72D297353CC}">
                  <c16:uniqueId val="{00000017-6D8E-4D5D-A863-850CF92CA15D}"/>
                </c:ext>
              </c:extLst>
            </c:dLbl>
            <c:dLbl>
              <c:idx val="25"/>
              <c:delete val="1"/>
              <c:extLst>
                <c:ext xmlns:c15="http://schemas.microsoft.com/office/drawing/2012/chart" uri="{CE6537A1-D6FC-4f65-9D91-7224C49458BB}"/>
                <c:ext xmlns:c16="http://schemas.microsoft.com/office/drawing/2014/chart" uri="{C3380CC4-5D6E-409C-BE32-E72D297353CC}">
                  <c16:uniqueId val="{00000018-6D8E-4D5D-A863-850CF92CA15D}"/>
                </c:ext>
              </c:extLst>
            </c:dLbl>
            <c:dLbl>
              <c:idx val="26"/>
              <c:delete val="1"/>
              <c:extLst>
                <c:ext xmlns:c15="http://schemas.microsoft.com/office/drawing/2012/chart" uri="{CE6537A1-D6FC-4f65-9D91-7224C49458BB}"/>
                <c:ext xmlns:c16="http://schemas.microsoft.com/office/drawing/2014/chart" uri="{C3380CC4-5D6E-409C-BE32-E72D297353CC}">
                  <c16:uniqueId val="{00000019-6D8E-4D5D-A863-850CF92CA15D}"/>
                </c:ext>
              </c:extLst>
            </c:dLbl>
            <c:dLbl>
              <c:idx val="27"/>
              <c:delete val="1"/>
              <c:extLst>
                <c:ext xmlns:c15="http://schemas.microsoft.com/office/drawing/2012/chart" uri="{CE6537A1-D6FC-4f65-9D91-7224C49458BB}"/>
                <c:ext xmlns:c16="http://schemas.microsoft.com/office/drawing/2014/chart" uri="{C3380CC4-5D6E-409C-BE32-E72D297353CC}">
                  <c16:uniqueId val="{0000001A-6D8E-4D5D-A863-850CF92CA15D}"/>
                </c:ext>
              </c:extLst>
            </c:dLbl>
            <c:dLbl>
              <c:idx val="28"/>
              <c:delete val="1"/>
              <c:extLst>
                <c:ext xmlns:c15="http://schemas.microsoft.com/office/drawing/2012/chart" uri="{CE6537A1-D6FC-4f65-9D91-7224C49458BB}"/>
                <c:ext xmlns:c16="http://schemas.microsoft.com/office/drawing/2014/chart" uri="{C3380CC4-5D6E-409C-BE32-E72D297353CC}">
                  <c16:uniqueId val="{0000001B-6D8E-4D5D-A863-850CF92CA15D}"/>
                </c:ext>
              </c:extLst>
            </c:dLbl>
            <c:dLbl>
              <c:idx val="29"/>
              <c:delete val="1"/>
              <c:extLst>
                <c:ext xmlns:c15="http://schemas.microsoft.com/office/drawing/2012/chart" uri="{CE6537A1-D6FC-4f65-9D91-7224C49458BB}"/>
                <c:ext xmlns:c16="http://schemas.microsoft.com/office/drawing/2014/chart" uri="{C3380CC4-5D6E-409C-BE32-E72D297353CC}">
                  <c16:uniqueId val="{0000001C-6D8E-4D5D-A863-850CF92CA15D}"/>
                </c:ext>
              </c:extLst>
            </c:dLbl>
            <c:dLbl>
              <c:idx val="30"/>
              <c:delete val="1"/>
              <c:extLst>
                <c:ext xmlns:c15="http://schemas.microsoft.com/office/drawing/2012/chart" uri="{CE6537A1-D6FC-4f65-9D91-7224C49458BB}"/>
                <c:ext xmlns:c16="http://schemas.microsoft.com/office/drawing/2014/chart" uri="{C3380CC4-5D6E-409C-BE32-E72D297353CC}">
                  <c16:uniqueId val="{0000001D-6D8E-4D5D-A863-850CF92CA15D}"/>
                </c:ext>
              </c:extLst>
            </c:dLbl>
            <c:dLbl>
              <c:idx val="31"/>
              <c:delete val="1"/>
              <c:extLst>
                <c:ext xmlns:c15="http://schemas.microsoft.com/office/drawing/2012/chart" uri="{CE6537A1-D6FC-4f65-9D91-7224C49458BB}"/>
                <c:ext xmlns:c16="http://schemas.microsoft.com/office/drawing/2014/chart" uri="{C3380CC4-5D6E-409C-BE32-E72D297353CC}">
                  <c16:uniqueId val="{0000001E-6D8E-4D5D-A863-850CF92CA15D}"/>
                </c:ext>
              </c:extLst>
            </c:dLbl>
            <c:dLbl>
              <c:idx val="32"/>
              <c:delete val="1"/>
              <c:extLst>
                <c:ext xmlns:c15="http://schemas.microsoft.com/office/drawing/2012/chart" uri="{CE6537A1-D6FC-4f65-9D91-7224C49458BB}"/>
                <c:ext xmlns:c16="http://schemas.microsoft.com/office/drawing/2014/chart" uri="{C3380CC4-5D6E-409C-BE32-E72D297353CC}">
                  <c16:uniqueId val="{0000001F-6D8E-4D5D-A863-850CF92CA15D}"/>
                </c:ext>
              </c:extLst>
            </c:dLbl>
            <c:dLbl>
              <c:idx val="33"/>
              <c:delete val="1"/>
              <c:extLst>
                <c:ext xmlns:c15="http://schemas.microsoft.com/office/drawing/2012/chart" uri="{CE6537A1-D6FC-4f65-9D91-7224C49458BB}"/>
                <c:ext xmlns:c16="http://schemas.microsoft.com/office/drawing/2014/chart" uri="{C3380CC4-5D6E-409C-BE32-E72D297353CC}">
                  <c16:uniqueId val="{00000020-6D8E-4D5D-A863-850CF92CA15D}"/>
                </c:ext>
              </c:extLst>
            </c:dLbl>
            <c:dLbl>
              <c:idx val="34"/>
              <c:delete val="1"/>
              <c:extLst>
                <c:ext xmlns:c15="http://schemas.microsoft.com/office/drawing/2012/chart" uri="{CE6537A1-D6FC-4f65-9D91-7224C49458BB}"/>
                <c:ext xmlns:c16="http://schemas.microsoft.com/office/drawing/2014/chart" uri="{C3380CC4-5D6E-409C-BE32-E72D297353CC}">
                  <c16:uniqueId val="{00000021-6D8E-4D5D-A863-850CF92CA15D}"/>
                </c:ext>
              </c:extLst>
            </c:dLbl>
            <c:dLbl>
              <c:idx val="35"/>
              <c:delete val="1"/>
              <c:extLst>
                <c:ext xmlns:c15="http://schemas.microsoft.com/office/drawing/2012/chart" uri="{CE6537A1-D6FC-4f65-9D91-7224C49458BB}"/>
                <c:ext xmlns:c16="http://schemas.microsoft.com/office/drawing/2014/chart" uri="{C3380CC4-5D6E-409C-BE32-E72D297353CC}">
                  <c16:uniqueId val="{00000022-6D8E-4D5D-A863-850CF92CA15D}"/>
                </c:ext>
              </c:extLst>
            </c:dLbl>
            <c:dLbl>
              <c:idx val="36"/>
              <c:delete val="1"/>
              <c:extLst>
                <c:ext xmlns:c15="http://schemas.microsoft.com/office/drawing/2012/chart" uri="{CE6537A1-D6FC-4f65-9D91-7224C49458BB}"/>
                <c:ext xmlns:c16="http://schemas.microsoft.com/office/drawing/2014/chart" uri="{C3380CC4-5D6E-409C-BE32-E72D297353CC}">
                  <c16:uniqueId val="{00000023-6D8E-4D5D-A863-850CF92CA15D}"/>
                </c:ext>
              </c:extLst>
            </c:dLbl>
            <c:dLbl>
              <c:idx val="37"/>
              <c:delete val="1"/>
              <c:extLst>
                <c:ext xmlns:c15="http://schemas.microsoft.com/office/drawing/2012/chart" uri="{CE6537A1-D6FC-4f65-9D91-7224C49458BB}"/>
                <c:ext xmlns:c16="http://schemas.microsoft.com/office/drawing/2014/chart" uri="{C3380CC4-5D6E-409C-BE32-E72D297353CC}">
                  <c16:uniqueId val="{00000024-6D8E-4D5D-A863-850CF92CA15D}"/>
                </c:ext>
              </c:extLst>
            </c:dLbl>
            <c:dLbl>
              <c:idx val="3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D8E-4D5D-A863-850CF92CA15D}"/>
                </c:ext>
              </c:extLst>
            </c:dLbl>
            <c:numFmt formatCode="0.0_ "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6D8E-4D5D-A863-850CF92CA15D}"/>
            </c:ext>
          </c:extLst>
        </c:ser>
        <c:ser>
          <c:idx val="1"/>
          <c:order val="1"/>
          <c:tx>
            <c:v>全 　国</c:v>
          </c:tx>
          <c:spPr>
            <a:ln w="25400">
              <a:solidFill>
                <a:srgbClr val="000000"/>
              </a:solidFill>
              <a:prstDash val="lgDash"/>
            </a:ln>
          </c:spPr>
          <c:marker>
            <c:symbol val="square"/>
            <c:size val="5"/>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27-6D8E-4D5D-A863-850CF92CA15D}"/>
                </c:ext>
              </c:extLst>
            </c:dLbl>
            <c:dLbl>
              <c:idx val="1"/>
              <c:delete val="1"/>
              <c:extLst>
                <c:ext xmlns:c15="http://schemas.microsoft.com/office/drawing/2012/chart" uri="{CE6537A1-D6FC-4f65-9D91-7224C49458BB}"/>
                <c:ext xmlns:c16="http://schemas.microsoft.com/office/drawing/2014/chart" uri="{C3380CC4-5D6E-409C-BE32-E72D297353CC}">
                  <c16:uniqueId val="{00000028-6D8E-4D5D-A863-850CF92CA15D}"/>
                </c:ext>
              </c:extLst>
            </c:dLbl>
            <c:dLbl>
              <c:idx val="2"/>
              <c:delete val="1"/>
              <c:extLst>
                <c:ext xmlns:c15="http://schemas.microsoft.com/office/drawing/2012/chart" uri="{CE6537A1-D6FC-4f65-9D91-7224C49458BB}"/>
                <c:ext xmlns:c16="http://schemas.microsoft.com/office/drawing/2014/chart" uri="{C3380CC4-5D6E-409C-BE32-E72D297353CC}">
                  <c16:uniqueId val="{00000029-6D8E-4D5D-A863-850CF92CA15D}"/>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D8E-4D5D-A863-850CF92CA15D}"/>
                </c:ext>
              </c:extLst>
            </c:dLbl>
            <c:dLbl>
              <c:idx val="4"/>
              <c:delete val="1"/>
              <c:extLst>
                <c:ext xmlns:c15="http://schemas.microsoft.com/office/drawing/2012/chart" uri="{CE6537A1-D6FC-4f65-9D91-7224C49458BB}"/>
                <c:ext xmlns:c16="http://schemas.microsoft.com/office/drawing/2014/chart" uri="{C3380CC4-5D6E-409C-BE32-E72D297353CC}">
                  <c16:uniqueId val="{0000002B-6D8E-4D5D-A863-850CF92CA15D}"/>
                </c:ext>
              </c:extLst>
            </c:dLbl>
            <c:dLbl>
              <c:idx val="5"/>
              <c:delete val="1"/>
              <c:extLst>
                <c:ext xmlns:c15="http://schemas.microsoft.com/office/drawing/2012/chart" uri="{CE6537A1-D6FC-4f65-9D91-7224C49458BB}"/>
                <c:ext xmlns:c16="http://schemas.microsoft.com/office/drawing/2014/chart" uri="{C3380CC4-5D6E-409C-BE32-E72D297353CC}">
                  <c16:uniqueId val="{0000002C-6D8E-4D5D-A863-850CF92CA15D}"/>
                </c:ext>
              </c:extLst>
            </c:dLbl>
            <c:dLbl>
              <c:idx val="6"/>
              <c:delete val="1"/>
              <c:extLst>
                <c:ext xmlns:c15="http://schemas.microsoft.com/office/drawing/2012/chart" uri="{CE6537A1-D6FC-4f65-9D91-7224C49458BB}"/>
                <c:ext xmlns:c16="http://schemas.microsoft.com/office/drawing/2014/chart" uri="{C3380CC4-5D6E-409C-BE32-E72D297353CC}">
                  <c16:uniqueId val="{0000002D-6D8E-4D5D-A863-850CF92CA15D}"/>
                </c:ext>
              </c:extLst>
            </c:dLbl>
            <c:dLbl>
              <c:idx val="8"/>
              <c:delete val="1"/>
              <c:extLst>
                <c:ext xmlns:c15="http://schemas.microsoft.com/office/drawing/2012/chart" uri="{CE6537A1-D6FC-4f65-9D91-7224C49458BB}"/>
                <c:ext xmlns:c16="http://schemas.microsoft.com/office/drawing/2014/chart" uri="{C3380CC4-5D6E-409C-BE32-E72D297353CC}">
                  <c16:uniqueId val="{0000002E-6D8E-4D5D-A863-850CF92CA15D}"/>
                </c:ext>
              </c:extLst>
            </c:dLbl>
            <c:dLbl>
              <c:idx val="10"/>
              <c:delete val="1"/>
              <c:extLst>
                <c:ext xmlns:c15="http://schemas.microsoft.com/office/drawing/2012/chart" uri="{CE6537A1-D6FC-4f65-9D91-7224C49458BB}"/>
                <c:ext xmlns:c16="http://schemas.microsoft.com/office/drawing/2014/chart" uri="{C3380CC4-5D6E-409C-BE32-E72D297353CC}">
                  <c16:uniqueId val="{0000002F-6D8E-4D5D-A863-850CF92CA15D}"/>
                </c:ext>
              </c:extLst>
            </c:dLbl>
            <c:dLbl>
              <c:idx val="11"/>
              <c:delete val="1"/>
              <c:extLst>
                <c:ext xmlns:c15="http://schemas.microsoft.com/office/drawing/2012/chart" uri="{CE6537A1-D6FC-4f65-9D91-7224C49458BB}"/>
                <c:ext xmlns:c16="http://schemas.microsoft.com/office/drawing/2014/chart" uri="{C3380CC4-5D6E-409C-BE32-E72D297353CC}">
                  <c16:uniqueId val="{00000030-6D8E-4D5D-A863-850CF92CA15D}"/>
                </c:ext>
              </c:extLst>
            </c:dLbl>
            <c:dLbl>
              <c:idx val="12"/>
              <c:delete val="1"/>
              <c:extLst>
                <c:ext xmlns:c15="http://schemas.microsoft.com/office/drawing/2012/chart" uri="{CE6537A1-D6FC-4f65-9D91-7224C49458BB}"/>
                <c:ext xmlns:c16="http://schemas.microsoft.com/office/drawing/2014/chart" uri="{C3380CC4-5D6E-409C-BE32-E72D297353CC}">
                  <c16:uniqueId val="{00000031-6D8E-4D5D-A863-850CF92CA15D}"/>
                </c:ext>
              </c:extLst>
            </c:dLbl>
            <c:dLbl>
              <c:idx val="13"/>
              <c:delete val="1"/>
              <c:extLst>
                <c:ext xmlns:c15="http://schemas.microsoft.com/office/drawing/2012/chart" uri="{CE6537A1-D6FC-4f65-9D91-7224C49458BB}"/>
                <c:ext xmlns:c16="http://schemas.microsoft.com/office/drawing/2014/chart" uri="{C3380CC4-5D6E-409C-BE32-E72D297353CC}">
                  <c16:uniqueId val="{00000032-6D8E-4D5D-A863-850CF92CA15D}"/>
                </c:ext>
              </c:extLst>
            </c:dLbl>
            <c:dLbl>
              <c:idx val="14"/>
              <c:delete val="1"/>
              <c:extLst>
                <c:ext xmlns:c15="http://schemas.microsoft.com/office/drawing/2012/chart" uri="{CE6537A1-D6FC-4f65-9D91-7224C49458BB}"/>
                <c:ext xmlns:c16="http://schemas.microsoft.com/office/drawing/2014/chart" uri="{C3380CC4-5D6E-409C-BE32-E72D297353CC}">
                  <c16:uniqueId val="{00000033-6D8E-4D5D-A863-850CF92CA15D}"/>
                </c:ext>
              </c:extLst>
            </c:dLbl>
            <c:dLbl>
              <c:idx val="15"/>
              <c:delete val="1"/>
              <c:extLst>
                <c:ext xmlns:c15="http://schemas.microsoft.com/office/drawing/2012/chart" uri="{CE6537A1-D6FC-4f65-9D91-7224C49458BB}"/>
                <c:ext xmlns:c16="http://schemas.microsoft.com/office/drawing/2014/chart" uri="{C3380CC4-5D6E-409C-BE32-E72D297353CC}">
                  <c16:uniqueId val="{00000034-6D8E-4D5D-A863-850CF92CA15D}"/>
                </c:ext>
              </c:extLst>
            </c:dLbl>
            <c:dLbl>
              <c:idx val="16"/>
              <c:delete val="1"/>
              <c:extLst>
                <c:ext xmlns:c15="http://schemas.microsoft.com/office/drawing/2012/chart" uri="{CE6537A1-D6FC-4f65-9D91-7224C49458BB}"/>
                <c:ext xmlns:c16="http://schemas.microsoft.com/office/drawing/2014/chart" uri="{C3380CC4-5D6E-409C-BE32-E72D297353CC}">
                  <c16:uniqueId val="{00000035-6D8E-4D5D-A863-850CF92CA15D}"/>
                </c:ext>
              </c:extLst>
            </c:dLbl>
            <c:dLbl>
              <c:idx val="17"/>
              <c:delete val="1"/>
              <c:extLst>
                <c:ext xmlns:c15="http://schemas.microsoft.com/office/drawing/2012/chart" uri="{CE6537A1-D6FC-4f65-9D91-7224C49458BB}"/>
                <c:ext xmlns:c16="http://schemas.microsoft.com/office/drawing/2014/chart" uri="{C3380CC4-5D6E-409C-BE32-E72D297353CC}">
                  <c16:uniqueId val="{00000036-6D8E-4D5D-A863-850CF92CA15D}"/>
                </c:ext>
              </c:extLst>
            </c:dLbl>
            <c:dLbl>
              <c:idx val="18"/>
              <c:delete val="1"/>
              <c:extLst>
                <c:ext xmlns:c15="http://schemas.microsoft.com/office/drawing/2012/chart" uri="{CE6537A1-D6FC-4f65-9D91-7224C49458BB}"/>
                <c:ext xmlns:c16="http://schemas.microsoft.com/office/drawing/2014/chart" uri="{C3380CC4-5D6E-409C-BE32-E72D297353CC}">
                  <c16:uniqueId val="{00000037-6D8E-4D5D-A863-850CF92CA15D}"/>
                </c:ext>
              </c:extLst>
            </c:dLbl>
            <c:dLbl>
              <c:idx val="19"/>
              <c:delete val="1"/>
              <c:extLst>
                <c:ext xmlns:c15="http://schemas.microsoft.com/office/drawing/2012/chart" uri="{CE6537A1-D6FC-4f65-9D91-7224C49458BB}"/>
                <c:ext xmlns:c16="http://schemas.microsoft.com/office/drawing/2014/chart" uri="{C3380CC4-5D6E-409C-BE32-E72D297353CC}">
                  <c16:uniqueId val="{00000038-6D8E-4D5D-A863-850CF92CA15D}"/>
                </c:ext>
              </c:extLst>
            </c:dLbl>
            <c:dLbl>
              <c:idx val="20"/>
              <c:delete val="1"/>
              <c:extLst>
                <c:ext xmlns:c15="http://schemas.microsoft.com/office/drawing/2012/chart" uri="{CE6537A1-D6FC-4f65-9D91-7224C49458BB}"/>
                <c:ext xmlns:c16="http://schemas.microsoft.com/office/drawing/2014/chart" uri="{C3380CC4-5D6E-409C-BE32-E72D297353CC}">
                  <c16:uniqueId val="{00000039-6D8E-4D5D-A863-850CF92CA15D}"/>
                </c:ext>
              </c:extLst>
            </c:dLbl>
            <c:dLbl>
              <c:idx val="21"/>
              <c:delete val="1"/>
              <c:extLst>
                <c:ext xmlns:c15="http://schemas.microsoft.com/office/drawing/2012/chart" uri="{CE6537A1-D6FC-4f65-9D91-7224C49458BB}"/>
                <c:ext xmlns:c16="http://schemas.microsoft.com/office/drawing/2014/chart" uri="{C3380CC4-5D6E-409C-BE32-E72D297353CC}">
                  <c16:uniqueId val="{0000003A-6D8E-4D5D-A863-850CF92CA15D}"/>
                </c:ext>
              </c:extLst>
            </c:dLbl>
            <c:dLbl>
              <c:idx val="22"/>
              <c:delete val="1"/>
              <c:extLst>
                <c:ext xmlns:c15="http://schemas.microsoft.com/office/drawing/2012/chart" uri="{CE6537A1-D6FC-4f65-9D91-7224C49458BB}"/>
                <c:ext xmlns:c16="http://schemas.microsoft.com/office/drawing/2014/chart" uri="{C3380CC4-5D6E-409C-BE32-E72D297353CC}">
                  <c16:uniqueId val="{0000003B-6D8E-4D5D-A863-850CF92CA15D}"/>
                </c:ext>
              </c:extLst>
            </c:dLbl>
            <c:dLbl>
              <c:idx val="23"/>
              <c:delete val="1"/>
              <c:extLst>
                <c:ext xmlns:c15="http://schemas.microsoft.com/office/drawing/2012/chart" uri="{CE6537A1-D6FC-4f65-9D91-7224C49458BB}"/>
                <c:ext xmlns:c16="http://schemas.microsoft.com/office/drawing/2014/chart" uri="{C3380CC4-5D6E-409C-BE32-E72D297353CC}">
                  <c16:uniqueId val="{0000003C-6D8E-4D5D-A863-850CF92CA15D}"/>
                </c:ext>
              </c:extLst>
            </c:dLbl>
            <c:dLbl>
              <c:idx val="24"/>
              <c:delete val="1"/>
              <c:extLst>
                <c:ext xmlns:c15="http://schemas.microsoft.com/office/drawing/2012/chart" uri="{CE6537A1-D6FC-4f65-9D91-7224C49458BB}"/>
                <c:ext xmlns:c16="http://schemas.microsoft.com/office/drawing/2014/chart" uri="{C3380CC4-5D6E-409C-BE32-E72D297353CC}">
                  <c16:uniqueId val="{0000003D-6D8E-4D5D-A863-850CF92CA15D}"/>
                </c:ext>
              </c:extLst>
            </c:dLbl>
            <c:dLbl>
              <c:idx val="25"/>
              <c:delete val="1"/>
              <c:extLst>
                <c:ext xmlns:c15="http://schemas.microsoft.com/office/drawing/2012/chart" uri="{CE6537A1-D6FC-4f65-9D91-7224C49458BB}"/>
                <c:ext xmlns:c16="http://schemas.microsoft.com/office/drawing/2014/chart" uri="{C3380CC4-5D6E-409C-BE32-E72D297353CC}">
                  <c16:uniqueId val="{0000003E-6D8E-4D5D-A863-850CF92CA15D}"/>
                </c:ext>
              </c:extLst>
            </c:dLbl>
            <c:dLbl>
              <c:idx val="26"/>
              <c:delete val="1"/>
              <c:extLst>
                <c:ext xmlns:c15="http://schemas.microsoft.com/office/drawing/2012/chart" uri="{CE6537A1-D6FC-4f65-9D91-7224C49458BB}"/>
                <c:ext xmlns:c16="http://schemas.microsoft.com/office/drawing/2014/chart" uri="{C3380CC4-5D6E-409C-BE32-E72D297353CC}">
                  <c16:uniqueId val="{0000003F-6D8E-4D5D-A863-850CF92CA15D}"/>
                </c:ext>
              </c:extLst>
            </c:dLbl>
            <c:dLbl>
              <c:idx val="27"/>
              <c:delete val="1"/>
              <c:extLst>
                <c:ext xmlns:c15="http://schemas.microsoft.com/office/drawing/2012/chart" uri="{CE6537A1-D6FC-4f65-9D91-7224C49458BB}"/>
                <c:ext xmlns:c16="http://schemas.microsoft.com/office/drawing/2014/chart" uri="{C3380CC4-5D6E-409C-BE32-E72D297353CC}">
                  <c16:uniqueId val="{00000040-6D8E-4D5D-A863-850CF92CA15D}"/>
                </c:ext>
              </c:extLst>
            </c:dLbl>
            <c:dLbl>
              <c:idx val="28"/>
              <c:delete val="1"/>
              <c:extLst>
                <c:ext xmlns:c15="http://schemas.microsoft.com/office/drawing/2012/chart" uri="{CE6537A1-D6FC-4f65-9D91-7224C49458BB}"/>
                <c:ext xmlns:c16="http://schemas.microsoft.com/office/drawing/2014/chart" uri="{C3380CC4-5D6E-409C-BE32-E72D297353CC}">
                  <c16:uniqueId val="{00000041-6D8E-4D5D-A863-850CF92CA15D}"/>
                </c:ext>
              </c:extLst>
            </c:dLbl>
            <c:dLbl>
              <c:idx val="29"/>
              <c:delete val="1"/>
              <c:extLst>
                <c:ext xmlns:c15="http://schemas.microsoft.com/office/drawing/2012/chart" uri="{CE6537A1-D6FC-4f65-9D91-7224C49458BB}"/>
                <c:ext xmlns:c16="http://schemas.microsoft.com/office/drawing/2014/chart" uri="{C3380CC4-5D6E-409C-BE32-E72D297353CC}">
                  <c16:uniqueId val="{00000042-6D8E-4D5D-A863-850CF92CA15D}"/>
                </c:ext>
              </c:extLst>
            </c:dLbl>
            <c:dLbl>
              <c:idx val="30"/>
              <c:delete val="1"/>
              <c:extLst>
                <c:ext xmlns:c15="http://schemas.microsoft.com/office/drawing/2012/chart" uri="{CE6537A1-D6FC-4f65-9D91-7224C49458BB}"/>
                <c:ext xmlns:c16="http://schemas.microsoft.com/office/drawing/2014/chart" uri="{C3380CC4-5D6E-409C-BE32-E72D297353CC}">
                  <c16:uniqueId val="{00000043-6D8E-4D5D-A863-850CF92CA15D}"/>
                </c:ext>
              </c:extLst>
            </c:dLbl>
            <c:dLbl>
              <c:idx val="31"/>
              <c:delete val="1"/>
              <c:extLst>
                <c:ext xmlns:c15="http://schemas.microsoft.com/office/drawing/2012/chart" uri="{CE6537A1-D6FC-4f65-9D91-7224C49458BB}"/>
                <c:ext xmlns:c16="http://schemas.microsoft.com/office/drawing/2014/chart" uri="{C3380CC4-5D6E-409C-BE32-E72D297353CC}">
                  <c16:uniqueId val="{00000044-6D8E-4D5D-A863-850CF92CA15D}"/>
                </c:ext>
              </c:extLst>
            </c:dLbl>
            <c:dLbl>
              <c:idx val="32"/>
              <c:delete val="1"/>
              <c:extLst>
                <c:ext xmlns:c15="http://schemas.microsoft.com/office/drawing/2012/chart" uri="{CE6537A1-D6FC-4f65-9D91-7224C49458BB}"/>
                <c:ext xmlns:c16="http://schemas.microsoft.com/office/drawing/2014/chart" uri="{C3380CC4-5D6E-409C-BE32-E72D297353CC}">
                  <c16:uniqueId val="{00000045-6D8E-4D5D-A863-850CF92CA15D}"/>
                </c:ext>
              </c:extLst>
            </c:dLbl>
            <c:dLbl>
              <c:idx val="33"/>
              <c:delete val="1"/>
              <c:extLst>
                <c:ext xmlns:c15="http://schemas.microsoft.com/office/drawing/2012/chart" uri="{CE6537A1-D6FC-4f65-9D91-7224C49458BB}"/>
                <c:ext xmlns:c16="http://schemas.microsoft.com/office/drawing/2014/chart" uri="{C3380CC4-5D6E-409C-BE32-E72D297353CC}">
                  <c16:uniqueId val="{00000046-6D8E-4D5D-A863-850CF92CA15D}"/>
                </c:ext>
              </c:extLst>
            </c:dLbl>
            <c:dLbl>
              <c:idx val="34"/>
              <c:delete val="1"/>
              <c:extLst>
                <c:ext xmlns:c15="http://schemas.microsoft.com/office/drawing/2012/chart" uri="{CE6537A1-D6FC-4f65-9D91-7224C49458BB}"/>
                <c:ext xmlns:c16="http://schemas.microsoft.com/office/drawing/2014/chart" uri="{C3380CC4-5D6E-409C-BE32-E72D297353CC}">
                  <c16:uniqueId val="{00000047-6D8E-4D5D-A863-850CF92CA15D}"/>
                </c:ext>
              </c:extLst>
            </c:dLbl>
            <c:dLbl>
              <c:idx val="35"/>
              <c:delete val="1"/>
              <c:extLst>
                <c:ext xmlns:c15="http://schemas.microsoft.com/office/drawing/2012/chart" uri="{CE6537A1-D6FC-4f65-9D91-7224C49458BB}"/>
                <c:ext xmlns:c16="http://schemas.microsoft.com/office/drawing/2014/chart" uri="{C3380CC4-5D6E-409C-BE32-E72D297353CC}">
                  <c16:uniqueId val="{00000048-6D8E-4D5D-A863-850CF92CA15D}"/>
                </c:ext>
              </c:extLst>
            </c:dLbl>
            <c:dLbl>
              <c:idx val="36"/>
              <c:delete val="1"/>
              <c:extLst>
                <c:ext xmlns:c15="http://schemas.microsoft.com/office/drawing/2012/chart" uri="{CE6537A1-D6FC-4f65-9D91-7224C49458BB}"/>
                <c:ext xmlns:c16="http://schemas.microsoft.com/office/drawing/2014/chart" uri="{C3380CC4-5D6E-409C-BE32-E72D297353CC}">
                  <c16:uniqueId val="{00000049-6D8E-4D5D-A863-850CF92CA15D}"/>
                </c:ext>
              </c:extLst>
            </c:dLbl>
            <c:dLbl>
              <c:idx val="37"/>
              <c:delete val="1"/>
              <c:extLst>
                <c:ext xmlns:c15="http://schemas.microsoft.com/office/drawing/2012/chart" uri="{CE6537A1-D6FC-4f65-9D91-7224C49458BB}"/>
                <c:ext xmlns:c16="http://schemas.microsoft.com/office/drawing/2014/chart" uri="{C3380CC4-5D6E-409C-BE32-E72D297353CC}">
                  <c16:uniqueId val="{0000004A-6D8E-4D5D-A863-850CF92CA15D}"/>
                </c:ext>
              </c:extLst>
            </c:dLbl>
            <c:numFmt formatCode="0.0_ "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B-6D8E-4D5D-A863-850CF92CA15D}"/>
            </c:ext>
          </c:extLst>
        </c:ser>
        <c:dLbls>
          <c:showLegendKey val="0"/>
          <c:showVal val="0"/>
          <c:showCatName val="0"/>
          <c:showSerName val="0"/>
          <c:showPercent val="0"/>
          <c:showBubbleSize val="0"/>
        </c:dLbls>
        <c:smooth val="0"/>
        <c:axId val="108177280"/>
        <c:axId val="108178816"/>
      </c:lineChart>
      <c:catAx>
        <c:axId val="10817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8178816"/>
        <c:crossesAt val="-6"/>
        <c:auto val="1"/>
        <c:lblAlgn val="ctr"/>
        <c:lblOffset val="100"/>
        <c:tickLblSkip val="1"/>
        <c:tickMarkSkip val="1"/>
        <c:noMultiLvlLbl val="0"/>
      </c:catAx>
      <c:valAx>
        <c:axId val="108178816"/>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8177280"/>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squar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99-49DE-B138-72E33E3D1354}"/>
                </c:ext>
              </c:extLst>
            </c:dLbl>
            <c:dLbl>
              <c:idx val="1"/>
              <c:delete val="1"/>
              <c:extLst>
                <c:ext xmlns:c15="http://schemas.microsoft.com/office/drawing/2012/chart" uri="{CE6537A1-D6FC-4f65-9D91-7224C49458BB}"/>
                <c:ext xmlns:c16="http://schemas.microsoft.com/office/drawing/2014/chart" uri="{C3380CC4-5D6E-409C-BE32-E72D297353CC}">
                  <c16:uniqueId val="{00000001-0099-49DE-B138-72E33E3D1354}"/>
                </c:ext>
              </c:extLst>
            </c:dLbl>
            <c:dLbl>
              <c:idx val="2"/>
              <c:delete val="1"/>
              <c:extLst>
                <c:ext xmlns:c15="http://schemas.microsoft.com/office/drawing/2012/chart" uri="{CE6537A1-D6FC-4f65-9D91-7224C49458BB}"/>
                <c:ext xmlns:c16="http://schemas.microsoft.com/office/drawing/2014/chart" uri="{C3380CC4-5D6E-409C-BE32-E72D297353CC}">
                  <c16:uniqueId val="{00000002-0099-49DE-B138-72E33E3D1354}"/>
                </c:ext>
              </c:extLst>
            </c:dLbl>
            <c:dLbl>
              <c:idx val="3"/>
              <c:delete val="1"/>
              <c:extLst>
                <c:ext xmlns:c15="http://schemas.microsoft.com/office/drawing/2012/chart" uri="{CE6537A1-D6FC-4f65-9D91-7224C49458BB}"/>
                <c:ext xmlns:c16="http://schemas.microsoft.com/office/drawing/2014/chart" uri="{C3380CC4-5D6E-409C-BE32-E72D297353CC}">
                  <c16:uniqueId val="{00000003-0099-49DE-B138-72E33E3D1354}"/>
                </c:ext>
              </c:extLst>
            </c:dLbl>
            <c:dLbl>
              <c:idx val="4"/>
              <c:delete val="1"/>
              <c:extLst>
                <c:ext xmlns:c15="http://schemas.microsoft.com/office/drawing/2012/chart" uri="{CE6537A1-D6FC-4f65-9D91-7224C49458BB}"/>
                <c:ext xmlns:c16="http://schemas.microsoft.com/office/drawing/2014/chart" uri="{C3380CC4-5D6E-409C-BE32-E72D297353CC}">
                  <c16:uniqueId val="{00000004-0099-49DE-B138-72E33E3D1354}"/>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99-49DE-B138-72E33E3D1354}"/>
                </c:ext>
              </c:extLst>
            </c:dLbl>
            <c:dLbl>
              <c:idx val="6"/>
              <c:delete val="1"/>
              <c:extLst>
                <c:ext xmlns:c15="http://schemas.microsoft.com/office/drawing/2012/chart" uri="{CE6537A1-D6FC-4f65-9D91-7224C49458BB}"/>
                <c:ext xmlns:c16="http://schemas.microsoft.com/office/drawing/2014/chart" uri="{C3380CC4-5D6E-409C-BE32-E72D297353CC}">
                  <c16:uniqueId val="{00000006-0099-49DE-B138-72E33E3D1354}"/>
                </c:ext>
              </c:extLst>
            </c:dLbl>
            <c:dLbl>
              <c:idx val="7"/>
              <c:delete val="1"/>
              <c:extLst>
                <c:ext xmlns:c15="http://schemas.microsoft.com/office/drawing/2012/chart" uri="{CE6537A1-D6FC-4f65-9D91-7224C49458BB}"/>
                <c:ext xmlns:c16="http://schemas.microsoft.com/office/drawing/2014/chart" uri="{C3380CC4-5D6E-409C-BE32-E72D297353CC}">
                  <c16:uniqueId val="{00000007-0099-49DE-B138-72E33E3D1354}"/>
                </c:ext>
              </c:extLst>
            </c:dLbl>
            <c:dLbl>
              <c:idx val="8"/>
              <c:delete val="1"/>
              <c:extLst>
                <c:ext xmlns:c15="http://schemas.microsoft.com/office/drawing/2012/chart" uri="{CE6537A1-D6FC-4f65-9D91-7224C49458BB}"/>
                <c:ext xmlns:c16="http://schemas.microsoft.com/office/drawing/2014/chart" uri="{C3380CC4-5D6E-409C-BE32-E72D297353CC}">
                  <c16:uniqueId val="{00000008-0099-49DE-B138-72E33E3D1354}"/>
                </c:ext>
              </c:extLst>
            </c:dLbl>
            <c:dLbl>
              <c:idx val="9"/>
              <c:delete val="1"/>
              <c:extLst>
                <c:ext xmlns:c15="http://schemas.microsoft.com/office/drawing/2012/chart" uri="{CE6537A1-D6FC-4f65-9D91-7224C49458BB}"/>
                <c:ext xmlns:c16="http://schemas.microsoft.com/office/drawing/2014/chart" uri="{C3380CC4-5D6E-409C-BE32-E72D297353CC}">
                  <c16:uniqueId val="{00000009-0099-49DE-B138-72E33E3D1354}"/>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99-49DE-B138-72E33E3D1354}"/>
                </c:ext>
              </c:extLst>
            </c:dLbl>
            <c:dLbl>
              <c:idx val="11"/>
              <c:delete val="1"/>
              <c:extLst>
                <c:ext xmlns:c15="http://schemas.microsoft.com/office/drawing/2012/chart" uri="{CE6537A1-D6FC-4f65-9D91-7224C49458BB}"/>
                <c:ext xmlns:c16="http://schemas.microsoft.com/office/drawing/2014/chart" uri="{C3380CC4-5D6E-409C-BE32-E72D297353CC}">
                  <c16:uniqueId val="{0000000B-0099-49DE-B138-72E33E3D1354}"/>
                </c:ext>
              </c:extLst>
            </c:dLbl>
            <c:dLbl>
              <c:idx val="12"/>
              <c:delete val="1"/>
              <c:extLst>
                <c:ext xmlns:c15="http://schemas.microsoft.com/office/drawing/2012/chart" uri="{CE6537A1-D6FC-4f65-9D91-7224C49458BB}"/>
                <c:ext xmlns:c16="http://schemas.microsoft.com/office/drawing/2014/chart" uri="{C3380CC4-5D6E-409C-BE32-E72D297353CC}">
                  <c16:uniqueId val="{0000000C-0099-49DE-B138-72E33E3D1354}"/>
                </c:ext>
              </c:extLst>
            </c:dLbl>
            <c:dLbl>
              <c:idx val="13"/>
              <c:delete val="1"/>
              <c:extLst>
                <c:ext xmlns:c15="http://schemas.microsoft.com/office/drawing/2012/chart" uri="{CE6537A1-D6FC-4f65-9D91-7224C49458BB}"/>
                <c:ext xmlns:c16="http://schemas.microsoft.com/office/drawing/2014/chart" uri="{C3380CC4-5D6E-409C-BE32-E72D297353CC}">
                  <c16:uniqueId val="{0000000D-0099-49DE-B138-72E33E3D1354}"/>
                </c:ext>
              </c:extLst>
            </c:dLbl>
            <c:dLbl>
              <c:idx val="14"/>
              <c:delete val="1"/>
              <c:extLst>
                <c:ext xmlns:c15="http://schemas.microsoft.com/office/drawing/2012/chart" uri="{CE6537A1-D6FC-4f65-9D91-7224C49458BB}"/>
                <c:ext xmlns:c16="http://schemas.microsoft.com/office/drawing/2014/chart" uri="{C3380CC4-5D6E-409C-BE32-E72D297353CC}">
                  <c16:uniqueId val="{0000000E-0099-49DE-B138-72E33E3D1354}"/>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99-49DE-B138-72E33E3D1354}"/>
                </c:ext>
              </c:extLst>
            </c:dLbl>
            <c:dLbl>
              <c:idx val="16"/>
              <c:delete val="1"/>
              <c:extLst>
                <c:ext xmlns:c15="http://schemas.microsoft.com/office/drawing/2012/chart" uri="{CE6537A1-D6FC-4f65-9D91-7224C49458BB}"/>
                <c:ext xmlns:c16="http://schemas.microsoft.com/office/drawing/2014/chart" uri="{C3380CC4-5D6E-409C-BE32-E72D297353CC}">
                  <c16:uniqueId val="{00000010-0099-49DE-B138-72E33E3D1354}"/>
                </c:ext>
              </c:extLst>
            </c:dLbl>
            <c:dLbl>
              <c:idx val="17"/>
              <c:delete val="1"/>
              <c:extLst>
                <c:ext xmlns:c15="http://schemas.microsoft.com/office/drawing/2012/chart" uri="{CE6537A1-D6FC-4f65-9D91-7224C49458BB}"/>
                <c:ext xmlns:c16="http://schemas.microsoft.com/office/drawing/2014/chart" uri="{C3380CC4-5D6E-409C-BE32-E72D297353CC}">
                  <c16:uniqueId val="{00000011-0099-49DE-B138-72E33E3D1354}"/>
                </c:ext>
              </c:extLst>
            </c:dLbl>
            <c:dLbl>
              <c:idx val="18"/>
              <c:delete val="1"/>
              <c:extLst>
                <c:ext xmlns:c15="http://schemas.microsoft.com/office/drawing/2012/chart" uri="{CE6537A1-D6FC-4f65-9D91-7224C49458BB}"/>
                <c:ext xmlns:c16="http://schemas.microsoft.com/office/drawing/2014/chart" uri="{C3380CC4-5D6E-409C-BE32-E72D297353CC}">
                  <c16:uniqueId val="{00000012-0099-49DE-B138-72E33E3D1354}"/>
                </c:ext>
              </c:extLst>
            </c:dLbl>
            <c:dLbl>
              <c:idx val="19"/>
              <c:delete val="1"/>
              <c:extLst>
                <c:ext xmlns:c15="http://schemas.microsoft.com/office/drawing/2012/chart" uri="{CE6537A1-D6FC-4f65-9D91-7224C49458BB}"/>
                <c:ext xmlns:c16="http://schemas.microsoft.com/office/drawing/2014/chart" uri="{C3380CC4-5D6E-409C-BE32-E72D297353CC}">
                  <c16:uniqueId val="{00000013-0099-49DE-B138-72E33E3D1354}"/>
                </c:ext>
              </c:extLst>
            </c:dLbl>
            <c:dLbl>
              <c:idx val="21"/>
              <c:delete val="1"/>
              <c:extLst>
                <c:ext xmlns:c15="http://schemas.microsoft.com/office/drawing/2012/chart" uri="{CE6537A1-D6FC-4f65-9D91-7224C49458BB}"/>
                <c:ext xmlns:c16="http://schemas.microsoft.com/office/drawing/2014/chart" uri="{C3380CC4-5D6E-409C-BE32-E72D297353CC}">
                  <c16:uniqueId val="{00000014-0099-49DE-B138-72E33E3D1354}"/>
                </c:ext>
              </c:extLst>
            </c:dLbl>
            <c:dLbl>
              <c:idx val="22"/>
              <c:delete val="1"/>
              <c:extLst>
                <c:ext xmlns:c15="http://schemas.microsoft.com/office/drawing/2012/chart" uri="{CE6537A1-D6FC-4f65-9D91-7224C49458BB}"/>
                <c:ext xmlns:c16="http://schemas.microsoft.com/office/drawing/2014/chart" uri="{C3380CC4-5D6E-409C-BE32-E72D297353CC}">
                  <c16:uniqueId val="{00000015-0099-49DE-B138-72E33E3D1354}"/>
                </c:ext>
              </c:extLst>
            </c:dLbl>
            <c:dLbl>
              <c:idx val="23"/>
              <c:delete val="1"/>
              <c:extLst>
                <c:ext xmlns:c15="http://schemas.microsoft.com/office/drawing/2012/chart" uri="{CE6537A1-D6FC-4f65-9D91-7224C49458BB}"/>
                <c:ext xmlns:c16="http://schemas.microsoft.com/office/drawing/2014/chart" uri="{C3380CC4-5D6E-409C-BE32-E72D297353CC}">
                  <c16:uniqueId val="{00000016-0099-49DE-B138-72E33E3D1354}"/>
                </c:ext>
              </c:extLst>
            </c:dLbl>
            <c:dLbl>
              <c:idx val="24"/>
              <c:delete val="1"/>
              <c:extLst>
                <c:ext xmlns:c15="http://schemas.microsoft.com/office/drawing/2012/chart" uri="{CE6537A1-D6FC-4f65-9D91-7224C49458BB}"/>
                <c:ext xmlns:c16="http://schemas.microsoft.com/office/drawing/2014/chart" uri="{C3380CC4-5D6E-409C-BE32-E72D297353CC}">
                  <c16:uniqueId val="{00000017-0099-49DE-B138-72E33E3D1354}"/>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099-49DE-B138-72E33E3D1354}"/>
                </c:ext>
              </c:extLst>
            </c:dLbl>
            <c:dLbl>
              <c:idx val="26"/>
              <c:delete val="1"/>
              <c:extLst>
                <c:ext xmlns:c15="http://schemas.microsoft.com/office/drawing/2012/chart" uri="{CE6537A1-D6FC-4f65-9D91-7224C49458BB}"/>
                <c:ext xmlns:c16="http://schemas.microsoft.com/office/drawing/2014/chart" uri="{C3380CC4-5D6E-409C-BE32-E72D297353CC}">
                  <c16:uniqueId val="{00000019-0099-49DE-B138-72E33E3D1354}"/>
                </c:ext>
              </c:extLst>
            </c:dLbl>
            <c:dLbl>
              <c:idx val="27"/>
              <c:delete val="1"/>
              <c:extLst>
                <c:ext xmlns:c15="http://schemas.microsoft.com/office/drawing/2012/chart" uri="{CE6537A1-D6FC-4f65-9D91-7224C49458BB}"/>
                <c:ext xmlns:c16="http://schemas.microsoft.com/office/drawing/2014/chart" uri="{C3380CC4-5D6E-409C-BE32-E72D297353CC}">
                  <c16:uniqueId val="{0000001A-0099-49DE-B138-72E33E3D1354}"/>
                </c:ext>
              </c:extLst>
            </c:dLbl>
            <c:dLbl>
              <c:idx val="28"/>
              <c:delete val="1"/>
              <c:extLst>
                <c:ext xmlns:c15="http://schemas.microsoft.com/office/drawing/2012/chart" uri="{CE6537A1-D6FC-4f65-9D91-7224C49458BB}"/>
                <c:ext xmlns:c16="http://schemas.microsoft.com/office/drawing/2014/chart" uri="{C3380CC4-5D6E-409C-BE32-E72D297353CC}">
                  <c16:uniqueId val="{0000001B-0099-49DE-B138-72E33E3D1354}"/>
                </c:ext>
              </c:extLst>
            </c:dLbl>
            <c:dLbl>
              <c:idx val="29"/>
              <c:delete val="1"/>
              <c:extLst>
                <c:ext xmlns:c15="http://schemas.microsoft.com/office/drawing/2012/chart" uri="{CE6537A1-D6FC-4f65-9D91-7224C49458BB}"/>
                <c:ext xmlns:c16="http://schemas.microsoft.com/office/drawing/2014/chart" uri="{C3380CC4-5D6E-409C-BE32-E72D297353CC}">
                  <c16:uniqueId val="{0000001C-0099-49DE-B138-72E33E3D1354}"/>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099-49DE-B138-72E33E3D1354}"/>
                </c:ext>
              </c:extLst>
            </c:dLbl>
            <c:dLbl>
              <c:idx val="31"/>
              <c:delete val="1"/>
              <c:extLst>
                <c:ext xmlns:c15="http://schemas.microsoft.com/office/drawing/2012/chart" uri="{CE6537A1-D6FC-4f65-9D91-7224C49458BB}"/>
                <c:ext xmlns:c16="http://schemas.microsoft.com/office/drawing/2014/chart" uri="{C3380CC4-5D6E-409C-BE32-E72D297353CC}">
                  <c16:uniqueId val="{0000001E-0099-49DE-B138-72E33E3D1354}"/>
                </c:ext>
              </c:extLst>
            </c:dLbl>
            <c:dLbl>
              <c:idx val="32"/>
              <c:delete val="1"/>
              <c:extLst>
                <c:ext xmlns:c15="http://schemas.microsoft.com/office/drawing/2012/chart" uri="{CE6537A1-D6FC-4f65-9D91-7224C49458BB}"/>
                <c:ext xmlns:c16="http://schemas.microsoft.com/office/drawing/2014/chart" uri="{C3380CC4-5D6E-409C-BE32-E72D297353CC}">
                  <c16:uniqueId val="{0000001F-0099-49DE-B138-72E33E3D1354}"/>
                </c:ext>
              </c:extLst>
            </c:dLbl>
            <c:dLbl>
              <c:idx val="33"/>
              <c:delete val="1"/>
              <c:extLst>
                <c:ext xmlns:c15="http://schemas.microsoft.com/office/drawing/2012/chart" uri="{CE6537A1-D6FC-4f65-9D91-7224C49458BB}"/>
                <c:ext xmlns:c16="http://schemas.microsoft.com/office/drawing/2014/chart" uri="{C3380CC4-5D6E-409C-BE32-E72D297353CC}">
                  <c16:uniqueId val="{00000020-0099-49DE-B138-72E33E3D1354}"/>
                </c:ext>
              </c:extLst>
            </c:dLbl>
            <c:dLbl>
              <c:idx val="34"/>
              <c:delete val="1"/>
              <c:extLst>
                <c:ext xmlns:c15="http://schemas.microsoft.com/office/drawing/2012/chart" uri="{CE6537A1-D6FC-4f65-9D91-7224C49458BB}"/>
                <c:ext xmlns:c16="http://schemas.microsoft.com/office/drawing/2014/chart" uri="{C3380CC4-5D6E-409C-BE32-E72D297353CC}">
                  <c16:uniqueId val="{00000021-0099-49DE-B138-72E33E3D1354}"/>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099-49DE-B138-72E33E3D1354}"/>
                </c:ext>
              </c:extLst>
            </c:dLbl>
            <c:dLbl>
              <c:idx val="36"/>
              <c:delete val="1"/>
              <c:extLst>
                <c:ext xmlns:c15="http://schemas.microsoft.com/office/drawing/2012/chart" uri="{CE6537A1-D6FC-4f65-9D91-7224C49458BB}"/>
                <c:ext xmlns:c16="http://schemas.microsoft.com/office/drawing/2014/chart" uri="{C3380CC4-5D6E-409C-BE32-E72D297353CC}">
                  <c16:uniqueId val="{00000023-0099-49DE-B138-72E33E3D1354}"/>
                </c:ext>
              </c:extLst>
            </c:dLbl>
            <c:dLbl>
              <c:idx val="37"/>
              <c:delete val="1"/>
              <c:extLst>
                <c:ext xmlns:c15="http://schemas.microsoft.com/office/drawing/2012/chart" uri="{CE6537A1-D6FC-4f65-9D91-7224C49458BB}"/>
                <c:ext xmlns:c16="http://schemas.microsoft.com/office/drawing/2014/chart" uri="{C3380CC4-5D6E-409C-BE32-E72D297353CC}">
                  <c16:uniqueId val="{00000024-0099-49DE-B138-72E33E3D1354}"/>
                </c:ext>
              </c:extLst>
            </c:dLbl>
            <c:dLbl>
              <c:idx val="38"/>
              <c:delete val="1"/>
              <c:extLst>
                <c:ext xmlns:c15="http://schemas.microsoft.com/office/drawing/2012/chart" uri="{CE6537A1-D6FC-4f65-9D91-7224C49458BB}"/>
                <c:ext xmlns:c16="http://schemas.microsoft.com/office/drawing/2014/chart" uri="{C3380CC4-5D6E-409C-BE32-E72D297353CC}">
                  <c16:uniqueId val="{00000025-0099-49DE-B138-72E33E3D1354}"/>
                </c:ext>
              </c:extLst>
            </c:dLbl>
            <c:numFmt formatCode="0.0_);[Red]\(0.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0099-49DE-B138-72E33E3D1354}"/>
            </c:ext>
          </c:extLst>
        </c:ser>
        <c:ser>
          <c:idx val="1"/>
          <c:order val="1"/>
          <c:spPr>
            <a:ln w="12700">
              <a:solidFill>
                <a:srgbClr val="000000"/>
              </a:solidFill>
              <a:prstDash val="solid"/>
            </a:ln>
          </c:spPr>
          <c:marker>
            <c:symbol val="diamond"/>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099-49DE-B138-72E33E3D1354}"/>
                </c:ext>
              </c:extLst>
            </c:dLbl>
            <c:dLbl>
              <c:idx val="1"/>
              <c:delete val="1"/>
              <c:extLst>
                <c:ext xmlns:c15="http://schemas.microsoft.com/office/drawing/2012/chart" uri="{CE6537A1-D6FC-4f65-9D91-7224C49458BB}"/>
                <c:ext xmlns:c16="http://schemas.microsoft.com/office/drawing/2014/chart" uri="{C3380CC4-5D6E-409C-BE32-E72D297353CC}">
                  <c16:uniqueId val="{00000028-0099-49DE-B138-72E33E3D1354}"/>
                </c:ext>
              </c:extLst>
            </c:dLbl>
            <c:dLbl>
              <c:idx val="2"/>
              <c:delete val="1"/>
              <c:extLst>
                <c:ext xmlns:c15="http://schemas.microsoft.com/office/drawing/2012/chart" uri="{CE6537A1-D6FC-4f65-9D91-7224C49458BB}"/>
                <c:ext xmlns:c16="http://schemas.microsoft.com/office/drawing/2014/chart" uri="{C3380CC4-5D6E-409C-BE32-E72D297353CC}">
                  <c16:uniqueId val="{00000029-0099-49DE-B138-72E33E3D1354}"/>
                </c:ext>
              </c:extLst>
            </c:dLbl>
            <c:dLbl>
              <c:idx val="3"/>
              <c:delete val="1"/>
              <c:extLst>
                <c:ext xmlns:c15="http://schemas.microsoft.com/office/drawing/2012/chart" uri="{CE6537A1-D6FC-4f65-9D91-7224C49458BB}"/>
                <c:ext xmlns:c16="http://schemas.microsoft.com/office/drawing/2014/chart" uri="{C3380CC4-5D6E-409C-BE32-E72D297353CC}">
                  <c16:uniqueId val="{0000002A-0099-49DE-B138-72E33E3D1354}"/>
                </c:ext>
              </c:extLst>
            </c:dLbl>
            <c:dLbl>
              <c:idx val="4"/>
              <c:delete val="1"/>
              <c:extLst>
                <c:ext xmlns:c15="http://schemas.microsoft.com/office/drawing/2012/chart" uri="{CE6537A1-D6FC-4f65-9D91-7224C49458BB}"/>
                <c:ext xmlns:c16="http://schemas.microsoft.com/office/drawing/2014/chart" uri="{C3380CC4-5D6E-409C-BE32-E72D297353CC}">
                  <c16:uniqueId val="{0000002B-0099-49DE-B138-72E33E3D1354}"/>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099-49DE-B138-72E33E3D1354}"/>
                </c:ext>
              </c:extLst>
            </c:dLbl>
            <c:dLbl>
              <c:idx val="6"/>
              <c:delete val="1"/>
              <c:extLst>
                <c:ext xmlns:c15="http://schemas.microsoft.com/office/drawing/2012/chart" uri="{CE6537A1-D6FC-4f65-9D91-7224C49458BB}"/>
                <c:ext xmlns:c16="http://schemas.microsoft.com/office/drawing/2014/chart" uri="{C3380CC4-5D6E-409C-BE32-E72D297353CC}">
                  <c16:uniqueId val="{0000002D-0099-49DE-B138-72E33E3D1354}"/>
                </c:ext>
              </c:extLst>
            </c:dLbl>
            <c:dLbl>
              <c:idx val="7"/>
              <c:delete val="1"/>
              <c:extLst>
                <c:ext xmlns:c15="http://schemas.microsoft.com/office/drawing/2012/chart" uri="{CE6537A1-D6FC-4f65-9D91-7224C49458BB}"/>
                <c:ext xmlns:c16="http://schemas.microsoft.com/office/drawing/2014/chart" uri="{C3380CC4-5D6E-409C-BE32-E72D297353CC}">
                  <c16:uniqueId val="{0000002E-0099-49DE-B138-72E33E3D1354}"/>
                </c:ext>
              </c:extLst>
            </c:dLbl>
            <c:dLbl>
              <c:idx val="8"/>
              <c:delete val="1"/>
              <c:extLst>
                <c:ext xmlns:c15="http://schemas.microsoft.com/office/drawing/2012/chart" uri="{CE6537A1-D6FC-4f65-9D91-7224C49458BB}"/>
                <c:ext xmlns:c16="http://schemas.microsoft.com/office/drawing/2014/chart" uri="{C3380CC4-5D6E-409C-BE32-E72D297353CC}">
                  <c16:uniqueId val="{0000002F-0099-49DE-B138-72E33E3D1354}"/>
                </c:ext>
              </c:extLst>
            </c:dLbl>
            <c:dLbl>
              <c:idx val="9"/>
              <c:delete val="1"/>
              <c:extLst>
                <c:ext xmlns:c15="http://schemas.microsoft.com/office/drawing/2012/chart" uri="{CE6537A1-D6FC-4f65-9D91-7224C49458BB}"/>
                <c:ext xmlns:c16="http://schemas.microsoft.com/office/drawing/2014/chart" uri="{C3380CC4-5D6E-409C-BE32-E72D297353CC}">
                  <c16:uniqueId val="{00000030-0099-49DE-B138-72E33E3D1354}"/>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099-49DE-B138-72E33E3D1354}"/>
                </c:ext>
              </c:extLst>
            </c:dLbl>
            <c:dLbl>
              <c:idx val="11"/>
              <c:delete val="1"/>
              <c:extLst>
                <c:ext xmlns:c15="http://schemas.microsoft.com/office/drawing/2012/chart" uri="{CE6537A1-D6FC-4f65-9D91-7224C49458BB}"/>
                <c:ext xmlns:c16="http://schemas.microsoft.com/office/drawing/2014/chart" uri="{C3380CC4-5D6E-409C-BE32-E72D297353CC}">
                  <c16:uniqueId val="{00000032-0099-49DE-B138-72E33E3D1354}"/>
                </c:ext>
              </c:extLst>
            </c:dLbl>
            <c:dLbl>
              <c:idx val="12"/>
              <c:delete val="1"/>
              <c:extLst>
                <c:ext xmlns:c15="http://schemas.microsoft.com/office/drawing/2012/chart" uri="{CE6537A1-D6FC-4f65-9D91-7224C49458BB}"/>
                <c:ext xmlns:c16="http://schemas.microsoft.com/office/drawing/2014/chart" uri="{C3380CC4-5D6E-409C-BE32-E72D297353CC}">
                  <c16:uniqueId val="{00000033-0099-49DE-B138-72E33E3D1354}"/>
                </c:ext>
              </c:extLst>
            </c:dLbl>
            <c:dLbl>
              <c:idx val="13"/>
              <c:delete val="1"/>
              <c:extLst>
                <c:ext xmlns:c15="http://schemas.microsoft.com/office/drawing/2012/chart" uri="{CE6537A1-D6FC-4f65-9D91-7224C49458BB}"/>
                <c:ext xmlns:c16="http://schemas.microsoft.com/office/drawing/2014/chart" uri="{C3380CC4-5D6E-409C-BE32-E72D297353CC}">
                  <c16:uniqueId val="{00000034-0099-49DE-B138-72E33E3D1354}"/>
                </c:ext>
              </c:extLst>
            </c:dLbl>
            <c:dLbl>
              <c:idx val="14"/>
              <c:delete val="1"/>
              <c:extLst>
                <c:ext xmlns:c15="http://schemas.microsoft.com/office/drawing/2012/chart" uri="{CE6537A1-D6FC-4f65-9D91-7224C49458BB}"/>
                <c:ext xmlns:c16="http://schemas.microsoft.com/office/drawing/2014/chart" uri="{C3380CC4-5D6E-409C-BE32-E72D297353CC}">
                  <c16:uniqueId val="{00000035-0099-49DE-B138-72E33E3D1354}"/>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099-49DE-B138-72E33E3D1354}"/>
                </c:ext>
              </c:extLst>
            </c:dLbl>
            <c:dLbl>
              <c:idx val="16"/>
              <c:delete val="1"/>
              <c:extLst>
                <c:ext xmlns:c15="http://schemas.microsoft.com/office/drawing/2012/chart" uri="{CE6537A1-D6FC-4f65-9D91-7224C49458BB}"/>
                <c:ext xmlns:c16="http://schemas.microsoft.com/office/drawing/2014/chart" uri="{C3380CC4-5D6E-409C-BE32-E72D297353CC}">
                  <c16:uniqueId val="{00000037-0099-49DE-B138-72E33E3D1354}"/>
                </c:ext>
              </c:extLst>
            </c:dLbl>
            <c:dLbl>
              <c:idx val="17"/>
              <c:delete val="1"/>
              <c:extLst>
                <c:ext xmlns:c15="http://schemas.microsoft.com/office/drawing/2012/chart" uri="{CE6537A1-D6FC-4f65-9D91-7224C49458BB}"/>
                <c:ext xmlns:c16="http://schemas.microsoft.com/office/drawing/2014/chart" uri="{C3380CC4-5D6E-409C-BE32-E72D297353CC}">
                  <c16:uniqueId val="{00000038-0099-49DE-B138-72E33E3D1354}"/>
                </c:ext>
              </c:extLst>
            </c:dLbl>
            <c:dLbl>
              <c:idx val="18"/>
              <c:delete val="1"/>
              <c:extLst>
                <c:ext xmlns:c15="http://schemas.microsoft.com/office/drawing/2012/chart" uri="{CE6537A1-D6FC-4f65-9D91-7224C49458BB}"/>
                <c:ext xmlns:c16="http://schemas.microsoft.com/office/drawing/2014/chart" uri="{C3380CC4-5D6E-409C-BE32-E72D297353CC}">
                  <c16:uniqueId val="{00000039-0099-49DE-B138-72E33E3D1354}"/>
                </c:ext>
              </c:extLst>
            </c:dLbl>
            <c:dLbl>
              <c:idx val="19"/>
              <c:delete val="1"/>
              <c:extLst>
                <c:ext xmlns:c15="http://schemas.microsoft.com/office/drawing/2012/chart" uri="{CE6537A1-D6FC-4f65-9D91-7224C49458BB}"/>
                <c:ext xmlns:c16="http://schemas.microsoft.com/office/drawing/2014/chart" uri="{C3380CC4-5D6E-409C-BE32-E72D297353CC}">
                  <c16:uniqueId val="{0000003A-0099-49DE-B138-72E33E3D1354}"/>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0099-49DE-B138-72E33E3D1354}"/>
                </c:ext>
              </c:extLst>
            </c:dLbl>
            <c:dLbl>
              <c:idx val="21"/>
              <c:delete val="1"/>
              <c:extLst>
                <c:ext xmlns:c15="http://schemas.microsoft.com/office/drawing/2012/chart" uri="{CE6537A1-D6FC-4f65-9D91-7224C49458BB}"/>
                <c:ext xmlns:c16="http://schemas.microsoft.com/office/drawing/2014/chart" uri="{C3380CC4-5D6E-409C-BE32-E72D297353CC}">
                  <c16:uniqueId val="{0000003C-0099-49DE-B138-72E33E3D1354}"/>
                </c:ext>
              </c:extLst>
            </c:dLbl>
            <c:dLbl>
              <c:idx val="22"/>
              <c:delete val="1"/>
              <c:extLst>
                <c:ext xmlns:c15="http://schemas.microsoft.com/office/drawing/2012/chart" uri="{CE6537A1-D6FC-4f65-9D91-7224C49458BB}"/>
                <c:ext xmlns:c16="http://schemas.microsoft.com/office/drawing/2014/chart" uri="{C3380CC4-5D6E-409C-BE32-E72D297353CC}">
                  <c16:uniqueId val="{0000003D-0099-49DE-B138-72E33E3D1354}"/>
                </c:ext>
              </c:extLst>
            </c:dLbl>
            <c:dLbl>
              <c:idx val="23"/>
              <c:delete val="1"/>
              <c:extLst>
                <c:ext xmlns:c15="http://schemas.microsoft.com/office/drawing/2012/chart" uri="{CE6537A1-D6FC-4f65-9D91-7224C49458BB}"/>
                <c:ext xmlns:c16="http://schemas.microsoft.com/office/drawing/2014/chart" uri="{C3380CC4-5D6E-409C-BE32-E72D297353CC}">
                  <c16:uniqueId val="{0000003E-0099-49DE-B138-72E33E3D1354}"/>
                </c:ext>
              </c:extLst>
            </c:dLbl>
            <c:dLbl>
              <c:idx val="24"/>
              <c:delete val="1"/>
              <c:extLst>
                <c:ext xmlns:c15="http://schemas.microsoft.com/office/drawing/2012/chart" uri="{CE6537A1-D6FC-4f65-9D91-7224C49458BB}"/>
                <c:ext xmlns:c16="http://schemas.microsoft.com/office/drawing/2014/chart" uri="{C3380CC4-5D6E-409C-BE32-E72D297353CC}">
                  <c16:uniqueId val="{0000003F-0099-49DE-B138-72E33E3D1354}"/>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0099-49DE-B138-72E33E3D1354}"/>
                </c:ext>
              </c:extLst>
            </c:dLbl>
            <c:dLbl>
              <c:idx val="26"/>
              <c:delete val="1"/>
              <c:extLst>
                <c:ext xmlns:c15="http://schemas.microsoft.com/office/drawing/2012/chart" uri="{CE6537A1-D6FC-4f65-9D91-7224C49458BB}"/>
                <c:ext xmlns:c16="http://schemas.microsoft.com/office/drawing/2014/chart" uri="{C3380CC4-5D6E-409C-BE32-E72D297353CC}">
                  <c16:uniqueId val="{00000041-0099-49DE-B138-72E33E3D1354}"/>
                </c:ext>
              </c:extLst>
            </c:dLbl>
            <c:dLbl>
              <c:idx val="27"/>
              <c:delete val="1"/>
              <c:extLst>
                <c:ext xmlns:c15="http://schemas.microsoft.com/office/drawing/2012/chart" uri="{CE6537A1-D6FC-4f65-9D91-7224C49458BB}"/>
                <c:ext xmlns:c16="http://schemas.microsoft.com/office/drawing/2014/chart" uri="{C3380CC4-5D6E-409C-BE32-E72D297353CC}">
                  <c16:uniqueId val="{00000042-0099-49DE-B138-72E33E3D1354}"/>
                </c:ext>
              </c:extLst>
            </c:dLbl>
            <c:dLbl>
              <c:idx val="28"/>
              <c:delete val="1"/>
              <c:extLst>
                <c:ext xmlns:c15="http://schemas.microsoft.com/office/drawing/2012/chart" uri="{CE6537A1-D6FC-4f65-9D91-7224C49458BB}"/>
                <c:ext xmlns:c16="http://schemas.microsoft.com/office/drawing/2014/chart" uri="{C3380CC4-5D6E-409C-BE32-E72D297353CC}">
                  <c16:uniqueId val="{00000043-0099-49DE-B138-72E33E3D1354}"/>
                </c:ext>
              </c:extLst>
            </c:dLbl>
            <c:dLbl>
              <c:idx val="29"/>
              <c:delete val="1"/>
              <c:extLst>
                <c:ext xmlns:c15="http://schemas.microsoft.com/office/drawing/2012/chart" uri="{CE6537A1-D6FC-4f65-9D91-7224C49458BB}"/>
                <c:ext xmlns:c16="http://schemas.microsoft.com/office/drawing/2014/chart" uri="{C3380CC4-5D6E-409C-BE32-E72D297353CC}">
                  <c16:uniqueId val="{00000044-0099-49DE-B138-72E33E3D1354}"/>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0099-49DE-B138-72E33E3D1354}"/>
                </c:ext>
              </c:extLst>
            </c:dLbl>
            <c:dLbl>
              <c:idx val="31"/>
              <c:delete val="1"/>
              <c:extLst>
                <c:ext xmlns:c15="http://schemas.microsoft.com/office/drawing/2012/chart" uri="{CE6537A1-D6FC-4f65-9D91-7224C49458BB}"/>
                <c:ext xmlns:c16="http://schemas.microsoft.com/office/drawing/2014/chart" uri="{C3380CC4-5D6E-409C-BE32-E72D297353CC}">
                  <c16:uniqueId val="{00000046-0099-49DE-B138-72E33E3D1354}"/>
                </c:ext>
              </c:extLst>
            </c:dLbl>
            <c:dLbl>
              <c:idx val="32"/>
              <c:delete val="1"/>
              <c:extLst>
                <c:ext xmlns:c15="http://schemas.microsoft.com/office/drawing/2012/chart" uri="{CE6537A1-D6FC-4f65-9D91-7224C49458BB}"/>
                <c:ext xmlns:c16="http://schemas.microsoft.com/office/drawing/2014/chart" uri="{C3380CC4-5D6E-409C-BE32-E72D297353CC}">
                  <c16:uniqueId val="{00000047-0099-49DE-B138-72E33E3D1354}"/>
                </c:ext>
              </c:extLst>
            </c:dLbl>
            <c:dLbl>
              <c:idx val="33"/>
              <c:delete val="1"/>
              <c:extLst>
                <c:ext xmlns:c15="http://schemas.microsoft.com/office/drawing/2012/chart" uri="{CE6537A1-D6FC-4f65-9D91-7224C49458BB}"/>
                <c:ext xmlns:c16="http://schemas.microsoft.com/office/drawing/2014/chart" uri="{C3380CC4-5D6E-409C-BE32-E72D297353CC}">
                  <c16:uniqueId val="{00000048-0099-49DE-B138-72E33E3D1354}"/>
                </c:ext>
              </c:extLst>
            </c:dLbl>
            <c:dLbl>
              <c:idx val="34"/>
              <c:delete val="1"/>
              <c:extLst>
                <c:ext xmlns:c15="http://schemas.microsoft.com/office/drawing/2012/chart" uri="{CE6537A1-D6FC-4f65-9D91-7224C49458BB}"/>
                <c:ext xmlns:c16="http://schemas.microsoft.com/office/drawing/2014/chart" uri="{C3380CC4-5D6E-409C-BE32-E72D297353CC}">
                  <c16:uniqueId val="{00000049-0099-49DE-B138-72E33E3D1354}"/>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0099-49DE-B138-72E33E3D1354}"/>
                </c:ext>
              </c:extLst>
            </c:dLbl>
            <c:dLbl>
              <c:idx val="36"/>
              <c:delete val="1"/>
              <c:extLst>
                <c:ext xmlns:c15="http://schemas.microsoft.com/office/drawing/2012/chart" uri="{CE6537A1-D6FC-4f65-9D91-7224C49458BB}"/>
                <c:ext xmlns:c16="http://schemas.microsoft.com/office/drawing/2014/chart" uri="{C3380CC4-5D6E-409C-BE32-E72D297353CC}">
                  <c16:uniqueId val="{0000004B-0099-49DE-B138-72E33E3D1354}"/>
                </c:ext>
              </c:extLst>
            </c:dLbl>
            <c:dLbl>
              <c:idx val="37"/>
              <c:delete val="1"/>
              <c:extLst>
                <c:ext xmlns:c15="http://schemas.microsoft.com/office/drawing/2012/chart" uri="{CE6537A1-D6FC-4f65-9D91-7224C49458BB}"/>
                <c:ext xmlns:c16="http://schemas.microsoft.com/office/drawing/2014/chart" uri="{C3380CC4-5D6E-409C-BE32-E72D297353CC}">
                  <c16:uniqueId val="{0000004C-0099-49DE-B138-72E33E3D1354}"/>
                </c:ext>
              </c:extLst>
            </c:dLbl>
            <c:dLbl>
              <c:idx val="38"/>
              <c:delete val="1"/>
              <c:extLst>
                <c:ext xmlns:c15="http://schemas.microsoft.com/office/drawing/2012/chart" uri="{CE6537A1-D6FC-4f65-9D91-7224C49458BB}"/>
                <c:ext xmlns:c16="http://schemas.microsoft.com/office/drawing/2014/chart" uri="{C3380CC4-5D6E-409C-BE32-E72D297353CC}">
                  <c16:uniqueId val="{0000004D-0099-49DE-B138-72E33E3D1354}"/>
                </c:ext>
              </c:extLst>
            </c:dLbl>
            <c:numFmt formatCode="0.0_);[Red]\(0.0\)"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E-0099-49DE-B138-72E33E3D1354}"/>
            </c:ext>
          </c:extLst>
        </c:ser>
        <c:ser>
          <c:idx val="2"/>
          <c:order val="2"/>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0099-49DE-B138-72E33E3D1354}"/>
                </c:ext>
              </c:extLst>
            </c:dLbl>
            <c:dLbl>
              <c:idx val="1"/>
              <c:delete val="1"/>
              <c:extLst>
                <c:ext xmlns:c15="http://schemas.microsoft.com/office/drawing/2012/chart" uri="{CE6537A1-D6FC-4f65-9D91-7224C49458BB}"/>
                <c:ext xmlns:c16="http://schemas.microsoft.com/office/drawing/2014/chart" uri="{C3380CC4-5D6E-409C-BE32-E72D297353CC}">
                  <c16:uniqueId val="{00000050-0099-49DE-B138-72E33E3D1354}"/>
                </c:ext>
              </c:extLst>
            </c:dLbl>
            <c:dLbl>
              <c:idx val="2"/>
              <c:delete val="1"/>
              <c:extLst>
                <c:ext xmlns:c15="http://schemas.microsoft.com/office/drawing/2012/chart" uri="{CE6537A1-D6FC-4f65-9D91-7224C49458BB}"/>
                <c:ext xmlns:c16="http://schemas.microsoft.com/office/drawing/2014/chart" uri="{C3380CC4-5D6E-409C-BE32-E72D297353CC}">
                  <c16:uniqueId val="{00000051-0099-49DE-B138-72E33E3D1354}"/>
                </c:ext>
              </c:extLst>
            </c:dLbl>
            <c:dLbl>
              <c:idx val="3"/>
              <c:delete val="1"/>
              <c:extLst>
                <c:ext xmlns:c15="http://schemas.microsoft.com/office/drawing/2012/chart" uri="{CE6537A1-D6FC-4f65-9D91-7224C49458BB}"/>
                <c:ext xmlns:c16="http://schemas.microsoft.com/office/drawing/2014/chart" uri="{C3380CC4-5D6E-409C-BE32-E72D297353CC}">
                  <c16:uniqueId val="{00000052-0099-49DE-B138-72E33E3D1354}"/>
                </c:ext>
              </c:extLst>
            </c:dLbl>
            <c:dLbl>
              <c:idx val="4"/>
              <c:delete val="1"/>
              <c:extLst>
                <c:ext xmlns:c15="http://schemas.microsoft.com/office/drawing/2012/chart" uri="{CE6537A1-D6FC-4f65-9D91-7224C49458BB}"/>
                <c:ext xmlns:c16="http://schemas.microsoft.com/office/drawing/2014/chart" uri="{C3380CC4-5D6E-409C-BE32-E72D297353CC}">
                  <c16:uniqueId val="{00000053-0099-49DE-B138-72E33E3D1354}"/>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0099-49DE-B138-72E33E3D1354}"/>
                </c:ext>
              </c:extLst>
            </c:dLbl>
            <c:dLbl>
              <c:idx val="6"/>
              <c:delete val="1"/>
              <c:extLst>
                <c:ext xmlns:c15="http://schemas.microsoft.com/office/drawing/2012/chart" uri="{CE6537A1-D6FC-4f65-9D91-7224C49458BB}"/>
                <c:ext xmlns:c16="http://schemas.microsoft.com/office/drawing/2014/chart" uri="{C3380CC4-5D6E-409C-BE32-E72D297353CC}">
                  <c16:uniqueId val="{00000055-0099-49DE-B138-72E33E3D1354}"/>
                </c:ext>
              </c:extLst>
            </c:dLbl>
            <c:dLbl>
              <c:idx val="7"/>
              <c:delete val="1"/>
              <c:extLst>
                <c:ext xmlns:c15="http://schemas.microsoft.com/office/drawing/2012/chart" uri="{CE6537A1-D6FC-4f65-9D91-7224C49458BB}"/>
                <c:ext xmlns:c16="http://schemas.microsoft.com/office/drawing/2014/chart" uri="{C3380CC4-5D6E-409C-BE32-E72D297353CC}">
                  <c16:uniqueId val="{00000056-0099-49DE-B138-72E33E3D1354}"/>
                </c:ext>
              </c:extLst>
            </c:dLbl>
            <c:dLbl>
              <c:idx val="8"/>
              <c:delete val="1"/>
              <c:extLst>
                <c:ext xmlns:c15="http://schemas.microsoft.com/office/drawing/2012/chart" uri="{CE6537A1-D6FC-4f65-9D91-7224C49458BB}"/>
                <c:ext xmlns:c16="http://schemas.microsoft.com/office/drawing/2014/chart" uri="{C3380CC4-5D6E-409C-BE32-E72D297353CC}">
                  <c16:uniqueId val="{00000057-0099-49DE-B138-72E33E3D1354}"/>
                </c:ext>
              </c:extLst>
            </c:dLbl>
            <c:dLbl>
              <c:idx val="9"/>
              <c:delete val="1"/>
              <c:extLst>
                <c:ext xmlns:c15="http://schemas.microsoft.com/office/drawing/2012/chart" uri="{CE6537A1-D6FC-4f65-9D91-7224C49458BB}"/>
                <c:ext xmlns:c16="http://schemas.microsoft.com/office/drawing/2014/chart" uri="{C3380CC4-5D6E-409C-BE32-E72D297353CC}">
                  <c16:uniqueId val="{00000058-0099-49DE-B138-72E33E3D1354}"/>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0099-49DE-B138-72E33E3D1354}"/>
                </c:ext>
              </c:extLst>
            </c:dLbl>
            <c:dLbl>
              <c:idx val="11"/>
              <c:delete val="1"/>
              <c:extLst>
                <c:ext xmlns:c15="http://schemas.microsoft.com/office/drawing/2012/chart" uri="{CE6537A1-D6FC-4f65-9D91-7224C49458BB}"/>
                <c:ext xmlns:c16="http://schemas.microsoft.com/office/drawing/2014/chart" uri="{C3380CC4-5D6E-409C-BE32-E72D297353CC}">
                  <c16:uniqueId val="{0000005A-0099-49DE-B138-72E33E3D1354}"/>
                </c:ext>
              </c:extLst>
            </c:dLbl>
            <c:dLbl>
              <c:idx val="12"/>
              <c:delete val="1"/>
              <c:extLst>
                <c:ext xmlns:c15="http://schemas.microsoft.com/office/drawing/2012/chart" uri="{CE6537A1-D6FC-4f65-9D91-7224C49458BB}"/>
                <c:ext xmlns:c16="http://schemas.microsoft.com/office/drawing/2014/chart" uri="{C3380CC4-5D6E-409C-BE32-E72D297353CC}">
                  <c16:uniqueId val="{0000005B-0099-49DE-B138-72E33E3D1354}"/>
                </c:ext>
              </c:extLst>
            </c:dLbl>
            <c:dLbl>
              <c:idx val="13"/>
              <c:delete val="1"/>
              <c:extLst>
                <c:ext xmlns:c15="http://schemas.microsoft.com/office/drawing/2012/chart" uri="{CE6537A1-D6FC-4f65-9D91-7224C49458BB}"/>
                <c:ext xmlns:c16="http://schemas.microsoft.com/office/drawing/2014/chart" uri="{C3380CC4-5D6E-409C-BE32-E72D297353CC}">
                  <c16:uniqueId val="{0000005C-0099-49DE-B138-72E33E3D1354}"/>
                </c:ext>
              </c:extLst>
            </c:dLbl>
            <c:dLbl>
              <c:idx val="14"/>
              <c:delete val="1"/>
              <c:extLst>
                <c:ext xmlns:c15="http://schemas.microsoft.com/office/drawing/2012/chart" uri="{CE6537A1-D6FC-4f65-9D91-7224C49458BB}"/>
                <c:ext xmlns:c16="http://schemas.microsoft.com/office/drawing/2014/chart" uri="{C3380CC4-5D6E-409C-BE32-E72D297353CC}">
                  <c16:uniqueId val="{0000005D-0099-49DE-B138-72E33E3D1354}"/>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0099-49DE-B138-72E33E3D1354}"/>
                </c:ext>
              </c:extLst>
            </c:dLbl>
            <c:dLbl>
              <c:idx val="16"/>
              <c:delete val="1"/>
              <c:extLst>
                <c:ext xmlns:c15="http://schemas.microsoft.com/office/drawing/2012/chart" uri="{CE6537A1-D6FC-4f65-9D91-7224C49458BB}"/>
                <c:ext xmlns:c16="http://schemas.microsoft.com/office/drawing/2014/chart" uri="{C3380CC4-5D6E-409C-BE32-E72D297353CC}">
                  <c16:uniqueId val="{0000005F-0099-49DE-B138-72E33E3D1354}"/>
                </c:ext>
              </c:extLst>
            </c:dLbl>
            <c:dLbl>
              <c:idx val="17"/>
              <c:delete val="1"/>
              <c:extLst>
                <c:ext xmlns:c15="http://schemas.microsoft.com/office/drawing/2012/chart" uri="{CE6537A1-D6FC-4f65-9D91-7224C49458BB}"/>
                <c:ext xmlns:c16="http://schemas.microsoft.com/office/drawing/2014/chart" uri="{C3380CC4-5D6E-409C-BE32-E72D297353CC}">
                  <c16:uniqueId val="{00000060-0099-49DE-B138-72E33E3D1354}"/>
                </c:ext>
              </c:extLst>
            </c:dLbl>
            <c:dLbl>
              <c:idx val="18"/>
              <c:delete val="1"/>
              <c:extLst>
                <c:ext xmlns:c15="http://schemas.microsoft.com/office/drawing/2012/chart" uri="{CE6537A1-D6FC-4f65-9D91-7224C49458BB}"/>
                <c:ext xmlns:c16="http://schemas.microsoft.com/office/drawing/2014/chart" uri="{C3380CC4-5D6E-409C-BE32-E72D297353CC}">
                  <c16:uniqueId val="{00000061-0099-49DE-B138-72E33E3D1354}"/>
                </c:ext>
              </c:extLst>
            </c:dLbl>
            <c:dLbl>
              <c:idx val="19"/>
              <c:delete val="1"/>
              <c:extLst>
                <c:ext xmlns:c15="http://schemas.microsoft.com/office/drawing/2012/chart" uri="{CE6537A1-D6FC-4f65-9D91-7224C49458BB}"/>
                <c:ext xmlns:c16="http://schemas.microsoft.com/office/drawing/2014/chart" uri="{C3380CC4-5D6E-409C-BE32-E72D297353CC}">
                  <c16:uniqueId val="{00000062-0099-49DE-B138-72E33E3D1354}"/>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0099-49DE-B138-72E33E3D1354}"/>
                </c:ext>
              </c:extLst>
            </c:dLbl>
            <c:dLbl>
              <c:idx val="21"/>
              <c:delete val="1"/>
              <c:extLst>
                <c:ext xmlns:c15="http://schemas.microsoft.com/office/drawing/2012/chart" uri="{CE6537A1-D6FC-4f65-9D91-7224C49458BB}"/>
                <c:ext xmlns:c16="http://schemas.microsoft.com/office/drawing/2014/chart" uri="{C3380CC4-5D6E-409C-BE32-E72D297353CC}">
                  <c16:uniqueId val="{00000064-0099-49DE-B138-72E33E3D1354}"/>
                </c:ext>
              </c:extLst>
            </c:dLbl>
            <c:dLbl>
              <c:idx val="22"/>
              <c:delete val="1"/>
              <c:extLst>
                <c:ext xmlns:c15="http://schemas.microsoft.com/office/drawing/2012/chart" uri="{CE6537A1-D6FC-4f65-9D91-7224C49458BB}"/>
                <c:ext xmlns:c16="http://schemas.microsoft.com/office/drawing/2014/chart" uri="{C3380CC4-5D6E-409C-BE32-E72D297353CC}">
                  <c16:uniqueId val="{00000065-0099-49DE-B138-72E33E3D1354}"/>
                </c:ext>
              </c:extLst>
            </c:dLbl>
            <c:dLbl>
              <c:idx val="23"/>
              <c:delete val="1"/>
              <c:extLst>
                <c:ext xmlns:c15="http://schemas.microsoft.com/office/drawing/2012/chart" uri="{CE6537A1-D6FC-4f65-9D91-7224C49458BB}"/>
                <c:ext xmlns:c16="http://schemas.microsoft.com/office/drawing/2014/chart" uri="{C3380CC4-5D6E-409C-BE32-E72D297353CC}">
                  <c16:uniqueId val="{00000066-0099-49DE-B138-72E33E3D1354}"/>
                </c:ext>
              </c:extLst>
            </c:dLbl>
            <c:dLbl>
              <c:idx val="24"/>
              <c:delete val="1"/>
              <c:extLst>
                <c:ext xmlns:c15="http://schemas.microsoft.com/office/drawing/2012/chart" uri="{CE6537A1-D6FC-4f65-9D91-7224C49458BB}"/>
                <c:ext xmlns:c16="http://schemas.microsoft.com/office/drawing/2014/chart" uri="{C3380CC4-5D6E-409C-BE32-E72D297353CC}">
                  <c16:uniqueId val="{00000067-0099-49DE-B138-72E33E3D1354}"/>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0099-49DE-B138-72E33E3D1354}"/>
                </c:ext>
              </c:extLst>
            </c:dLbl>
            <c:dLbl>
              <c:idx val="26"/>
              <c:delete val="1"/>
              <c:extLst>
                <c:ext xmlns:c15="http://schemas.microsoft.com/office/drawing/2012/chart" uri="{CE6537A1-D6FC-4f65-9D91-7224C49458BB}"/>
                <c:ext xmlns:c16="http://schemas.microsoft.com/office/drawing/2014/chart" uri="{C3380CC4-5D6E-409C-BE32-E72D297353CC}">
                  <c16:uniqueId val="{00000069-0099-49DE-B138-72E33E3D1354}"/>
                </c:ext>
              </c:extLst>
            </c:dLbl>
            <c:dLbl>
              <c:idx val="27"/>
              <c:delete val="1"/>
              <c:extLst>
                <c:ext xmlns:c15="http://schemas.microsoft.com/office/drawing/2012/chart" uri="{CE6537A1-D6FC-4f65-9D91-7224C49458BB}"/>
                <c:ext xmlns:c16="http://schemas.microsoft.com/office/drawing/2014/chart" uri="{C3380CC4-5D6E-409C-BE32-E72D297353CC}">
                  <c16:uniqueId val="{0000006A-0099-49DE-B138-72E33E3D1354}"/>
                </c:ext>
              </c:extLst>
            </c:dLbl>
            <c:dLbl>
              <c:idx val="28"/>
              <c:delete val="1"/>
              <c:extLst>
                <c:ext xmlns:c15="http://schemas.microsoft.com/office/drawing/2012/chart" uri="{CE6537A1-D6FC-4f65-9D91-7224C49458BB}"/>
                <c:ext xmlns:c16="http://schemas.microsoft.com/office/drawing/2014/chart" uri="{C3380CC4-5D6E-409C-BE32-E72D297353CC}">
                  <c16:uniqueId val="{0000006B-0099-49DE-B138-72E33E3D1354}"/>
                </c:ext>
              </c:extLst>
            </c:dLbl>
            <c:dLbl>
              <c:idx val="29"/>
              <c:delete val="1"/>
              <c:extLst>
                <c:ext xmlns:c15="http://schemas.microsoft.com/office/drawing/2012/chart" uri="{CE6537A1-D6FC-4f65-9D91-7224C49458BB}"/>
                <c:ext xmlns:c16="http://schemas.microsoft.com/office/drawing/2014/chart" uri="{C3380CC4-5D6E-409C-BE32-E72D297353CC}">
                  <c16:uniqueId val="{0000006C-0099-49DE-B138-72E33E3D1354}"/>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0099-49DE-B138-72E33E3D1354}"/>
                </c:ext>
              </c:extLst>
            </c:dLbl>
            <c:dLbl>
              <c:idx val="31"/>
              <c:delete val="1"/>
              <c:extLst>
                <c:ext xmlns:c15="http://schemas.microsoft.com/office/drawing/2012/chart" uri="{CE6537A1-D6FC-4f65-9D91-7224C49458BB}"/>
                <c:ext xmlns:c16="http://schemas.microsoft.com/office/drawing/2014/chart" uri="{C3380CC4-5D6E-409C-BE32-E72D297353CC}">
                  <c16:uniqueId val="{0000006E-0099-49DE-B138-72E33E3D1354}"/>
                </c:ext>
              </c:extLst>
            </c:dLbl>
            <c:dLbl>
              <c:idx val="32"/>
              <c:delete val="1"/>
              <c:extLst>
                <c:ext xmlns:c15="http://schemas.microsoft.com/office/drawing/2012/chart" uri="{CE6537A1-D6FC-4f65-9D91-7224C49458BB}"/>
                <c:ext xmlns:c16="http://schemas.microsoft.com/office/drawing/2014/chart" uri="{C3380CC4-5D6E-409C-BE32-E72D297353CC}">
                  <c16:uniqueId val="{0000006F-0099-49DE-B138-72E33E3D1354}"/>
                </c:ext>
              </c:extLst>
            </c:dLbl>
            <c:dLbl>
              <c:idx val="33"/>
              <c:delete val="1"/>
              <c:extLst>
                <c:ext xmlns:c15="http://schemas.microsoft.com/office/drawing/2012/chart" uri="{CE6537A1-D6FC-4f65-9D91-7224C49458BB}"/>
                <c:ext xmlns:c16="http://schemas.microsoft.com/office/drawing/2014/chart" uri="{C3380CC4-5D6E-409C-BE32-E72D297353CC}">
                  <c16:uniqueId val="{00000070-0099-49DE-B138-72E33E3D1354}"/>
                </c:ext>
              </c:extLst>
            </c:dLbl>
            <c:dLbl>
              <c:idx val="34"/>
              <c:delete val="1"/>
              <c:extLst>
                <c:ext xmlns:c15="http://schemas.microsoft.com/office/drawing/2012/chart" uri="{CE6537A1-D6FC-4f65-9D91-7224C49458BB}"/>
                <c:ext xmlns:c16="http://schemas.microsoft.com/office/drawing/2014/chart" uri="{C3380CC4-5D6E-409C-BE32-E72D297353CC}">
                  <c16:uniqueId val="{00000071-0099-49DE-B138-72E33E3D1354}"/>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2-0099-49DE-B138-72E33E3D1354}"/>
                </c:ext>
              </c:extLst>
            </c:dLbl>
            <c:dLbl>
              <c:idx val="36"/>
              <c:delete val="1"/>
              <c:extLst>
                <c:ext xmlns:c15="http://schemas.microsoft.com/office/drawing/2012/chart" uri="{CE6537A1-D6FC-4f65-9D91-7224C49458BB}"/>
                <c:ext xmlns:c16="http://schemas.microsoft.com/office/drawing/2014/chart" uri="{C3380CC4-5D6E-409C-BE32-E72D297353CC}">
                  <c16:uniqueId val="{00000073-0099-49DE-B138-72E33E3D1354}"/>
                </c:ext>
              </c:extLst>
            </c:dLbl>
            <c:dLbl>
              <c:idx val="37"/>
              <c:delete val="1"/>
              <c:extLst>
                <c:ext xmlns:c15="http://schemas.microsoft.com/office/drawing/2012/chart" uri="{CE6537A1-D6FC-4f65-9D91-7224C49458BB}"/>
                <c:ext xmlns:c16="http://schemas.microsoft.com/office/drawing/2014/chart" uri="{C3380CC4-5D6E-409C-BE32-E72D297353CC}">
                  <c16:uniqueId val="{00000074-0099-49DE-B138-72E33E3D1354}"/>
                </c:ext>
              </c:extLst>
            </c:dLbl>
            <c:dLbl>
              <c:idx val="38"/>
              <c:delete val="1"/>
              <c:extLst>
                <c:ext xmlns:c15="http://schemas.microsoft.com/office/drawing/2012/chart" uri="{CE6537A1-D6FC-4f65-9D91-7224C49458BB}"/>
                <c:ext xmlns:c16="http://schemas.microsoft.com/office/drawing/2014/chart" uri="{C3380CC4-5D6E-409C-BE32-E72D297353CC}">
                  <c16:uniqueId val="{00000075-0099-49DE-B138-72E33E3D1354}"/>
                </c:ext>
              </c:extLst>
            </c:dLbl>
            <c:numFmt formatCode="0.0_);[Red]\(0.0\)" sourceLinked="0"/>
            <c:spPr>
              <a:noFill/>
              <a:ln w="25400">
                <a:noFill/>
              </a:ln>
            </c:spPr>
            <c:txPr>
              <a:bodyPr/>
              <a:lstStyle/>
              <a:p>
                <a:pPr>
                  <a:defRPr sz="100" b="0" i="1"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76-0099-49DE-B138-72E33E3D1354}"/>
            </c:ext>
          </c:extLst>
        </c:ser>
        <c:dLbls>
          <c:showLegendKey val="0"/>
          <c:showVal val="0"/>
          <c:showCatName val="0"/>
          <c:showSerName val="0"/>
          <c:showPercent val="0"/>
          <c:showBubbleSize val="0"/>
        </c:dLbls>
        <c:marker val="1"/>
        <c:smooth val="0"/>
        <c:axId val="109390464"/>
        <c:axId val="109924736"/>
      </c:lineChart>
      <c:catAx>
        <c:axId val="109390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9924736"/>
        <c:crosses val="autoZero"/>
        <c:auto val="1"/>
        <c:lblAlgn val="ctr"/>
        <c:lblOffset val="100"/>
        <c:tickLblSkip val="1"/>
        <c:tickMarkSkip val="1"/>
        <c:noMultiLvlLbl val="0"/>
      </c:catAx>
      <c:valAx>
        <c:axId val="109924736"/>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939046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0</xdr:row>
      <xdr:rowOff>0</xdr:rowOff>
    </xdr:from>
    <xdr:to>
      <xdr:col>13</xdr:col>
      <xdr:colOff>0</xdr:colOff>
      <xdr:row>0</xdr:row>
      <xdr:rowOff>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40</xdr:row>
      <xdr:rowOff>0</xdr:rowOff>
    </xdr:from>
    <xdr:to>
      <xdr:col>13</xdr:col>
      <xdr:colOff>0</xdr:colOff>
      <xdr:row>40</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40</xdr:row>
      <xdr:rowOff>0</xdr:rowOff>
    </xdr:from>
    <xdr:to>
      <xdr:col>0</xdr:col>
      <xdr:colOff>0</xdr:colOff>
      <xdr:row>40</xdr:row>
      <xdr:rowOff>0</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0</xdr:colOff>
      <xdr:row>40</xdr:row>
      <xdr:rowOff>0</xdr:rowOff>
    </xdr:from>
    <xdr:to>
      <xdr:col>13</xdr:col>
      <xdr:colOff>0</xdr:colOff>
      <xdr:row>40</xdr:row>
      <xdr:rowOff>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8" name="Rectangle 1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Rectangle 1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Rectangle 13"/>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1" name="Rectangle 14"/>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2" name="Rectangle 1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3" name="Rectangle 16"/>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4" name="Rectangle 17"/>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5" name="Rectangle 18"/>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6" name="Rectangle 19"/>
        <xdr:cNvSpPr>
          <a:spLocks noChangeArrowheads="1"/>
        </xdr:cNvSpPr>
      </xdr:nvSpPr>
      <xdr:spPr bwMode="auto">
        <a:xfrm>
          <a:off x="0" y="1009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7" name="Rectangle 20"/>
        <xdr:cNvSpPr>
          <a:spLocks noChangeArrowheads="1"/>
        </xdr:cNvSpPr>
      </xdr:nvSpPr>
      <xdr:spPr bwMode="auto">
        <a:xfrm>
          <a:off x="0" y="1009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8" name="Rectangle 21"/>
        <xdr:cNvSpPr>
          <a:spLocks noChangeArrowheads="1"/>
        </xdr:cNvSpPr>
      </xdr:nvSpPr>
      <xdr:spPr bwMode="auto">
        <a:xfrm>
          <a:off x="0" y="1009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9" name="Rectangle 22"/>
        <xdr:cNvSpPr>
          <a:spLocks noChangeArrowheads="1"/>
        </xdr:cNvSpPr>
      </xdr:nvSpPr>
      <xdr:spPr bwMode="auto">
        <a:xfrm>
          <a:off x="0" y="1009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20" name="Rectangle 23"/>
        <xdr:cNvSpPr>
          <a:spLocks noChangeArrowheads="1"/>
        </xdr:cNvSpPr>
      </xdr:nvSpPr>
      <xdr:spPr bwMode="auto">
        <a:xfrm>
          <a:off x="0" y="1009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21" name="Rectangle 24"/>
        <xdr:cNvSpPr>
          <a:spLocks noChangeArrowheads="1"/>
        </xdr:cNvSpPr>
      </xdr:nvSpPr>
      <xdr:spPr bwMode="auto">
        <a:xfrm>
          <a:off x="0" y="1009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22" name="Rectangle 25"/>
        <xdr:cNvSpPr>
          <a:spLocks noChangeArrowheads="1"/>
        </xdr:cNvSpPr>
      </xdr:nvSpPr>
      <xdr:spPr bwMode="auto">
        <a:xfrm>
          <a:off x="0" y="1009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23" name="Rectangle 26"/>
        <xdr:cNvSpPr>
          <a:spLocks noChangeArrowheads="1"/>
        </xdr:cNvSpPr>
      </xdr:nvSpPr>
      <xdr:spPr bwMode="auto">
        <a:xfrm>
          <a:off x="0" y="1009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4" name="Rectangle 35"/>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5" name="Rectangle 36"/>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6" name="Rectangle 37"/>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7" name="Rectangle 38"/>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8" name="Rectangle 39"/>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9" name="Rectangle 40"/>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0" name="Rectangle 41"/>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1" name="Rectangle 42"/>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2" name="AutoShape 43"/>
        <xdr:cNvSpPr>
          <a:spLocks noChangeArrowheads="1"/>
        </xdr:cNvSpPr>
      </xdr:nvSpPr>
      <xdr:spPr bwMode="auto">
        <a:xfrm>
          <a:off x="0" y="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島根県</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 name="AutoShape 44"/>
        <xdr:cNvSpPr>
          <a:spLocks noChangeArrowheads="1"/>
        </xdr:cNvSpPr>
      </xdr:nvSpPr>
      <xdr:spPr bwMode="auto">
        <a:xfrm>
          <a:off x="0" y="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全　国</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34" name="AutoShape 48"/>
        <xdr:cNvSpPr>
          <a:spLocks noChangeArrowheads="1"/>
        </xdr:cNvSpPr>
      </xdr:nvSpPr>
      <xdr:spPr bwMode="auto">
        <a:xfrm>
          <a:off x="0" y="678815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島根県</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35" name="AutoShape 49"/>
        <xdr:cNvSpPr>
          <a:spLocks noChangeArrowheads="1"/>
        </xdr:cNvSpPr>
      </xdr:nvSpPr>
      <xdr:spPr bwMode="auto">
        <a:xfrm>
          <a:off x="0" y="678815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全　国</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36" name="Rectangle 59"/>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7" name="Rectangle 60"/>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8" name="Rectangle 61"/>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9" name="Rectangle 62"/>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0" name="Rectangle 63"/>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1" name="Rectangle 64"/>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2" name="Rectangle 65"/>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3" name="Rectangle 66"/>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4" name="Rectangle 67"/>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5" name="Rectangle 68"/>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6" name="Rectangle 69"/>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7" name="Rectangle 70"/>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8" name="Rectangle 7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9" name="Rectangle 7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0" name="Rectangle 73"/>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 name="Rectangle 74"/>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2" name="Rectangle 7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3" name="Rectangle 85"/>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4" name="Rectangle 86"/>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5" name="Rectangle 87"/>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6" name="Rectangle 88"/>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7" name="Rectangle 89"/>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8" name="Rectangle 90"/>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9" name="Rectangle 91"/>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60" name="Rectangle 92"/>
        <xdr:cNvSpPr>
          <a:spLocks noChangeArrowheads="1"/>
        </xdr:cNvSpPr>
      </xdr:nvSpPr>
      <xdr:spPr bwMode="auto">
        <a:xfrm>
          <a:off x="0" y="67881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6</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48</xdr:row>
      <xdr:rowOff>0</xdr:rowOff>
    </xdr:from>
    <xdr:to>
      <xdr:col>0</xdr:col>
      <xdr:colOff>0</xdr:colOff>
      <xdr:row>75</xdr:row>
      <xdr:rowOff>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178</xdr:row>
      <xdr:rowOff>0</xdr:rowOff>
    </xdr:from>
    <xdr:to>
      <xdr:col>0</xdr:col>
      <xdr:colOff>0</xdr:colOff>
      <xdr:row>205</xdr:row>
      <xdr:rowOff>0</xdr:rowOff>
    </xdr:to>
    <xdr:graphicFrame macro="">
      <xdr:nvGraphicFramePr>
        <xdr:cNvPr id="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142875</xdr:rowOff>
    </xdr:from>
    <xdr:to>
      <xdr:col>0</xdr:col>
      <xdr:colOff>0</xdr:colOff>
      <xdr:row>6</xdr:row>
      <xdr:rowOff>0</xdr:rowOff>
    </xdr:to>
    <xdr:sp macro="" textlink="">
      <xdr:nvSpPr>
        <xdr:cNvPr id="5" name="Rectangle 11"/>
        <xdr:cNvSpPr>
          <a:spLocks noChangeArrowheads="1"/>
        </xdr:cNvSpPr>
      </xdr:nvSpPr>
      <xdr:spPr bwMode="auto">
        <a:xfrm>
          <a:off x="0" y="987425"/>
          <a:ext cx="0" cy="200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142875</xdr:rowOff>
    </xdr:from>
    <xdr:to>
      <xdr:col>0</xdr:col>
      <xdr:colOff>0</xdr:colOff>
      <xdr:row>6</xdr:row>
      <xdr:rowOff>0</xdr:rowOff>
    </xdr:to>
    <xdr:sp macro="" textlink="">
      <xdr:nvSpPr>
        <xdr:cNvPr id="6" name="Rectangle 12"/>
        <xdr:cNvSpPr>
          <a:spLocks noChangeArrowheads="1"/>
        </xdr:cNvSpPr>
      </xdr:nvSpPr>
      <xdr:spPr bwMode="auto">
        <a:xfrm>
          <a:off x="0" y="987425"/>
          <a:ext cx="0" cy="200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142875</xdr:rowOff>
    </xdr:from>
    <xdr:to>
      <xdr:col>0</xdr:col>
      <xdr:colOff>0</xdr:colOff>
      <xdr:row>6</xdr:row>
      <xdr:rowOff>0</xdr:rowOff>
    </xdr:to>
    <xdr:sp macro="" textlink="">
      <xdr:nvSpPr>
        <xdr:cNvPr id="7" name="Rectangle 13"/>
        <xdr:cNvSpPr>
          <a:spLocks noChangeArrowheads="1"/>
        </xdr:cNvSpPr>
      </xdr:nvSpPr>
      <xdr:spPr bwMode="auto">
        <a:xfrm>
          <a:off x="0" y="987425"/>
          <a:ext cx="0" cy="200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142875</xdr:rowOff>
    </xdr:from>
    <xdr:to>
      <xdr:col>0</xdr:col>
      <xdr:colOff>0</xdr:colOff>
      <xdr:row>6</xdr:row>
      <xdr:rowOff>0</xdr:rowOff>
    </xdr:to>
    <xdr:sp macro="" textlink="">
      <xdr:nvSpPr>
        <xdr:cNvPr id="8" name="Rectangle 14"/>
        <xdr:cNvSpPr>
          <a:spLocks noChangeArrowheads="1"/>
        </xdr:cNvSpPr>
      </xdr:nvSpPr>
      <xdr:spPr bwMode="auto">
        <a:xfrm>
          <a:off x="0" y="987425"/>
          <a:ext cx="0" cy="200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142875</xdr:rowOff>
    </xdr:from>
    <xdr:to>
      <xdr:col>0</xdr:col>
      <xdr:colOff>0</xdr:colOff>
      <xdr:row>6</xdr:row>
      <xdr:rowOff>0</xdr:rowOff>
    </xdr:to>
    <xdr:sp macro="" textlink="">
      <xdr:nvSpPr>
        <xdr:cNvPr id="9" name="Rectangle 15"/>
        <xdr:cNvSpPr>
          <a:spLocks noChangeArrowheads="1"/>
        </xdr:cNvSpPr>
      </xdr:nvSpPr>
      <xdr:spPr bwMode="auto">
        <a:xfrm>
          <a:off x="0" y="987425"/>
          <a:ext cx="0" cy="200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142875</xdr:rowOff>
    </xdr:from>
    <xdr:to>
      <xdr:col>0</xdr:col>
      <xdr:colOff>0</xdr:colOff>
      <xdr:row>6</xdr:row>
      <xdr:rowOff>0</xdr:rowOff>
    </xdr:to>
    <xdr:sp macro="" textlink="">
      <xdr:nvSpPr>
        <xdr:cNvPr id="10" name="Rectangle 16"/>
        <xdr:cNvSpPr>
          <a:spLocks noChangeArrowheads="1"/>
        </xdr:cNvSpPr>
      </xdr:nvSpPr>
      <xdr:spPr bwMode="auto">
        <a:xfrm>
          <a:off x="0" y="987425"/>
          <a:ext cx="0" cy="200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142875</xdr:rowOff>
    </xdr:from>
    <xdr:to>
      <xdr:col>0</xdr:col>
      <xdr:colOff>0</xdr:colOff>
      <xdr:row>6</xdr:row>
      <xdr:rowOff>0</xdr:rowOff>
    </xdr:to>
    <xdr:sp macro="" textlink="">
      <xdr:nvSpPr>
        <xdr:cNvPr id="11" name="Rectangle 17"/>
        <xdr:cNvSpPr>
          <a:spLocks noChangeArrowheads="1"/>
        </xdr:cNvSpPr>
      </xdr:nvSpPr>
      <xdr:spPr bwMode="auto">
        <a:xfrm>
          <a:off x="0" y="987425"/>
          <a:ext cx="0" cy="200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142875</xdr:rowOff>
    </xdr:from>
    <xdr:to>
      <xdr:col>0</xdr:col>
      <xdr:colOff>0</xdr:colOff>
      <xdr:row>6</xdr:row>
      <xdr:rowOff>0</xdr:rowOff>
    </xdr:to>
    <xdr:sp macro="" textlink="">
      <xdr:nvSpPr>
        <xdr:cNvPr id="12" name="Rectangle 18"/>
        <xdr:cNvSpPr>
          <a:spLocks noChangeArrowheads="1"/>
        </xdr:cNvSpPr>
      </xdr:nvSpPr>
      <xdr:spPr bwMode="auto">
        <a:xfrm>
          <a:off x="0" y="987425"/>
          <a:ext cx="0" cy="200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51</xdr:row>
      <xdr:rowOff>76200</xdr:rowOff>
    </xdr:from>
    <xdr:to>
      <xdr:col>0</xdr:col>
      <xdr:colOff>0</xdr:colOff>
      <xdr:row>70</xdr:row>
      <xdr:rowOff>66675</xdr:rowOff>
    </xdr:to>
    <xdr:sp macro="" textlink="">
      <xdr:nvSpPr>
        <xdr:cNvPr id="13" name="Rectangle 19"/>
        <xdr:cNvSpPr>
          <a:spLocks noChangeArrowheads="1"/>
        </xdr:cNvSpPr>
      </xdr:nvSpPr>
      <xdr:spPr bwMode="auto">
        <a:xfrm>
          <a:off x="0" y="8953500"/>
          <a:ext cx="0" cy="31718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51</xdr:row>
      <xdr:rowOff>76200</xdr:rowOff>
    </xdr:from>
    <xdr:to>
      <xdr:col>0</xdr:col>
      <xdr:colOff>0</xdr:colOff>
      <xdr:row>70</xdr:row>
      <xdr:rowOff>66675</xdr:rowOff>
    </xdr:to>
    <xdr:sp macro="" textlink="">
      <xdr:nvSpPr>
        <xdr:cNvPr id="14" name="Rectangle 20"/>
        <xdr:cNvSpPr>
          <a:spLocks noChangeArrowheads="1"/>
        </xdr:cNvSpPr>
      </xdr:nvSpPr>
      <xdr:spPr bwMode="auto">
        <a:xfrm>
          <a:off x="0" y="8953500"/>
          <a:ext cx="0" cy="31718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51</xdr:row>
      <xdr:rowOff>85725</xdr:rowOff>
    </xdr:from>
    <xdr:to>
      <xdr:col>0</xdr:col>
      <xdr:colOff>0</xdr:colOff>
      <xdr:row>70</xdr:row>
      <xdr:rowOff>66675</xdr:rowOff>
    </xdr:to>
    <xdr:sp macro="" textlink="">
      <xdr:nvSpPr>
        <xdr:cNvPr id="15" name="Rectangle 21"/>
        <xdr:cNvSpPr>
          <a:spLocks noChangeArrowheads="1"/>
        </xdr:cNvSpPr>
      </xdr:nvSpPr>
      <xdr:spPr bwMode="auto">
        <a:xfrm>
          <a:off x="0" y="8963025"/>
          <a:ext cx="0" cy="31623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51</xdr:row>
      <xdr:rowOff>85725</xdr:rowOff>
    </xdr:from>
    <xdr:to>
      <xdr:col>0</xdr:col>
      <xdr:colOff>0</xdr:colOff>
      <xdr:row>70</xdr:row>
      <xdr:rowOff>66675</xdr:rowOff>
    </xdr:to>
    <xdr:sp macro="" textlink="">
      <xdr:nvSpPr>
        <xdr:cNvPr id="16" name="Rectangle 22"/>
        <xdr:cNvSpPr>
          <a:spLocks noChangeArrowheads="1"/>
        </xdr:cNvSpPr>
      </xdr:nvSpPr>
      <xdr:spPr bwMode="auto">
        <a:xfrm>
          <a:off x="0" y="8963025"/>
          <a:ext cx="0" cy="31623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51</xdr:row>
      <xdr:rowOff>85725</xdr:rowOff>
    </xdr:from>
    <xdr:to>
      <xdr:col>0</xdr:col>
      <xdr:colOff>0</xdr:colOff>
      <xdr:row>70</xdr:row>
      <xdr:rowOff>66675</xdr:rowOff>
    </xdr:to>
    <xdr:sp macro="" textlink="">
      <xdr:nvSpPr>
        <xdr:cNvPr id="17" name="Rectangle 23"/>
        <xdr:cNvSpPr>
          <a:spLocks noChangeArrowheads="1"/>
        </xdr:cNvSpPr>
      </xdr:nvSpPr>
      <xdr:spPr bwMode="auto">
        <a:xfrm>
          <a:off x="0" y="8963025"/>
          <a:ext cx="0" cy="31623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51</xdr:row>
      <xdr:rowOff>85725</xdr:rowOff>
    </xdr:from>
    <xdr:to>
      <xdr:col>0</xdr:col>
      <xdr:colOff>0</xdr:colOff>
      <xdr:row>70</xdr:row>
      <xdr:rowOff>66675</xdr:rowOff>
    </xdr:to>
    <xdr:sp macro="" textlink="">
      <xdr:nvSpPr>
        <xdr:cNvPr id="18" name="Rectangle 24"/>
        <xdr:cNvSpPr>
          <a:spLocks noChangeArrowheads="1"/>
        </xdr:cNvSpPr>
      </xdr:nvSpPr>
      <xdr:spPr bwMode="auto">
        <a:xfrm>
          <a:off x="0" y="8963025"/>
          <a:ext cx="0" cy="31623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51</xdr:row>
      <xdr:rowOff>85725</xdr:rowOff>
    </xdr:from>
    <xdr:to>
      <xdr:col>0</xdr:col>
      <xdr:colOff>0</xdr:colOff>
      <xdr:row>70</xdr:row>
      <xdr:rowOff>66675</xdr:rowOff>
    </xdr:to>
    <xdr:sp macro="" textlink="">
      <xdr:nvSpPr>
        <xdr:cNvPr id="19" name="Rectangle 25"/>
        <xdr:cNvSpPr>
          <a:spLocks noChangeArrowheads="1"/>
        </xdr:cNvSpPr>
      </xdr:nvSpPr>
      <xdr:spPr bwMode="auto">
        <a:xfrm>
          <a:off x="0" y="8963025"/>
          <a:ext cx="0" cy="31623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51</xdr:row>
      <xdr:rowOff>85725</xdr:rowOff>
    </xdr:from>
    <xdr:to>
      <xdr:col>0</xdr:col>
      <xdr:colOff>0</xdr:colOff>
      <xdr:row>70</xdr:row>
      <xdr:rowOff>66675</xdr:rowOff>
    </xdr:to>
    <xdr:sp macro="" textlink="">
      <xdr:nvSpPr>
        <xdr:cNvPr id="20" name="Rectangle 26"/>
        <xdr:cNvSpPr>
          <a:spLocks noChangeArrowheads="1"/>
        </xdr:cNvSpPr>
      </xdr:nvSpPr>
      <xdr:spPr bwMode="auto">
        <a:xfrm>
          <a:off x="0" y="8963025"/>
          <a:ext cx="0" cy="31623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181</xdr:row>
      <xdr:rowOff>123825</xdr:rowOff>
    </xdr:from>
    <xdr:to>
      <xdr:col>0</xdr:col>
      <xdr:colOff>0</xdr:colOff>
      <xdr:row>200</xdr:row>
      <xdr:rowOff>76200</xdr:rowOff>
    </xdr:to>
    <xdr:sp macro="" textlink="">
      <xdr:nvSpPr>
        <xdr:cNvPr id="21" name="Rectangle 35"/>
        <xdr:cNvSpPr>
          <a:spLocks noChangeArrowheads="1"/>
        </xdr:cNvSpPr>
      </xdr:nvSpPr>
      <xdr:spPr bwMode="auto">
        <a:xfrm>
          <a:off x="0" y="31213425"/>
          <a:ext cx="0" cy="32099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181</xdr:row>
      <xdr:rowOff>114300</xdr:rowOff>
    </xdr:from>
    <xdr:to>
      <xdr:col>0</xdr:col>
      <xdr:colOff>0</xdr:colOff>
      <xdr:row>200</xdr:row>
      <xdr:rowOff>76200</xdr:rowOff>
    </xdr:to>
    <xdr:sp macro="" textlink="">
      <xdr:nvSpPr>
        <xdr:cNvPr id="22" name="Rectangle 36"/>
        <xdr:cNvSpPr>
          <a:spLocks noChangeArrowheads="1"/>
        </xdr:cNvSpPr>
      </xdr:nvSpPr>
      <xdr:spPr bwMode="auto">
        <a:xfrm>
          <a:off x="0" y="31203900"/>
          <a:ext cx="0" cy="32194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181</xdr:row>
      <xdr:rowOff>123825</xdr:rowOff>
    </xdr:from>
    <xdr:to>
      <xdr:col>0</xdr:col>
      <xdr:colOff>0</xdr:colOff>
      <xdr:row>200</xdr:row>
      <xdr:rowOff>85725</xdr:rowOff>
    </xdr:to>
    <xdr:sp macro="" textlink="">
      <xdr:nvSpPr>
        <xdr:cNvPr id="23" name="Rectangle 37"/>
        <xdr:cNvSpPr>
          <a:spLocks noChangeArrowheads="1"/>
        </xdr:cNvSpPr>
      </xdr:nvSpPr>
      <xdr:spPr bwMode="auto">
        <a:xfrm>
          <a:off x="0" y="31213425"/>
          <a:ext cx="0" cy="32194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181</xdr:row>
      <xdr:rowOff>114300</xdr:rowOff>
    </xdr:from>
    <xdr:to>
      <xdr:col>0</xdr:col>
      <xdr:colOff>0</xdr:colOff>
      <xdr:row>200</xdr:row>
      <xdr:rowOff>76200</xdr:rowOff>
    </xdr:to>
    <xdr:sp macro="" textlink="">
      <xdr:nvSpPr>
        <xdr:cNvPr id="24" name="Rectangle 38"/>
        <xdr:cNvSpPr>
          <a:spLocks noChangeArrowheads="1"/>
        </xdr:cNvSpPr>
      </xdr:nvSpPr>
      <xdr:spPr bwMode="auto">
        <a:xfrm>
          <a:off x="0" y="31203900"/>
          <a:ext cx="0" cy="32194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181</xdr:row>
      <xdr:rowOff>123825</xdr:rowOff>
    </xdr:from>
    <xdr:to>
      <xdr:col>0</xdr:col>
      <xdr:colOff>0</xdr:colOff>
      <xdr:row>200</xdr:row>
      <xdr:rowOff>76200</xdr:rowOff>
    </xdr:to>
    <xdr:sp macro="" textlink="">
      <xdr:nvSpPr>
        <xdr:cNvPr id="25" name="Rectangle 39"/>
        <xdr:cNvSpPr>
          <a:spLocks noChangeArrowheads="1"/>
        </xdr:cNvSpPr>
      </xdr:nvSpPr>
      <xdr:spPr bwMode="auto">
        <a:xfrm>
          <a:off x="0" y="31213425"/>
          <a:ext cx="0" cy="32099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181</xdr:row>
      <xdr:rowOff>123825</xdr:rowOff>
    </xdr:from>
    <xdr:to>
      <xdr:col>0</xdr:col>
      <xdr:colOff>0</xdr:colOff>
      <xdr:row>200</xdr:row>
      <xdr:rowOff>76200</xdr:rowOff>
    </xdr:to>
    <xdr:sp macro="" textlink="">
      <xdr:nvSpPr>
        <xdr:cNvPr id="26" name="Rectangle 40"/>
        <xdr:cNvSpPr>
          <a:spLocks noChangeArrowheads="1"/>
        </xdr:cNvSpPr>
      </xdr:nvSpPr>
      <xdr:spPr bwMode="auto">
        <a:xfrm>
          <a:off x="0" y="31213425"/>
          <a:ext cx="0" cy="32099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181</xdr:row>
      <xdr:rowOff>123825</xdr:rowOff>
    </xdr:from>
    <xdr:to>
      <xdr:col>0</xdr:col>
      <xdr:colOff>0</xdr:colOff>
      <xdr:row>200</xdr:row>
      <xdr:rowOff>76200</xdr:rowOff>
    </xdr:to>
    <xdr:sp macro="" textlink="">
      <xdr:nvSpPr>
        <xdr:cNvPr id="27" name="Rectangle 41"/>
        <xdr:cNvSpPr>
          <a:spLocks noChangeArrowheads="1"/>
        </xdr:cNvSpPr>
      </xdr:nvSpPr>
      <xdr:spPr bwMode="auto">
        <a:xfrm>
          <a:off x="0" y="31213425"/>
          <a:ext cx="0" cy="32099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181</xdr:row>
      <xdr:rowOff>123825</xdr:rowOff>
    </xdr:from>
    <xdr:to>
      <xdr:col>0</xdr:col>
      <xdr:colOff>0</xdr:colOff>
      <xdr:row>200</xdr:row>
      <xdr:rowOff>76200</xdr:rowOff>
    </xdr:to>
    <xdr:sp macro="" textlink="">
      <xdr:nvSpPr>
        <xdr:cNvPr id="28" name="Rectangle 42"/>
        <xdr:cNvSpPr>
          <a:spLocks noChangeArrowheads="1"/>
        </xdr:cNvSpPr>
      </xdr:nvSpPr>
      <xdr:spPr bwMode="auto">
        <a:xfrm>
          <a:off x="0" y="31213425"/>
          <a:ext cx="0" cy="32099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180</xdr:row>
      <xdr:rowOff>38100</xdr:rowOff>
    </xdr:from>
    <xdr:to>
      <xdr:col>0</xdr:col>
      <xdr:colOff>0</xdr:colOff>
      <xdr:row>181</xdr:row>
      <xdr:rowOff>85725</xdr:rowOff>
    </xdr:to>
    <xdr:sp macro="" textlink="">
      <xdr:nvSpPr>
        <xdr:cNvPr id="29" name="AutoShape 48"/>
        <xdr:cNvSpPr>
          <a:spLocks noChangeArrowheads="1"/>
        </xdr:cNvSpPr>
      </xdr:nvSpPr>
      <xdr:spPr bwMode="auto">
        <a:xfrm>
          <a:off x="0" y="30956250"/>
          <a:ext cx="0" cy="219075"/>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島根県</a:t>
          </a:r>
        </a:p>
      </xdr:txBody>
    </xdr:sp>
    <xdr:clientData/>
  </xdr:twoCellAnchor>
  <xdr:twoCellAnchor>
    <xdr:from>
      <xdr:col>0</xdr:col>
      <xdr:colOff>0</xdr:colOff>
      <xdr:row>214</xdr:row>
      <xdr:rowOff>19050</xdr:rowOff>
    </xdr:from>
    <xdr:to>
      <xdr:col>0</xdr:col>
      <xdr:colOff>0</xdr:colOff>
      <xdr:row>215</xdr:row>
      <xdr:rowOff>66675</xdr:rowOff>
    </xdr:to>
    <xdr:sp macro="" textlink="">
      <xdr:nvSpPr>
        <xdr:cNvPr id="30" name="AutoShape 49"/>
        <xdr:cNvSpPr>
          <a:spLocks noChangeArrowheads="1"/>
        </xdr:cNvSpPr>
      </xdr:nvSpPr>
      <xdr:spPr bwMode="auto">
        <a:xfrm>
          <a:off x="0" y="36766500"/>
          <a:ext cx="0" cy="219075"/>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全　国</a:t>
          </a:r>
        </a:p>
      </xdr:txBody>
    </xdr:sp>
    <xdr:clientData/>
  </xdr:twoCellAnchor>
  <xdr:twoCellAnchor>
    <xdr:from>
      <xdr:col>0</xdr:col>
      <xdr:colOff>0</xdr:colOff>
      <xdr:row>215</xdr:row>
      <xdr:rowOff>123825</xdr:rowOff>
    </xdr:from>
    <xdr:to>
      <xdr:col>0</xdr:col>
      <xdr:colOff>0</xdr:colOff>
      <xdr:row>234</xdr:row>
      <xdr:rowOff>95250</xdr:rowOff>
    </xdr:to>
    <xdr:sp macro="" textlink="">
      <xdr:nvSpPr>
        <xdr:cNvPr id="31" name="Rectangle 59"/>
        <xdr:cNvSpPr>
          <a:spLocks noChangeArrowheads="1"/>
        </xdr:cNvSpPr>
      </xdr:nvSpPr>
      <xdr:spPr bwMode="auto">
        <a:xfrm>
          <a:off x="0" y="37042725"/>
          <a:ext cx="0" cy="32289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215</xdr:row>
      <xdr:rowOff>114300</xdr:rowOff>
    </xdr:from>
    <xdr:to>
      <xdr:col>0</xdr:col>
      <xdr:colOff>0</xdr:colOff>
      <xdr:row>234</xdr:row>
      <xdr:rowOff>85725</xdr:rowOff>
    </xdr:to>
    <xdr:sp macro="" textlink="">
      <xdr:nvSpPr>
        <xdr:cNvPr id="32" name="Rectangle 60"/>
        <xdr:cNvSpPr>
          <a:spLocks noChangeArrowheads="1"/>
        </xdr:cNvSpPr>
      </xdr:nvSpPr>
      <xdr:spPr bwMode="auto">
        <a:xfrm>
          <a:off x="0" y="37033200"/>
          <a:ext cx="0" cy="32289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215</xdr:row>
      <xdr:rowOff>114300</xdr:rowOff>
    </xdr:from>
    <xdr:to>
      <xdr:col>0</xdr:col>
      <xdr:colOff>0</xdr:colOff>
      <xdr:row>234</xdr:row>
      <xdr:rowOff>85725</xdr:rowOff>
    </xdr:to>
    <xdr:sp macro="" textlink="">
      <xdr:nvSpPr>
        <xdr:cNvPr id="33" name="Rectangle 61"/>
        <xdr:cNvSpPr>
          <a:spLocks noChangeArrowheads="1"/>
        </xdr:cNvSpPr>
      </xdr:nvSpPr>
      <xdr:spPr bwMode="auto">
        <a:xfrm>
          <a:off x="0" y="37033200"/>
          <a:ext cx="0" cy="32289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215</xdr:row>
      <xdr:rowOff>114300</xdr:rowOff>
    </xdr:from>
    <xdr:to>
      <xdr:col>0</xdr:col>
      <xdr:colOff>0</xdr:colOff>
      <xdr:row>234</xdr:row>
      <xdr:rowOff>85725</xdr:rowOff>
    </xdr:to>
    <xdr:sp macro="" textlink="">
      <xdr:nvSpPr>
        <xdr:cNvPr id="34" name="Rectangle 62"/>
        <xdr:cNvSpPr>
          <a:spLocks noChangeArrowheads="1"/>
        </xdr:cNvSpPr>
      </xdr:nvSpPr>
      <xdr:spPr bwMode="auto">
        <a:xfrm>
          <a:off x="0" y="37033200"/>
          <a:ext cx="0" cy="32289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215</xdr:row>
      <xdr:rowOff>114300</xdr:rowOff>
    </xdr:from>
    <xdr:to>
      <xdr:col>0</xdr:col>
      <xdr:colOff>0</xdr:colOff>
      <xdr:row>234</xdr:row>
      <xdr:rowOff>85725</xdr:rowOff>
    </xdr:to>
    <xdr:sp macro="" textlink="">
      <xdr:nvSpPr>
        <xdr:cNvPr id="35" name="Rectangle 63"/>
        <xdr:cNvSpPr>
          <a:spLocks noChangeArrowheads="1"/>
        </xdr:cNvSpPr>
      </xdr:nvSpPr>
      <xdr:spPr bwMode="auto">
        <a:xfrm>
          <a:off x="0" y="37033200"/>
          <a:ext cx="0" cy="32289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215</xdr:row>
      <xdr:rowOff>114300</xdr:rowOff>
    </xdr:from>
    <xdr:to>
      <xdr:col>0</xdr:col>
      <xdr:colOff>0</xdr:colOff>
      <xdr:row>234</xdr:row>
      <xdr:rowOff>85725</xdr:rowOff>
    </xdr:to>
    <xdr:sp macro="" textlink="">
      <xdr:nvSpPr>
        <xdr:cNvPr id="36" name="Rectangle 64"/>
        <xdr:cNvSpPr>
          <a:spLocks noChangeArrowheads="1"/>
        </xdr:cNvSpPr>
      </xdr:nvSpPr>
      <xdr:spPr bwMode="auto">
        <a:xfrm>
          <a:off x="0" y="37033200"/>
          <a:ext cx="0" cy="32289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215</xdr:row>
      <xdr:rowOff>114300</xdr:rowOff>
    </xdr:from>
    <xdr:to>
      <xdr:col>0</xdr:col>
      <xdr:colOff>0</xdr:colOff>
      <xdr:row>234</xdr:row>
      <xdr:rowOff>85725</xdr:rowOff>
    </xdr:to>
    <xdr:sp macro="" textlink="">
      <xdr:nvSpPr>
        <xdr:cNvPr id="37" name="Rectangle 65"/>
        <xdr:cNvSpPr>
          <a:spLocks noChangeArrowheads="1"/>
        </xdr:cNvSpPr>
      </xdr:nvSpPr>
      <xdr:spPr bwMode="auto">
        <a:xfrm>
          <a:off x="0" y="37033200"/>
          <a:ext cx="0" cy="32289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215</xdr:row>
      <xdr:rowOff>114300</xdr:rowOff>
    </xdr:from>
    <xdr:to>
      <xdr:col>0</xdr:col>
      <xdr:colOff>0</xdr:colOff>
      <xdr:row>234</xdr:row>
      <xdr:rowOff>85725</xdr:rowOff>
    </xdr:to>
    <xdr:sp macro="" textlink="">
      <xdr:nvSpPr>
        <xdr:cNvPr id="38" name="Rectangle 66"/>
        <xdr:cNvSpPr>
          <a:spLocks noChangeArrowheads="1"/>
        </xdr:cNvSpPr>
      </xdr:nvSpPr>
      <xdr:spPr bwMode="auto">
        <a:xfrm>
          <a:off x="0" y="37033200"/>
          <a:ext cx="0" cy="32289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215</xdr:row>
      <xdr:rowOff>114300</xdr:rowOff>
    </xdr:from>
    <xdr:to>
      <xdr:col>0</xdr:col>
      <xdr:colOff>0</xdr:colOff>
      <xdr:row>234</xdr:row>
      <xdr:rowOff>85725</xdr:rowOff>
    </xdr:to>
    <xdr:sp macro="" textlink="">
      <xdr:nvSpPr>
        <xdr:cNvPr id="39" name="Rectangle 67"/>
        <xdr:cNvSpPr>
          <a:spLocks noChangeArrowheads="1"/>
        </xdr:cNvSpPr>
      </xdr:nvSpPr>
      <xdr:spPr bwMode="auto">
        <a:xfrm>
          <a:off x="0" y="37033200"/>
          <a:ext cx="0" cy="32289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15</xdr:row>
      <xdr:rowOff>104775</xdr:rowOff>
    </xdr:from>
    <xdr:to>
      <xdr:col>0</xdr:col>
      <xdr:colOff>0</xdr:colOff>
      <xdr:row>47</xdr:row>
      <xdr:rowOff>0</xdr:rowOff>
    </xdr:to>
    <xdr:sp macro="" textlink="">
      <xdr:nvSpPr>
        <xdr:cNvPr id="40" name="Rectangle 68"/>
        <xdr:cNvSpPr>
          <a:spLocks noChangeArrowheads="1"/>
        </xdr:cNvSpPr>
      </xdr:nvSpPr>
      <xdr:spPr bwMode="auto">
        <a:xfrm>
          <a:off x="0" y="2835275"/>
          <a:ext cx="0" cy="53752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15</xdr:row>
      <xdr:rowOff>104775</xdr:rowOff>
    </xdr:from>
    <xdr:to>
      <xdr:col>0</xdr:col>
      <xdr:colOff>0</xdr:colOff>
      <xdr:row>47</xdr:row>
      <xdr:rowOff>0</xdr:rowOff>
    </xdr:to>
    <xdr:sp macro="" textlink="">
      <xdr:nvSpPr>
        <xdr:cNvPr id="41" name="Rectangle 69"/>
        <xdr:cNvSpPr>
          <a:spLocks noChangeArrowheads="1"/>
        </xdr:cNvSpPr>
      </xdr:nvSpPr>
      <xdr:spPr bwMode="auto">
        <a:xfrm>
          <a:off x="0" y="2835275"/>
          <a:ext cx="0" cy="53752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15</xdr:row>
      <xdr:rowOff>104775</xdr:rowOff>
    </xdr:from>
    <xdr:to>
      <xdr:col>0</xdr:col>
      <xdr:colOff>0</xdr:colOff>
      <xdr:row>47</xdr:row>
      <xdr:rowOff>0</xdr:rowOff>
    </xdr:to>
    <xdr:sp macro="" textlink="">
      <xdr:nvSpPr>
        <xdr:cNvPr id="42" name="Rectangle 70"/>
        <xdr:cNvSpPr>
          <a:spLocks noChangeArrowheads="1"/>
        </xdr:cNvSpPr>
      </xdr:nvSpPr>
      <xdr:spPr bwMode="auto">
        <a:xfrm>
          <a:off x="0" y="2835275"/>
          <a:ext cx="0" cy="53752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15</xdr:row>
      <xdr:rowOff>104775</xdr:rowOff>
    </xdr:from>
    <xdr:to>
      <xdr:col>0</xdr:col>
      <xdr:colOff>0</xdr:colOff>
      <xdr:row>47</xdr:row>
      <xdr:rowOff>0</xdr:rowOff>
    </xdr:to>
    <xdr:sp macro="" textlink="">
      <xdr:nvSpPr>
        <xdr:cNvPr id="43" name="Rectangle 71"/>
        <xdr:cNvSpPr>
          <a:spLocks noChangeArrowheads="1"/>
        </xdr:cNvSpPr>
      </xdr:nvSpPr>
      <xdr:spPr bwMode="auto">
        <a:xfrm>
          <a:off x="0" y="2835275"/>
          <a:ext cx="0" cy="53752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15</xdr:row>
      <xdr:rowOff>104775</xdr:rowOff>
    </xdr:from>
    <xdr:to>
      <xdr:col>0</xdr:col>
      <xdr:colOff>0</xdr:colOff>
      <xdr:row>47</xdr:row>
      <xdr:rowOff>0</xdr:rowOff>
    </xdr:to>
    <xdr:sp macro="" textlink="">
      <xdr:nvSpPr>
        <xdr:cNvPr id="44" name="Rectangle 72"/>
        <xdr:cNvSpPr>
          <a:spLocks noChangeArrowheads="1"/>
        </xdr:cNvSpPr>
      </xdr:nvSpPr>
      <xdr:spPr bwMode="auto">
        <a:xfrm>
          <a:off x="0" y="2835275"/>
          <a:ext cx="0" cy="53752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15</xdr:row>
      <xdr:rowOff>104775</xdr:rowOff>
    </xdr:from>
    <xdr:to>
      <xdr:col>0</xdr:col>
      <xdr:colOff>0</xdr:colOff>
      <xdr:row>47</xdr:row>
      <xdr:rowOff>0</xdr:rowOff>
    </xdr:to>
    <xdr:sp macro="" textlink="">
      <xdr:nvSpPr>
        <xdr:cNvPr id="45" name="Rectangle 73"/>
        <xdr:cNvSpPr>
          <a:spLocks noChangeArrowheads="1"/>
        </xdr:cNvSpPr>
      </xdr:nvSpPr>
      <xdr:spPr bwMode="auto">
        <a:xfrm>
          <a:off x="0" y="2835275"/>
          <a:ext cx="0" cy="53752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15</xdr:row>
      <xdr:rowOff>104775</xdr:rowOff>
    </xdr:from>
    <xdr:to>
      <xdr:col>0</xdr:col>
      <xdr:colOff>0</xdr:colOff>
      <xdr:row>47</xdr:row>
      <xdr:rowOff>0</xdr:rowOff>
    </xdr:to>
    <xdr:sp macro="" textlink="">
      <xdr:nvSpPr>
        <xdr:cNvPr id="46" name="Rectangle 74"/>
        <xdr:cNvSpPr>
          <a:spLocks noChangeArrowheads="1"/>
        </xdr:cNvSpPr>
      </xdr:nvSpPr>
      <xdr:spPr bwMode="auto">
        <a:xfrm>
          <a:off x="0" y="2835275"/>
          <a:ext cx="0" cy="53752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15</xdr:row>
      <xdr:rowOff>104775</xdr:rowOff>
    </xdr:from>
    <xdr:to>
      <xdr:col>0</xdr:col>
      <xdr:colOff>0</xdr:colOff>
      <xdr:row>47</xdr:row>
      <xdr:rowOff>0</xdr:rowOff>
    </xdr:to>
    <xdr:sp macro="" textlink="">
      <xdr:nvSpPr>
        <xdr:cNvPr id="47" name="Rectangle 75"/>
        <xdr:cNvSpPr>
          <a:spLocks noChangeArrowheads="1"/>
        </xdr:cNvSpPr>
      </xdr:nvSpPr>
      <xdr:spPr bwMode="auto">
        <a:xfrm>
          <a:off x="0" y="2835275"/>
          <a:ext cx="0" cy="537527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117</xdr:row>
      <xdr:rowOff>38100</xdr:rowOff>
    </xdr:from>
    <xdr:to>
      <xdr:col>0</xdr:col>
      <xdr:colOff>0</xdr:colOff>
      <xdr:row>135</xdr:row>
      <xdr:rowOff>95250</xdr:rowOff>
    </xdr:to>
    <xdr:sp macro="" textlink="">
      <xdr:nvSpPr>
        <xdr:cNvPr id="48" name="Rectangle 85"/>
        <xdr:cNvSpPr>
          <a:spLocks noChangeArrowheads="1"/>
        </xdr:cNvSpPr>
      </xdr:nvSpPr>
      <xdr:spPr bwMode="auto">
        <a:xfrm>
          <a:off x="0" y="20154900"/>
          <a:ext cx="0" cy="31432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117</xdr:row>
      <xdr:rowOff>28575</xdr:rowOff>
    </xdr:from>
    <xdr:to>
      <xdr:col>0</xdr:col>
      <xdr:colOff>0</xdr:colOff>
      <xdr:row>135</xdr:row>
      <xdr:rowOff>85725</xdr:rowOff>
    </xdr:to>
    <xdr:sp macro="" textlink="">
      <xdr:nvSpPr>
        <xdr:cNvPr id="49" name="Rectangle 86"/>
        <xdr:cNvSpPr>
          <a:spLocks noChangeArrowheads="1"/>
        </xdr:cNvSpPr>
      </xdr:nvSpPr>
      <xdr:spPr bwMode="auto">
        <a:xfrm>
          <a:off x="0" y="20145375"/>
          <a:ext cx="0" cy="31432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117</xdr:row>
      <xdr:rowOff>38100</xdr:rowOff>
    </xdr:from>
    <xdr:to>
      <xdr:col>0</xdr:col>
      <xdr:colOff>0</xdr:colOff>
      <xdr:row>135</xdr:row>
      <xdr:rowOff>95250</xdr:rowOff>
    </xdr:to>
    <xdr:sp macro="" textlink="">
      <xdr:nvSpPr>
        <xdr:cNvPr id="50" name="Rectangle 87"/>
        <xdr:cNvSpPr>
          <a:spLocks noChangeArrowheads="1"/>
        </xdr:cNvSpPr>
      </xdr:nvSpPr>
      <xdr:spPr bwMode="auto">
        <a:xfrm>
          <a:off x="0" y="20154900"/>
          <a:ext cx="0" cy="31432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117</xdr:row>
      <xdr:rowOff>38100</xdr:rowOff>
    </xdr:from>
    <xdr:to>
      <xdr:col>0</xdr:col>
      <xdr:colOff>0</xdr:colOff>
      <xdr:row>135</xdr:row>
      <xdr:rowOff>95250</xdr:rowOff>
    </xdr:to>
    <xdr:sp macro="" textlink="">
      <xdr:nvSpPr>
        <xdr:cNvPr id="51" name="Rectangle 88"/>
        <xdr:cNvSpPr>
          <a:spLocks noChangeArrowheads="1"/>
        </xdr:cNvSpPr>
      </xdr:nvSpPr>
      <xdr:spPr bwMode="auto">
        <a:xfrm>
          <a:off x="0" y="20154900"/>
          <a:ext cx="0" cy="31432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117</xdr:row>
      <xdr:rowOff>38100</xdr:rowOff>
    </xdr:from>
    <xdr:to>
      <xdr:col>0</xdr:col>
      <xdr:colOff>0</xdr:colOff>
      <xdr:row>135</xdr:row>
      <xdr:rowOff>95250</xdr:rowOff>
    </xdr:to>
    <xdr:sp macro="" textlink="">
      <xdr:nvSpPr>
        <xdr:cNvPr id="52" name="Rectangle 89"/>
        <xdr:cNvSpPr>
          <a:spLocks noChangeArrowheads="1"/>
        </xdr:cNvSpPr>
      </xdr:nvSpPr>
      <xdr:spPr bwMode="auto">
        <a:xfrm>
          <a:off x="0" y="20154900"/>
          <a:ext cx="0" cy="31432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117</xdr:row>
      <xdr:rowOff>38100</xdr:rowOff>
    </xdr:from>
    <xdr:to>
      <xdr:col>0</xdr:col>
      <xdr:colOff>0</xdr:colOff>
      <xdr:row>135</xdr:row>
      <xdr:rowOff>95250</xdr:rowOff>
    </xdr:to>
    <xdr:sp macro="" textlink="">
      <xdr:nvSpPr>
        <xdr:cNvPr id="53" name="Rectangle 90"/>
        <xdr:cNvSpPr>
          <a:spLocks noChangeArrowheads="1"/>
        </xdr:cNvSpPr>
      </xdr:nvSpPr>
      <xdr:spPr bwMode="auto">
        <a:xfrm>
          <a:off x="0" y="20154900"/>
          <a:ext cx="0" cy="31432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117</xdr:row>
      <xdr:rowOff>38100</xdr:rowOff>
    </xdr:from>
    <xdr:to>
      <xdr:col>0</xdr:col>
      <xdr:colOff>0</xdr:colOff>
      <xdr:row>135</xdr:row>
      <xdr:rowOff>95250</xdr:rowOff>
    </xdr:to>
    <xdr:sp macro="" textlink="">
      <xdr:nvSpPr>
        <xdr:cNvPr id="54" name="Rectangle 91"/>
        <xdr:cNvSpPr>
          <a:spLocks noChangeArrowheads="1"/>
        </xdr:cNvSpPr>
      </xdr:nvSpPr>
      <xdr:spPr bwMode="auto">
        <a:xfrm>
          <a:off x="0" y="20154900"/>
          <a:ext cx="0" cy="31432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117</xdr:row>
      <xdr:rowOff>38100</xdr:rowOff>
    </xdr:from>
    <xdr:to>
      <xdr:col>0</xdr:col>
      <xdr:colOff>0</xdr:colOff>
      <xdr:row>135</xdr:row>
      <xdr:rowOff>95250</xdr:rowOff>
    </xdr:to>
    <xdr:sp macro="" textlink="">
      <xdr:nvSpPr>
        <xdr:cNvPr id="55" name="Rectangle 92"/>
        <xdr:cNvSpPr>
          <a:spLocks noChangeArrowheads="1"/>
        </xdr:cNvSpPr>
      </xdr:nvSpPr>
      <xdr:spPr bwMode="auto">
        <a:xfrm>
          <a:off x="0" y="20154900"/>
          <a:ext cx="0" cy="314325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10</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0</xdr:rowOff>
    </xdr:from>
    <xdr:to>
      <xdr:col>0</xdr:col>
      <xdr:colOff>0</xdr:colOff>
      <xdr:row>22</xdr:row>
      <xdr:rowOff>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0</xdr:col>
      <xdr:colOff>0</xdr:colOff>
      <xdr:row>22</xdr:row>
      <xdr:rowOff>0</xdr:rowOff>
    </xdr:to>
    <xdr:graphicFrame macro="">
      <xdr:nvGraphicFramePr>
        <xdr:cNvPr id="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xdr:row>
      <xdr:rowOff>0</xdr:rowOff>
    </xdr:from>
    <xdr:to>
      <xdr:col>0</xdr:col>
      <xdr:colOff>0</xdr:colOff>
      <xdr:row>6</xdr:row>
      <xdr:rowOff>0</xdr:rowOff>
    </xdr:to>
    <xdr:sp macro="" textlink="">
      <xdr:nvSpPr>
        <xdr:cNvPr id="5" name="Rectangle 11"/>
        <xdr:cNvSpPr>
          <a:spLocks noChangeArrowheads="1"/>
        </xdr:cNvSpPr>
      </xdr:nvSpPr>
      <xdr:spPr bwMode="auto">
        <a:xfrm>
          <a:off x="0" y="15430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6" name="Rectangle 12"/>
        <xdr:cNvSpPr>
          <a:spLocks noChangeArrowheads="1"/>
        </xdr:cNvSpPr>
      </xdr:nvSpPr>
      <xdr:spPr bwMode="auto">
        <a:xfrm>
          <a:off x="0" y="15430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7" name="Rectangle 13"/>
        <xdr:cNvSpPr>
          <a:spLocks noChangeArrowheads="1"/>
        </xdr:cNvSpPr>
      </xdr:nvSpPr>
      <xdr:spPr bwMode="auto">
        <a:xfrm>
          <a:off x="0" y="15430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8" name="Rectangle 14"/>
        <xdr:cNvSpPr>
          <a:spLocks noChangeArrowheads="1"/>
        </xdr:cNvSpPr>
      </xdr:nvSpPr>
      <xdr:spPr bwMode="auto">
        <a:xfrm>
          <a:off x="0" y="15430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9" name="Rectangle 15"/>
        <xdr:cNvSpPr>
          <a:spLocks noChangeArrowheads="1"/>
        </xdr:cNvSpPr>
      </xdr:nvSpPr>
      <xdr:spPr bwMode="auto">
        <a:xfrm>
          <a:off x="0" y="15430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10" name="Rectangle 16"/>
        <xdr:cNvSpPr>
          <a:spLocks noChangeArrowheads="1"/>
        </xdr:cNvSpPr>
      </xdr:nvSpPr>
      <xdr:spPr bwMode="auto">
        <a:xfrm>
          <a:off x="0" y="15430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11" name="Rectangle 17"/>
        <xdr:cNvSpPr>
          <a:spLocks noChangeArrowheads="1"/>
        </xdr:cNvSpPr>
      </xdr:nvSpPr>
      <xdr:spPr bwMode="auto">
        <a:xfrm>
          <a:off x="0" y="15430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12" name="Rectangle 18"/>
        <xdr:cNvSpPr>
          <a:spLocks noChangeArrowheads="1"/>
        </xdr:cNvSpPr>
      </xdr:nvSpPr>
      <xdr:spPr bwMode="auto">
        <a:xfrm>
          <a:off x="0" y="15430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3" name="Rectangle 19"/>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4" name="Rectangle 20"/>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5" name="Rectangle 21"/>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6" name="Rectangle 22"/>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7" name="Rectangle 23"/>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8" name="Rectangle 24"/>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9" name="Rectangle 25"/>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0" name="Rectangle 26"/>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1" name="Rectangle 35"/>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2" name="Rectangle 36"/>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3" name="Rectangle 37"/>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4" name="Rectangle 38"/>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5" name="Rectangle 39"/>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6" name="Rectangle 40"/>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7" name="Rectangle 41"/>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8" name="Rectangle 42"/>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29" name="AutoShape 43"/>
        <xdr:cNvSpPr>
          <a:spLocks noChangeArrowheads="1"/>
        </xdr:cNvSpPr>
      </xdr:nvSpPr>
      <xdr:spPr bwMode="auto">
        <a:xfrm>
          <a:off x="0" y="154305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島根県</a:t>
          </a:r>
        </a:p>
      </xdr:txBody>
    </xdr:sp>
    <xdr:clientData/>
  </xdr:twoCellAnchor>
  <xdr:twoCellAnchor>
    <xdr:from>
      <xdr:col>0</xdr:col>
      <xdr:colOff>0</xdr:colOff>
      <xdr:row>19</xdr:row>
      <xdr:rowOff>9525</xdr:rowOff>
    </xdr:from>
    <xdr:to>
      <xdr:col>0</xdr:col>
      <xdr:colOff>0</xdr:colOff>
      <xdr:row>20</xdr:row>
      <xdr:rowOff>57150</xdr:rowOff>
    </xdr:to>
    <xdr:sp macro="" textlink="">
      <xdr:nvSpPr>
        <xdr:cNvPr id="30" name="AutoShape 44"/>
        <xdr:cNvSpPr>
          <a:spLocks noChangeArrowheads="1"/>
        </xdr:cNvSpPr>
      </xdr:nvSpPr>
      <xdr:spPr bwMode="auto">
        <a:xfrm>
          <a:off x="0" y="3698875"/>
          <a:ext cx="0" cy="212725"/>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全　国</a:t>
          </a:r>
        </a:p>
      </xdr:txBody>
    </xdr:sp>
    <xdr:clientData/>
  </xdr:twoCellAnchor>
  <xdr:twoCellAnchor>
    <xdr:from>
      <xdr:col>0</xdr:col>
      <xdr:colOff>0</xdr:colOff>
      <xdr:row>22</xdr:row>
      <xdr:rowOff>0</xdr:rowOff>
    </xdr:from>
    <xdr:to>
      <xdr:col>0</xdr:col>
      <xdr:colOff>0</xdr:colOff>
      <xdr:row>22</xdr:row>
      <xdr:rowOff>0</xdr:rowOff>
    </xdr:to>
    <xdr:sp macro="" textlink="">
      <xdr:nvSpPr>
        <xdr:cNvPr id="31" name="AutoShape 48"/>
        <xdr:cNvSpPr>
          <a:spLocks noChangeArrowheads="1"/>
        </xdr:cNvSpPr>
      </xdr:nvSpPr>
      <xdr:spPr bwMode="auto">
        <a:xfrm>
          <a:off x="0" y="418465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島根県</a:t>
          </a:r>
        </a:p>
      </xdr:txBody>
    </xdr:sp>
    <xdr:clientData/>
  </xdr:twoCellAnchor>
  <xdr:twoCellAnchor>
    <xdr:from>
      <xdr:col>0</xdr:col>
      <xdr:colOff>0</xdr:colOff>
      <xdr:row>22</xdr:row>
      <xdr:rowOff>0</xdr:rowOff>
    </xdr:from>
    <xdr:to>
      <xdr:col>0</xdr:col>
      <xdr:colOff>0</xdr:colOff>
      <xdr:row>22</xdr:row>
      <xdr:rowOff>0</xdr:rowOff>
    </xdr:to>
    <xdr:sp macro="" textlink="">
      <xdr:nvSpPr>
        <xdr:cNvPr id="32" name="AutoShape 49"/>
        <xdr:cNvSpPr>
          <a:spLocks noChangeArrowheads="1"/>
        </xdr:cNvSpPr>
      </xdr:nvSpPr>
      <xdr:spPr bwMode="auto">
        <a:xfrm>
          <a:off x="0" y="418465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全　国</a:t>
          </a:r>
        </a:p>
      </xdr:txBody>
    </xdr:sp>
    <xdr:clientData/>
  </xdr:twoCellAnchor>
  <xdr:twoCellAnchor>
    <xdr:from>
      <xdr:col>0</xdr:col>
      <xdr:colOff>0</xdr:colOff>
      <xdr:row>22</xdr:row>
      <xdr:rowOff>0</xdr:rowOff>
    </xdr:from>
    <xdr:to>
      <xdr:col>0</xdr:col>
      <xdr:colOff>0</xdr:colOff>
      <xdr:row>22</xdr:row>
      <xdr:rowOff>0</xdr:rowOff>
    </xdr:to>
    <xdr:sp macro="" textlink="">
      <xdr:nvSpPr>
        <xdr:cNvPr id="33" name="Rectangle 59"/>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34" name="Rectangle 60"/>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35" name="Rectangle 61"/>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36" name="Rectangle 62"/>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37" name="Rectangle 63"/>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38" name="Rectangle 64"/>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39" name="Rectangle 65"/>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40" name="Rectangle 66"/>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41" name="Rectangle 67"/>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20</xdr:row>
      <xdr:rowOff>104775</xdr:rowOff>
    </xdr:from>
    <xdr:to>
      <xdr:col>0</xdr:col>
      <xdr:colOff>0</xdr:colOff>
      <xdr:row>22</xdr:row>
      <xdr:rowOff>0</xdr:rowOff>
    </xdr:to>
    <xdr:sp macro="" textlink="">
      <xdr:nvSpPr>
        <xdr:cNvPr id="42" name="Rectangle 68"/>
        <xdr:cNvSpPr>
          <a:spLocks noChangeArrowheads="1"/>
        </xdr:cNvSpPr>
      </xdr:nvSpPr>
      <xdr:spPr bwMode="auto">
        <a:xfrm>
          <a:off x="0" y="3959225"/>
          <a:ext cx="0" cy="2254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20</xdr:row>
      <xdr:rowOff>104775</xdr:rowOff>
    </xdr:from>
    <xdr:to>
      <xdr:col>0</xdr:col>
      <xdr:colOff>0</xdr:colOff>
      <xdr:row>22</xdr:row>
      <xdr:rowOff>0</xdr:rowOff>
    </xdr:to>
    <xdr:sp macro="" textlink="">
      <xdr:nvSpPr>
        <xdr:cNvPr id="43" name="Rectangle 69"/>
        <xdr:cNvSpPr>
          <a:spLocks noChangeArrowheads="1"/>
        </xdr:cNvSpPr>
      </xdr:nvSpPr>
      <xdr:spPr bwMode="auto">
        <a:xfrm>
          <a:off x="0" y="3959225"/>
          <a:ext cx="0" cy="2254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20</xdr:row>
      <xdr:rowOff>104775</xdr:rowOff>
    </xdr:from>
    <xdr:to>
      <xdr:col>0</xdr:col>
      <xdr:colOff>0</xdr:colOff>
      <xdr:row>22</xdr:row>
      <xdr:rowOff>0</xdr:rowOff>
    </xdr:to>
    <xdr:sp macro="" textlink="">
      <xdr:nvSpPr>
        <xdr:cNvPr id="44" name="Rectangle 70"/>
        <xdr:cNvSpPr>
          <a:spLocks noChangeArrowheads="1"/>
        </xdr:cNvSpPr>
      </xdr:nvSpPr>
      <xdr:spPr bwMode="auto">
        <a:xfrm>
          <a:off x="0" y="3959225"/>
          <a:ext cx="0" cy="2254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20</xdr:row>
      <xdr:rowOff>104775</xdr:rowOff>
    </xdr:from>
    <xdr:to>
      <xdr:col>0</xdr:col>
      <xdr:colOff>0</xdr:colOff>
      <xdr:row>22</xdr:row>
      <xdr:rowOff>0</xdr:rowOff>
    </xdr:to>
    <xdr:sp macro="" textlink="">
      <xdr:nvSpPr>
        <xdr:cNvPr id="45" name="Rectangle 71"/>
        <xdr:cNvSpPr>
          <a:spLocks noChangeArrowheads="1"/>
        </xdr:cNvSpPr>
      </xdr:nvSpPr>
      <xdr:spPr bwMode="auto">
        <a:xfrm>
          <a:off x="0" y="3959225"/>
          <a:ext cx="0" cy="2254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20</xdr:row>
      <xdr:rowOff>104775</xdr:rowOff>
    </xdr:from>
    <xdr:to>
      <xdr:col>0</xdr:col>
      <xdr:colOff>0</xdr:colOff>
      <xdr:row>22</xdr:row>
      <xdr:rowOff>0</xdr:rowOff>
    </xdr:to>
    <xdr:sp macro="" textlink="">
      <xdr:nvSpPr>
        <xdr:cNvPr id="46" name="Rectangle 72"/>
        <xdr:cNvSpPr>
          <a:spLocks noChangeArrowheads="1"/>
        </xdr:cNvSpPr>
      </xdr:nvSpPr>
      <xdr:spPr bwMode="auto">
        <a:xfrm>
          <a:off x="0" y="3959225"/>
          <a:ext cx="0" cy="2254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20</xdr:row>
      <xdr:rowOff>104775</xdr:rowOff>
    </xdr:from>
    <xdr:to>
      <xdr:col>0</xdr:col>
      <xdr:colOff>0</xdr:colOff>
      <xdr:row>22</xdr:row>
      <xdr:rowOff>0</xdr:rowOff>
    </xdr:to>
    <xdr:sp macro="" textlink="">
      <xdr:nvSpPr>
        <xdr:cNvPr id="47" name="Rectangle 73"/>
        <xdr:cNvSpPr>
          <a:spLocks noChangeArrowheads="1"/>
        </xdr:cNvSpPr>
      </xdr:nvSpPr>
      <xdr:spPr bwMode="auto">
        <a:xfrm>
          <a:off x="0" y="3959225"/>
          <a:ext cx="0" cy="2254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20</xdr:row>
      <xdr:rowOff>104775</xdr:rowOff>
    </xdr:from>
    <xdr:to>
      <xdr:col>0</xdr:col>
      <xdr:colOff>0</xdr:colOff>
      <xdr:row>22</xdr:row>
      <xdr:rowOff>0</xdr:rowOff>
    </xdr:to>
    <xdr:sp macro="" textlink="">
      <xdr:nvSpPr>
        <xdr:cNvPr id="48" name="Rectangle 74"/>
        <xdr:cNvSpPr>
          <a:spLocks noChangeArrowheads="1"/>
        </xdr:cNvSpPr>
      </xdr:nvSpPr>
      <xdr:spPr bwMode="auto">
        <a:xfrm>
          <a:off x="0" y="3959225"/>
          <a:ext cx="0" cy="2254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20</xdr:row>
      <xdr:rowOff>104775</xdr:rowOff>
    </xdr:from>
    <xdr:to>
      <xdr:col>0</xdr:col>
      <xdr:colOff>0</xdr:colOff>
      <xdr:row>22</xdr:row>
      <xdr:rowOff>0</xdr:rowOff>
    </xdr:to>
    <xdr:sp macro="" textlink="">
      <xdr:nvSpPr>
        <xdr:cNvPr id="49" name="Rectangle 75"/>
        <xdr:cNvSpPr>
          <a:spLocks noChangeArrowheads="1"/>
        </xdr:cNvSpPr>
      </xdr:nvSpPr>
      <xdr:spPr bwMode="auto">
        <a:xfrm>
          <a:off x="0" y="3959225"/>
          <a:ext cx="0" cy="2254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50" name="Rectangle 85"/>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51" name="Rectangle 86"/>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52" name="Rectangle 87"/>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53" name="Rectangle 88"/>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54" name="Rectangle 89"/>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55" name="Rectangle 90"/>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56" name="Rectangle 91"/>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57" name="Rectangle 92"/>
        <xdr:cNvSpPr>
          <a:spLocks noChangeArrowheads="1"/>
        </xdr:cNvSpPr>
      </xdr:nvSpPr>
      <xdr:spPr bwMode="auto">
        <a:xfrm>
          <a:off x="0" y="418465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0</xdr:row>
      <xdr:rowOff>0</xdr:rowOff>
    </xdr:from>
    <xdr:to>
      <xdr:col>10</xdr:col>
      <xdr:colOff>0</xdr:colOff>
      <xdr:row>0</xdr:row>
      <xdr:rowOff>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10</xdr:col>
      <xdr:colOff>0</xdr:colOff>
      <xdr:row>0</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0</xdr:row>
      <xdr:rowOff>0</xdr:rowOff>
    </xdr:from>
    <xdr:to>
      <xdr:col>10</xdr:col>
      <xdr:colOff>0</xdr:colOff>
      <xdr:row>0</xdr:row>
      <xdr:rowOff>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8" name="Rectangle 1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Rectangle 1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Rectangle 13"/>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1" name="Rectangle 14"/>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2" name="Rectangle 1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3" name="Rectangle 16"/>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4" name="Rectangle 17"/>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5" name="Rectangle 18"/>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6" name="Rectangle 19"/>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7" name="Rectangle 20"/>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8" name="Rectangle 2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 name="Rectangle 2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0" name="Rectangle 23"/>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1" name="Rectangle 24"/>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 name="Rectangle 2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3" name="Rectangle 26"/>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4" name="Rectangle 3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5" name="Rectangle 36"/>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6" name="Rectangle 37"/>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7" name="Rectangle 38"/>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8" name="Rectangle 39"/>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9" name="Rectangle 40"/>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0" name="Rectangle 4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1" name="Rectangle 4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2" name="AutoShape 43"/>
        <xdr:cNvSpPr>
          <a:spLocks noChangeArrowheads="1"/>
        </xdr:cNvSpPr>
      </xdr:nvSpPr>
      <xdr:spPr bwMode="auto">
        <a:xfrm>
          <a:off x="0" y="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島根県</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 name="AutoShape 44"/>
        <xdr:cNvSpPr>
          <a:spLocks noChangeArrowheads="1"/>
        </xdr:cNvSpPr>
      </xdr:nvSpPr>
      <xdr:spPr bwMode="auto">
        <a:xfrm>
          <a:off x="0" y="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全　国</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 name="AutoShape 48"/>
        <xdr:cNvSpPr>
          <a:spLocks noChangeArrowheads="1"/>
        </xdr:cNvSpPr>
      </xdr:nvSpPr>
      <xdr:spPr bwMode="auto">
        <a:xfrm>
          <a:off x="0" y="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島根県</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 name="AutoShape 49"/>
        <xdr:cNvSpPr>
          <a:spLocks noChangeArrowheads="1"/>
        </xdr:cNvSpPr>
      </xdr:nvSpPr>
      <xdr:spPr bwMode="auto">
        <a:xfrm>
          <a:off x="0" y="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全　国</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 name="Rectangle 59"/>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7" name="Rectangle 60"/>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8" name="Rectangle 6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9" name="Rectangle 6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0" name="Rectangle 63"/>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1" name="Rectangle 64"/>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2" name="Rectangle 6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3" name="Rectangle 66"/>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4" name="Rectangle 67"/>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5" name="Rectangle 68"/>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6" name="Rectangle 69"/>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7" name="Rectangle 70"/>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8" name="Rectangle 7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9" name="Rectangle 7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0" name="Rectangle 73"/>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 name="Rectangle 74"/>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2" name="Rectangle 7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3" name="Rectangle 8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4" name="Rectangle 86"/>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5" name="Rectangle 87"/>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6" name="Rectangle 88"/>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7" name="Rectangle 89"/>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8" name="Rectangle 90"/>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9" name="Rectangle 9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0" name="Rectangle 9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47</xdr:row>
      <xdr:rowOff>0</xdr:rowOff>
    </xdr:from>
    <xdr:to>
      <xdr:col>12</xdr:col>
      <xdr:colOff>0</xdr:colOff>
      <xdr:row>47</xdr:row>
      <xdr:rowOff>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47</xdr:row>
      <xdr:rowOff>0</xdr:rowOff>
    </xdr:from>
    <xdr:to>
      <xdr:col>12</xdr:col>
      <xdr:colOff>0</xdr:colOff>
      <xdr:row>47</xdr:row>
      <xdr:rowOff>0</xdr:rowOff>
    </xdr:to>
    <xdr:graphicFrame macro="">
      <xdr:nvGraphicFramePr>
        <xdr:cNvPr id="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47</xdr:row>
      <xdr:rowOff>0</xdr:rowOff>
    </xdr:from>
    <xdr:to>
      <xdr:col>12</xdr:col>
      <xdr:colOff>0</xdr:colOff>
      <xdr:row>47</xdr:row>
      <xdr:rowOff>0</xdr:rowOff>
    </xdr:to>
    <xdr:graphicFrame macro="">
      <xdr:nvGraphicFramePr>
        <xdr:cNvPr id="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47</xdr:row>
      <xdr:rowOff>0</xdr:rowOff>
    </xdr:from>
    <xdr:to>
      <xdr:col>12</xdr:col>
      <xdr:colOff>0</xdr:colOff>
      <xdr:row>47</xdr:row>
      <xdr:rowOff>0</xdr:rowOff>
    </xdr:to>
    <xdr:graphicFrame macro="">
      <xdr:nvGraphicFramePr>
        <xdr:cNvPr id="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8"/>
  <sheetViews>
    <sheetView tabSelected="1" zoomScaleNormal="100" zoomScaleSheetLayoutView="100" workbookViewId="0">
      <pane ySplit="5" topLeftCell="A6" activePane="bottomLeft" state="frozen"/>
      <selection pane="bottomLeft"/>
    </sheetView>
  </sheetViews>
  <sheetFormatPr defaultRowHeight="13"/>
  <cols>
    <col min="2" max="2" width="35.90625" style="807" customWidth="1"/>
    <col min="3" max="3" width="52.26953125" customWidth="1"/>
  </cols>
  <sheetData>
    <row r="2" spans="2:3" ht="19">
      <c r="B2" s="906" t="s">
        <v>438</v>
      </c>
    </row>
    <row r="3" spans="2:3" ht="7.5" customHeight="1">
      <c r="B3" s="819"/>
    </row>
    <row r="4" spans="2:3">
      <c r="B4" s="907" t="s">
        <v>445</v>
      </c>
    </row>
    <row r="5" spans="2:3">
      <c r="B5" s="905" t="s">
        <v>393</v>
      </c>
      <c r="C5" s="905" t="s">
        <v>437</v>
      </c>
    </row>
    <row r="6" spans="2:3">
      <c r="B6" s="904" t="s">
        <v>358</v>
      </c>
      <c r="C6" s="903" t="s">
        <v>443</v>
      </c>
    </row>
    <row r="7" spans="2:3">
      <c r="B7" s="904" t="s">
        <v>359</v>
      </c>
      <c r="C7" s="903" t="s">
        <v>444</v>
      </c>
    </row>
    <row r="8" spans="2:3">
      <c r="B8" s="904" t="s">
        <v>360</v>
      </c>
      <c r="C8" s="903" t="s">
        <v>439</v>
      </c>
    </row>
    <row r="9" spans="2:3">
      <c r="B9" s="904" t="s">
        <v>361</v>
      </c>
      <c r="C9" s="903" t="s">
        <v>440</v>
      </c>
    </row>
    <row r="10" spans="2:3">
      <c r="B10" s="904" t="s">
        <v>362</v>
      </c>
      <c r="C10" s="903" t="s">
        <v>441</v>
      </c>
    </row>
    <row r="11" spans="2:3">
      <c r="B11" s="904" t="s">
        <v>363</v>
      </c>
      <c r="C11" s="903" t="s">
        <v>442</v>
      </c>
    </row>
    <row r="12" spans="2:3">
      <c r="B12" s="904" t="s">
        <v>364</v>
      </c>
      <c r="C12" s="909" t="s">
        <v>446</v>
      </c>
    </row>
    <row r="13" spans="2:3">
      <c r="B13" s="904" t="s">
        <v>365</v>
      </c>
      <c r="C13" s="910"/>
    </row>
    <row r="14" spans="2:3">
      <c r="B14" s="904" t="s">
        <v>366</v>
      </c>
      <c r="C14" s="910"/>
    </row>
    <row r="15" spans="2:3">
      <c r="B15" s="904" t="s">
        <v>367</v>
      </c>
      <c r="C15" s="911"/>
    </row>
    <row r="16" spans="2:3">
      <c r="B16" s="904" t="s">
        <v>368</v>
      </c>
      <c r="C16" s="903" t="s">
        <v>447</v>
      </c>
    </row>
    <row r="17" spans="2:3">
      <c r="B17" s="904" t="s">
        <v>369</v>
      </c>
      <c r="C17" s="903" t="s">
        <v>448</v>
      </c>
    </row>
    <row r="18" spans="2:3">
      <c r="B18" s="904" t="s">
        <v>370</v>
      </c>
      <c r="C18" s="909" t="s">
        <v>449</v>
      </c>
    </row>
    <row r="19" spans="2:3">
      <c r="B19" s="904" t="s">
        <v>371</v>
      </c>
      <c r="C19" s="911"/>
    </row>
    <row r="20" spans="2:3">
      <c r="B20" s="904" t="s">
        <v>372</v>
      </c>
      <c r="C20" s="909" t="s">
        <v>450</v>
      </c>
    </row>
    <row r="21" spans="2:3">
      <c r="B21" s="904" t="s">
        <v>373</v>
      </c>
      <c r="C21" s="910"/>
    </row>
    <row r="22" spans="2:3">
      <c r="B22" s="904" t="s">
        <v>374</v>
      </c>
      <c r="C22" s="911"/>
    </row>
    <row r="23" spans="2:3">
      <c r="B23" s="904" t="s">
        <v>375</v>
      </c>
      <c r="C23" s="903" t="s">
        <v>451</v>
      </c>
    </row>
    <row r="24" spans="2:3">
      <c r="B24" s="904" t="s">
        <v>376</v>
      </c>
      <c r="C24" s="909" t="s">
        <v>452</v>
      </c>
    </row>
    <row r="25" spans="2:3">
      <c r="B25" s="908" t="s">
        <v>377</v>
      </c>
      <c r="C25" s="911"/>
    </row>
    <row r="26" spans="2:3">
      <c r="B26" s="904" t="s">
        <v>378</v>
      </c>
      <c r="C26" s="903" t="s">
        <v>453</v>
      </c>
    </row>
    <row r="27" spans="2:3">
      <c r="B27" s="904" t="s">
        <v>379</v>
      </c>
      <c r="C27" s="903" t="s">
        <v>454</v>
      </c>
    </row>
    <row r="28" spans="2:3">
      <c r="B28" s="904" t="s">
        <v>380</v>
      </c>
      <c r="C28" s="903" t="s">
        <v>455</v>
      </c>
    </row>
    <row r="29" spans="2:3">
      <c r="B29" s="904" t="s">
        <v>381</v>
      </c>
      <c r="C29" s="903" t="s">
        <v>456</v>
      </c>
    </row>
    <row r="30" spans="2:3">
      <c r="B30" s="904" t="s">
        <v>382</v>
      </c>
      <c r="C30" s="903" t="s">
        <v>457</v>
      </c>
    </row>
    <row r="31" spans="2:3">
      <c r="B31" s="904" t="s">
        <v>383</v>
      </c>
      <c r="C31" s="909" t="s">
        <v>458</v>
      </c>
    </row>
    <row r="32" spans="2:3">
      <c r="B32" s="904" t="s">
        <v>384</v>
      </c>
      <c r="C32" s="911"/>
    </row>
    <row r="33" spans="2:3">
      <c r="B33" s="904" t="s">
        <v>385</v>
      </c>
      <c r="C33" s="909" t="s">
        <v>459</v>
      </c>
    </row>
    <row r="34" spans="2:3">
      <c r="B34" s="904" t="s">
        <v>386</v>
      </c>
      <c r="C34" s="911"/>
    </row>
    <row r="35" spans="2:3">
      <c r="B35" s="904" t="s">
        <v>387</v>
      </c>
      <c r="C35" s="903" t="s">
        <v>460</v>
      </c>
    </row>
    <row r="36" spans="2:3">
      <c r="B36" s="904" t="s">
        <v>388</v>
      </c>
      <c r="C36" s="903" t="s">
        <v>461</v>
      </c>
    </row>
    <row r="37" spans="2:3">
      <c r="B37" s="904" t="s">
        <v>389</v>
      </c>
      <c r="C37" s="903" t="s">
        <v>462</v>
      </c>
    </row>
    <row r="38" spans="2:3">
      <c r="B38" s="904" t="s">
        <v>390</v>
      </c>
      <c r="C38" s="903" t="s">
        <v>463</v>
      </c>
    </row>
    <row r="39" spans="2:3">
      <c r="B39" s="904" t="s">
        <v>391</v>
      </c>
      <c r="C39" s="903" t="s">
        <v>464</v>
      </c>
    </row>
    <row r="40" spans="2:3">
      <c r="B40" s="904" t="s">
        <v>392</v>
      </c>
      <c r="C40" s="903" t="s">
        <v>465</v>
      </c>
    </row>
    <row r="41" spans="2:3">
      <c r="B41" s="904" t="s">
        <v>429</v>
      </c>
      <c r="C41" s="903" t="s">
        <v>466</v>
      </c>
    </row>
    <row r="42" spans="2:3">
      <c r="B42" s="904" t="s">
        <v>430</v>
      </c>
      <c r="C42" s="903" t="s">
        <v>467</v>
      </c>
    </row>
    <row r="43" spans="2:3">
      <c r="B43" s="904" t="s">
        <v>431</v>
      </c>
      <c r="C43" s="903" t="s">
        <v>468</v>
      </c>
    </row>
    <row r="44" spans="2:3">
      <c r="B44" s="904" t="s">
        <v>432</v>
      </c>
      <c r="C44" s="903" t="s">
        <v>469</v>
      </c>
    </row>
    <row r="45" spans="2:3">
      <c r="B45" s="904" t="s">
        <v>433</v>
      </c>
      <c r="C45" s="903" t="s">
        <v>470</v>
      </c>
    </row>
    <row r="46" spans="2:3">
      <c r="B46" s="904" t="s">
        <v>434</v>
      </c>
      <c r="C46" s="903" t="s">
        <v>471</v>
      </c>
    </row>
    <row r="47" spans="2:3">
      <c r="B47" s="904" t="s">
        <v>435</v>
      </c>
      <c r="C47" s="903" t="s">
        <v>472</v>
      </c>
    </row>
    <row r="48" spans="2:3">
      <c r="B48" s="904" t="s">
        <v>436</v>
      </c>
      <c r="C48" s="903" t="s">
        <v>473</v>
      </c>
    </row>
  </sheetData>
  <phoneticPr fontId="3"/>
  <hyperlinks>
    <hyperlink ref="B6" location="'１－１'!A1" display="１－１"/>
    <hyperlink ref="B7" location="'１－２'!A1" display="１－２"/>
    <hyperlink ref="B8" location="'１－３'!A1" display="１－３"/>
    <hyperlink ref="B9" location="'１－４'!A1" display="１－４"/>
    <hyperlink ref="B12" location="'２－１(H1～H10)'!A1" display="２－１（H1～H10）"/>
    <hyperlink ref="B10" location="'１－５'!A1" display="１－５"/>
    <hyperlink ref="B11" location="'１－６'!A1" display="１－６"/>
    <hyperlink ref="B13" location="'２－１(H11～H20)'!A1" display="２－１（H11～H20）"/>
    <hyperlink ref="B14" location="'２－１(H21～H30)'!A1" display="２－１（H21～H30）"/>
    <hyperlink ref="B15" location="'２－１(H31～)'!A1" display="２－１（H31～）"/>
    <hyperlink ref="B16" location="'３－１'!A1" display="３－１"/>
    <hyperlink ref="B17" location="'３－２'!A1" display="３－２"/>
    <hyperlink ref="B18" location="'３－３(島根県)'!A1" display="３－３（島根県）"/>
    <hyperlink ref="B19" location="'３－３(全国)'!A1" display="３－３（全国）"/>
    <hyperlink ref="B20" location="'３－４(第1次産業)'!A1" display="３－４（第1次産業）"/>
    <hyperlink ref="B21" location="'３－４(第2次産業のうち製造業・建設業)'!A1" display="３－４（第2次産業（製造業・建設業））"/>
    <hyperlink ref="B22" location="'３－４(第3次産業のうち主な産業)'!A1" display="３－４（第3次産業（主な産業））"/>
    <hyperlink ref="B23" location="'３－５'!A1" display="３－５"/>
    <hyperlink ref="B24" location="'３－６(島根県)'!A1" display="３－６（島根県）"/>
    <hyperlink ref="B25" location="'３－６(全国)'!A1" display="３－６（全国）"/>
    <hyperlink ref="B26" location="'３－７'!A1" display="３－７"/>
    <hyperlink ref="B27" location="'４－１'!A1" display="４－１"/>
    <hyperlink ref="B28" location="'４－２'!A1" display="４－２"/>
    <hyperlink ref="B29" location="'４－３'!A1" display="４－３"/>
    <hyperlink ref="B30" location="'４－４'!A1" display="４－４"/>
    <hyperlink ref="B31" location="'５－１(島根県)'!A1" display="５－１（島根県）"/>
    <hyperlink ref="B32" location="'５－１(全国)'!A1" display="５－１（全国）"/>
    <hyperlink ref="B33" location="'５－２(島根県)'!A1" display="５－２（島根県）"/>
    <hyperlink ref="B34" location="'５－２(全国)'!A1" display="５－２（全国）"/>
    <hyperlink ref="B35" location="'６－１'!A1" display="６－１"/>
    <hyperlink ref="B36" location="'６－２'!A1" display="６－２"/>
    <hyperlink ref="B37" location="'６－３'!A1" display="６－３"/>
    <hyperlink ref="B38" location="'６－４'!A1" display="６－４"/>
    <hyperlink ref="B39" location="'６－５'!A1" display="６－５"/>
    <hyperlink ref="B40" location="'６－６'!A1" display="６－６"/>
    <hyperlink ref="B41" location="'７－１'!A1" display="７－１"/>
    <hyperlink ref="B42" location="'７－２'!A1" display="７－２"/>
    <hyperlink ref="B43" location="'７－３'!A1" display="７－３"/>
    <hyperlink ref="B44" location="'７－４'!A1" display="７－４"/>
    <hyperlink ref="B45" location="'７－５'!A1" display="７－５"/>
    <hyperlink ref="B46" location="'７－６'!A1" display="７－６"/>
    <hyperlink ref="B47" location="'７－７'!A1" display="７－７"/>
    <hyperlink ref="B48" location="'７－８'!A1" display="７－８"/>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view="pageBreakPreview" zoomScale="120" zoomScaleNormal="120" zoomScaleSheetLayoutView="120" workbookViewId="0">
      <pane ySplit="5" topLeftCell="A6" activePane="bottomLeft" state="frozen"/>
      <selection pane="bottomLeft"/>
    </sheetView>
  </sheetViews>
  <sheetFormatPr defaultColWidth="9" defaultRowHeight="13"/>
  <cols>
    <col min="1" max="2" width="4.90625" style="9" customWidth="1"/>
    <col min="3" max="3" width="9" style="9"/>
    <col min="4" max="4" width="4.90625" style="9" customWidth="1"/>
    <col min="5" max="7" width="9" style="150"/>
    <col min="8" max="9" width="4.90625" style="9" customWidth="1"/>
    <col min="10" max="10" width="9" style="9"/>
    <col min="11" max="11" width="4.90625" style="9" customWidth="1"/>
    <col min="12" max="16384" width="9" style="9"/>
  </cols>
  <sheetData>
    <row r="1" spans="1:13" ht="21.75" customHeight="1">
      <c r="A1" s="146" t="s">
        <v>102</v>
      </c>
      <c r="B1" s="147"/>
      <c r="C1" s="147"/>
      <c r="D1" s="147"/>
      <c r="E1" s="148"/>
      <c r="F1" s="148"/>
      <c r="G1" s="148"/>
      <c r="H1" s="147"/>
      <c r="I1" s="147"/>
      <c r="J1" s="147"/>
      <c r="K1" s="147"/>
      <c r="L1" s="147"/>
      <c r="M1" s="147"/>
    </row>
    <row r="2" spans="1:13" ht="18" customHeight="1">
      <c r="A2" s="149" t="s">
        <v>103</v>
      </c>
      <c r="M2" s="151"/>
    </row>
    <row r="3" spans="1:13" ht="13.5" customHeight="1">
      <c r="A3" s="149"/>
      <c r="M3" s="151"/>
    </row>
    <row r="4" spans="1:13" s="51" customFormat="1" ht="13.5" customHeight="1">
      <c r="A4" s="944" t="s">
        <v>3</v>
      </c>
      <c r="B4" s="944"/>
      <c r="C4" s="944"/>
      <c r="D4" s="944"/>
      <c r="E4" s="940" t="s">
        <v>104</v>
      </c>
      <c r="F4" s="940" t="s">
        <v>105</v>
      </c>
      <c r="G4" s="152"/>
      <c r="H4" s="943" t="s">
        <v>3</v>
      </c>
      <c r="I4" s="944"/>
      <c r="J4" s="944"/>
      <c r="K4" s="944"/>
      <c r="L4" s="940" t="s">
        <v>104</v>
      </c>
      <c r="M4" s="940" t="s">
        <v>105</v>
      </c>
    </row>
    <row r="5" spans="1:13" s="51" customFormat="1" ht="13.5" customHeight="1">
      <c r="A5" s="944" t="s">
        <v>106</v>
      </c>
      <c r="B5" s="944"/>
      <c r="C5" s="155" t="s">
        <v>107</v>
      </c>
      <c r="D5" s="155" t="s">
        <v>108</v>
      </c>
      <c r="E5" s="941"/>
      <c r="F5" s="941"/>
      <c r="G5" s="154"/>
      <c r="H5" s="943" t="s">
        <v>106</v>
      </c>
      <c r="I5" s="944"/>
      <c r="J5" s="155" t="s">
        <v>107</v>
      </c>
      <c r="K5" s="155" t="s">
        <v>108</v>
      </c>
      <c r="L5" s="941"/>
      <c r="M5" s="941"/>
    </row>
    <row r="6" spans="1:13" s="165" customFormat="1">
      <c r="A6" s="156" t="s">
        <v>10</v>
      </c>
      <c r="B6" s="192">
        <v>21</v>
      </c>
      <c r="C6" s="193">
        <v>2009</v>
      </c>
      <c r="D6" s="193">
        <v>1</v>
      </c>
      <c r="E6" s="160">
        <v>84.4</v>
      </c>
      <c r="F6" s="201">
        <v>88.3</v>
      </c>
      <c r="G6" s="160"/>
      <c r="H6" s="161" t="s">
        <v>10</v>
      </c>
      <c r="I6" s="187">
        <v>26</v>
      </c>
      <c r="J6" s="188">
        <v>2014</v>
      </c>
      <c r="K6" s="202">
        <v>1</v>
      </c>
      <c r="L6" s="164">
        <v>154.6</v>
      </c>
      <c r="M6" s="203">
        <v>120.3</v>
      </c>
    </row>
    <row r="7" spans="1:13" s="165" customFormat="1">
      <c r="A7" s="42"/>
      <c r="B7" s="192"/>
      <c r="C7" s="193"/>
      <c r="D7" s="193">
        <v>2</v>
      </c>
      <c r="E7" s="160">
        <v>77.400000000000006</v>
      </c>
      <c r="F7" s="201">
        <v>83.6</v>
      </c>
      <c r="G7" s="160"/>
      <c r="H7" s="161"/>
      <c r="I7" s="162"/>
      <c r="J7" s="163"/>
      <c r="K7" s="161">
        <v>2</v>
      </c>
      <c r="L7" s="169">
        <v>159.80000000000001</v>
      </c>
      <c r="M7" s="204">
        <v>119.9</v>
      </c>
    </row>
    <row r="8" spans="1:13" s="165" customFormat="1">
      <c r="A8" s="42"/>
      <c r="B8" s="192"/>
      <c r="C8" s="193"/>
      <c r="D8" s="193">
        <v>3</v>
      </c>
      <c r="E8" s="160">
        <v>72.3</v>
      </c>
      <c r="F8" s="201">
        <v>83.3</v>
      </c>
      <c r="G8" s="160"/>
      <c r="H8" s="161"/>
      <c r="I8" s="162"/>
      <c r="J8" s="163"/>
      <c r="K8" s="161">
        <v>3</v>
      </c>
      <c r="L8" s="169">
        <v>167.9</v>
      </c>
      <c r="M8" s="204">
        <v>121.8</v>
      </c>
    </row>
    <row r="9" spans="1:13" s="165" customFormat="1">
      <c r="A9" s="42"/>
      <c r="B9" s="192"/>
      <c r="C9" s="193"/>
      <c r="D9" s="193">
        <v>4</v>
      </c>
      <c r="E9" s="160">
        <v>76.599999999999994</v>
      </c>
      <c r="F9" s="201">
        <v>84.9</v>
      </c>
      <c r="G9" s="160"/>
      <c r="H9" s="161"/>
      <c r="I9" s="162"/>
      <c r="J9" s="163"/>
      <c r="K9" s="161">
        <v>4</v>
      </c>
      <c r="L9" s="169">
        <v>149.5</v>
      </c>
      <c r="M9" s="169">
        <v>117.4</v>
      </c>
    </row>
    <row r="10" spans="1:13" s="165" customFormat="1">
      <c r="A10" s="42"/>
      <c r="B10" s="192"/>
      <c r="C10" s="193"/>
      <c r="D10" s="193">
        <v>5</v>
      </c>
      <c r="E10" s="160">
        <v>78.5</v>
      </c>
      <c r="F10" s="201">
        <v>86.6</v>
      </c>
      <c r="G10" s="160"/>
      <c r="H10" s="161"/>
      <c r="I10" s="162"/>
      <c r="J10" s="163"/>
      <c r="K10" s="161">
        <v>5</v>
      </c>
      <c r="L10" s="169">
        <v>160.5</v>
      </c>
      <c r="M10" s="169">
        <v>118.1</v>
      </c>
    </row>
    <row r="11" spans="1:13" s="165" customFormat="1">
      <c r="A11" s="42"/>
      <c r="B11" s="192"/>
      <c r="C11" s="193"/>
      <c r="D11" s="193">
        <v>6</v>
      </c>
      <c r="E11" s="160">
        <v>78.099999999999994</v>
      </c>
      <c r="F11" s="201">
        <v>88.4</v>
      </c>
      <c r="G11" s="160"/>
      <c r="H11" s="161"/>
      <c r="I11" s="162"/>
      <c r="J11" s="163"/>
      <c r="K11" s="161">
        <v>6</v>
      </c>
      <c r="L11" s="169">
        <v>152.19999999999999</v>
      </c>
      <c r="M11" s="169">
        <v>116.6</v>
      </c>
    </row>
    <row r="12" spans="1:13" s="165" customFormat="1">
      <c r="A12" s="42"/>
      <c r="B12" s="192"/>
      <c r="C12" s="193"/>
      <c r="D12" s="193">
        <v>7</v>
      </c>
      <c r="E12" s="160">
        <v>84.6</v>
      </c>
      <c r="F12" s="201">
        <v>89.4</v>
      </c>
      <c r="G12" s="160"/>
      <c r="H12" s="161"/>
      <c r="I12" s="162"/>
      <c r="J12" s="163"/>
      <c r="K12" s="161">
        <v>7</v>
      </c>
      <c r="L12" s="169">
        <v>149.1</v>
      </c>
      <c r="M12" s="169">
        <v>117.2</v>
      </c>
    </row>
    <row r="13" spans="1:13" s="165" customFormat="1">
      <c r="A13" s="42"/>
      <c r="B13" s="192"/>
      <c r="C13" s="193"/>
      <c r="D13" s="193">
        <v>8</v>
      </c>
      <c r="E13" s="160">
        <v>87.1</v>
      </c>
      <c r="F13" s="201">
        <v>91.2</v>
      </c>
      <c r="G13" s="160"/>
      <c r="H13" s="161"/>
      <c r="I13" s="162"/>
      <c r="J13" s="163"/>
      <c r="K13" s="161">
        <v>8</v>
      </c>
      <c r="L13" s="169">
        <v>146</v>
      </c>
      <c r="M13" s="169">
        <v>116.4</v>
      </c>
    </row>
    <row r="14" spans="1:13" s="165" customFormat="1">
      <c r="A14" s="42"/>
      <c r="B14" s="192"/>
      <c r="C14" s="193"/>
      <c r="D14" s="193">
        <v>9</v>
      </c>
      <c r="E14" s="160">
        <v>89.5</v>
      </c>
      <c r="F14" s="201">
        <v>93.5</v>
      </c>
      <c r="G14" s="160"/>
      <c r="H14" s="161"/>
      <c r="I14" s="162"/>
      <c r="J14" s="163"/>
      <c r="K14" s="161">
        <v>9</v>
      </c>
      <c r="L14" s="169">
        <v>143.1</v>
      </c>
      <c r="M14" s="169">
        <v>118</v>
      </c>
    </row>
    <row r="15" spans="1:13" s="165" customFormat="1">
      <c r="A15" s="42"/>
      <c r="B15" s="192"/>
      <c r="C15" s="193"/>
      <c r="D15" s="193">
        <v>10</v>
      </c>
      <c r="E15" s="160">
        <v>92.7</v>
      </c>
      <c r="F15" s="201">
        <v>96</v>
      </c>
      <c r="G15" s="160"/>
      <c r="H15" s="161"/>
      <c r="I15" s="162"/>
      <c r="J15" s="163"/>
      <c r="K15" s="161">
        <v>10</v>
      </c>
      <c r="L15" s="169">
        <v>144.5</v>
      </c>
      <c r="M15" s="169">
        <v>117.9</v>
      </c>
    </row>
    <row r="16" spans="1:13" s="165" customFormat="1">
      <c r="A16" s="42"/>
      <c r="B16" s="192"/>
      <c r="C16" s="193"/>
      <c r="D16" s="193">
        <v>11</v>
      </c>
      <c r="E16" s="160">
        <v>93.8</v>
      </c>
      <c r="F16" s="201">
        <v>97.8</v>
      </c>
      <c r="G16" s="160"/>
      <c r="H16" s="161"/>
      <c r="I16" s="162"/>
      <c r="J16" s="163"/>
      <c r="K16" s="161">
        <v>11</v>
      </c>
      <c r="L16" s="169">
        <v>139.9</v>
      </c>
      <c r="M16" s="169">
        <v>116.9</v>
      </c>
    </row>
    <row r="17" spans="1:13" s="165" customFormat="1">
      <c r="A17" s="42"/>
      <c r="B17" s="192"/>
      <c r="C17" s="193"/>
      <c r="D17" s="193">
        <v>12</v>
      </c>
      <c r="E17" s="160">
        <v>96.6</v>
      </c>
      <c r="F17" s="201">
        <v>99.5</v>
      </c>
      <c r="G17" s="160"/>
      <c r="H17" s="161"/>
      <c r="I17" s="162"/>
      <c r="J17" s="163"/>
      <c r="K17" s="161">
        <v>12</v>
      </c>
      <c r="L17" s="169">
        <v>145.6</v>
      </c>
      <c r="M17" s="169">
        <v>117.4</v>
      </c>
    </row>
    <row r="18" spans="1:13" s="165" customFormat="1">
      <c r="A18" s="194"/>
      <c r="B18" s="195">
        <v>22</v>
      </c>
      <c r="C18" s="197">
        <v>2010</v>
      </c>
      <c r="D18" s="197">
        <v>1</v>
      </c>
      <c r="E18" s="170">
        <v>105.8</v>
      </c>
      <c r="F18" s="205">
        <v>102.5</v>
      </c>
      <c r="G18" s="160"/>
      <c r="H18" s="171"/>
      <c r="I18" s="172">
        <v>27</v>
      </c>
      <c r="J18" s="191">
        <v>2015</v>
      </c>
      <c r="K18" s="171">
        <v>1</v>
      </c>
      <c r="L18" s="174">
        <v>153.6</v>
      </c>
      <c r="M18" s="174">
        <v>119.4</v>
      </c>
    </row>
    <row r="19" spans="1:13" s="165" customFormat="1">
      <c r="A19" s="194"/>
      <c r="B19" s="195"/>
      <c r="C19" s="197"/>
      <c r="D19" s="197">
        <v>2</v>
      </c>
      <c r="E19" s="170">
        <v>108.1</v>
      </c>
      <c r="F19" s="205">
        <v>103.4</v>
      </c>
      <c r="G19" s="160"/>
      <c r="H19" s="171"/>
      <c r="I19" s="172"/>
      <c r="J19" s="173"/>
      <c r="K19" s="171">
        <v>2</v>
      </c>
      <c r="L19" s="174">
        <v>151</v>
      </c>
      <c r="M19" s="174">
        <v>117.4</v>
      </c>
    </row>
    <row r="20" spans="1:13" s="165" customFormat="1">
      <c r="A20" s="194"/>
      <c r="B20" s="195"/>
      <c r="C20" s="197"/>
      <c r="D20" s="197">
        <v>3</v>
      </c>
      <c r="E20" s="170">
        <v>108.8</v>
      </c>
      <c r="F20" s="205">
        <v>104.9</v>
      </c>
      <c r="G20" s="160"/>
      <c r="H20" s="171"/>
      <c r="I20" s="172"/>
      <c r="J20" s="173"/>
      <c r="K20" s="171">
        <v>3</v>
      </c>
      <c r="L20" s="174">
        <v>136.9</v>
      </c>
      <c r="M20" s="174">
        <v>116.8</v>
      </c>
    </row>
    <row r="21" spans="1:13" s="165" customFormat="1">
      <c r="A21" s="194"/>
      <c r="B21" s="195"/>
      <c r="C21" s="197"/>
      <c r="D21" s="197">
        <v>4</v>
      </c>
      <c r="E21" s="170">
        <v>112.5</v>
      </c>
      <c r="F21" s="205">
        <v>106.1</v>
      </c>
      <c r="G21" s="160"/>
      <c r="H21" s="171"/>
      <c r="I21" s="172"/>
      <c r="J21" s="173"/>
      <c r="K21" s="171">
        <v>4</v>
      </c>
      <c r="L21" s="174">
        <v>153</v>
      </c>
      <c r="M21" s="174">
        <v>118</v>
      </c>
    </row>
    <row r="22" spans="1:13" s="165" customFormat="1">
      <c r="A22" s="194"/>
      <c r="B22" s="195"/>
      <c r="C22" s="197"/>
      <c r="D22" s="197">
        <v>5</v>
      </c>
      <c r="E22" s="170">
        <v>113.3</v>
      </c>
      <c r="F22" s="205">
        <v>105.5</v>
      </c>
      <c r="G22" s="160"/>
      <c r="H22" s="171"/>
      <c r="I22" s="172"/>
      <c r="J22" s="173"/>
      <c r="K22" s="171">
        <v>5</v>
      </c>
      <c r="L22" s="174">
        <v>145.80000000000001</v>
      </c>
      <c r="M22" s="174">
        <v>116.9</v>
      </c>
    </row>
    <row r="23" spans="1:13" s="165" customFormat="1">
      <c r="A23" s="194"/>
      <c r="B23" s="195"/>
      <c r="C23" s="197"/>
      <c r="D23" s="197">
        <v>6</v>
      </c>
      <c r="E23" s="170">
        <v>116.1</v>
      </c>
      <c r="F23" s="205">
        <v>106.3</v>
      </c>
      <c r="G23" s="160"/>
      <c r="H23" s="171"/>
      <c r="I23" s="172"/>
      <c r="J23" s="173"/>
      <c r="K23" s="171">
        <v>6</v>
      </c>
      <c r="L23" s="174">
        <v>145.19999999999999</v>
      </c>
      <c r="M23" s="174">
        <v>118</v>
      </c>
    </row>
    <row r="24" spans="1:13" s="165" customFormat="1">
      <c r="A24" s="194"/>
      <c r="B24" s="195"/>
      <c r="C24" s="197"/>
      <c r="D24" s="197">
        <v>7</v>
      </c>
      <c r="E24" s="205">
        <v>115.3</v>
      </c>
      <c r="F24" s="205">
        <v>107.1</v>
      </c>
      <c r="G24" s="160"/>
      <c r="H24" s="171"/>
      <c r="I24" s="172"/>
      <c r="J24" s="173"/>
      <c r="K24" s="171">
        <v>7</v>
      </c>
      <c r="L24" s="174">
        <v>147.4</v>
      </c>
      <c r="M24" s="174">
        <v>118</v>
      </c>
    </row>
    <row r="25" spans="1:13" s="165" customFormat="1">
      <c r="A25" s="206"/>
      <c r="B25" s="207"/>
      <c r="C25" s="208"/>
      <c r="D25" s="197">
        <v>8</v>
      </c>
      <c r="E25" s="170">
        <v>111.8</v>
      </c>
      <c r="F25" s="170">
        <v>107.2</v>
      </c>
      <c r="G25" s="160"/>
      <c r="H25" s="171"/>
      <c r="I25" s="172"/>
      <c r="J25" s="173"/>
      <c r="K25" s="171">
        <v>8</v>
      </c>
      <c r="L25" s="174">
        <v>146</v>
      </c>
      <c r="M25" s="174">
        <v>116.7</v>
      </c>
    </row>
    <row r="26" spans="1:13" s="165" customFormat="1">
      <c r="A26" s="206"/>
      <c r="B26" s="207"/>
      <c r="C26" s="208"/>
      <c r="D26" s="197">
        <v>9</v>
      </c>
      <c r="E26" s="170">
        <v>115.9</v>
      </c>
      <c r="F26" s="170">
        <v>108.2</v>
      </c>
      <c r="G26" s="160"/>
      <c r="H26" s="171"/>
      <c r="I26" s="172"/>
      <c r="J26" s="173"/>
      <c r="K26" s="171">
        <v>9</v>
      </c>
      <c r="L26" s="174">
        <v>152.4</v>
      </c>
      <c r="M26" s="174">
        <v>117.4</v>
      </c>
    </row>
    <row r="27" spans="1:13" s="165" customFormat="1">
      <c r="A27" s="206"/>
      <c r="B27" s="207"/>
      <c r="C27" s="208"/>
      <c r="D27" s="197">
        <v>10</v>
      </c>
      <c r="E27" s="170">
        <v>115.2</v>
      </c>
      <c r="F27" s="170">
        <v>107.6</v>
      </c>
      <c r="G27" s="160"/>
      <c r="H27" s="171"/>
      <c r="I27" s="172"/>
      <c r="J27" s="173"/>
      <c r="K27" s="171">
        <v>10</v>
      </c>
      <c r="L27" s="174">
        <v>154.1</v>
      </c>
      <c r="M27" s="174">
        <v>117.6</v>
      </c>
    </row>
    <row r="28" spans="1:13" s="165" customFormat="1">
      <c r="A28" s="206"/>
      <c r="B28" s="207"/>
      <c r="C28" s="208"/>
      <c r="D28" s="197">
        <v>11</v>
      </c>
      <c r="E28" s="170">
        <v>118.7</v>
      </c>
      <c r="F28" s="170">
        <v>109.8</v>
      </c>
      <c r="G28" s="160"/>
      <c r="H28" s="171"/>
      <c r="I28" s="172"/>
      <c r="J28" s="173"/>
      <c r="K28" s="171">
        <v>11</v>
      </c>
      <c r="L28" s="174">
        <v>149.80000000000001</v>
      </c>
      <c r="M28" s="174">
        <v>116.6</v>
      </c>
    </row>
    <row r="29" spans="1:13" s="165" customFormat="1">
      <c r="A29" s="206"/>
      <c r="B29" s="207"/>
      <c r="C29" s="208"/>
      <c r="D29" s="197">
        <v>12</v>
      </c>
      <c r="E29" s="170">
        <v>118.2</v>
      </c>
      <c r="F29" s="170">
        <v>110.1</v>
      </c>
      <c r="G29" s="201"/>
      <c r="H29" s="42"/>
      <c r="I29" s="192"/>
      <c r="J29" s="193"/>
      <c r="K29" s="42">
        <v>12</v>
      </c>
      <c r="L29" s="174">
        <v>151.4</v>
      </c>
      <c r="M29" s="174">
        <v>115.7</v>
      </c>
    </row>
    <row r="30" spans="1:13" s="165" customFormat="1">
      <c r="A30" s="209"/>
      <c r="B30" s="167">
        <v>23</v>
      </c>
      <c r="C30" s="168">
        <v>2011</v>
      </c>
      <c r="D30" s="168">
        <v>1</v>
      </c>
      <c r="E30" s="160">
        <v>120.7</v>
      </c>
      <c r="F30" s="160">
        <v>110</v>
      </c>
      <c r="G30" s="201"/>
      <c r="H30" s="194"/>
      <c r="I30" s="195">
        <v>28</v>
      </c>
      <c r="J30" s="196">
        <v>2016</v>
      </c>
      <c r="K30" s="194">
        <v>1</v>
      </c>
      <c r="L30" s="169">
        <v>156.19999999999999</v>
      </c>
      <c r="M30" s="169">
        <v>116.8</v>
      </c>
    </row>
    <row r="31" spans="1:13" s="165" customFormat="1">
      <c r="A31" s="209"/>
      <c r="B31" s="210"/>
      <c r="C31" s="175"/>
      <c r="D31" s="168">
        <v>2</v>
      </c>
      <c r="E31" s="160">
        <v>122.5</v>
      </c>
      <c r="F31" s="160">
        <v>111.4</v>
      </c>
      <c r="G31" s="201"/>
      <c r="H31" s="194"/>
      <c r="I31" s="195"/>
      <c r="J31" s="197"/>
      <c r="K31" s="194">
        <v>2</v>
      </c>
      <c r="L31" s="169">
        <v>151.9</v>
      </c>
      <c r="M31" s="169">
        <v>116.2</v>
      </c>
    </row>
    <row r="32" spans="1:13" s="165" customFormat="1">
      <c r="A32" s="209"/>
      <c r="B32" s="210"/>
      <c r="C32" s="175"/>
      <c r="D32" s="168">
        <v>3</v>
      </c>
      <c r="E32" s="160">
        <v>114.5</v>
      </c>
      <c r="F32" s="160">
        <v>103</v>
      </c>
      <c r="G32" s="201"/>
      <c r="H32" s="194"/>
      <c r="I32" s="195"/>
      <c r="J32" s="197"/>
      <c r="K32" s="194">
        <v>3</v>
      </c>
      <c r="L32" s="169">
        <v>156.6</v>
      </c>
      <c r="M32" s="169">
        <v>116.1</v>
      </c>
    </row>
    <row r="33" spans="1:13" s="165" customFormat="1">
      <c r="A33" s="209"/>
      <c r="B33" s="210"/>
      <c r="C33" s="175"/>
      <c r="D33" s="168">
        <v>4</v>
      </c>
      <c r="E33" s="160">
        <v>119.3</v>
      </c>
      <c r="F33" s="160">
        <v>101.2</v>
      </c>
      <c r="G33" s="201"/>
      <c r="H33" s="194"/>
      <c r="I33" s="195"/>
      <c r="J33" s="197"/>
      <c r="K33" s="194">
        <v>4</v>
      </c>
      <c r="L33" s="169">
        <v>162.1</v>
      </c>
      <c r="M33" s="169">
        <v>116</v>
      </c>
    </row>
    <row r="34" spans="1:13" s="165" customFormat="1">
      <c r="A34" s="209"/>
      <c r="B34" s="210"/>
      <c r="C34" s="175"/>
      <c r="D34" s="168">
        <v>5</v>
      </c>
      <c r="E34" s="160">
        <v>117.5</v>
      </c>
      <c r="F34" s="160">
        <v>103.8</v>
      </c>
      <c r="G34" s="201"/>
      <c r="H34" s="194"/>
      <c r="I34" s="195"/>
      <c r="J34" s="197"/>
      <c r="K34" s="194">
        <v>5</v>
      </c>
      <c r="L34" s="169">
        <v>153.5</v>
      </c>
      <c r="M34" s="169">
        <v>115.5</v>
      </c>
    </row>
    <row r="35" spans="1:13" s="165" customFormat="1">
      <c r="A35" s="209"/>
      <c r="B35" s="210"/>
      <c r="C35" s="175"/>
      <c r="D35" s="168">
        <v>6</v>
      </c>
      <c r="E35" s="160">
        <v>121.7</v>
      </c>
      <c r="F35" s="160">
        <v>106.4</v>
      </c>
      <c r="G35" s="201"/>
      <c r="H35" s="194"/>
      <c r="I35" s="195"/>
      <c r="J35" s="197"/>
      <c r="K35" s="194">
        <v>6</v>
      </c>
      <c r="L35" s="169">
        <v>157.69999999999999</v>
      </c>
      <c r="M35" s="169">
        <v>116</v>
      </c>
    </row>
    <row r="36" spans="1:13" s="165" customFormat="1">
      <c r="A36" s="209"/>
      <c r="B36" s="210"/>
      <c r="C36" s="175"/>
      <c r="D36" s="168">
        <v>7</v>
      </c>
      <c r="E36" s="160">
        <v>121.9</v>
      </c>
      <c r="F36" s="160">
        <v>107.6</v>
      </c>
      <c r="G36" s="201"/>
      <c r="H36" s="194"/>
      <c r="I36" s="195"/>
      <c r="J36" s="197"/>
      <c r="K36" s="194">
        <v>7</v>
      </c>
      <c r="L36" s="169">
        <v>156.9</v>
      </c>
      <c r="M36" s="169">
        <v>116.4</v>
      </c>
    </row>
    <row r="37" spans="1:13" s="165" customFormat="1">
      <c r="A37" s="209"/>
      <c r="B37" s="210"/>
      <c r="C37" s="175"/>
      <c r="D37" s="168">
        <v>8</v>
      </c>
      <c r="E37" s="160">
        <v>125.4</v>
      </c>
      <c r="F37" s="160">
        <v>109.1</v>
      </c>
      <c r="G37" s="201"/>
      <c r="H37" s="194"/>
      <c r="I37" s="195"/>
      <c r="J37" s="197"/>
      <c r="K37" s="194">
        <v>8</v>
      </c>
      <c r="L37" s="169">
        <v>164.5</v>
      </c>
      <c r="M37" s="169">
        <v>116.8</v>
      </c>
    </row>
    <row r="38" spans="1:13" s="165" customFormat="1">
      <c r="A38" s="209"/>
      <c r="B38" s="210"/>
      <c r="C38" s="175"/>
      <c r="D38" s="168">
        <v>9</v>
      </c>
      <c r="E38" s="160">
        <v>120.5</v>
      </c>
      <c r="F38" s="160">
        <v>109.9</v>
      </c>
      <c r="G38" s="201"/>
      <c r="H38" s="194"/>
      <c r="I38" s="195"/>
      <c r="J38" s="197"/>
      <c r="K38" s="194">
        <v>9</v>
      </c>
      <c r="L38" s="169">
        <v>161.4</v>
      </c>
      <c r="M38" s="169">
        <v>117.4</v>
      </c>
    </row>
    <row r="39" spans="1:13" s="165" customFormat="1">
      <c r="A39" s="209"/>
      <c r="B39" s="210"/>
      <c r="C39" s="175"/>
      <c r="D39" s="168">
        <v>10</v>
      </c>
      <c r="E39" s="160">
        <v>126.4</v>
      </c>
      <c r="F39" s="160">
        <v>111.4</v>
      </c>
      <c r="G39" s="201"/>
      <c r="H39" s="194"/>
      <c r="I39" s="195"/>
      <c r="J39" s="197"/>
      <c r="K39" s="194">
        <v>10</v>
      </c>
      <c r="L39" s="169">
        <v>158.5</v>
      </c>
      <c r="M39" s="169">
        <v>118</v>
      </c>
    </row>
    <row r="40" spans="1:13" s="165" customFormat="1">
      <c r="A40" s="209"/>
      <c r="B40" s="210"/>
      <c r="C40" s="175"/>
      <c r="D40" s="168">
        <v>11</v>
      </c>
      <c r="E40" s="160">
        <v>121.6</v>
      </c>
      <c r="F40" s="160">
        <v>109.8</v>
      </c>
      <c r="G40" s="201"/>
      <c r="H40" s="194"/>
      <c r="I40" s="195"/>
      <c r="J40" s="197"/>
      <c r="K40" s="194">
        <v>11</v>
      </c>
      <c r="L40" s="169">
        <v>160.5</v>
      </c>
      <c r="M40" s="169">
        <v>119.8</v>
      </c>
    </row>
    <row r="41" spans="1:13" s="165" customFormat="1">
      <c r="A41" s="209"/>
      <c r="B41" s="210"/>
      <c r="C41" s="175"/>
      <c r="D41" s="168">
        <v>12</v>
      </c>
      <c r="E41" s="160">
        <v>123.3</v>
      </c>
      <c r="F41" s="160">
        <v>111.9</v>
      </c>
      <c r="G41" s="201"/>
      <c r="H41" s="194"/>
      <c r="I41" s="195"/>
      <c r="J41" s="197"/>
      <c r="K41" s="194">
        <v>12</v>
      </c>
      <c r="L41" s="169">
        <v>160.80000000000001</v>
      </c>
      <c r="M41" s="169">
        <v>119.7</v>
      </c>
    </row>
    <row r="42" spans="1:13" s="165" customFormat="1">
      <c r="A42" s="206"/>
      <c r="B42" s="162">
        <v>24</v>
      </c>
      <c r="C42" s="163">
        <v>2012</v>
      </c>
      <c r="D42" s="163">
        <v>1</v>
      </c>
      <c r="E42" s="170">
        <v>124.5</v>
      </c>
      <c r="F42" s="170">
        <v>112</v>
      </c>
      <c r="G42" s="201"/>
      <c r="H42" s="42"/>
      <c r="I42" s="192">
        <v>29</v>
      </c>
      <c r="J42" s="191">
        <v>2017</v>
      </c>
      <c r="K42" s="42">
        <v>1</v>
      </c>
      <c r="L42" s="174">
        <v>160.5</v>
      </c>
      <c r="M42" s="174">
        <v>119.2</v>
      </c>
    </row>
    <row r="43" spans="1:13" s="165" customFormat="1">
      <c r="A43" s="206"/>
      <c r="B43" s="207"/>
      <c r="C43" s="208"/>
      <c r="D43" s="163">
        <v>2</v>
      </c>
      <c r="E43" s="170">
        <v>123</v>
      </c>
      <c r="F43" s="170">
        <v>113.5</v>
      </c>
      <c r="G43" s="201"/>
      <c r="H43" s="42"/>
      <c r="I43" s="192"/>
      <c r="J43" s="193"/>
      <c r="K43" s="42">
        <v>2</v>
      </c>
      <c r="L43" s="174">
        <v>159.30000000000001</v>
      </c>
      <c r="M43" s="174">
        <v>120.1</v>
      </c>
    </row>
    <row r="44" spans="1:13" s="165" customFormat="1">
      <c r="A44" s="206"/>
      <c r="B44" s="207"/>
      <c r="C44" s="208"/>
      <c r="D44" s="163">
        <v>3</v>
      </c>
      <c r="E44" s="170">
        <v>127.1</v>
      </c>
      <c r="F44" s="170">
        <v>114.5</v>
      </c>
      <c r="G44" s="201"/>
      <c r="H44" s="42"/>
      <c r="I44" s="192"/>
      <c r="J44" s="193"/>
      <c r="K44" s="42">
        <v>3</v>
      </c>
      <c r="L44" s="174">
        <v>168.3</v>
      </c>
      <c r="M44" s="174">
        <v>120.2</v>
      </c>
    </row>
    <row r="45" spans="1:13" s="165" customFormat="1">
      <c r="A45" s="206"/>
      <c r="B45" s="207"/>
      <c r="C45" s="208"/>
      <c r="D45" s="163">
        <v>4</v>
      </c>
      <c r="E45" s="170">
        <v>128.1</v>
      </c>
      <c r="F45" s="170">
        <v>112.8</v>
      </c>
      <c r="G45" s="201"/>
      <c r="H45" s="42"/>
      <c r="I45" s="192"/>
      <c r="J45" s="193"/>
      <c r="K45" s="42">
        <v>4</v>
      </c>
      <c r="L45" s="174">
        <v>163.30000000000001</v>
      </c>
      <c r="M45" s="174">
        <v>121.4</v>
      </c>
    </row>
    <row r="46" spans="1:13" s="165" customFormat="1">
      <c r="A46" s="206"/>
      <c r="B46" s="207"/>
      <c r="C46" s="208"/>
      <c r="D46" s="163">
        <v>5</v>
      </c>
      <c r="E46" s="170">
        <v>135.1</v>
      </c>
      <c r="F46" s="170">
        <v>112.8</v>
      </c>
      <c r="G46" s="201"/>
      <c r="H46" s="42"/>
      <c r="I46" s="192"/>
      <c r="J46" s="193"/>
      <c r="K46" s="42">
        <v>5</v>
      </c>
      <c r="L46" s="174">
        <v>169.2</v>
      </c>
      <c r="M46" s="174">
        <v>121.2</v>
      </c>
    </row>
    <row r="47" spans="1:13" s="165" customFormat="1">
      <c r="A47" s="206"/>
      <c r="B47" s="207"/>
      <c r="C47" s="208"/>
      <c r="D47" s="163">
        <v>6</v>
      </c>
      <c r="E47" s="170">
        <v>126.8</v>
      </c>
      <c r="F47" s="170">
        <v>110.2</v>
      </c>
      <c r="G47" s="201"/>
      <c r="H47" s="42"/>
      <c r="I47" s="192"/>
      <c r="J47" s="193"/>
      <c r="K47" s="42">
        <v>6</v>
      </c>
      <c r="L47" s="174">
        <v>169.7</v>
      </c>
      <c r="M47" s="174">
        <v>122</v>
      </c>
    </row>
    <row r="48" spans="1:13" s="165" customFormat="1">
      <c r="A48" s="206"/>
      <c r="B48" s="207"/>
      <c r="C48" s="208"/>
      <c r="D48" s="163">
        <v>7</v>
      </c>
      <c r="E48" s="170">
        <v>126.8</v>
      </c>
      <c r="F48" s="170">
        <v>109.6</v>
      </c>
      <c r="G48" s="201"/>
      <c r="H48" s="42"/>
      <c r="I48" s="192"/>
      <c r="J48" s="193"/>
      <c r="K48" s="42">
        <v>7</v>
      </c>
      <c r="L48" s="174">
        <v>172.4</v>
      </c>
      <c r="M48" s="174">
        <v>121.1</v>
      </c>
    </row>
    <row r="49" spans="1:13" s="165" customFormat="1">
      <c r="A49" s="206"/>
      <c r="B49" s="207"/>
      <c r="C49" s="208"/>
      <c r="D49" s="163">
        <v>8</v>
      </c>
      <c r="E49" s="170">
        <v>126.8</v>
      </c>
      <c r="F49" s="170">
        <v>109.5</v>
      </c>
      <c r="G49" s="201"/>
      <c r="H49" s="42"/>
      <c r="I49" s="192"/>
      <c r="J49" s="193"/>
      <c r="K49" s="42">
        <v>8</v>
      </c>
      <c r="L49" s="174">
        <v>171.9</v>
      </c>
      <c r="M49" s="174">
        <v>122.8</v>
      </c>
    </row>
    <row r="50" spans="1:13" s="165" customFormat="1">
      <c r="A50" s="206"/>
      <c r="B50" s="207"/>
      <c r="C50" s="208"/>
      <c r="D50" s="163">
        <v>9</v>
      </c>
      <c r="E50" s="170">
        <v>126.7</v>
      </c>
      <c r="F50" s="170">
        <v>107.9</v>
      </c>
      <c r="G50" s="201"/>
      <c r="H50" s="42"/>
      <c r="I50" s="192"/>
      <c r="J50" s="193"/>
      <c r="K50" s="42">
        <v>9</v>
      </c>
      <c r="L50" s="174">
        <v>168.9</v>
      </c>
      <c r="M50" s="174">
        <v>121.9</v>
      </c>
    </row>
    <row r="51" spans="1:13" s="165" customFormat="1">
      <c r="A51" s="206"/>
      <c r="B51" s="207"/>
      <c r="C51" s="208"/>
      <c r="D51" s="163">
        <v>10</v>
      </c>
      <c r="E51" s="170">
        <v>129.6</v>
      </c>
      <c r="F51" s="170">
        <v>107.9</v>
      </c>
      <c r="G51" s="201"/>
      <c r="H51" s="42"/>
      <c r="I51" s="192"/>
      <c r="J51" s="193"/>
      <c r="K51" s="42">
        <v>10</v>
      </c>
      <c r="L51" s="174">
        <v>160.30000000000001</v>
      </c>
      <c r="M51" s="174">
        <v>121.9</v>
      </c>
    </row>
    <row r="52" spans="1:13" s="165" customFormat="1">
      <c r="A52" s="206"/>
      <c r="B52" s="207"/>
      <c r="C52" s="208"/>
      <c r="D52" s="163">
        <v>11</v>
      </c>
      <c r="E52" s="170">
        <v>132.6</v>
      </c>
      <c r="F52" s="170">
        <v>107.6</v>
      </c>
      <c r="G52" s="201"/>
      <c r="H52" s="42"/>
      <c r="I52" s="192"/>
      <c r="J52" s="193"/>
      <c r="K52" s="42">
        <v>11</v>
      </c>
      <c r="L52" s="174">
        <v>171.9</v>
      </c>
      <c r="M52" s="174">
        <v>123.5</v>
      </c>
    </row>
    <row r="53" spans="1:13" s="165" customFormat="1">
      <c r="A53" s="206"/>
      <c r="B53" s="207"/>
      <c r="C53" s="208"/>
      <c r="D53" s="163">
        <v>12</v>
      </c>
      <c r="E53" s="170">
        <v>133.30000000000001</v>
      </c>
      <c r="F53" s="170">
        <v>108.7</v>
      </c>
      <c r="G53" s="201"/>
      <c r="H53" s="42"/>
      <c r="I53" s="192"/>
      <c r="J53" s="193"/>
      <c r="K53" s="42">
        <v>12</v>
      </c>
      <c r="L53" s="174">
        <v>177.2</v>
      </c>
      <c r="M53" s="174">
        <v>124.8</v>
      </c>
    </row>
    <row r="54" spans="1:13" s="165" customFormat="1">
      <c r="A54" s="209"/>
      <c r="B54" s="167">
        <v>25</v>
      </c>
      <c r="C54" s="168">
        <v>2013</v>
      </c>
      <c r="D54" s="168">
        <v>1</v>
      </c>
      <c r="E54" s="160">
        <v>125.1</v>
      </c>
      <c r="F54" s="160">
        <v>109.2</v>
      </c>
      <c r="G54" s="211"/>
      <c r="H54" s="194"/>
      <c r="I54" s="195">
        <v>30</v>
      </c>
      <c r="J54" s="196">
        <v>2018</v>
      </c>
      <c r="K54" s="197">
        <v>1</v>
      </c>
      <c r="L54" s="212">
        <v>167.9</v>
      </c>
      <c r="M54" s="169">
        <v>123.2</v>
      </c>
    </row>
    <row r="55" spans="1:13" s="165" customFormat="1">
      <c r="A55" s="209"/>
      <c r="B55" s="210"/>
      <c r="C55" s="175"/>
      <c r="D55" s="168">
        <v>2</v>
      </c>
      <c r="E55" s="213">
        <v>131.1</v>
      </c>
      <c r="F55" s="160">
        <v>110.1</v>
      </c>
      <c r="G55" s="211"/>
      <c r="H55" s="194"/>
      <c r="I55" s="195"/>
      <c r="J55" s="197"/>
      <c r="K55" s="197">
        <v>2</v>
      </c>
      <c r="L55" s="212">
        <v>163.9</v>
      </c>
      <c r="M55" s="169">
        <v>122.5</v>
      </c>
    </row>
    <row r="56" spans="1:13" s="165" customFormat="1">
      <c r="A56" s="209"/>
      <c r="B56" s="210"/>
      <c r="C56" s="175"/>
      <c r="D56" s="168">
        <v>3</v>
      </c>
      <c r="E56" s="160">
        <v>130.80000000000001</v>
      </c>
      <c r="F56" s="160">
        <v>111.9</v>
      </c>
      <c r="G56" s="211"/>
      <c r="H56" s="194"/>
      <c r="I56" s="195"/>
      <c r="J56" s="197"/>
      <c r="K56" s="197">
        <v>3</v>
      </c>
      <c r="L56" s="212">
        <v>171</v>
      </c>
      <c r="M56" s="169">
        <v>122.9</v>
      </c>
    </row>
    <row r="57" spans="1:13" s="165" customFormat="1">
      <c r="A57" s="209"/>
      <c r="B57" s="210"/>
      <c r="C57" s="175"/>
      <c r="D57" s="168">
        <v>4</v>
      </c>
      <c r="E57" s="160">
        <v>132.4</v>
      </c>
      <c r="F57" s="160">
        <v>112.6</v>
      </c>
      <c r="G57" s="211"/>
      <c r="H57" s="194"/>
      <c r="I57" s="195"/>
      <c r="J57" s="197"/>
      <c r="K57" s="197">
        <v>4</v>
      </c>
      <c r="L57" s="212">
        <v>171.7</v>
      </c>
      <c r="M57" s="204">
        <v>123.5</v>
      </c>
    </row>
    <row r="58" spans="1:13" s="165" customFormat="1">
      <c r="A58" s="209"/>
      <c r="B58" s="210"/>
      <c r="C58" s="175"/>
      <c r="D58" s="168">
        <v>5</v>
      </c>
      <c r="E58" s="160">
        <v>146.5</v>
      </c>
      <c r="F58" s="160">
        <v>114.2</v>
      </c>
      <c r="G58" s="211"/>
      <c r="H58" s="194"/>
      <c r="I58" s="195"/>
      <c r="J58" s="197"/>
      <c r="K58" s="197">
        <v>5</v>
      </c>
      <c r="L58" s="212">
        <v>178.1</v>
      </c>
      <c r="M58" s="204">
        <v>123.5</v>
      </c>
    </row>
    <row r="59" spans="1:13" s="165" customFormat="1">
      <c r="A59" s="209"/>
      <c r="B59" s="210"/>
      <c r="C59" s="175"/>
      <c r="D59" s="168">
        <v>6</v>
      </c>
      <c r="E59" s="160">
        <v>145.19999999999999</v>
      </c>
      <c r="F59" s="160">
        <v>113.5</v>
      </c>
      <c r="G59" s="211"/>
      <c r="H59" s="194"/>
      <c r="I59" s="195"/>
      <c r="J59" s="197"/>
      <c r="K59" s="197">
        <v>6</v>
      </c>
      <c r="L59" s="212">
        <v>177.2</v>
      </c>
      <c r="M59" s="204">
        <v>123.1</v>
      </c>
    </row>
    <row r="60" spans="1:13" s="165" customFormat="1">
      <c r="A60" s="209"/>
      <c r="B60" s="210"/>
      <c r="C60" s="175"/>
      <c r="D60" s="168">
        <v>7</v>
      </c>
      <c r="E60" s="160">
        <v>152.69999999999999</v>
      </c>
      <c r="F60" s="160">
        <v>114.8</v>
      </c>
      <c r="G60" s="211"/>
      <c r="H60" s="194"/>
      <c r="I60" s="195"/>
      <c r="J60" s="197"/>
      <c r="K60" s="197">
        <v>7</v>
      </c>
      <c r="L60" s="212">
        <v>171.3</v>
      </c>
      <c r="M60" s="204">
        <v>122.2</v>
      </c>
    </row>
    <row r="61" spans="1:13" s="165" customFormat="1">
      <c r="A61" s="209"/>
      <c r="B61" s="210"/>
      <c r="C61" s="175"/>
      <c r="D61" s="168">
        <v>8</v>
      </c>
      <c r="E61" s="160">
        <v>141.80000000000001</v>
      </c>
      <c r="F61" s="160">
        <v>115.9</v>
      </c>
      <c r="G61" s="211"/>
      <c r="H61" s="194"/>
      <c r="I61" s="195"/>
      <c r="J61" s="197"/>
      <c r="K61" s="197">
        <v>8</v>
      </c>
      <c r="L61" s="212">
        <v>179.7</v>
      </c>
      <c r="M61" s="204">
        <v>122.8</v>
      </c>
    </row>
    <row r="62" spans="1:13" s="165" customFormat="1">
      <c r="A62" s="209"/>
      <c r="B62" s="210"/>
      <c r="C62" s="175"/>
      <c r="D62" s="168">
        <v>9</v>
      </c>
      <c r="E62" s="160">
        <v>157.5</v>
      </c>
      <c r="F62" s="160">
        <v>116.6</v>
      </c>
      <c r="G62" s="211"/>
      <c r="H62" s="194"/>
      <c r="I62" s="195"/>
      <c r="J62" s="197"/>
      <c r="K62" s="197">
        <v>9</v>
      </c>
      <c r="L62" s="212">
        <v>163.69999999999999</v>
      </c>
      <c r="M62" s="204">
        <v>120.1</v>
      </c>
    </row>
    <row r="63" spans="1:13" s="165" customFormat="1">
      <c r="A63" s="209"/>
      <c r="B63" s="210"/>
      <c r="C63" s="175"/>
      <c r="D63" s="168">
        <v>10</v>
      </c>
      <c r="E63" s="160">
        <v>160.69999999999999</v>
      </c>
      <c r="F63" s="160">
        <v>117.5</v>
      </c>
      <c r="G63" s="211"/>
      <c r="H63" s="194"/>
      <c r="I63" s="195"/>
      <c r="J63" s="197"/>
      <c r="K63" s="197">
        <v>10</v>
      </c>
      <c r="L63" s="212">
        <v>166.3</v>
      </c>
      <c r="M63" s="204">
        <v>122.4</v>
      </c>
    </row>
    <row r="64" spans="1:13" s="165" customFormat="1">
      <c r="A64" s="209"/>
      <c r="B64" s="210"/>
      <c r="C64" s="175"/>
      <c r="D64" s="168">
        <v>11</v>
      </c>
      <c r="E64" s="160">
        <v>165.3</v>
      </c>
      <c r="F64" s="160">
        <v>118.8</v>
      </c>
      <c r="G64" s="211"/>
      <c r="H64" s="194"/>
      <c r="I64" s="195"/>
      <c r="J64" s="197"/>
      <c r="K64" s="197">
        <v>11</v>
      </c>
      <c r="L64" s="212">
        <v>165.4</v>
      </c>
      <c r="M64" s="204">
        <v>120.6</v>
      </c>
    </row>
    <row r="65" spans="1:13" s="165" customFormat="1">
      <c r="A65" s="214"/>
      <c r="B65" s="215"/>
      <c r="C65" s="216"/>
      <c r="D65" s="178">
        <v>12</v>
      </c>
      <c r="E65" s="179">
        <v>158.30000000000001</v>
      </c>
      <c r="F65" s="179">
        <v>118.4</v>
      </c>
      <c r="G65" s="211"/>
      <c r="H65" s="198"/>
      <c r="I65" s="199"/>
      <c r="J65" s="200"/>
      <c r="K65" s="200">
        <v>12</v>
      </c>
      <c r="L65" s="217">
        <v>162.30000000000001</v>
      </c>
      <c r="M65" s="218">
        <v>119.2</v>
      </c>
    </row>
    <row r="66" spans="1:13" s="165" customFormat="1">
      <c r="A66" s="43"/>
      <c r="B66" s="43"/>
      <c r="C66" s="43"/>
      <c r="D66" s="43"/>
      <c r="G66" s="219"/>
      <c r="K66" s="185"/>
      <c r="L66" s="186"/>
      <c r="M66" s="186"/>
    </row>
    <row r="67" spans="1:13" s="165" customFormat="1">
      <c r="A67" s="165" t="s">
        <v>110</v>
      </c>
      <c r="B67" s="43"/>
      <c r="C67" s="43"/>
      <c r="D67" s="43"/>
      <c r="G67" s="219"/>
      <c r="K67" s="185"/>
      <c r="L67" s="186"/>
      <c r="M67" s="186"/>
    </row>
  </sheetData>
  <mergeCells count="8">
    <mergeCell ref="M4:M5"/>
    <mergeCell ref="A5:B5"/>
    <mergeCell ref="H5:I5"/>
    <mergeCell ref="A4:D4"/>
    <mergeCell ref="E4:E5"/>
    <mergeCell ref="F4:F5"/>
    <mergeCell ref="H4:K4"/>
    <mergeCell ref="L4:L5"/>
  </mergeCells>
  <phoneticPr fontId="3"/>
  <printOptions horizontalCentered="1"/>
  <pageMargins left="0.78740157480314965" right="0.78740157480314965" top="0.98425196850393704" bottom="0.19685039370078741" header="0.51181102362204722" footer="0.51181102362204722"/>
  <pageSetup paperSize="9" scale="90" fitToHeight="17" orientation="portrait" r:id="rId1"/>
  <headerFooter alignWithMargins="0">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view="pageBreakPreview" zoomScale="120" zoomScaleNormal="120" zoomScaleSheetLayoutView="120" workbookViewId="0">
      <pane ySplit="5" topLeftCell="A6" activePane="bottomLeft" state="frozen"/>
      <selection pane="bottomLeft"/>
    </sheetView>
  </sheetViews>
  <sheetFormatPr defaultColWidth="9" defaultRowHeight="13"/>
  <cols>
    <col min="1" max="2" width="4.90625" style="9" customWidth="1"/>
    <col min="3" max="3" width="9" style="9"/>
    <col min="4" max="4" width="4.90625" style="9" customWidth="1"/>
    <col min="5" max="7" width="9" style="150"/>
    <col min="8" max="9" width="4.90625" style="9" customWidth="1"/>
    <col min="10" max="10" width="9" style="9"/>
    <col min="11" max="11" width="4.90625" style="9" customWidth="1"/>
    <col min="12" max="16384" width="9" style="9"/>
  </cols>
  <sheetData>
    <row r="1" spans="1:13" ht="21.75" customHeight="1">
      <c r="A1" s="146" t="s">
        <v>102</v>
      </c>
      <c r="B1" s="147"/>
      <c r="C1" s="147"/>
      <c r="D1" s="147"/>
      <c r="E1" s="148"/>
      <c r="F1" s="148"/>
      <c r="G1" s="148"/>
      <c r="H1" s="147"/>
      <c r="I1" s="147"/>
      <c r="J1" s="147"/>
      <c r="K1" s="147"/>
      <c r="L1" s="147"/>
      <c r="M1" s="147"/>
    </row>
    <row r="2" spans="1:13" ht="18" customHeight="1">
      <c r="A2" s="149" t="s">
        <v>103</v>
      </c>
      <c r="M2" s="151"/>
    </row>
    <row r="3" spans="1:13" ht="13.5" customHeight="1">
      <c r="A3" s="149"/>
      <c r="M3" s="151"/>
    </row>
    <row r="4" spans="1:13" s="51" customFormat="1" ht="13.5" customHeight="1">
      <c r="A4" s="944" t="s">
        <v>3</v>
      </c>
      <c r="B4" s="944"/>
      <c r="C4" s="944"/>
      <c r="D4" s="944"/>
      <c r="E4" s="940" t="s">
        <v>104</v>
      </c>
      <c r="F4" s="940" t="s">
        <v>105</v>
      </c>
      <c r="G4" s="152"/>
      <c r="H4" s="943" t="s">
        <v>3</v>
      </c>
      <c r="I4" s="944"/>
      <c r="J4" s="944"/>
      <c r="K4" s="944"/>
      <c r="L4" s="940" t="s">
        <v>104</v>
      </c>
      <c r="M4" s="940" t="s">
        <v>105</v>
      </c>
    </row>
    <row r="5" spans="1:13" s="51" customFormat="1" ht="13.5" customHeight="1">
      <c r="A5" s="944" t="s">
        <v>106</v>
      </c>
      <c r="B5" s="944"/>
      <c r="C5" s="155" t="s">
        <v>107</v>
      </c>
      <c r="D5" s="155" t="s">
        <v>108</v>
      </c>
      <c r="E5" s="941"/>
      <c r="F5" s="941"/>
      <c r="G5" s="154"/>
      <c r="H5" s="943" t="s">
        <v>106</v>
      </c>
      <c r="I5" s="944"/>
      <c r="J5" s="155" t="s">
        <v>107</v>
      </c>
      <c r="K5" s="155" t="s">
        <v>108</v>
      </c>
      <c r="L5" s="941"/>
      <c r="M5" s="941"/>
    </row>
    <row r="6" spans="1:13" s="165" customFormat="1">
      <c r="A6" s="156" t="s">
        <v>10</v>
      </c>
      <c r="B6" s="192">
        <v>31</v>
      </c>
      <c r="C6" s="193">
        <v>2019</v>
      </c>
      <c r="D6" s="193">
        <v>1</v>
      </c>
      <c r="E6" s="160">
        <v>151.6</v>
      </c>
      <c r="F6" s="201">
        <v>118.1</v>
      </c>
      <c r="G6" s="160"/>
      <c r="H6" s="220" t="s">
        <v>11</v>
      </c>
      <c r="I6" s="195">
        <v>6</v>
      </c>
      <c r="J6" s="197">
        <v>2024</v>
      </c>
      <c r="K6" s="197">
        <v>1</v>
      </c>
      <c r="L6" s="170">
        <v>110.3</v>
      </c>
      <c r="M6" s="205">
        <v>112.9</v>
      </c>
    </row>
    <row r="7" spans="1:13" s="165" customFormat="1">
      <c r="A7" s="42"/>
      <c r="B7" s="192"/>
      <c r="C7" s="193"/>
      <c r="D7" s="193">
        <v>2</v>
      </c>
      <c r="E7" s="160">
        <v>160.4</v>
      </c>
      <c r="F7" s="201">
        <v>120.1</v>
      </c>
      <c r="G7" s="160"/>
      <c r="H7" s="221"/>
      <c r="I7" s="195"/>
      <c r="J7" s="197"/>
      <c r="K7" s="197">
        <v>2</v>
      </c>
      <c r="L7" s="170">
        <v>111.3</v>
      </c>
      <c r="M7" s="205">
        <v>112.3</v>
      </c>
    </row>
    <row r="8" spans="1:13" s="165" customFormat="1">
      <c r="A8" s="42"/>
      <c r="B8" s="192"/>
      <c r="C8" s="193"/>
      <c r="D8" s="193">
        <v>3</v>
      </c>
      <c r="E8" s="160">
        <v>148.1</v>
      </c>
      <c r="F8" s="201">
        <v>119.7</v>
      </c>
      <c r="G8" s="160"/>
      <c r="H8" s="221"/>
      <c r="I8" s="195"/>
      <c r="J8" s="197"/>
      <c r="K8" s="197">
        <v>3</v>
      </c>
      <c r="L8" s="170">
        <v>118.3</v>
      </c>
      <c r="M8" s="205">
        <v>114.3</v>
      </c>
    </row>
    <row r="9" spans="1:13" s="165" customFormat="1">
      <c r="A9" s="42"/>
      <c r="B9" s="192"/>
      <c r="C9" s="193"/>
      <c r="D9" s="193">
        <v>4</v>
      </c>
      <c r="E9" s="160">
        <v>144.80000000000001</v>
      </c>
      <c r="F9" s="201">
        <v>119.2</v>
      </c>
      <c r="G9" s="160"/>
      <c r="H9" s="221"/>
      <c r="I9" s="195"/>
      <c r="J9" s="197"/>
      <c r="K9" s="197">
        <v>4</v>
      </c>
      <c r="L9" s="170">
        <v>116.1</v>
      </c>
      <c r="M9" s="205">
        <v>115.3</v>
      </c>
    </row>
    <row r="10" spans="1:13" s="165" customFormat="1">
      <c r="A10" s="222" t="s">
        <v>11</v>
      </c>
      <c r="B10" s="192">
        <v>1</v>
      </c>
      <c r="C10" s="193"/>
      <c r="D10" s="193">
        <v>5</v>
      </c>
      <c r="E10" s="160">
        <v>143.4</v>
      </c>
      <c r="F10" s="201">
        <v>119.6</v>
      </c>
      <c r="G10" s="160"/>
      <c r="H10" s="221"/>
      <c r="I10" s="195"/>
      <c r="J10" s="197"/>
      <c r="K10" s="197">
        <v>5</v>
      </c>
      <c r="L10" s="170">
        <v>111.3</v>
      </c>
      <c r="M10" s="205">
        <v>117.2</v>
      </c>
    </row>
    <row r="11" spans="1:13" s="165" customFormat="1">
      <c r="A11" s="42"/>
      <c r="B11" s="192"/>
      <c r="C11" s="193"/>
      <c r="D11" s="193">
        <v>6</v>
      </c>
      <c r="E11" s="160">
        <v>142.69999999999999</v>
      </c>
      <c r="F11" s="201">
        <v>117.1</v>
      </c>
      <c r="G11" s="160"/>
      <c r="H11" s="221"/>
      <c r="I11" s="195"/>
      <c r="J11" s="197"/>
      <c r="K11" s="197">
        <v>6</v>
      </c>
      <c r="L11" s="170">
        <v>114.9</v>
      </c>
      <c r="M11" s="205">
        <v>113.8</v>
      </c>
    </row>
    <row r="12" spans="1:13" s="165" customFormat="1">
      <c r="A12" s="42"/>
      <c r="B12" s="192"/>
      <c r="C12" s="193"/>
      <c r="D12" s="193">
        <v>7</v>
      </c>
      <c r="E12" s="160">
        <v>141.30000000000001</v>
      </c>
      <c r="F12" s="201">
        <v>117.3</v>
      </c>
      <c r="G12" s="160"/>
      <c r="H12" s="221"/>
      <c r="I12" s="195"/>
      <c r="J12" s="197"/>
      <c r="K12" s="197">
        <v>7</v>
      </c>
      <c r="L12" s="170">
        <v>116.5</v>
      </c>
      <c r="M12" s="205">
        <v>116.4</v>
      </c>
    </row>
    <row r="13" spans="1:13" s="165" customFormat="1">
      <c r="A13" s="42"/>
      <c r="B13" s="192"/>
      <c r="C13" s="193"/>
      <c r="D13" s="193">
        <v>8</v>
      </c>
      <c r="E13" s="160">
        <v>144.30000000000001</v>
      </c>
      <c r="F13" s="201">
        <v>116.6</v>
      </c>
      <c r="G13" s="160"/>
      <c r="H13" s="221"/>
      <c r="I13" s="195"/>
      <c r="J13" s="197"/>
      <c r="K13" s="197">
        <v>8</v>
      </c>
      <c r="L13" s="170">
        <v>111.8</v>
      </c>
      <c r="M13" s="205">
        <v>113.3</v>
      </c>
    </row>
    <row r="14" spans="1:13" s="165" customFormat="1">
      <c r="A14" s="42"/>
      <c r="B14" s="192"/>
      <c r="C14" s="193"/>
      <c r="D14" s="193">
        <v>9</v>
      </c>
      <c r="E14" s="160">
        <v>149</v>
      </c>
      <c r="F14" s="201">
        <v>117.9</v>
      </c>
      <c r="G14" s="160"/>
      <c r="H14" s="221"/>
      <c r="I14" s="195"/>
      <c r="J14" s="197"/>
      <c r="K14" s="197">
        <v>9</v>
      </c>
      <c r="L14" s="170">
        <v>116.9</v>
      </c>
      <c r="M14" s="205">
        <v>114</v>
      </c>
    </row>
    <row r="15" spans="1:13" s="165" customFormat="1">
      <c r="A15" s="42"/>
      <c r="B15" s="192"/>
      <c r="C15" s="193"/>
      <c r="D15" s="193">
        <v>10</v>
      </c>
      <c r="E15" s="160">
        <v>130.9</v>
      </c>
      <c r="F15" s="201">
        <v>112.3</v>
      </c>
      <c r="G15" s="160"/>
      <c r="H15" s="221"/>
      <c r="I15" s="195"/>
      <c r="J15" s="197"/>
      <c r="K15" s="197">
        <v>10</v>
      </c>
      <c r="L15" s="170">
        <v>108</v>
      </c>
      <c r="M15" s="205">
        <v>116.8</v>
      </c>
    </row>
    <row r="16" spans="1:13" s="165" customFormat="1">
      <c r="A16" s="42"/>
      <c r="B16" s="192"/>
      <c r="C16" s="193"/>
      <c r="D16" s="193">
        <v>11</v>
      </c>
      <c r="E16" s="160">
        <v>135.30000000000001</v>
      </c>
      <c r="F16" s="201">
        <v>111.9</v>
      </c>
      <c r="G16" s="160"/>
      <c r="H16" s="221"/>
      <c r="I16" s="195"/>
      <c r="J16" s="197"/>
      <c r="K16" s="197">
        <v>11</v>
      </c>
      <c r="L16" s="170"/>
      <c r="M16" s="205"/>
    </row>
    <row r="17" spans="1:13" s="165" customFormat="1">
      <c r="A17" s="42"/>
      <c r="B17" s="192"/>
      <c r="C17" s="193"/>
      <c r="D17" s="193">
        <v>12</v>
      </c>
      <c r="E17" s="160">
        <v>130.80000000000001</v>
      </c>
      <c r="F17" s="201">
        <v>111.6</v>
      </c>
      <c r="G17" s="160"/>
      <c r="H17" s="221"/>
      <c r="I17" s="195"/>
      <c r="J17" s="197"/>
      <c r="K17" s="197">
        <v>12</v>
      </c>
      <c r="L17" s="170"/>
      <c r="M17" s="205"/>
    </row>
    <row r="18" spans="1:13" s="165" customFormat="1">
      <c r="A18" s="194"/>
      <c r="B18" s="195">
        <v>2</v>
      </c>
      <c r="C18" s="197">
        <v>2020</v>
      </c>
      <c r="D18" s="197">
        <v>1</v>
      </c>
      <c r="E18" s="170">
        <v>135.19999999999999</v>
      </c>
      <c r="F18" s="205">
        <v>111</v>
      </c>
      <c r="G18" s="160"/>
      <c r="H18" s="43"/>
      <c r="I18" s="192"/>
      <c r="J18" s="193"/>
      <c r="K18" s="193">
        <v>1</v>
      </c>
      <c r="L18" s="213"/>
      <c r="M18" s="201"/>
    </row>
    <row r="19" spans="1:13" s="165" customFormat="1">
      <c r="A19" s="194"/>
      <c r="B19" s="195"/>
      <c r="C19" s="197"/>
      <c r="D19" s="197">
        <v>2</v>
      </c>
      <c r="E19" s="170">
        <v>133.9</v>
      </c>
      <c r="F19" s="205">
        <v>109.1</v>
      </c>
      <c r="G19" s="160"/>
      <c r="H19" s="43"/>
      <c r="I19" s="192"/>
      <c r="J19" s="193"/>
      <c r="K19" s="193">
        <v>2</v>
      </c>
      <c r="L19" s="213"/>
      <c r="M19" s="201"/>
    </row>
    <row r="20" spans="1:13" s="165" customFormat="1">
      <c r="A20" s="194"/>
      <c r="B20" s="195"/>
      <c r="C20" s="197"/>
      <c r="D20" s="197">
        <v>3</v>
      </c>
      <c r="E20" s="170">
        <v>121.7</v>
      </c>
      <c r="F20" s="205">
        <v>106</v>
      </c>
      <c r="G20" s="160"/>
      <c r="H20" s="43"/>
      <c r="I20" s="192"/>
      <c r="J20" s="193"/>
      <c r="K20" s="193">
        <v>3</v>
      </c>
      <c r="L20" s="213"/>
      <c r="M20" s="201"/>
    </row>
    <row r="21" spans="1:13" s="165" customFormat="1">
      <c r="A21" s="194"/>
      <c r="B21" s="195"/>
      <c r="C21" s="197"/>
      <c r="D21" s="197">
        <v>4</v>
      </c>
      <c r="E21" s="170">
        <v>100.4</v>
      </c>
      <c r="F21" s="205">
        <v>94.6</v>
      </c>
      <c r="G21" s="160"/>
      <c r="H21" s="43"/>
      <c r="I21" s="192"/>
      <c r="J21" s="193"/>
      <c r="K21" s="193">
        <v>4</v>
      </c>
      <c r="L21" s="213"/>
      <c r="M21" s="201"/>
    </row>
    <row r="22" spans="1:13" s="165" customFormat="1">
      <c r="A22" s="194"/>
      <c r="B22" s="195"/>
      <c r="C22" s="197"/>
      <c r="D22" s="197">
        <v>5</v>
      </c>
      <c r="E22" s="170">
        <v>69.5</v>
      </c>
      <c r="F22" s="205">
        <v>87.3</v>
      </c>
      <c r="G22" s="160"/>
      <c r="H22" s="43"/>
      <c r="I22" s="192"/>
      <c r="J22" s="193"/>
      <c r="K22" s="193">
        <v>5</v>
      </c>
      <c r="L22" s="213"/>
      <c r="M22" s="201"/>
    </row>
    <row r="23" spans="1:13" s="165" customFormat="1">
      <c r="A23" s="194"/>
      <c r="B23" s="195"/>
      <c r="C23" s="197"/>
      <c r="D23" s="197">
        <v>6</v>
      </c>
      <c r="E23" s="170">
        <v>79.3</v>
      </c>
      <c r="F23" s="205">
        <v>90.3</v>
      </c>
      <c r="G23" s="160"/>
      <c r="H23" s="43"/>
      <c r="I23" s="192"/>
      <c r="J23" s="193"/>
      <c r="K23" s="193">
        <v>6</v>
      </c>
      <c r="L23" s="213"/>
      <c r="M23" s="201"/>
    </row>
    <row r="24" spans="1:13" s="165" customFormat="1">
      <c r="A24" s="194"/>
      <c r="B24" s="195"/>
      <c r="C24" s="197"/>
      <c r="D24" s="197">
        <v>7</v>
      </c>
      <c r="E24" s="205">
        <v>82.3</v>
      </c>
      <c r="F24" s="205">
        <v>94.6</v>
      </c>
      <c r="G24" s="160"/>
      <c r="H24" s="43"/>
      <c r="I24" s="192"/>
      <c r="J24" s="193"/>
      <c r="K24" s="193">
        <v>7</v>
      </c>
      <c r="L24" s="201"/>
      <c r="M24" s="201"/>
    </row>
    <row r="25" spans="1:13" s="165" customFormat="1">
      <c r="A25" s="206"/>
      <c r="B25" s="207"/>
      <c r="C25" s="208"/>
      <c r="D25" s="197">
        <v>8</v>
      </c>
      <c r="E25" s="170">
        <v>78.3</v>
      </c>
      <c r="F25" s="170">
        <v>96.3</v>
      </c>
      <c r="G25" s="160"/>
      <c r="H25" s="145"/>
      <c r="I25" s="223"/>
      <c r="J25" s="224"/>
      <c r="K25" s="193">
        <v>8</v>
      </c>
      <c r="L25" s="213"/>
      <c r="M25" s="213"/>
    </row>
    <row r="26" spans="1:13" s="165" customFormat="1">
      <c r="A26" s="206"/>
      <c r="B26" s="207"/>
      <c r="C26" s="208"/>
      <c r="D26" s="197">
        <v>9</v>
      </c>
      <c r="E26" s="170">
        <v>89.2</v>
      </c>
      <c r="F26" s="170">
        <v>99.3</v>
      </c>
      <c r="G26" s="160"/>
      <c r="H26" s="145"/>
      <c r="I26" s="223"/>
      <c r="J26" s="224"/>
      <c r="K26" s="193">
        <v>9</v>
      </c>
      <c r="L26" s="213"/>
      <c r="M26" s="213"/>
    </row>
    <row r="27" spans="1:13" s="165" customFormat="1">
      <c r="A27" s="206"/>
      <c r="B27" s="207"/>
      <c r="C27" s="208"/>
      <c r="D27" s="197">
        <v>10</v>
      </c>
      <c r="E27" s="170">
        <v>102.9</v>
      </c>
      <c r="F27" s="170">
        <v>103.6</v>
      </c>
      <c r="G27" s="160"/>
      <c r="H27" s="145"/>
      <c r="I27" s="223"/>
      <c r="J27" s="224"/>
      <c r="K27" s="193">
        <v>10</v>
      </c>
      <c r="L27" s="213"/>
      <c r="M27" s="213"/>
    </row>
    <row r="28" spans="1:13" s="165" customFormat="1">
      <c r="A28" s="206"/>
      <c r="B28" s="207"/>
      <c r="C28" s="208"/>
      <c r="D28" s="197">
        <v>11</v>
      </c>
      <c r="E28" s="170">
        <v>105.5</v>
      </c>
      <c r="F28" s="170">
        <v>103.7</v>
      </c>
      <c r="G28" s="160"/>
      <c r="H28" s="145"/>
      <c r="I28" s="223"/>
      <c r="J28" s="224"/>
      <c r="K28" s="193">
        <v>11</v>
      </c>
      <c r="L28" s="213"/>
      <c r="M28" s="213"/>
    </row>
    <row r="29" spans="1:13" s="165" customFormat="1">
      <c r="A29" s="206"/>
      <c r="B29" s="207"/>
      <c r="C29" s="208"/>
      <c r="D29" s="197">
        <v>12</v>
      </c>
      <c r="E29" s="170">
        <v>101.8</v>
      </c>
      <c r="F29" s="170">
        <v>104.1</v>
      </c>
      <c r="G29" s="201"/>
      <c r="H29" s="145"/>
      <c r="I29" s="223"/>
      <c r="J29" s="224"/>
      <c r="K29" s="193">
        <v>12</v>
      </c>
      <c r="L29" s="213"/>
      <c r="M29" s="213"/>
    </row>
    <row r="30" spans="1:13" s="165" customFormat="1">
      <c r="A30" s="209"/>
      <c r="B30" s="167">
        <v>3</v>
      </c>
      <c r="C30" s="168">
        <v>2021</v>
      </c>
      <c r="D30" s="168">
        <v>1</v>
      </c>
      <c r="E30" s="160">
        <v>106.8</v>
      </c>
      <c r="F30" s="160">
        <v>106.5</v>
      </c>
      <c r="G30" s="201"/>
      <c r="H30" s="225"/>
      <c r="I30" s="162"/>
      <c r="J30" s="163"/>
      <c r="K30" s="163">
        <v>1</v>
      </c>
      <c r="L30" s="170"/>
      <c r="M30" s="170"/>
    </row>
    <row r="31" spans="1:13" s="165" customFormat="1">
      <c r="A31" s="209"/>
      <c r="B31" s="210"/>
      <c r="C31" s="175"/>
      <c r="D31" s="168">
        <v>2</v>
      </c>
      <c r="E31" s="160">
        <v>101.2</v>
      </c>
      <c r="F31" s="160">
        <v>106</v>
      </c>
      <c r="G31" s="201"/>
      <c r="H31" s="225"/>
      <c r="I31" s="207"/>
      <c r="J31" s="208"/>
      <c r="K31" s="163">
        <v>2</v>
      </c>
      <c r="L31" s="170"/>
      <c r="M31" s="170"/>
    </row>
    <row r="32" spans="1:13" s="165" customFormat="1">
      <c r="A32" s="209"/>
      <c r="B32" s="210"/>
      <c r="C32" s="175"/>
      <c r="D32" s="168">
        <v>3</v>
      </c>
      <c r="E32" s="160">
        <v>105.1</v>
      </c>
      <c r="F32" s="160">
        <v>108.6</v>
      </c>
      <c r="G32" s="201"/>
      <c r="H32" s="225"/>
      <c r="I32" s="207"/>
      <c r="J32" s="208"/>
      <c r="K32" s="163">
        <v>3</v>
      </c>
      <c r="L32" s="170"/>
      <c r="M32" s="170"/>
    </row>
    <row r="33" spans="1:13" s="165" customFormat="1">
      <c r="A33" s="209"/>
      <c r="B33" s="210"/>
      <c r="C33" s="175"/>
      <c r="D33" s="168">
        <v>4</v>
      </c>
      <c r="E33" s="160">
        <v>116.4</v>
      </c>
      <c r="F33" s="160">
        <v>110.9</v>
      </c>
      <c r="G33" s="201"/>
      <c r="H33" s="225"/>
      <c r="I33" s="207"/>
      <c r="J33" s="208"/>
      <c r="K33" s="163">
        <v>4</v>
      </c>
      <c r="L33" s="170"/>
      <c r="M33" s="170"/>
    </row>
    <row r="34" spans="1:13" s="165" customFormat="1">
      <c r="A34" s="209"/>
      <c r="B34" s="210"/>
      <c r="C34" s="175"/>
      <c r="D34" s="168">
        <v>5</v>
      </c>
      <c r="E34" s="160">
        <v>112</v>
      </c>
      <c r="F34" s="160">
        <v>109.3</v>
      </c>
      <c r="G34" s="201"/>
      <c r="H34" s="225"/>
      <c r="I34" s="207"/>
      <c r="J34" s="208"/>
      <c r="K34" s="163">
        <v>5</v>
      </c>
      <c r="L34" s="170"/>
      <c r="M34" s="170"/>
    </row>
    <row r="35" spans="1:13" s="165" customFormat="1">
      <c r="A35" s="209"/>
      <c r="B35" s="210"/>
      <c r="C35" s="175"/>
      <c r="D35" s="168">
        <v>6</v>
      </c>
      <c r="E35" s="160">
        <v>110.9</v>
      </c>
      <c r="F35" s="160">
        <v>110.2</v>
      </c>
      <c r="G35" s="201"/>
      <c r="H35" s="225"/>
      <c r="I35" s="207"/>
      <c r="J35" s="208"/>
      <c r="K35" s="163">
        <v>6</v>
      </c>
      <c r="L35" s="170"/>
      <c r="M35" s="170"/>
    </row>
    <row r="36" spans="1:13" s="165" customFormat="1">
      <c r="A36" s="209"/>
      <c r="B36" s="210"/>
      <c r="C36" s="175"/>
      <c r="D36" s="168">
        <v>7</v>
      </c>
      <c r="E36" s="160">
        <v>118.5</v>
      </c>
      <c r="F36" s="160">
        <v>109.4</v>
      </c>
      <c r="G36" s="201"/>
      <c r="H36" s="225"/>
      <c r="I36" s="207"/>
      <c r="J36" s="208"/>
      <c r="K36" s="163">
        <v>7</v>
      </c>
      <c r="L36" s="170"/>
      <c r="M36" s="170"/>
    </row>
    <row r="37" spans="1:13" s="165" customFormat="1">
      <c r="A37" s="209"/>
      <c r="B37" s="210"/>
      <c r="C37" s="175"/>
      <c r="D37" s="168">
        <v>8</v>
      </c>
      <c r="E37" s="160">
        <v>104</v>
      </c>
      <c r="F37" s="160">
        <v>106.8</v>
      </c>
      <c r="G37" s="201"/>
      <c r="H37" s="225"/>
      <c r="I37" s="207"/>
      <c r="J37" s="208"/>
      <c r="K37" s="163">
        <v>8</v>
      </c>
      <c r="L37" s="170"/>
      <c r="M37" s="170"/>
    </row>
    <row r="38" spans="1:13" s="165" customFormat="1">
      <c r="A38" s="209"/>
      <c r="B38" s="210"/>
      <c r="C38" s="175"/>
      <c r="D38" s="168">
        <v>9</v>
      </c>
      <c r="E38" s="160">
        <v>112.8</v>
      </c>
      <c r="F38" s="160">
        <v>104.8</v>
      </c>
      <c r="G38" s="201"/>
      <c r="H38" s="225"/>
      <c r="I38" s="207"/>
      <c r="J38" s="208"/>
      <c r="K38" s="163">
        <v>9</v>
      </c>
      <c r="L38" s="170"/>
      <c r="M38" s="170"/>
    </row>
    <row r="39" spans="1:13" s="165" customFormat="1">
      <c r="A39" s="209"/>
      <c r="B39" s="210"/>
      <c r="C39" s="175"/>
      <c r="D39" s="168">
        <v>10</v>
      </c>
      <c r="E39" s="160">
        <v>119</v>
      </c>
      <c r="F39" s="160">
        <v>106.9</v>
      </c>
      <c r="G39" s="201"/>
      <c r="H39" s="225"/>
      <c r="I39" s="207"/>
      <c r="J39" s="208"/>
      <c r="K39" s="163">
        <v>10</v>
      </c>
      <c r="L39" s="170"/>
      <c r="M39" s="170"/>
    </row>
    <row r="40" spans="1:13" s="165" customFormat="1">
      <c r="A40" s="209"/>
      <c r="B40" s="210"/>
      <c r="C40" s="175"/>
      <c r="D40" s="168">
        <v>11</v>
      </c>
      <c r="E40" s="160">
        <v>122</v>
      </c>
      <c r="F40" s="160">
        <v>111.4</v>
      </c>
      <c r="G40" s="201"/>
      <c r="H40" s="225"/>
      <c r="I40" s="207"/>
      <c r="J40" s="208"/>
      <c r="K40" s="163">
        <v>11</v>
      </c>
      <c r="L40" s="170"/>
      <c r="M40" s="170"/>
    </row>
    <row r="41" spans="1:13" s="165" customFormat="1">
      <c r="A41" s="209"/>
      <c r="B41" s="210"/>
      <c r="C41" s="175"/>
      <c r="D41" s="168">
        <v>12</v>
      </c>
      <c r="E41" s="160">
        <v>124.9</v>
      </c>
      <c r="F41" s="160">
        <v>111.8</v>
      </c>
      <c r="G41" s="201"/>
      <c r="H41" s="225"/>
      <c r="I41" s="207"/>
      <c r="J41" s="208"/>
      <c r="K41" s="163">
        <v>12</v>
      </c>
      <c r="L41" s="170"/>
      <c r="M41" s="170"/>
    </row>
    <row r="42" spans="1:13" s="165" customFormat="1">
      <c r="A42" s="206"/>
      <c r="B42" s="162">
        <v>4</v>
      </c>
      <c r="C42" s="163">
        <v>2022</v>
      </c>
      <c r="D42" s="163">
        <v>1</v>
      </c>
      <c r="E42" s="170">
        <v>120.9</v>
      </c>
      <c r="F42" s="170">
        <v>111.1</v>
      </c>
      <c r="G42" s="201"/>
      <c r="H42" s="145"/>
      <c r="I42" s="172"/>
      <c r="J42" s="173"/>
      <c r="K42" s="173">
        <v>1</v>
      </c>
      <c r="L42" s="213"/>
      <c r="M42" s="213"/>
    </row>
    <row r="43" spans="1:13" s="165" customFormat="1">
      <c r="A43" s="206"/>
      <c r="B43" s="207"/>
      <c r="C43" s="208"/>
      <c r="D43" s="163">
        <v>2</v>
      </c>
      <c r="E43" s="170">
        <v>116.5</v>
      </c>
      <c r="F43" s="170">
        <v>111.4</v>
      </c>
      <c r="G43" s="201"/>
      <c r="H43" s="145"/>
      <c r="I43" s="223"/>
      <c r="J43" s="224"/>
      <c r="K43" s="173">
        <v>2</v>
      </c>
      <c r="L43" s="213"/>
      <c r="M43" s="213"/>
    </row>
    <row r="44" spans="1:13" s="165" customFormat="1">
      <c r="A44" s="206"/>
      <c r="B44" s="207"/>
      <c r="C44" s="208"/>
      <c r="D44" s="163">
        <v>3</v>
      </c>
      <c r="E44" s="170">
        <v>117.7</v>
      </c>
      <c r="F44" s="170">
        <v>111.7</v>
      </c>
      <c r="G44" s="201"/>
      <c r="H44" s="145"/>
      <c r="I44" s="223"/>
      <c r="J44" s="224"/>
      <c r="K44" s="173">
        <v>3</v>
      </c>
      <c r="L44" s="213"/>
      <c r="M44" s="213"/>
    </row>
    <row r="45" spans="1:13" s="165" customFormat="1">
      <c r="A45" s="206"/>
      <c r="B45" s="207"/>
      <c r="C45" s="208"/>
      <c r="D45" s="163">
        <v>4</v>
      </c>
      <c r="E45" s="170">
        <v>121.8</v>
      </c>
      <c r="F45" s="170">
        <v>111.9</v>
      </c>
      <c r="G45" s="201"/>
      <c r="H45" s="145"/>
      <c r="I45" s="223"/>
      <c r="J45" s="224"/>
      <c r="K45" s="173">
        <v>4</v>
      </c>
      <c r="L45" s="213"/>
      <c r="M45" s="213"/>
    </row>
    <row r="46" spans="1:13" s="165" customFormat="1">
      <c r="A46" s="206"/>
      <c r="B46" s="207"/>
      <c r="C46" s="208"/>
      <c r="D46" s="163">
        <v>5</v>
      </c>
      <c r="E46" s="170">
        <v>121.6</v>
      </c>
      <c r="F46" s="170">
        <v>111.2</v>
      </c>
      <c r="G46" s="201"/>
      <c r="H46" s="145"/>
      <c r="I46" s="223"/>
      <c r="J46" s="224"/>
      <c r="K46" s="173">
        <v>5</v>
      </c>
      <c r="L46" s="213"/>
      <c r="M46" s="213"/>
    </row>
    <row r="47" spans="1:13" s="165" customFormat="1">
      <c r="A47" s="206"/>
      <c r="B47" s="207"/>
      <c r="C47" s="208"/>
      <c r="D47" s="163">
        <v>6</v>
      </c>
      <c r="E47" s="170">
        <v>128.1</v>
      </c>
      <c r="F47" s="170">
        <v>113.3</v>
      </c>
      <c r="G47" s="201"/>
      <c r="H47" s="145"/>
      <c r="I47" s="223"/>
      <c r="J47" s="224"/>
      <c r="K47" s="173">
        <v>6</v>
      </c>
      <c r="L47" s="213"/>
      <c r="M47" s="213"/>
    </row>
    <row r="48" spans="1:13" s="165" customFormat="1">
      <c r="A48" s="206"/>
      <c r="B48" s="207"/>
      <c r="C48" s="208"/>
      <c r="D48" s="163">
        <v>7</v>
      </c>
      <c r="E48" s="170">
        <v>128.19999999999999</v>
      </c>
      <c r="F48" s="170">
        <v>113.8</v>
      </c>
      <c r="G48" s="201"/>
      <c r="H48" s="145"/>
      <c r="I48" s="223"/>
      <c r="J48" s="224"/>
      <c r="K48" s="173">
        <v>7</v>
      </c>
      <c r="L48" s="213"/>
      <c r="M48" s="213"/>
    </row>
    <row r="49" spans="1:13" s="165" customFormat="1">
      <c r="A49" s="206"/>
      <c r="B49" s="207"/>
      <c r="C49" s="208"/>
      <c r="D49" s="163">
        <v>8</v>
      </c>
      <c r="E49" s="170">
        <v>132.69999999999999</v>
      </c>
      <c r="F49" s="170">
        <v>115</v>
      </c>
      <c r="G49" s="201"/>
      <c r="H49" s="145"/>
      <c r="I49" s="223"/>
      <c r="J49" s="224"/>
      <c r="K49" s="173">
        <v>8</v>
      </c>
      <c r="L49" s="213"/>
      <c r="M49" s="213"/>
    </row>
    <row r="50" spans="1:13" s="165" customFormat="1">
      <c r="A50" s="206"/>
      <c r="B50" s="207"/>
      <c r="C50" s="208"/>
      <c r="D50" s="163">
        <v>9</v>
      </c>
      <c r="E50" s="170">
        <v>129.1</v>
      </c>
      <c r="F50" s="170">
        <v>114.4</v>
      </c>
      <c r="G50" s="201"/>
      <c r="H50" s="145"/>
      <c r="I50" s="223"/>
      <c r="J50" s="224"/>
      <c r="K50" s="173">
        <v>9</v>
      </c>
      <c r="L50" s="213"/>
      <c r="M50" s="213"/>
    </row>
    <row r="51" spans="1:13" s="165" customFormat="1">
      <c r="A51" s="206"/>
      <c r="B51" s="207"/>
      <c r="C51" s="208"/>
      <c r="D51" s="163">
        <v>10</v>
      </c>
      <c r="E51" s="170">
        <v>131.19999999999999</v>
      </c>
      <c r="F51" s="170">
        <v>114</v>
      </c>
      <c r="G51" s="201"/>
      <c r="H51" s="145"/>
      <c r="I51" s="223"/>
      <c r="J51" s="224"/>
      <c r="K51" s="173">
        <v>10</v>
      </c>
      <c r="L51" s="213"/>
      <c r="M51" s="213"/>
    </row>
    <row r="52" spans="1:13" s="165" customFormat="1">
      <c r="A52" s="206"/>
      <c r="B52" s="207"/>
      <c r="C52" s="208"/>
      <c r="D52" s="163">
        <v>11</v>
      </c>
      <c r="E52" s="170">
        <v>128.5</v>
      </c>
      <c r="F52" s="170">
        <v>113.9</v>
      </c>
      <c r="G52" s="201"/>
      <c r="H52" s="145"/>
      <c r="I52" s="223"/>
      <c r="J52" s="224"/>
      <c r="K52" s="173">
        <v>11</v>
      </c>
      <c r="L52" s="213"/>
      <c r="M52" s="213"/>
    </row>
    <row r="53" spans="1:13" s="165" customFormat="1">
      <c r="A53" s="206"/>
      <c r="B53" s="207"/>
      <c r="C53" s="208"/>
      <c r="D53" s="163">
        <v>12</v>
      </c>
      <c r="E53" s="170">
        <v>123.8</v>
      </c>
      <c r="F53" s="170">
        <v>113.4</v>
      </c>
      <c r="G53" s="201"/>
      <c r="H53" s="145"/>
      <c r="I53" s="223"/>
      <c r="J53" s="224"/>
      <c r="K53" s="173">
        <v>12</v>
      </c>
      <c r="L53" s="213"/>
      <c r="M53" s="213"/>
    </row>
    <row r="54" spans="1:13" s="165" customFormat="1">
      <c r="A54" s="209"/>
      <c r="B54" s="167">
        <v>5</v>
      </c>
      <c r="C54" s="168">
        <v>2023</v>
      </c>
      <c r="D54" s="168">
        <v>1</v>
      </c>
      <c r="E54" s="160">
        <v>114.7</v>
      </c>
      <c r="F54" s="160">
        <v>112.5</v>
      </c>
      <c r="G54" s="201"/>
      <c r="H54" s="225"/>
      <c r="I54" s="162"/>
      <c r="J54" s="163"/>
      <c r="K54" s="163">
        <v>1</v>
      </c>
      <c r="L54" s="170"/>
      <c r="M54" s="170"/>
    </row>
    <row r="55" spans="1:13" s="165" customFormat="1">
      <c r="A55" s="209"/>
      <c r="B55" s="210"/>
      <c r="C55" s="175"/>
      <c r="D55" s="168">
        <v>2</v>
      </c>
      <c r="E55" s="213">
        <v>122.1</v>
      </c>
      <c r="F55" s="160">
        <v>114.6</v>
      </c>
      <c r="G55" s="201"/>
      <c r="H55" s="225"/>
      <c r="I55" s="207"/>
      <c r="J55" s="208"/>
      <c r="K55" s="163">
        <v>2</v>
      </c>
      <c r="L55" s="170"/>
      <c r="M55" s="170"/>
    </row>
    <row r="56" spans="1:13" s="165" customFormat="1">
      <c r="A56" s="209"/>
      <c r="B56" s="210"/>
      <c r="C56" s="175"/>
      <c r="D56" s="168">
        <v>3</v>
      </c>
      <c r="E56" s="160">
        <v>115.9</v>
      </c>
      <c r="F56" s="160">
        <v>114.4</v>
      </c>
      <c r="G56" s="201"/>
      <c r="H56" s="225"/>
      <c r="I56" s="207"/>
      <c r="J56" s="208"/>
      <c r="K56" s="163">
        <v>3</v>
      </c>
      <c r="L56" s="170"/>
      <c r="M56" s="170"/>
    </row>
    <row r="57" spans="1:13" s="165" customFormat="1">
      <c r="A57" s="209"/>
      <c r="B57" s="210"/>
      <c r="C57" s="175"/>
      <c r="D57" s="168">
        <v>4</v>
      </c>
      <c r="E57" s="160">
        <v>120</v>
      </c>
      <c r="F57" s="160">
        <v>114.4</v>
      </c>
      <c r="G57" s="201"/>
      <c r="H57" s="225"/>
      <c r="I57" s="207"/>
      <c r="J57" s="208"/>
      <c r="K57" s="163">
        <v>4</v>
      </c>
      <c r="L57" s="170"/>
      <c r="M57" s="170"/>
    </row>
    <row r="58" spans="1:13" s="165" customFormat="1">
      <c r="A58" s="209"/>
      <c r="B58" s="210"/>
      <c r="C58" s="175"/>
      <c r="D58" s="168">
        <v>5</v>
      </c>
      <c r="E58" s="160">
        <v>121.2</v>
      </c>
      <c r="F58" s="160">
        <v>115.1</v>
      </c>
      <c r="G58" s="201"/>
      <c r="H58" s="225"/>
      <c r="I58" s="207"/>
      <c r="J58" s="208"/>
      <c r="K58" s="163">
        <v>5</v>
      </c>
      <c r="L58" s="170"/>
      <c r="M58" s="170"/>
    </row>
    <row r="59" spans="1:13" s="165" customFormat="1">
      <c r="A59" s="209"/>
      <c r="B59" s="210"/>
      <c r="C59" s="175"/>
      <c r="D59" s="168">
        <v>6</v>
      </c>
      <c r="E59" s="160">
        <v>121.5</v>
      </c>
      <c r="F59" s="160">
        <v>115</v>
      </c>
      <c r="G59" s="201"/>
      <c r="H59" s="225"/>
      <c r="I59" s="207"/>
      <c r="J59" s="208"/>
      <c r="K59" s="163">
        <v>6</v>
      </c>
      <c r="L59" s="170"/>
      <c r="M59" s="170"/>
    </row>
    <row r="60" spans="1:13" s="165" customFormat="1">
      <c r="A60" s="209"/>
      <c r="B60" s="210"/>
      <c r="C60" s="175"/>
      <c r="D60" s="168">
        <v>7</v>
      </c>
      <c r="E60" s="160">
        <v>116.7</v>
      </c>
      <c r="F60" s="160">
        <v>114.8</v>
      </c>
      <c r="G60" s="201"/>
      <c r="H60" s="225"/>
      <c r="I60" s="207"/>
      <c r="J60" s="208"/>
      <c r="K60" s="163">
        <v>7</v>
      </c>
      <c r="L60" s="170"/>
      <c r="M60" s="170"/>
    </row>
    <row r="61" spans="1:13" s="165" customFormat="1">
      <c r="A61" s="209"/>
      <c r="B61" s="210"/>
      <c r="C61" s="175"/>
      <c r="D61" s="168">
        <v>8</v>
      </c>
      <c r="E61" s="160">
        <v>113.6</v>
      </c>
      <c r="F61" s="160">
        <v>115.1</v>
      </c>
      <c r="G61" s="201"/>
      <c r="H61" s="225"/>
      <c r="I61" s="207"/>
      <c r="J61" s="208"/>
      <c r="K61" s="163">
        <v>8</v>
      </c>
      <c r="L61" s="170"/>
      <c r="M61" s="170"/>
    </row>
    <row r="62" spans="1:13" s="165" customFormat="1">
      <c r="A62" s="209"/>
      <c r="B62" s="210"/>
      <c r="C62" s="175"/>
      <c r="D62" s="168">
        <v>9</v>
      </c>
      <c r="E62" s="160">
        <v>115.3</v>
      </c>
      <c r="F62" s="160">
        <v>115.6</v>
      </c>
      <c r="G62" s="201"/>
      <c r="H62" s="225"/>
      <c r="I62" s="207"/>
      <c r="J62" s="208"/>
      <c r="K62" s="163">
        <v>9</v>
      </c>
      <c r="L62" s="170"/>
      <c r="M62" s="170"/>
    </row>
    <row r="63" spans="1:13" s="165" customFormat="1">
      <c r="A63" s="209"/>
      <c r="B63" s="210"/>
      <c r="C63" s="175"/>
      <c r="D63" s="168">
        <v>10</v>
      </c>
      <c r="E63" s="160">
        <v>114</v>
      </c>
      <c r="F63" s="160">
        <v>115.6</v>
      </c>
      <c r="G63" s="201"/>
      <c r="H63" s="225"/>
      <c r="I63" s="207"/>
      <c r="J63" s="208"/>
      <c r="K63" s="163">
        <v>10</v>
      </c>
      <c r="L63" s="170"/>
      <c r="M63" s="170"/>
    </row>
    <row r="64" spans="1:13" s="165" customFormat="1">
      <c r="A64" s="209"/>
      <c r="B64" s="210"/>
      <c r="C64" s="175"/>
      <c r="D64" s="168">
        <v>11</v>
      </c>
      <c r="E64" s="160">
        <v>113.8</v>
      </c>
      <c r="F64" s="160">
        <v>114.7</v>
      </c>
      <c r="G64" s="201"/>
      <c r="H64" s="225"/>
      <c r="I64" s="207"/>
      <c r="J64" s="208"/>
      <c r="K64" s="163">
        <v>11</v>
      </c>
      <c r="L64" s="170"/>
      <c r="M64" s="170"/>
    </row>
    <row r="65" spans="1:13" s="165" customFormat="1">
      <c r="A65" s="214"/>
      <c r="B65" s="215"/>
      <c r="C65" s="216"/>
      <c r="D65" s="178">
        <v>12</v>
      </c>
      <c r="E65" s="179">
        <v>116.3</v>
      </c>
      <c r="F65" s="179">
        <v>115.8</v>
      </c>
      <c r="G65" s="201"/>
      <c r="H65" s="226"/>
      <c r="I65" s="227"/>
      <c r="J65" s="228"/>
      <c r="K65" s="182">
        <v>12</v>
      </c>
      <c r="L65" s="229"/>
      <c r="M65" s="229"/>
    </row>
    <row r="66" spans="1:13" s="165" customFormat="1">
      <c r="A66" s="184"/>
    </row>
    <row r="67" spans="1:13" s="165" customFormat="1">
      <c r="A67" s="165" t="s">
        <v>110</v>
      </c>
    </row>
  </sheetData>
  <mergeCells count="8">
    <mergeCell ref="M4:M5"/>
    <mergeCell ref="A5:B5"/>
    <mergeCell ref="H5:I5"/>
    <mergeCell ref="A4:D4"/>
    <mergeCell ref="E4:E5"/>
    <mergeCell ref="F4:F5"/>
    <mergeCell ref="H4:K4"/>
    <mergeCell ref="L4:L5"/>
  </mergeCells>
  <phoneticPr fontId="3"/>
  <printOptions horizontalCentered="1"/>
  <pageMargins left="0.78740157480314965" right="0.78740157480314965" top="0.98425196850393704" bottom="0.19685039370078741" header="0.51181102362204722" footer="0.51181102362204722"/>
  <pageSetup paperSize="9" scale="90" orientation="portrait" r:id="rId1"/>
  <headerFooter alignWithMargins="0">
    <oddFooter xml:space="preserve">&amp;C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view="pageBreakPreview" zoomScale="120" zoomScaleNormal="90" zoomScaleSheetLayoutView="120" workbookViewId="0">
      <pane xSplit="3" ySplit="5" topLeftCell="D6" activePane="bottomRight" state="frozen"/>
      <selection pane="topRight" activeCell="D1" sqref="D1"/>
      <selection pane="bottomLeft" activeCell="A40" sqref="A40"/>
      <selection pane="bottomRight"/>
    </sheetView>
  </sheetViews>
  <sheetFormatPr defaultColWidth="9" defaultRowHeight="13"/>
  <cols>
    <col min="1" max="2" width="4.90625" style="233" customWidth="1"/>
    <col min="3" max="3" width="10.1796875" style="235" customWidth="1"/>
    <col min="4" max="13" width="7.36328125" style="233" customWidth="1"/>
    <col min="14" max="16384" width="9" style="233"/>
  </cols>
  <sheetData>
    <row r="1" spans="1:13" ht="21.75" customHeight="1">
      <c r="A1" s="230" t="s">
        <v>111</v>
      </c>
      <c r="B1" s="231"/>
      <c r="C1" s="232"/>
      <c r="D1" s="231"/>
      <c r="E1" s="231"/>
      <c r="F1" s="231"/>
      <c r="G1" s="231"/>
      <c r="H1" s="231"/>
      <c r="I1" s="231"/>
      <c r="J1" s="231"/>
      <c r="K1" s="231"/>
      <c r="L1" s="231"/>
      <c r="M1" s="231"/>
    </row>
    <row r="2" spans="1:13" ht="18" customHeight="1">
      <c r="A2" s="234" t="s">
        <v>112</v>
      </c>
      <c r="K2" s="236"/>
      <c r="L2" s="236"/>
      <c r="M2" s="237" t="s">
        <v>113</v>
      </c>
    </row>
    <row r="3" spans="1:13" ht="13.5" customHeight="1"/>
    <row r="4" spans="1:13" ht="13.5" customHeight="1">
      <c r="A4" s="948" t="s">
        <v>3</v>
      </c>
      <c r="B4" s="948"/>
      <c r="C4" s="948"/>
      <c r="D4" s="949" t="s">
        <v>114</v>
      </c>
      <c r="E4" s="949"/>
      <c r="F4" s="949"/>
      <c r="G4" s="949"/>
      <c r="H4" s="949"/>
      <c r="I4" s="950"/>
      <c r="J4" s="951" t="s">
        <v>115</v>
      </c>
      <c r="K4" s="949"/>
      <c r="L4" s="949"/>
      <c r="M4" s="950"/>
    </row>
    <row r="5" spans="1:13">
      <c r="A5" s="948" t="s">
        <v>6</v>
      </c>
      <c r="B5" s="952"/>
      <c r="C5" s="238" t="s">
        <v>7</v>
      </c>
      <c r="D5" s="953" t="s">
        <v>43</v>
      </c>
      <c r="E5" s="953"/>
      <c r="F5" s="953"/>
      <c r="G5" s="953"/>
      <c r="H5" s="953"/>
      <c r="I5" s="954"/>
      <c r="J5" s="955" t="s">
        <v>43</v>
      </c>
      <c r="K5" s="953"/>
      <c r="L5" s="953"/>
      <c r="M5" s="954"/>
    </row>
    <row r="6" spans="1:13">
      <c r="A6" s="239" t="s">
        <v>10</v>
      </c>
      <c r="B6" s="240">
        <v>1</v>
      </c>
      <c r="C6" s="241">
        <v>1989</v>
      </c>
      <c r="D6" s="242">
        <v>2.6</v>
      </c>
      <c r="E6" s="243"/>
      <c r="F6" s="243"/>
      <c r="G6" s="243"/>
      <c r="H6" s="243"/>
      <c r="I6" s="244"/>
      <c r="J6" s="245"/>
      <c r="K6" s="245">
        <v>4.5999999999999996</v>
      </c>
      <c r="L6" s="246"/>
      <c r="M6" s="245"/>
    </row>
    <row r="7" spans="1:13">
      <c r="A7" s="247"/>
      <c r="B7" s="240">
        <v>2</v>
      </c>
      <c r="C7" s="241">
        <v>1990</v>
      </c>
      <c r="D7" s="248">
        <v>2.2999999999999998</v>
      </c>
      <c r="E7" s="249"/>
      <c r="F7" s="250"/>
      <c r="G7" s="243"/>
      <c r="H7" s="243"/>
      <c r="I7" s="244"/>
      <c r="J7" s="251"/>
      <c r="K7" s="245">
        <v>6.2</v>
      </c>
      <c r="L7" s="246"/>
      <c r="M7" s="245"/>
    </row>
    <row r="8" spans="1:13">
      <c r="A8" s="247"/>
      <c r="B8" s="240">
        <v>3</v>
      </c>
      <c r="C8" s="241">
        <v>1991</v>
      </c>
      <c r="D8" s="252">
        <v>2.4</v>
      </c>
      <c r="E8" s="251">
        <v>3.3</v>
      </c>
      <c r="F8" s="248"/>
      <c r="G8" s="243"/>
      <c r="H8" s="243"/>
      <c r="I8" s="244"/>
      <c r="J8" s="251"/>
      <c r="K8" s="245">
        <v>2.2999999999999998</v>
      </c>
      <c r="L8" s="246"/>
      <c r="M8" s="245"/>
    </row>
    <row r="9" spans="1:13">
      <c r="A9" s="247"/>
      <c r="B9" s="240">
        <v>4</v>
      </c>
      <c r="C9" s="241">
        <v>1992</v>
      </c>
      <c r="D9" s="243"/>
      <c r="E9" s="242">
        <v>0.5</v>
      </c>
      <c r="F9" s="248"/>
      <c r="G9" s="243"/>
      <c r="H9" s="243"/>
      <c r="I9" s="244"/>
      <c r="J9" s="244"/>
      <c r="K9" s="245">
        <v>0.7</v>
      </c>
      <c r="L9" s="246"/>
      <c r="M9" s="245"/>
    </row>
    <row r="10" spans="1:13">
      <c r="A10" s="247"/>
      <c r="B10" s="240">
        <v>5</v>
      </c>
      <c r="C10" s="241">
        <v>1993</v>
      </c>
      <c r="D10" s="243"/>
      <c r="E10" s="242">
        <v>0.4</v>
      </c>
      <c r="F10" s="248"/>
      <c r="G10" s="243"/>
      <c r="H10" s="243"/>
      <c r="I10" s="244"/>
      <c r="J10" s="244"/>
      <c r="K10" s="245">
        <v>-0.5</v>
      </c>
      <c r="L10" s="246"/>
      <c r="M10" s="253"/>
    </row>
    <row r="11" spans="1:13">
      <c r="A11" s="247"/>
      <c r="B11" s="240">
        <v>6</v>
      </c>
      <c r="C11" s="241">
        <v>1994</v>
      </c>
      <c r="D11" s="243"/>
      <c r="E11" s="242">
        <v>2.2000000000000002</v>
      </c>
      <c r="F11" s="248"/>
      <c r="G11" s="243"/>
      <c r="H11" s="243"/>
      <c r="I11" s="244"/>
      <c r="J11" s="254"/>
      <c r="K11" s="255">
        <v>1.5</v>
      </c>
      <c r="L11" s="256"/>
      <c r="M11" s="257"/>
    </row>
    <row r="12" spans="1:13">
      <c r="A12" s="247"/>
      <c r="B12" s="240">
        <v>7</v>
      </c>
      <c r="C12" s="241">
        <v>1995</v>
      </c>
      <c r="D12" s="243"/>
      <c r="E12" s="242">
        <v>2</v>
      </c>
      <c r="F12" s="252"/>
      <c r="G12" s="243"/>
      <c r="H12" s="243"/>
      <c r="I12" s="244"/>
      <c r="J12" s="254"/>
      <c r="K12" s="258">
        <v>2.2999999999999998</v>
      </c>
      <c r="L12" s="246">
        <v>3.3</v>
      </c>
      <c r="M12" s="259">
        <v>3.2</v>
      </c>
    </row>
    <row r="13" spans="1:13">
      <c r="A13" s="247"/>
      <c r="B13" s="240">
        <v>8</v>
      </c>
      <c r="C13" s="241">
        <v>1996</v>
      </c>
      <c r="D13" s="243"/>
      <c r="E13" s="248">
        <v>2.2000000000000002</v>
      </c>
      <c r="F13" s="260"/>
      <c r="G13" s="261"/>
      <c r="H13" s="261"/>
      <c r="I13" s="244"/>
      <c r="J13" s="254"/>
      <c r="K13" s="261"/>
      <c r="L13" s="250">
        <v>2.9</v>
      </c>
      <c r="M13" s="259">
        <v>2.9</v>
      </c>
    </row>
    <row r="14" spans="1:13">
      <c r="A14" s="262"/>
      <c r="B14" s="263">
        <v>9</v>
      </c>
      <c r="C14" s="264">
        <v>1997</v>
      </c>
      <c r="D14" s="243"/>
      <c r="E14" s="252">
        <v>-0.1</v>
      </c>
      <c r="F14" s="251">
        <v>0.67600000000000005</v>
      </c>
      <c r="G14" s="265"/>
      <c r="H14" s="265"/>
      <c r="I14" s="244"/>
      <c r="J14" s="254"/>
      <c r="K14" s="266"/>
      <c r="L14" s="267">
        <v>0</v>
      </c>
      <c r="M14" s="259">
        <v>-0.1</v>
      </c>
    </row>
    <row r="15" spans="1:13">
      <c r="A15" s="262"/>
      <c r="B15" s="263">
        <v>10</v>
      </c>
      <c r="C15" s="264">
        <v>1998</v>
      </c>
      <c r="D15" s="243"/>
      <c r="E15" s="243"/>
      <c r="F15" s="242">
        <v>4.1109999999999998</v>
      </c>
      <c r="G15" s="265"/>
      <c r="H15" s="265"/>
      <c r="I15" s="244"/>
      <c r="J15" s="254"/>
      <c r="K15" s="265"/>
      <c r="L15" s="248">
        <v>-0.9</v>
      </c>
      <c r="M15" s="259">
        <v>-1</v>
      </c>
    </row>
    <row r="16" spans="1:13">
      <c r="A16" s="262"/>
      <c r="B16" s="263">
        <v>11</v>
      </c>
      <c r="C16" s="264">
        <v>1999</v>
      </c>
      <c r="D16" s="243"/>
      <c r="E16" s="243"/>
      <c r="F16" s="242">
        <v>0.82</v>
      </c>
      <c r="G16" s="265"/>
      <c r="H16" s="265"/>
      <c r="I16" s="244"/>
      <c r="J16" s="254"/>
      <c r="K16" s="265"/>
      <c r="L16" s="248">
        <v>0.7</v>
      </c>
      <c r="M16" s="259">
        <v>0.6</v>
      </c>
    </row>
    <row r="17" spans="1:13">
      <c r="A17" s="262"/>
      <c r="B17" s="263">
        <v>12</v>
      </c>
      <c r="C17" s="264">
        <v>2000</v>
      </c>
      <c r="D17" s="243"/>
      <c r="E17" s="243"/>
      <c r="F17" s="242">
        <v>3.427</v>
      </c>
      <c r="G17" s="268"/>
      <c r="H17" s="265"/>
      <c r="I17" s="244"/>
      <c r="J17" s="254"/>
      <c r="K17" s="265"/>
      <c r="L17" s="248">
        <v>2.5</v>
      </c>
      <c r="M17" s="259">
        <v>2.6</v>
      </c>
    </row>
    <row r="18" spans="1:13">
      <c r="A18" s="262"/>
      <c r="B18" s="263">
        <v>13</v>
      </c>
      <c r="C18" s="264">
        <v>2001</v>
      </c>
      <c r="D18" s="243"/>
      <c r="E18" s="243"/>
      <c r="F18" s="248">
        <v>0.78600000000000003</v>
      </c>
      <c r="G18" s="260"/>
      <c r="H18" s="265"/>
      <c r="I18" s="244"/>
      <c r="J18" s="254"/>
      <c r="K18" s="265"/>
      <c r="L18" s="248">
        <v>-0.5</v>
      </c>
      <c r="M18" s="259">
        <v>-0.7</v>
      </c>
    </row>
    <row r="19" spans="1:13">
      <c r="A19" s="262"/>
      <c r="B19" s="263">
        <v>14</v>
      </c>
      <c r="C19" s="264">
        <v>2002</v>
      </c>
      <c r="D19" s="243"/>
      <c r="E19" s="269"/>
      <c r="F19" s="252">
        <v>0.23899999999999999</v>
      </c>
      <c r="G19" s="251">
        <v>0.9</v>
      </c>
      <c r="H19" s="265"/>
      <c r="I19" s="244"/>
      <c r="J19" s="254"/>
      <c r="K19" s="265"/>
      <c r="L19" s="248">
        <v>0.9</v>
      </c>
      <c r="M19" s="259">
        <v>0.9</v>
      </c>
    </row>
    <row r="20" spans="1:13">
      <c r="A20" s="262"/>
      <c r="B20" s="263">
        <v>15</v>
      </c>
      <c r="C20" s="264">
        <v>2003</v>
      </c>
      <c r="D20" s="243"/>
      <c r="E20" s="243"/>
      <c r="F20" s="265"/>
      <c r="G20" s="242">
        <v>0.2</v>
      </c>
      <c r="H20" s="265"/>
      <c r="J20" s="247"/>
      <c r="K20" s="265"/>
      <c r="L20" s="248">
        <v>2</v>
      </c>
      <c r="M20" s="259">
        <v>1.9</v>
      </c>
    </row>
    <row r="21" spans="1:13">
      <c r="A21" s="262"/>
      <c r="B21" s="263">
        <v>16</v>
      </c>
      <c r="C21" s="270">
        <v>2004</v>
      </c>
      <c r="D21" s="243"/>
      <c r="E21" s="243"/>
      <c r="F21" s="265"/>
      <c r="G21" s="242">
        <v>0.6</v>
      </c>
      <c r="H21" s="265"/>
      <c r="J21" s="247"/>
      <c r="K21" s="265"/>
      <c r="L21" s="248">
        <v>1.7</v>
      </c>
      <c r="M21" s="259">
        <v>1.7</v>
      </c>
    </row>
    <row r="22" spans="1:13">
      <c r="A22" s="262"/>
      <c r="B22" s="263">
        <v>17</v>
      </c>
      <c r="C22" s="270">
        <v>2005</v>
      </c>
      <c r="D22" s="243"/>
      <c r="E22" s="243"/>
      <c r="F22" s="265"/>
      <c r="G22" s="242">
        <v>-2.4</v>
      </c>
      <c r="H22" s="265"/>
      <c r="J22" s="247"/>
      <c r="K22" s="265"/>
      <c r="L22" s="248">
        <v>2</v>
      </c>
      <c r="M22" s="259">
        <v>2.2000000000000002</v>
      </c>
    </row>
    <row r="23" spans="1:13">
      <c r="A23" s="262"/>
      <c r="B23" s="263">
        <v>18</v>
      </c>
      <c r="C23" s="270">
        <v>2006</v>
      </c>
      <c r="D23" s="243"/>
      <c r="E23" s="243"/>
      <c r="F23" s="265"/>
      <c r="G23" s="248">
        <v>2.2000000000000002</v>
      </c>
      <c r="H23" s="257"/>
      <c r="I23" s="245"/>
      <c r="J23" s="247"/>
      <c r="K23" s="265"/>
      <c r="L23" s="248">
        <v>1.4</v>
      </c>
      <c r="M23" s="259">
        <v>1.3</v>
      </c>
    </row>
    <row r="24" spans="1:13">
      <c r="A24" s="262"/>
      <c r="B24" s="263">
        <v>19</v>
      </c>
      <c r="C24" s="270">
        <v>2007</v>
      </c>
      <c r="D24" s="243"/>
      <c r="E24" s="243"/>
      <c r="F24" s="265"/>
      <c r="G24" s="252">
        <v>2.4</v>
      </c>
      <c r="H24" s="271">
        <v>2.2504831112116541</v>
      </c>
      <c r="I24" s="271"/>
      <c r="J24" s="255"/>
      <c r="K24" s="265"/>
      <c r="L24" s="248">
        <v>1.2</v>
      </c>
      <c r="M24" s="259">
        <v>1.1000000000000001</v>
      </c>
    </row>
    <row r="25" spans="1:13">
      <c r="A25" s="262"/>
      <c r="B25" s="263">
        <v>20</v>
      </c>
      <c r="C25" s="270">
        <v>2008</v>
      </c>
      <c r="D25" s="243"/>
      <c r="E25" s="243"/>
      <c r="F25" s="265"/>
      <c r="G25" s="251"/>
      <c r="H25" s="271">
        <v>-6.5552167340289795</v>
      </c>
      <c r="I25" s="271"/>
      <c r="J25" s="255"/>
      <c r="K25" s="265"/>
      <c r="L25" s="248">
        <v>-3.4</v>
      </c>
      <c r="M25" s="259">
        <v>-3.6</v>
      </c>
    </row>
    <row r="26" spans="1:13">
      <c r="A26" s="262"/>
      <c r="B26" s="263">
        <v>21</v>
      </c>
      <c r="C26" s="270">
        <v>2009</v>
      </c>
      <c r="D26" s="243"/>
      <c r="E26" s="243"/>
      <c r="F26" s="265"/>
      <c r="G26" s="251"/>
      <c r="H26" s="271">
        <v>0.53904014577543791</v>
      </c>
      <c r="I26" s="271"/>
      <c r="J26" s="255"/>
      <c r="K26" s="265"/>
      <c r="L26" s="248">
        <v>-2.2000000000000002</v>
      </c>
      <c r="M26" s="259">
        <v>-2.4</v>
      </c>
    </row>
    <row r="27" spans="1:13">
      <c r="A27" s="262"/>
      <c r="B27" s="263">
        <v>22</v>
      </c>
      <c r="C27" s="270">
        <v>2010</v>
      </c>
      <c r="D27" s="243"/>
      <c r="E27" s="243"/>
      <c r="F27" s="265"/>
      <c r="G27" s="251"/>
      <c r="H27" s="271">
        <v>1.387596695890525</v>
      </c>
      <c r="I27" s="271"/>
      <c r="J27" s="255"/>
      <c r="K27" s="265"/>
      <c r="L27" s="248">
        <v>3.3</v>
      </c>
      <c r="M27" s="259">
        <v>3.3</v>
      </c>
    </row>
    <row r="28" spans="1:13">
      <c r="A28" s="262"/>
      <c r="B28" s="263">
        <v>23</v>
      </c>
      <c r="C28" s="270">
        <v>2011</v>
      </c>
      <c r="D28" s="243"/>
      <c r="E28" s="243"/>
      <c r="F28" s="265"/>
      <c r="G28" s="251"/>
      <c r="H28" s="272">
        <v>1.926781689220225</v>
      </c>
      <c r="I28" s="273"/>
      <c r="J28" s="255"/>
      <c r="K28" s="265"/>
      <c r="L28" s="248">
        <v>0.5</v>
      </c>
      <c r="M28" s="259">
        <v>0.5</v>
      </c>
    </row>
    <row r="29" spans="1:13">
      <c r="A29" s="262"/>
      <c r="B29" s="263">
        <v>24</v>
      </c>
      <c r="C29" s="270">
        <v>2012</v>
      </c>
      <c r="D29" s="243"/>
      <c r="E29" s="243"/>
      <c r="F29" s="243"/>
      <c r="G29" s="251"/>
      <c r="H29" s="272">
        <v>-2.0785927735083698</v>
      </c>
      <c r="I29" s="271">
        <v>-1.0961490938289242</v>
      </c>
      <c r="J29" s="255"/>
      <c r="K29" s="265"/>
      <c r="L29" s="248">
        <v>0.8</v>
      </c>
      <c r="M29" s="259">
        <v>0.6</v>
      </c>
    </row>
    <row r="30" spans="1:13">
      <c r="A30" s="262"/>
      <c r="B30" s="263">
        <v>25</v>
      </c>
      <c r="C30" s="270">
        <v>2013</v>
      </c>
      <c r="D30" s="243"/>
      <c r="E30" s="243"/>
      <c r="F30" s="243"/>
      <c r="G30" s="251"/>
      <c r="H30" s="272">
        <v>0.96791866627521372</v>
      </c>
      <c r="I30" s="271">
        <v>1.9</v>
      </c>
      <c r="J30" s="255"/>
      <c r="K30" s="265"/>
      <c r="L30" s="248">
        <v>2.6</v>
      </c>
      <c r="M30" s="259">
        <v>2.7</v>
      </c>
    </row>
    <row r="31" spans="1:13">
      <c r="A31" s="262"/>
      <c r="B31" s="263">
        <v>26</v>
      </c>
      <c r="C31" s="270">
        <v>2014</v>
      </c>
      <c r="D31" s="243"/>
      <c r="E31" s="243"/>
      <c r="F31" s="243"/>
      <c r="G31" s="251"/>
      <c r="H31" s="272">
        <v>-0.28833176051989984</v>
      </c>
      <c r="I31" s="271">
        <v>-0.48785014281554906</v>
      </c>
      <c r="J31" s="255"/>
      <c r="K31" s="265"/>
      <c r="L31" s="248">
        <v>-0.4</v>
      </c>
      <c r="M31" s="259">
        <v>-0.4</v>
      </c>
    </row>
    <row r="32" spans="1:13">
      <c r="A32" s="262"/>
      <c r="B32" s="263">
        <v>27</v>
      </c>
      <c r="C32" s="270">
        <v>2015</v>
      </c>
      <c r="D32" s="243"/>
      <c r="E32" s="243"/>
      <c r="F32" s="243"/>
      <c r="G32" s="251"/>
      <c r="H32" s="272">
        <v>2.6148101946369184</v>
      </c>
      <c r="I32" s="271">
        <v>4.507623896856261</v>
      </c>
      <c r="J32" s="255"/>
      <c r="K32" s="265"/>
      <c r="L32" s="248">
        <v>1.3</v>
      </c>
      <c r="M32" s="259">
        <v>1.7</v>
      </c>
    </row>
    <row r="33" spans="1:13">
      <c r="A33" s="262"/>
      <c r="B33" s="274">
        <v>28</v>
      </c>
      <c r="C33" s="270">
        <v>2016</v>
      </c>
      <c r="D33" s="262"/>
      <c r="E33" s="243"/>
      <c r="F33" s="243"/>
      <c r="G33" s="251"/>
      <c r="H33" s="272">
        <v>0.72306087321580836</v>
      </c>
      <c r="I33" s="271">
        <v>-0.1</v>
      </c>
      <c r="J33" s="255"/>
      <c r="K33" s="265"/>
      <c r="L33" s="248">
        <v>0.9</v>
      </c>
      <c r="M33" s="259">
        <v>0.8</v>
      </c>
    </row>
    <row r="34" spans="1:13">
      <c r="A34" s="262"/>
      <c r="B34" s="274">
        <v>29</v>
      </c>
      <c r="C34" s="270">
        <v>2017</v>
      </c>
      <c r="D34" s="262"/>
      <c r="E34" s="243"/>
      <c r="F34" s="243"/>
      <c r="G34" s="251"/>
      <c r="H34" s="272">
        <v>-0.59637837440740249</v>
      </c>
      <c r="I34" s="271">
        <v>0</v>
      </c>
      <c r="J34" s="255"/>
      <c r="K34" s="265"/>
      <c r="L34" s="248">
        <v>1.9</v>
      </c>
      <c r="M34" s="259">
        <v>1.8</v>
      </c>
    </row>
    <row r="35" spans="1:13">
      <c r="A35" s="262"/>
      <c r="B35" s="274">
        <v>30</v>
      </c>
      <c r="C35" s="270">
        <v>2018</v>
      </c>
      <c r="D35" s="262"/>
      <c r="E35" s="243"/>
      <c r="F35" s="243"/>
      <c r="G35" s="251"/>
      <c r="H35" s="272">
        <v>1.9192430944143801</v>
      </c>
      <c r="I35" s="271">
        <v>1.1581045317793359</v>
      </c>
      <c r="J35" s="255"/>
      <c r="K35" s="265"/>
      <c r="L35" s="248">
        <v>0.3</v>
      </c>
      <c r="M35" s="259">
        <v>0.2</v>
      </c>
    </row>
    <row r="36" spans="1:13">
      <c r="A36" s="262" t="s">
        <v>11</v>
      </c>
      <c r="B36" s="274">
        <v>1</v>
      </c>
      <c r="C36" s="270">
        <v>2019</v>
      </c>
      <c r="D36" s="262"/>
      <c r="E36" s="243"/>
      <c r="F36" s="243"/>
      <c r="G36" s="265"/>
      <c r="H36" s="273"/>
      <c r="I36" s="271">
        <v>1</v>
      </c>
      <c r="J36" s="255"/>
      <c r="K36" s="265"/>
      <c r="L36" s="273"/>
      <c r="M36" s="259">
        <v>-0.8</v>
      </c>
    </row>
    <row r="37" spans="1:13">
      <c r="A37" s="262"/>
      <c r="B37" s="274">
        <v>2</v>
      </c>
      <c r="C37" s="270">
        <v>2020</v>
      </c>
      <c r="D37" s="262"/>
      <c r="E37" s="243"/>
      <c r="F37" s="243"/>
      <c r="G37" s="265"/>
      <c r="H37" s="271"/>
      <c r="I37" s="271">
        <v>-3.5</v>
      </c>
      <c r="J37" s="255"/>
      <c r="K37" s="265"/>
      <c r="L37" s="271"/>
      <c r="M37" s="259">
        <v>-3.9</v>
      </c>
    </row>
    <row r="38" spans="1:13">
      <c r="A38" s="262"/>
      <c r="B38" s="274">
        <v>3</v>
      </c>
      <c r="C38" s="270">
        <v>2021</v>
      </c>
      <c r="D38" s="262"/>
      <c r="E38" s="243"/>
      <c r="F38" s="243"/>
      <c r="G38" s="265"/>
      <c r="H38" s="271"/>
      <c r="I38" s="271">
        <v>2.9</v>
      </c>
      <c r="J38" s="255"/>
      <c r="K38" s="265"/>
      <c r="L38" s="271"/>
      <c r="M38" s="259">
        <v>3</v>
      </c>
    </row>
    <row r="39" spans="1:13">
      <c r="A39" s="275"/>
      <c r="B39" s="276">
        <v>4</v>
      </c>
      <c r="C39" s="277">
        <v>2022</v>
      </c>
      <c r="D39" s="278"/>
      <c r="E39" s="279"/>
      <c r="F39" s="279"/>
      <c r="G39" s="268"/>
      <c r="H39" s="280"/>
      <c r="I39" s="280">
        <v>3.1</v>
      </c>
      <c r="J39" s="258"/>
      <c r="K39" s="268"/>
      <c r="L39" s="281"/>
      <c r="M39" s="282">
        <v>1.4</v>
      </c>
    </row>
    <row r="40" spans="1:13">
      <c r="A40" s="283"/>
      <c r="B40" s="284"/>
      <c r="C40" s="263"/>
      <c r="D40" s="243"/>
      <c r="E40" s="243"/>
      <c r="F40" s="243"/>
      <c r="G40" s="265"/>
      <c r="H40" s="272"/>
      <c r="I40" s="272"/>
      <c r="J40" s="246"/>
      <c r="K40" s="265"/>
      <c r="L40" s="265"/>
      <c r="M40" s="285"/>
    </row>
    <row r="41" spans="1:13">
      <c r="A41" s="286" t="s">
        <v>116</v>
      </c>
      <c r="B41" s="235"/>
      <c r="D41" s="287"/>
      <c r="E41" s="287"/>
      <c r="F41" s="287"/>
      <c r="G41" s="287"/>
      <c r="H41" s="287"/>
      <c r="I41" s="287"/>
      <c r="J41" s="287"/>
    </row>
    <row r="42" spans="1:13">
      <c r="A42" s="947" t="s">
        <v>117</v>
      </c>
      <c r="B42" s="947"/>
      <c r="C42" s="947"/>
      <c r="D42" s="947"/>
      <c r="E42" s="947"/>
      <c r="F42" s="947"/>
    </row>
    <row r="43" spans="1:13" ht="15" customHeight="1">
      <c r="A43" s="286" t="s">
        <v>118</v>
      </c>
    </row>
    <row r="44" spans="1:13" ht="15" customHeight="1">
      <c r="A44" s="286" t="s">
        <v>119</v>
      </c>
    </row>
    <row r="45" spans="1:13">
      <c r="A45" s="286" t="s">
        <v>120</v>
      </c>
    </row>
    <row r="46" spans="1:13">
      <c r="A46" s="288" t="s">
        <v>121</v>
      </c>
      <c r="B46" s="288"/>
      <c r="C46" s="288"/>
      <c r="D46" s="288"/>
      <c r="E46" s="288"/>
      <c r="F46" s="288"/>
    </row>
    <row r="47" spans="1:13">
      <c r="A47" s="289" t="s">
        <v>122</v>
      </c>
      <c r="B47" s="289"/>
      <c r="C47" s="289"/>
      <c r="D47" s="289"/>
      <c r="E47" s="289"/>
      <c r="F47" s="289"/>
    </row>
    <row r="48" spans="1:13">
      <c r="A48" s="288" t="s">
        <v>123</v>
      </c>
    </row>
    <row r="49" spans="1:4">
      <c r="A49" s="290" t="s">
        <v>124</v>
      </c>
    </row>
    <row r="50" spans="1:4">
      <c r="D50" s="291"/>
    </row>
    <row r="51" spans="1:4">
      <c r="D51" s="291"/>
    </row>
    <row r="52" spans="1:4">
      <c r="D52" s="291"/>
    </row>
    <row r="53" spans="1:4">
      <c r="D53" s="291"/>
    </row>
    <row r="54" spans="1:4">
      <c r="D54" s="291"/>
    </row>
    <row r="55" spans="1:4">
      <c r="D55" s="291"/>
    </row>
    <row r="56" spans="1:4">
      <c r="D56" s="291"/>
    </row>
    <row r="57" spans="1:4">
      <c r="D57" s="291"/>
    </row>
    <row r="58" spans="1:4">
      <c r="D58" s="291"/>
    </row>
    <row r="59" spans="1:4">
      <c r="D59" s="291"/>
    </row>
    <row r="60" spans="1:4">
      <c r="D60" s="292"/>
    </row>
  </sheetData>
  <mergeCells count="7">
    <mergeCell ref="A42:F42"/>
    <mergeCell ref="A4:C4"/>
    <mergeCell ref="D4:I4"/>
    <mergeCell ref="J4:M4"/>
    <mergeCell ref="A5:B5"/>
    <mergeCell ref="D5:I5"/>
    <mergeCell ref="J5:M5"/>
  </mergeCells>
  <phoneticPr fontId="3"/>
  <printOptions horizontalCentered="1"/>
  <pageMargins left="0.78740157480314965" right="0.78740157480314965" top="0.98425196850393704" bottom="0.31496062992125984" header="0.51181102362204722" footer="0.51181102362204722"/>
  <pageSetup paperSize="9" scale="9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3"/>
  <sheetViews>
    <sheetView view="pageBreakPreview" zoomScale="120" zoomScaleNormal="90" zoomScaleSheetLayoutView="120" workbookViewId="0">
      <pane xSplit="3" ySplit="6" topLeftCell="D7" activePane="bottomRight" state="frozen"/>
      <selection pane="topRight" activeCell="D1" sqref="D1"/>
      <selection pane="bottomLeft" activeCell="A41" sqref="A41"/>
      <selection pane="bottomRight"/>
    </sheetView>
  </sheetViews>
  <sheetFormatPr defaultColWidth="9" defaultRowHeight="13"/>
  <cols>
    <col min="1" max="2" width="4.90625" style="235" customWidth="1"/>
    <col min="3" max="3" width="9" style="235" customWidth="1"/>
    <col min="4" max="9" width="9" style="287" customWidth="1"/>
    <col min="10" max="10" width="9" style="233" customWidth="1"/>
    <col min="11" max="11" width="10.81640625" style="233" customWidth="1"/>
    <col min="12" max="16384" width="9" style="233"/>
  </cols>
  <sheetData>
    <row r="1" spans="1:11" ht="21.75" customHeight="1">
      <c r="A1" s="293" t="s">
        <v>111</v>
      </c>
      <c r="B1" s="294"/>
      <c r="C1" s="294"/>
      <c r="D1" s="295"/>
      <c r="E1" s="295"/>
      <c r="F1" s="295"/>
      <c r="G1" s="295"/>
      <c r="H1" s="295"/>
      <c r="I1" s="295"/>
      <c r="J1" s="230"/>
      <c r="K1" s="230"/>
    </row>
    <row r="2" spans="1:11" ht="18" customHeight="1">
      <c r="A2" s="296" t="s">
        <v>125</v>
      </c>
      <c r="K2" s="236"/>
    </row>
    <row r="3" spans="1:11" ht="13.5" customHeight="1"/>
    <row r="4" spans="1:11" s="235" customFormat="1" ht="13.5" customHeight="1">
      <c r="A4" s="956" t="s">
        <v>3</v>
      </c>
      <c r="B4" s="956"/>
      <c r="C4" s="956"/>
      <c r="D4" s="957" t="s">
        <v>126</v>
      </c>
      <c r="E4" s="957"/>
      <c r="F4" s="957"/>
      <c r="G4" s="957" t="s">
        <v>127</v>
      </c>
      <c r="H4" s="957"/>
      <c r="I4" s="957"/>
    </row>
    <row r="5" spans="1:11" s="235" customFormat="1" ht="13.5" customHeight="1">
      <c r="A5" s="956"/>
      <c r="B5" s="956"/>
      <c r="C5" s="956"/>
      <c r="D5" s="297" t="s">
        <v>128</v>
      </c>
      <c r="E5" s="297" t="s">
        <v>129</v>
      </c>
      <c r="F5" s="297" t="s">
        <v>130</v>
      </c>
      <c r="G5" s="297" t="s">
        <v>128</v>
      </c>
      <c r="H5" s="297" t="s">
        <v>129</v>
      </c>
      <c r="I5" s="297" t="s">
        <v>130</v>
      </c>
    </row>
    <row r="6" spans="1:11" s="235" customFormat="1" ht="13.5" customHeight="1">
      <c r="A6" s="956" t="s">
        <v>6</v>
      </c>
      <c r="B6" s="956"/>
      <c r="C6" s="298" t="s">
        <v>7</v>
      </c>
      <c r="D6" s="299" t="s">
        <v>43</v>
      </c>
      <c r="E6" s="299" t="s">
        <v>43</v>
      </c>
      <c r="F6" s="299" t="s">
        <v>43</v>
      </c>
      <c r="G6" s="299" t="s">
        <v>43</v>
      </c>
      <c r="H6" s="299" t="s">
        <v>43</v>
      </c>
      <c r="I6" s="299" t="s">
        <v>43</v>
      </c>
    </row>
    <row r="7" spans="1:11" ht="13.5" customHeight="1">
      <c r="A7" s="300" t="s">
        <v>131</v>
      </c>
      <c r="B7" s="301">
        <v>1</v>
      </c>
      <c r="C7" s="302">
        <v>1989</v>
      </c>
      <c r="D7" s="303">
        <v>5.1638671744368123</v>
      </c>
      <c r="E7" s="304">
        <v>31.30061895335972</v>
      </c>
      <c r="F7" s="303">
        <v>66.5</v>
      </c>
      <c r="G7" s="304">
        <v>2.5</v>
      </c>
      <c r="H7" s="304">
        <v>36.1</v>
      </c>
      <c r="I7" s="304">
        <v>64.599999999999994</v>
      </c>
      <c r="J7" s="287"/>
      <c r="K7" s="287"/>
    </row>
    <row r="8" spans="1:11" ht="13.5" customHeight="1">
      <c r="A8" s="300"/>
      <c r="B8" s="301">
        <v>2</v>
      </c>
      <c r="C8" s="302">
        <v>1990</v>
      </c>
      <c r="D8" s="303">
        <v>4.76</v>
      </c>
      <c r="E8" s="304">
        <v>30.89</v>
      </c>
      <c r="F8" s="303">
        <v>67.8</v>
      </c>
      <c r="G8" s="304">
        <v>2.5</v>
      </c>
      <c r="H8" s="304">
        <v>36.6</v>
      </c>
      <c r="I8" s="304">
        <v>64.3</v>
      </c>
      <c r="J8" s="287"/>
      <c r="K8" s="287"/>
    </row>
    <row r="9" spans="1:11" ht="13.5" customHeight="1">
      <c r="A9" s="300"/>
      <c r="B9" s="301">
        <v>3</v>
      </c>
      <c r="C9" s="302">
        <v>1991</v>
      </c>
      <c r="D9" s="303">
        <v>4.18</v>
      </c>
      <c r="E9" s="304">
        <v>31.2</v>
      </c>
      <c r="F9" s="303">
        <v>68.2</v>
      </c>
      <c r="G9" s="304">
        <v>2.2999999999999998</v>
      </c>
      <c r="H9" s="304">
        <v>36.299999999999997</v>
      </c>
      <c r="I9" s="304">
        <v>65</v>
      </c>
      <c r="J9" s="287"/>
      <c r="K9" s="287"/>
    </row>
    <row r="10" spans="1:11" ht="13.5" customHeight="1">
      <c r="A10" s="300"/>
      <c r="B10" s="301">
        <v>4</v>
      </c>
      <c r="C10" s="302">
        <v>1992</v>
      </c>
      <c r="D10" s="303">
        <v>4.34</v>
      </c>
      <c r="E10" s="304">
        <v>30.63</v>
      </c>
      <c r="F10" s="303">
        <v>68.400000000000006</v>
      </c>
      <c r="G10" s="304">
        <v>2.2000000000000002</v>
      </c>
      <c r="H10" s="304">
        <v>35.200000000000003</v>
      </c>
      <c r="I10" s="304">
        <v>66.599999999999994</v>
      </c>
      <c r="J10" s="287"/>
      <c r="K10" s="287"/>
    </row>
    <row r="11" spans="1:11" ht="13.5" customHeight="1">
      <c r="A11" s="300"/>
      <c r="B11" s="301">
        <v>5</v>
      </c>
      <c r="C11" s="302">
        <v>1993</v>
      </c>
      <c r="D11" s="303">
        <v>3.75</v>
      </c>
      <c r="E11" s="304">
        <v>29.52</v>
      </c>
      <c r="F11" s="303">
        <v>69.7</v>
      </c>
      <c r="G11" s="304">
        <v>2</v>
      </c>
      <c r="H11" s="304">
        <v>33.799999999999997</v>
      </c>
      <c r="I11" s="304">
        <v>68.2</v>
      </c>
      <c r="J11" s="287"/>
      <c r="K11" s="287"/>
    </row>
    <row r="12" spans="1:11" ht="13.5" customHeight="1">
      <c r="A12" s="300"/>
      <c r="B12" s="301">
        <v>6</v>
      </c>
      <c r="C12" s="302">
        <v>1994</v>
      </c>
      <c r="D12" s="303">
        <v>4.12</v>
      </c>
      <c r="E12" s="304">
        <v>29.22</v>
      </c>
      <c r="F12" s="303">
        <v>69.8</v>
      </c>
      <c r="G12" s="305">
        <v>1.9</v>
      </c>
      <c r="H12" s="305">
        <v>34.6</v>
      </c>
      <c r="I12" s="305">
        <v>62.900000000000006</v>
      </c>
      <c r="J12" s="287"/>
      <c r="K12" s="287"/>
    </row>
    <row r="13" spans="1:11" ht="13.5" customHeight="1">
      <c r="A13" s="300"/>
      <c r="B13" s="301">
        <v>7</v>
      </c>
      <c r="C13" s="302">
        <v>1995</v>
      </c>
      <c r="D13" s="303">
        <v>3.69</v>
      </c>
      <c r="E13" s="304">
        <v>28.62</v>
      </c>
      <c r="F13" s="303">
        <v>71.099999999999994</v>
      </c>
      <c r="G13" s="305">
        <v>1.6</v>
      </c>
      <c r="H13" s="305">
        <v>34.4</v>
      </c>
      <c r="I13" s="305">
        <v>63.20000000000001</v>
      </c>
      <c r="J13" s="287"/>
      <c r="K13" s="287"/>
    </row>
    <row r="14" spans="1:11" ht="13.5" customHeight="1">
      <c r="A14" s="306"/>
      <c r="B14" s="307">
        <v>8</v>
      </c>
      <c r="C14" s="308">
        <v>1996</v>
      </c>
      <c r="D14" s="309">
        <v>3.38</v>
      </c>
      <c r="E14" s="310">
        <v>28.143999999999998</v>
      </c>
      <c r="F14" s="303">
        <v>72.2</v>
      </c>
      <c r="G14" s="305">
        <v>1.7</v>
      </c>
      <c r="H14" s="305">
        <v>34.4</v>
      </c>
      <c r="I14" s="305">
        <v>63.2</v>
      </c>
      <c r="J14" s="287"/>
      <c r="K14" s="287"/>
    </row>
    <row r="15" spans="1:11" ht="13.5" customHeight="1">
      <c r="A15" s="306"/>
      <c r="B15" s="307">
        <v>9</v>
      </c>
      <c r="C15" s="308">
        <v>1997</v>
      </c>
      <c r="D15" s="309">
        <v>3.0249999999999999</v>
      </c>
      <c r="E15" s="310">
        <v>27.178000000000001</v>
      </c>
      <c r="F15" s="303">
        <v>73.5</v>
      </c>
      <c r="G15" s="305">
        <v>1.5</v>
      </c>
      <c r="H15" s="305">
        <v>33.9</v>
      </c>
      <c r="I15" s="305">
        <v>64.199999999999989</v>
      </c>
      <c r="J15" s="287"/>
      <c r="K15" s="287"/>
    </row>
    <row r="16" spans="1:11" ht="13.5" customHeight="1">
      <c r="A16" s="306"/>
      <c r="B16" s="307">
        <v>10</v>
      </c>
      <c r="C16" s="308">
        <v>1998</v>
      </c>
      <c r="D16" s="309">
        <v>3.0329999999999999</v>
      </c>
      <c r="E16" s="310">
        <v>27.36</v>
      </c>
      <c r="F16" s="303">
        <v>72.8</v>
      </c>
      <c r="G16" s="305">
        <v>1.6</v>
      </c>
      <c r="H16" s="305">
        <v>33.300000000000004</v>
      </c>
      <c r="I16" s="305">
        <v>64.900000000000006</v>
      </c>
      <c r="J16" s="287"/>
      <c r="K16" s="287"/>
    </row>
    <row r="17" spans="1:11" ht="13.5" customHeight="1">
      <c r="A17" s="306"/>
      <c r="B17" s="307">
        <v>11</v>
      </c>
      <c r="C17" s="308">
        <v>1999</v>
      </c>
      <c r="D17" s="309">
        <v>2.9260000000000002</v>
      </c>
      <c r="E17" s="310">
        <v>26.795999999999999</v>
      </c>
      <c r="F17" s="303">
        <v>73.3</v>
      </c>
      <c r="G17" s="305">
        <v>1.6</v>
      </c>
      <c r="H17" s="305">
        <v>32.9</v>
      </c>
      <c r="I17" s="305">
        <v>65.8</v>
      </c>
      <c r="J17" s="287"/>
      <c r="K17" s="287"/>
    </row>
    <row r="18" spans="1:11" ht="13.5" customHeight="1">
      <c r="A18" s="306"/>
      <c r="B18" s="307">
        <v>12</v>
      </c>
      <c r="C18" s="308">
        <v>2000</v>
      </c>
      <c r="D18" s="309">
        <v>2.702</v>
      </c>
      <c r="E18" s="310">
        <v>27.100999999999999</v>
      </c>
      <c r="F18" s="303">
        <v>73.2</v>
      </c>
      <c r="G18" s="305">
        <v>1.5</v>
      </c>
      <c r="H18" s="305">
        <v>32.6</v>
      </c>
      <c r="I18" s="305">
        <v>65.900000000000006</v>
      </c>
      <c r="J18" s="287"/>
      <c r="K18" s="287"/>
    </row>
    <row r="19" spans="1:11" ht="13.5" customHeight="1">
      <c r="A19" s="306"/>
      <c r="B19" s="307">
        <v>13</v>
      </c>
      <c r="C19" s="308">
        <v>2001</v>
      </c>
      <c r="D19" s="309">
        <v>2.1171219000000003</v>
      </c>
      <c r="E19" s="310">
        <v>24.364981799999999</v>
      </c>
      <c r="F19" s="303">
        <v>73.2</v>
      </c>
      <c r="G19" s="305">
        <v>1.4</v>
      </c>
      <c r="H19" s="305">
        <v>31</v>
      </c>
      <c r="I19" s="305">
        <v>67.200000000000017</v>
      </c>
      <c r="J19" s="287"/>
      <c r="K19" s="287"/>
    </row>
    <row r="20" spans="1:11" ht="13.5" customHeight="1">
      <c r="A20" s="306"/>
      <c r="B20" s="307">
        <v>14</v>
      </c>
      <c r="C20" s="308">
        <v>2002</v>
      </c>
      <c r="D20" s="309">
        <v>2.0881783</v>
      </c>
      <c r="E20" s="310">
        <v>22.884233900000002</v>
      </c>
      <c r="F20" s="303">
        <v>74.7</v>
      </c>
      <c r="G20" s="305">
        <v>1.4</v>
      </c>
      <c r="H20" s="305">
        <v>30.200000000000003</v>
      </c>
      <c r="I20" s="305">
        <v>68.5</v>
      </c>
      <c r="J20" s="287"/>
      <c r="K20" s="287"/>
    </row>
    <row r="21" spans="1:11" ht="13.5" customHeight="1">
      <c r="A21" s="306"/>
      <c r="B21" s="307">
        <v>15</v>
      </c>
      <c r="C21" s="308">
        <v>2003</v>
      </c>
      <c r="D21" s="309">
        <v>1.9737193</v>
      </c>
      <c r="E21" s="310">
        <v>22.5972084</v>
      </c>
      <c r="F21" s="303">
        <v>75</v>
      </c>
      <c r="G21" s="305">
        <v>1.3</v>
      </c>
      <c r="H21" s="305">
        <v>30.1</v>
      </c>
      <c r="I21" s="305">
        <v>68.7</v>
      </c>
      <c r="J21" s="287"/>
      <c r="K21" s="287"/>
    </row>
    <row r="22" spans="1:11" ht="13.5" customHeight="1">
      <c r="A22" s="306"/>
      <c r="B22" s="307">
        <v>16</v>
      </c>
      <c r="C22" s="308">
        <v>2004</v>
      </c>
      <c r="D22" s="309">
        <v>2.1639025999999997</v>
      </c>
      <c r="E22" s="310">
        <v>23.117613900000002</v>
      </c>
      <c r="F22" s="303">
        <v>74.400000000000006</v>
      </c>
      <c r="G22" s="305">
        <v>1.2</v>
      </c>
      <c r="H22" s="305">
        <v>29.900000000000006</v>
      </c>
      <c r="I22" s="305">
        <v>69</v>
      </c>
      <c r="J22" s="287"/>
      <c r="K22" s="287"/>
    </row>
    <row r="23" spans="1:11" ht="13.5" customHeight="1">
      <c r="A23" s="306"/>
      <c r="B23" s="307">
        <v>17</v>
      </c>
      <c r="C23" s="308">
        <v>2005</v>
      </c>
      <c r="D23" s="309">
        <v>2.0791908000000001</v>
      </c>
      <c r="E23" s="310">
        <v>22.326710299999998</v>
      </c>
      <c r="F23" s="303">
        <v>75.099999999999994</v>
      </c>
      <c r="G23" s="305">
        <v>1.1000000000000001</v>
      </c>
      <c r="H23" s="305">
        <v>29.9</v>
      </c>
      <c r="I23" s="305">
        <v>69.400000000000006</v>
      </c>
      <c r="J23" s="287"/>
      <c r="K23" s="287"/>
    </row>
    <row r="24" spans="1:11" ht="13.5" customHeight="1">
      <c r="A24" s="306"/>
      <c r="B24" s="307">
        <v>18</v>
      </c>
      <c r="C24" s="308">
        <v>2006</v>
      </c>
      <c r="D24" s="311">
        <v>2.0654762999999998</v>
      </c>
      <c r="E24" s="311">
        <v>24.0933411</v>
      </c>
      <c r="F24" s="312">
        <v>73.343025100000006</v>
      </c>
      <c r="G24" s="305">
        <v>1.1000000000000001</v>
      </c>
      <c r="H24" s="305">
        <v>29.700000000000003</v>
      </c>
      <c r="I24" s="305">
        <v>69.600000000000009</v>
      </c>
      <c r="J24" s="287"/>
      <c r="K24" s="287"/>
    </row>
    <row r="25" spans="1:11" ht="13.5" customHeight="1">
      <c r="A25" s="306"/>
      <c r="B25" s="307">
        <v>19</v>
      </c>
      <c r="C25" s="308">
        <v>2007</v>
      </c>
      <c r="D25" s="311">
        <v>1.9018838999999998</v>
      </c>
      <c r="E25" s="311">
        <v>25.334794799999997</v>
      </c>
      <c r="F25" s="312">
        <v>72.318291500000001</v>
      </c>
      <c r="G25" s="305">
        <v>1.1000000000000001</v>
      </c>
      <c r="H25" s="305">
        <v>29.6</v>
      </c>
      <c r="I25" s="305">
        <v>69.600000000000009</v>
      </c>
      <c r="J25" s="287"/>
      <c r="K25" s="287"/>
    </row>
    <row r="26" spans="1:11" ht="13.5" customHeight="1">
      <c r="A26" s="306"/>
      <c r="B26" s="307">
        <v>20</v>
      </c>
      <c r="C26" s="308">
        <v>2008</v>
      </c>
      <c r="D26" s="311">
        <v>1.9893979999999998</v>
      </c>
      <c r="E26" s="311">
        <v>23.5610666</v>
      </c>
      <c r="F26" s="312">
        <v>73.851811800000007</v>
      </c>
      <c r="G26" s="305">
        <v>1.1000000000000001</v>
      </c>
      <c r="H26" s="305">
        <v>28.800000000000004</v>
      </c>
      <c r="I26" s="305">
        <v>70.3</v>
      </c>
      <c r="J26" s="287"/>
      <c r="K26" s="287"/>
    </row>
    <row r="27" spans="1:11" ht="13.5" customHeight="1">
      <c r="A27" s="306"/>
      <c r="B27" s="307">
        <v>21</v>
      </c>
      <c r="C27" s="308">
        <v>2009</v>
      </c>
      <c r="D27" s="311">
        <v>1.8649121000000002</v>
      </c>
      <c r="E27" s="311">
        <v>22.759726099999998</v>
      </c>
      <c r="F27" s="312">
        <v>74.988865300000001</v>
      </c>
      <c r="G27" s="305">
        <v>1.1000000000000001</v>
      </c>
      <c r="H27" s="305">
        <v>27.1</v>
      </c>
      <c r="I27" s="305">
        <v>71.899999999999991</v>
      </c>
      <c r="J27" s="287"/>
      <c r="K27" s="287"/>
    </row>
    <row r="28" spans="1:11" ht="13.5" customHeight="1">
      <c r="A28" s="306"/>
      <c r="B28" s="307">
        <v>22</v>
      </c>
      <c r="C28" s="308">
        <v>2010</v>
      </c>
      <c r="D28" s="311">
        <v>1.7595725</v>
      </c>
      <c r="E28" s="311">
        <v>23.8689687</v>
      </c>
      <c r="F28" s="312">
        <v>73.809143899999995</v>
      </c>
      <c r="G28" s="305">
        <v>1.1000000000000001</v>
      </c>
      <c r="H28" s="305">
        <v>28.4</v>
      </c>
      <c r="I28" s="305">
        <v>70.5</v>
      </c>
      <c r="J28" s="287"/>
      <c r="K28" s="287"/>
    </row>
    <row r="29" spans="1:11" ht="13.5" customHeight="1">
      <c r="A29" s="306"/>
      <c r="B29" s="307">
        <v>23</v>
      </c>
      <c r="C29" s="308">
        <v>2011</v>
      </c>
      <c r="D29" s="313">
        <v>1.851</v>
      </c>
      <c r="E29" s="313">
        <v>23.1</v>
      </c>
      <c r="F29" s="314">
        <v>74.525999999999996</v>
      </c>
      <c r="G29" s="305">
        <v>1.1000000000000001</v>
      </c>
      <c r="H29" s="305">
        <v>26.7</v>
      </c>
      <c r="I29" s="305">
        <v>71.5</v>
      </c>
      <c r="J29" s="287"/>
      <c r="K29" s="287"/>
    </row>
    <row r="30" spans="1:11" ht="13.5" customHeight="1">
      <c r="A30" s="306"/>
      <c r="B30" s="307">
        <v>24</v>
      </c>
      <c r="C30" s="308">
        <v>2012</v>
      </c>
      <c r="D30" s="313">
        <v>1.927</v>
      </c>
      <c r="E30" s="313">
        <v>22.6</v>
      </c>
      <c r="F30" s="314">
        <v>74.900000000000006</v>
      </c>
      <c r="G30" s="305">
        <v>1.1000000000000001</v>
      </c>
      <c r="H30" s="305">
        <v>26.6</v>
      </c>
      <c r="I30" s="305">
        <v>71.699999999999989</v>
      </c>
      <c r="J30" s="287"/>
      <c r="K30" s="287"/>
    </row>
    <row r="31" spans="1:11" ht="13.5" customHeight="1">
      <c r="A31" s="306"/>
      <c r="B31" s="307">
        <v>25</v>
      </c>
      <c r="C31" s="308">
        <v>2013</v>
      </c>
      <c r="D31" s="313">
        <v>1.7030000000000001</v>
      </c>
      <c r="E31" s="313">
        <v>22.6</v>
      </c>
      <c r="F31" s="314">
        <v>75</v>
      </c>
      <c r="G31" s="305">
        <v>1.1000000000000001</v>
      </c>
      <c r="H31" s="305">
        <v>26.700000000000003</v>
      </c>
      <c r="I31" s="305">
        <v>71.7</v>
      </c>
      <c r="J31" s="287"/>
      <c r="K31" s="287"/>
    </row>
    <row r="32" spans="1:11" ht="13.5" customHeight="1">
      <c r="A32" s="306"/>
      <c r="B32" s="307">
        <v>26</v>
      </c>
      <c r="C32" s="308">
        <v>2014</v>
      </c>
      <c r="D32" s="313">
        <v>1.5</v>
      </c>
      <c r="E32" s="313">
        <v>22.6</v>
      </c>
      <c r="F32" s="314">
        <v>75.113</v>
      </c>
      <c r="G32" s="305">
        <v>1</v>
      </c>
      <c r="H32" s="305">
        <v>27.400000000000006</v>
      </c>
      <c r="I32" s="305">
        <v>70.900000000000006</v>
      </c>
      <c r="J32" s="287"/>
    </row>
    <row r="33" spans="1:10" ht="13.5" customHeight="1">
      <c r="A33" s="306"/>
      <c r="B33" s="307">
        <v>27</v>
      </c>
      <c r="C33" s="308">
        <v>2015</v>
      </c>
      <c r="D33" s="313">
        <v>1.599</v>
      </c>
      <c r="E33" s="313">
        <v>24.382000000000001</v>
      </c>
      <c r="F33" s="314">
        <v>73.400000000000006</v>
      </c>
      <c r="G33" s="305">
        <v>1</v>
      </c>
      <c r="H33" s="305">
        <v>28.7</v>
      </c>
      <c r="I33" s="305">
        <v>69.7</v>
      </c>
      <c r="J33" s="287"/>
    </row>
    <row r="34" spans="1:10" ht="13.5" customHeight="1">
      <c r="A34" s="306"/>
      <c r="B34" s="315">
        <v>28</v>
      </c>
      <c r="C34" s="308">
        <v>2016</v>
      </c>
      <c r="D34" s="313">
        <v>1.8720000000000001</v>
      </c>
      <c r="E34" s="313">
        <v>23.7</v>
      </c>
      <c r="F34" s="314">
        <v>74.025999999999996</v>
      </c>
      <c r="G34" s="305">
        <v>1.1000000000000001</v>
      </c>
      <c r="H34" s="305">
        <v>28.700000000000003</v>
      </c>
      <c r="I34" s="305">
        <v>69.899999999999991</v>
      </c>
      <c r="J34" s="287"/>
    </row>
    <row r="35" spans="1:10" ht="13.5" customHeight="1">
      <c r="A35" s="306"/>
      <c r="B35" s="315">
        <v>29</v>
      </c>
      <c r="C35" s="308">
        <v>2017</v>
      </c>
      <c r="D35" s="313">
        <v>1.885</v>
      </c>
      <c r="E35" s="313">
        <v>23.475999999999999</v>
      </c>
      <c r="F35" s="314">
        <v>74.188000000000002</v>
      </c>
      <c r="G35" s="305">
        <v>1.1000000000000001</v>
      </c>
      <c r="H35" s="305">
        <v>28.799999999999997</v>
      </c>
      <c r="I35" s="305">
        <v>69.499999999999986</v>
      </c>
      <c r="J35" s="287"/>
    </row>
    <row r="36" spans="1:10" ht="13.5" customHeight="1">
      <c r="A36" s="306"/>
      <c r="B36" s="315">
        <v>30</v>
      </c>
      <c r="C36" s="308">
        <v>2018</v>
      </c>
      <c r="D36" s="313">
        <v>1.8180000000000001</v>
      </c>
      <c r="E36" s="313">
        <v>24.312999999999999</v>
      </c>
      <c r="F36" s="314">
        <v>73.376000000000005</v>
      </c>
      <c r="G36" s="305">
        <v>1</v>
      </c>
      <c r="H36" s="305">
        <v>29</v>
      </c>
      <c r="I36" s="305">
        <v>69.399999999999991</v>
      </c>
      <c r="J36" s="287"/>
    </row>
    <row r="37" spans="1:10" ht="13.5" customHeight="1">
      <c r="A37" s="306" t="s">
        <v>132</v>
      </c>
      <c r="B37" s="315">
        <v>1</v>
      </c>
      <c r="C37" s="308">
        <v>2019</v>
      </c>
      <c r="D37" s="313">
        <v>1.669</v>
      </c>
      <c r="E37" s="313">
        <v>25.4</v>
      </c>
      <c r="F37" s="314">
        <v>72.599999999999994</v>
      </c>
      <c r="G37" s="305">
        <v>1</v>
      </c>
      <c r="H37" s="305">
        <v>28.900000000000002</v>
      </c>
      <c r="I37" s="305">
        <v>69.699999999999989</v>
      </c>
      <c r="J37" s="287"/>
    </row>
    <row r="38" spans="1:10" ht="13.5" customHeight="1">
      <c r="A38" s="306"/>
      <c r="B38" s="315">
        <v>2</v>
      </c>
      <c r="C38" s="308">
        <v>2020</v>
      </c>
      <c r="D38" s="313">
        <v>1.7</v>
      </c>
      <c r="E38" s="313">
        <v>25.5</v>
      </c>
      <c r="F38" s="314">
        <v>72.400000000000006</v>
      </c>
      <c r="G38" s="305">
        <v>1.1000000000000001</v>
      </c>
      <c r="H38" s="305">
        <v>29.1</v>
      </c>
      <c r="I38" s="305">
        <v>69.5</v>
      </c>
      <c r="J38" s="287"/>
    </row>
    <row r="39" spans="1:10" ht="13.5" customHeight="1">
      <c r="A39" s="306"/>
      <c r="B39" s="315">
        <v>3</v>
      </c>
      <c r="C39" s="308">
        <v>2021</v>
      </c>
      <c r="D39" s="313">
        <v>1.5</v>
      </c>
      <c r="E39" s="313">
        <v>26.2</v>
      </c>
      <c r="F39" s="314">
        <v>71.400000000000006</v>
      </c>
      <c r="G39" s="305">
        <v>1</v>
      </c>
      <c r="H39" s="305">
        <v>29.3</v>
      </c>
      <c r="I39" s="305">
        <v>69.099999999999994</v>
      </c>
      <c r="J39" s="287"/>
    </row>
    <row r="40" spans="1:10" ht="13.5" customHeight="1">
      <c r="A40" s="316"/>
      <c r="B40" s="317">
        <v>4</v>
      </c>
      <c r="C40" s="318">
        <v>2022</v>
      </c>
      <c r="D40" s="319">
        <v>1.6</v>
      </c>
      <c r="E40" s="319">
        <v>27.2</v>
      </c>
      <c r="F40" s="320">
        <v>70.2</v>
      </c>
      <c r="G40" s="321">
        <v>0.9</v>
      </c>
      <c r="H40" s="321">
        <v>27.7</v>
      </c>
      <c r="I40" s="321">
        <v>70.2</v>
      </c>
      <c r="J40" s="287"/>
    </row>
    <row r="41" spans="1:10" ht="13.5" customHeight="1">
      <c r="A41" s="263"/>
      <c r="B41" s="263"/>
      <c r="C41" s="263"/>
      <c r="D41" s="322"/>
      <c r="E41" s="322"/>
      <c r="F41" s="322"/>
      <c r="G41" s="322"/>
      <c r="H41" s="322"/>
      <c r="I41" s="322"/>
    </row>
    <row r="42" spans="1:10" ht="13.5" customHeight="1">
      <c r="A42" s="289" t="s">
        <v>116</v>
      </c>
    </row>
    <row r="43" spans="1:10" ht="13.5" customHeight="1">
      <c r="B43" s="288" t="s">
        <v>133</v>
      </c>
      <c r="C43" s="323"/>
      <c r="D43" s="323"/>
      <c r="E43" s="323"/>
      <c r="F43" s="323"/>
    </row>
    <row r="44" spans="1:10" ht="13.5" customHeight="1">
      <c r="A44" s="286" t="s">
        <v>134</v>
      </c>
      <c r="B44" s="263"/>
      <c r="C44" s="263"/>
      <c r="D44" s="322"/>
      <c r="E44" s="322"/>
      <c r="F44" s="322"/>
      <c r="G44" s="322"/>
      <c r="H44" s="322"/>
      <c r="I44" s="322"/>
    </row>
    <row r="45" spans="1:10" ht="13.5" customHeight="1">
      <c r="A45" s="286" t="s">
        <v>135</v>
      </c>
      <c r="B45" s="263"/>
      <c r="C45" s="263"/>
      <c r="D45" s="322"/>
      <c r="E45" s="322"/>
      <c r="F45" s="322"/>
      <c r="G45" s="322"/>
      <c r="H45" s="322"/>
      <c r="I45" s="322"/>
    </row>
    <row r="46" spans="1:10" ht="13.5" customHeight="1">
      <c r="A46" s="324" t="s">
        <v>136</v>
      </c>
      <c r="B46" s="263"/>
      <c r="C46" s="263"/>
      <c r="D46" s="322"/>
      <c r="E46" s="322"/>
      <c r="F46" s="322"/>
      <c r="G46" s="322"/>
      <c r="H46" s="322"/>
      <c r="I46" s="322"/>
    </row>
    <row r="47" spans="1:10">
      <c r="A47" s="289" t="s">
        <v>137</v>
      </c>
      <c r="B47" s="233"/>
    </row>
    <row r="48" spans="1:10" ht="13.5" customHeight="1">
      <c r="A48" s="288" t="s">
        <v>138</v>
      </c>
    </row>
    <row r="49" spans="1:1">
      <c r="A49" s="290" t="s">
        <v>124</v>
      </c>
    </row>
    <row r="64" spans="1:1"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sheetData>
  <mergeCells count="4">
    <mergeCell ref="A4:C5"/>
    <mergeCell ref="D4:F4"/>
    <mergeCell ref="G4:I4"/>
    <mergeCell ref="A6:B6"/>
  </mergeCells>
  <phoneticPr fontId="3"/>
  <printOptions horizontalCentered="1"/>
  <pageMargins left="0.78740157480314965" right="0.78740157480314965" top="0.98425196850393704" bottom="0.74803149606299213" header="0.31496062992125984" footer="0.31496062992125984"/>
  <pageSetup paperSize="9"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120" zoomScaleNormal="90" zoomScaleSheetLayoutView="120" workbookViewId="0">
      <pane ySplit="6" topLeftCell="A16" activePane="bottomLeft" state="frozen"/>
      <selection pane="bottomLeft"/>
    </sheetView>
  </sheetViews>
  <sheetFormatPr defaultColWidth="9" defaultRowHeight="13"/>
  <cols>
    <col min="1" max="2" width="4.90625" style="328" customWidth="1"/>
    <col min="3" max="3" width="9" style="328"/>
    <col min="4" max="6" width="17.36328125" style="75" customWidth="1"/>
    <col min="7" max="16384" width="9" style="75"/>
  </cols>
  <sheetData>
    <row r="1" spans="1:8" ht="21.75" customHeight="1">
      <c r="A1" s="325" t="s">
        <v>139</v>
      </c>
      <c r="B1" s="326"/>
      <c r="C1" s="326"/>
      <c r="D1" s="72"/>
      <c r="E1" s="72"/>
      <c r="F1" s="72"/>
      <c r="G1" s="72"/>
      <c r="H1" s="72"/>
    </row>
    <row r="2" spans="1:8" ht="18" customHeight="1">
      <c r="A2" s="327" t="s">
        <v>140</v>
      </c>
      <c r="H2" s="98" t="s">
        <v>141</v>
      </c>
    </row>
    <row r="4" spans="1:8">
      <c r="A4" s="922" t="s">
        <v>142</v>
      </c>
      <c r="B4" s="923"/>
      <c r="C4" s="924"/>
      <c r="D4" s="919" t="s">
        <v>143</v>
      </c>
      <c r="E4" s="919"/>
      <c r="F4" s="919"/>
    </row>
    <row r="5" spans="1:8">
      <c r="A5" s="925"/>
      <c r="B5" s="926"/>
      <c r="C5" s="927"/>
      <c r="D5" s="119" t="s">
        <v>144</v>
      </c>
      <c r="E5" s="119" t="s">
        <v>145</v>
      </c>
      <c r="F5" s="329" t="s">
        <v>146</v>
      </c>
    </row>
    <row r="6" spans="1:8">
      <c r="A6" s="919" t="s">
        <v>147</v>
      </c>
      <c r="B6" s="919"/>
      <c r="C6" s="76" t="s">
        <v>148</v>
      </c>
      <c r="D6" s="330" t="s">
        <v>149</v>
      </c>
      <c r="E6" s="330" t="s">
        <v>149</v>
      </c>
      <c r="F6" s="78" t="s">
        <v>149</v>
      </c>
    </row>
    <row r="7" spans="1:8">
      <c r="A7" s="104" t="s">
        <v>150</v>
      </c>
      <c r="B7" s="136">
        <v>1</v>
      </c>
      <c r="C7" s="331">
        <v>1989</v>
      </c>
      <c r="D7" s="332">
        <v>101141</v>
      </c>
      <c r="E7" s="333">
        <v>613063</v>
      </c>
      <c r="F7" s="333">
        <v>1302733</v>
      </c>
    </row>
    <row r="8" spans="1:8">
      <c r="A8" s="104"/>
      <c r="B8" s="136">
        <v>2</v>
      </c>
      <c r="C8" s="331">
        <v>1990</v>
      </c>
      <c r="D8" s="332">
        <v>100168</v>
      </c>
      <c r="E8" s="333">
        <v>649965</v>
      </c>
      <c r="F8" s="333">
        <v>1426110</v>
      </c>
      <c r="G8" s="334"/>
    </row>
    <row r="9" spans="1:8">
      <c r="A9" s="104"/>
      <c r="B9" s="109">
        <v>3</v>
      </c>
      <c r="C9" s="331">
        <v>1991</v>
      </c>
      <c r="D9" s="335">
        <v>93446</v>
      </c>
      <c r="E9" s="335">
        <v>696949</v>
      </c>
      <c r="F9" s="333">
        <v>1522979</v>
      </c>
    </row>
    <row r="10" spans="1:8">
      <c r="A10" s="104"/>
      <c r="B10" s="109">
        <v>4</v>
      </c>
      <c r="C10" s="331">
        <v>1992</v>
      </c>
      <c r="D10" s="335">
        <v>98770</v>
      </c>
      <c r="E10" s="335">
        <v>696614</v>
      </c>
      <c r="F10" s="333">
        <v>1554869</v>
      </c>
    </row>
    <row r="11" spans="1:8">
      <c r="A11" s="104"/>
      <c r="B11" s="109">
        <v>5</v>
      </c>
      <c r="C11" s="331">
        <v>1993</v>
      </c>
      <c r="D11" s="335">
        <v>86037</v>
      </c>
      <c r="E11" s="335">
        <v>677198</v>
      </c>
      <c r="F11" s="333">
        <v>1597810</v>
      </c>
    </row>
    <row r="12" spans="1:8">
      <c r="A12" s="104"/>
      <c r="B12" s="109">
        <v>6</v>
      </c>
      <c r="C12" s="331">
        <v>1994</v>
      </c>
      <c r="D12" s="335">
        <v>96504</v>
      </c>
      <c r="E12" s="335">
        <v>684473</v>
      </c>
      <c r="F12" s="333">
        <v>1634726</v>
      </c>
    </row>
    <row r="13" spans="1:8">
      <c r="A13" s="104"/>
      <c r="B13" s="109">
        <v>7</v>
      </c>
      <c r="C13" s="331">
        <v>1995</v>
      </c>
      <c r="D13" s="335">
        <v>87445</v>
      </c>
      <c r="E13" s="335">
        <v>678382</v>
      </c>
      <c r="F13" s="333">
        <v>1685274</v>
      </c>
    </row>
    <row r="14" spans="1:8">
      <c r="A14" s="104"/>
      <c r="B14" s="136">
        <v>8</v>
      </c>
      <c r="C14" s="331">
        <v>1996</v>
      </c>
      <c r="D14" s="332">
        <v>84498</v>
      </c>
      <c r="E14" s="333">
        <v>703575</v>
      </c>
      <c r="F14" s="333">
        <v>1804854</v>
      </c>
    </row>
    <row r="15" spans="1:8">
      <c r="A15" s="104"/>
      <c r="B15" s="109">
        <v>9</v>
      </c>
      <c r="C15" s="331">
        <v>1997</v>
      </c>
      <c r="D15" s="335">
        <v>76771</v>
      </c>
      <c r="E15" s="335">
        <v>689717</v>
      </c>
      <c r="F15" s="333">
        <v>1865638</v>
      </c>
    </row>
    <row r="16" spans="1:8">
      <c r="A16" s="104"/>
      <c r="B16" s="109">
        <v>10</v>
      </c>
      <c r="C16" s="331">
        <v>1998</v>
      </c>
      <c r="D16" s="335">
        <v>79527</v>
      </c>
      <c r="E16" s="335">
        <v>717356</v>
      </c>
      <c r="F16" s="333">
        <v>1908445</v>
      </c>
    </row>
    <row r="17" spans="1:6">
      <c r="A17" s="104"/>
      <c r="B17" s="109">
        <v>11</v>
      </c>
      <c r="C17" s="331">
        <v>1999</v>
      </c>
      <c r="D17" s="335">
        <v>76202</v>
      </c>
      <c r="E17" s="335">
        <v>697934</v>
      </c>
      <c r="F17" s="333">
        <v>1910424</v>
      </c>
    </row>
    <row r="18" spans="1:6">
      <c r="A18" s="104"/>
      <c r="B18" s="109">
        <v>12</v>
      </c>
      <c r="C18" s="331">
        <v>2000</v>
      </c>
      <c r="D18" s="335">
        <v>71750</v>
      </c>
      <c r="E18" s="335">
        <v>719522</v>
      </c>
      <c r="F18" s="333">
        <v>1943411</v>
      </c>
    </row>
    <row r="19" spans="1:6">
      <c r="A19" s="104"/>
      <c r="B19" s="136">
        <v>13</v>
      </c>
      <c r="C19" s="331">
        <v>2001</v>
      </c>
      <c r="D19" s="332">
        <v>55839</v>
      </c>
      <c r="E19" s="333">
        <v>642625</v>
      </c>
      <c r="F19" s="333">
        <v>1929947</v>
      </c>
    </row>
    <row r="20" spans="1:6">
      <c r="A20" s="104"/>
      <c r="B20" s="109">
        <v>14</v>
      </c>
      <c r="C20" s="331">
        <v>2002</v>
      </c>
      <c r="D20" s="335">
        <v>54284</v>
      </c>
      <c r="E20" s="335">
        <v>594894</v>
      </c>
      <c r="F20" s="333">
        <v>1941443</v>
      </c>
    </row>
    <row r="21" spans="1:6">
      <c r="A21" s="104"/>
      <c r="B21" s="109">
        <v>15</v>
      </c>
      <c r="C21" s="331">
        <v>2003</v>
      </c>
      <c r="D21" s="335">
        <v>50583</v>
      </c>
      <c r="E21" s="335">
        <v>579132</v>
      </c>
      <c r="F21" s="333">
        <v>1923152</v>
      </c>
    </row>
    <row r="22" spans="1:6">
      <c r="A22" s="222"/>
      <c r="B22" s="336">
        <v>16</v>
      </c>
      <c r="C22" s="337">
        <v>2004</v>
      </c>
      <c r="D22" s="335">
        <v>54923</v>
      </c>
      <c r="E22" s="335">
        <v>586761</v>
      </c>
      <c r="F22" s="333">
        <v>1887612</v>
      </c>
    </row>
    <row r="23" spans="1:6">
      <c r="A23" s="222"/>
      <c r="B23" s="336">
        <v>17</v>
      </c>
      <c r="C23" s="337">
        <v>2005</v>
      </c>
      <c r="D23" s="335">
        <v>50590</v>
      </c>
      <c r="E23" s="335">
        <v>543247</v>
      </c>
      <c r="F23" s="333">
        <v>1827793</v>
      </c>
    </row>
    <row r="24" spans="1:6">
      <c r="A24" s="222"/>
      <c r="B24" s="336">
        <v>18</v>
      </c>
      <c r="C24" s="337">
        <v>2006</v>
      </c>
      <c r="D24" s="338">
        <v>52313</v>
      </c>
      <c r="E24" s="338">
        <v>610220</v>
      </c>
      <c r="F24" s="338">
        <v>1857583</v>
      </c>
    </row>
    <row r="25" spans="1:6">
      <c r="A25" s="222"/>
      <c r="B25" s="336">
        <v>19</v>
      </c>
      <c r="C25" s="337">
        <v>2007</v>
      </c>
      <c r="D25" s="338">
        <v>48826</v>
      </c>
      <c r="E25" s="338">
        <v>650406</v>
      </c>
      <c r="F25" s="338">
        <v>1856587</v>
      </c>
    </row>
    <row r="26" spans="1:6">
      <c r="A26" s="222"/>
      <c r="B26" s="336">
        <v>20</v>
      </c>
      <c r="C26" s="337">
        <v>2008</v>
      </c>
      <c r="D26" s="338">
        <v>47305</v>
      </c>
      <c r="E26" s="338">
        <v>560248</v>
      </c>
      <c r="F26" s="338">
        <v>1756089</v>
      </c>
    </row>
    <row r="27" spans="1:6">
      <c r="A27" s="222"/>
      <c r="B27" s="336">
        <v>21</v>
      </c>
      <c r="C27" s="337">
        <v>2009</v>
      </c>
      <c r="D27" s="338">
        <v>44049</v>
      </c>
      <c r="E27" s="338">
        <v>537582</v>
      </c>
      <c r="F27" s="338">
        <v>1771228</v>
      </c>
    </row>
    <row r="28" spans="1:6">
      <c r="A28" s="222"/>
      <c r="B28" s="336">
        <v>22</v>
      </c>
      <c r="C28" s="337">
        <v>2010</v>
      </c>
      <c r="D28" s="338">
        <v>41574</v>
      </c>
      <c r="E28" s="338">
        <v>563960</v>
      </c>
      <c r="F28" s="338">
        <v>1743913</v>
      </c>
    </row>
    <row r="29" spans="1:6">
      <c r="A29" s="222"/>
      <c r="B29" s="336">
        <v>23</v>
      </c>
      <c r="C29" s="337">
        <v>2011</v>
      </c>
      <c r="D29" s="339">
        <v>44804</v>
      </c>
      <c r="E29" s="339">
        <v>557627</v>
      </c>
      <c r="F29" s="339">
        <v>1800819</v>
      </c>
    </row>
    <row r="30" spans="1:6">
      <c r="A30" s="222"/>
      <c r="B30" s="336">
        <v>24</v>
      </c>
      <c r="C30" s="337">
        <v>2012</v>
      </c>
      <c r="D30" s="339">
        <v>45848</v>
      </c>
      <c r="E30" s="339">
        <v>536354</v>
      </c>
      <c r="F30" s="339">
        <v>1779739</v>
      </c>
    </row>
    <row r="31" spans="1:6">
      <c r="A31" s="222"/>
      <c r="B31" s="136">
        <v>25</v>
      </c>
      <c r="C31" s="331">
        <v>2013</v>
      </c>
      <c r="D31" s="339">
        <v>41271</v>
      </c>
      <c r="E31" s="339">
        <v>546144</v>
      </c>
      <c r="F31" s="339">
        <v>1815230</v>
      </c>
    </row>
    <row r="32" spans="1:6">
      <c r="A32" s="340"/>
      <c r="B32" s="136">
        <v>26</v>
      </c>
      <c r="C32" s="331">
        <v>2014</v>
      </c>
      <c r="D32" s="339">
        <v>36852</v>
      </c>
      <c r="E32" s="339">
        <v>554145</v>
      </c>
      <c r="F32" s="339">
        <v>1842044</v>
      </c>
    </row>
    <row r="33" spans="1:6">
      <c r="A33" s="340"/>
      <c r="B33" s="136">
        <v>27</v>
      </c>
      <c r="C33" s="331">
        <v>2015</v>
      </c>
      <c r="D33" s="339">
        <v>41371</v>
      </c>
      <c r="E33" s="339">
        <v>630669</v>
      </c>
      <c r="F33" s="339">
        <v>1896954</v>
      </c>
    </row>
    <row r="34" spans="1:6">
      <c r="A34" s="340"/>
      <c r="B34" s="109">
        <v>28</v>
      </c>
      <c r="C34" s="331">
        <v>2016</v>
      </c>
      <c r="D34" s="339">
        <v>48563</v>
      </c>
      <c r="E34" s="339">
        <v>615371</v>
      </c>
      <c r="F34" s="339">
        <v>1918078</v>
      </c>
    </row>
    <row r="35" spans="1:6">
      <c r="A35" s="340"/>
      <c r="B35" s="109">
        <v>29</v>
      </c>
      <c r="C35" s="331">
        <v>2017</v>
      </c>
      <c r="D35" s="339">
        <v>49115</v>
      </c>
      <c r="E35" s="339">
        <v>611250</v>
      </c>
      <c r="F35" s="339">
        <v>1932092</v>
      </c>
    </row>
    <row r="36" spans="1:6">
      <c r="A36" s="340"/>
      <c r="B36" s="109">
        <v>30</v>
      </c>
      <c r="C36" s="331">
        <v>2018</v>
      </c>
      <c r="D36" s="339">
        <v>47353</v>
      </c>
      <c r="E36" s="339">
        <v>640397</v>
      </c>
      <c r="F36" s="339">
        <v>1934404</v>
      </c>
    </row>
    <row r="37" spans="1:6">
      <c r="A37" s="340" t="s">
        <v>11</v>
      </c>
      <c r="B37" s="109">
        <v>1</v>
      </c>
      <c r="C37" s="331">
        <v>2019</v>
      </c>
      <c r="D37" s="339">
        <v>46280</v>
      </c>
      <c r="E37" s="339">
        <v>676381</v>
      </c>
      <c r="F37" s="339">
        <v>1936415</v>
      </c>
    </row>
    <row r="38" spans="1:6">
      <c r="A38" s="340"/>
      <c r="B38" s="109">
        <v>2</v>
      </c>
      <c r="C38" s="331">
        <v>2020</v>
      </c>
      <c r="D38" s="339">
        <v>44411</v>
      </c>
      <c r="E38" s="339">
        <v>658001</v>
      </c>
      <c r="F38" s="339">
        <v>1871813</v>
      </c>
    </row>
    <row r="39" spans="1:6">
      <c r="A39" s="340"/>
      <c r="B39" s="109">
        <v>3</v>
      </c>
      <c r="C39" s="331">
        <v>2021</v>
      </c>
      <c r="D39" s="339">
        <v>41305</v>
      </c>
      <c r="E39" s="339">
        <v>700368</v>
      </c>
      <c r="F39" s="339">
        <v>1906832</v>
      </c>
    </row>
    <row r="40" spans="1:6">
      <c r="A40" s="341"/>
      <c r="B40" s="115">
        <v>4</v>
      </c>
      <c r="C40" s="342">
        <v>2022</v>
      </c>
      <c r="D40" s="343">
        <v>44200</v>
      </c>
      <c r="E40" s="343">
        <v>747637</v>
      </c>
      <c r="F40" s="343">
        <v>1931839</v>
      </c>
    </row>
    <row r="41" spans="1:6">
      <c r="A41" s="344"/>
      <c r="B41" s="136"/>
      <c r="C41" s="136"/>
      <c r="D41" s="345"/>
      <c r="E41" s="345"/>
      <c r="F41" s="345"/>
    </row>
    <row r="42" spans="1:6" ht="12.75" customHeight="1">
      <c r="A42" s="346" t="s">
        <v>151</v>
      </c>
    </row>
    <row r="43" spans="1:6">
      <c r="A43" s="286" t="s">
        <v>152</v>
      </c>
      <c r="B43" s="286"/>
    </row>
    <row r="44" spans="1:6">
      <c r="A44" s="288" t="s">
        <v>135</v>
      </c>
      <c r="B44" s="288"/>
      <c r="C44" s="288"/>
      <c r="D44" s="288"/>
      <c r="E44" s="288"/>
    </row>
    <row r="45" spans="1:6">
      <c r="A45" s="75"/>
    </row>
  </sheetData>
  <mergeCells count="3">
    <mergeCell ref="A4:C5"/>
    <mergeCell ref="D4:F4"/>
    <mergeCell ref="A6:B6"/>
  </mergeCells>
  <phoneticPr fontId="3"/>
  <printOptions horizontalCentered="1"/>
  <pageMargins left="0.78740157480314965" right="0.78740157480314965" top="0.98425196850393704" bottom="0.59055118110236227" header="0.51181102362204722" footer="0.51181102362204722"/>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120" zoomScaleNormal="90" zoomScaleSheetLayoutView="120" workbookViewId="0">
      <pane ySplit="6" topLeftCell="A7" activePane="bottomLeft" state="frozen"/>
      <selection pane="bottomLeft" activeCell="G19" sqref="G19"/>
    </sheetView>
  </sheetViews>
  <sheetFormatPr defaultRowHeight="13"/>
  <cols>
    <col min="1" max="2" width="4.90625" customWidth="1"/>
    <col min="4" max="6" width="17.36328125" customWidth="1"/>
    <col min="7" max="7" width="9" customWidth="1"/>
  </cols>
  <sheetData>
    <row r="1" spans="1:8" s="74" customFormat="1" ht="21.75" customHeight="1">
      <c r="A1" s="325" t="s">
        <v>139</v>
      </c>
      <c r="B1" s="347"/>
      <c r="C1" s="347"/>
      <c r="D1" s="71"/>
      <c r="E1" s="71"/>
      <c r="F1" s="71"/>
      <c r="G1" s="71"/>
      <c r="H1" s="71"/>
    </row>
    <row r="2" spans="1:8" s="74" customFormat="1" ht="18" customHeight="1">
      <c r="A2" s="327" t="s">
        <v>140</v>
      </c>
      <c r="B2" s="99"/>
      <c r="C2" s="99"/>
      <c r="H2" s="98" t="s">
        <v>2</v>
      </c>
    </row>
    <row r="4" spans="1:8">
      <c r="A4" s="958" t="s">
        <v>142</v>
      </c>
      <c r="B4" s="959"/>
      <c r="C4" s="960"/>
      <c r="D4" s="964" t="s">
        <v>153</v>
      </c>
      <c r="E4" s="964"/>
      <c r="F4" s="964"/>
    </row>
    <row r="5" spans="1:8">
      <c r="A5" s="961"/>
      <c r="B5" s="962"/>
      <c r="C5" s="963"/>
      <c r="D5" s="348" t="s">
        <v>144</v>
      </c>
      <c r="E5" s="348" t="s">
        <v>145</v>
      </c>
      <c r="F5" s="348" t="s">
        <v>146</v>
      </c>
    </row>
    <row r="6" spans="1:8">
      <c r="A6" s="964" t="s">
        <v>147</v>
      </c>
      <c r="B6" s="964"/>
      <c r="C6" s="349" t="s">
        <v>148</v>
      </c>
      <c r="D6" s="350" t="s">
        <v>154</v>
      </c>
      <c r="E6" s="350" t="s">
        <v>154</v>
      </c>
      <c r="F6" s="350" t="s">
        <v>154</v>
      </c>
    </row>
    <row r="7" spans="1:8">
      <c r="A7" s="79" t="s">
        <v>10</v>
      </c>
      <c r="B7" s="84">
        <v>1</v>
      </c>
      <c r="C7" s="351">
        <v>1989</v>
      </c>
      <c r="D7" s="352">
        <v>10408.200000000001</v>
      </c>
      <c r="E7" s="352">
        <v>148246.20000000001</v>
      </c>
      <c r="F7" s="352">
        <v>265223.60000000003</v>
      </c>
      <c r="G7" s="353"/>
      <c r="H7" s="353"/>
    </row>
    <row r="8" spans="1:8">
      <c r="A8" s="79"/>
      <c r="B8" s="84">
        <v>2</v>
      </c>
      <c r="C8" s="351">
        <v>1990</v>
      </c>
      <c r="D8" s="354">
        <v>10916.1</v>
      </c>
      <c r="E8" s="354">
        <v>161875.29999999999</v>
      </c>
      <c r="F8" s="354">
        <v>284450.8</v>
      </c>
      <c r="G8" s="353"/>
      <c r="H8" s="353"/>
    </row>
    <row r="9" spans="1:8">
      <c r="A9" s="79"/>
      <c r="B9" s="84">
        <v>3</v>
      </c>
      <c r="C9" s="351">
        <v>1991</v>
      </c>
      <c r="D9" s="354">
        <v>10839.1</v>
      </c>
      <c r="E9" s="354">
        <v>170571.2</v>
      </c>
      <c r="F9" s="354">
        <v>305438.5</v>
      </c>
      <c r="G9" s="353"/>
      <c r="H9" s="353"/>
    </row>
    <row r="10" spans="1:8">
      <c r="A10" s="79"/>
      <c r="B10" s="84">
        <v>4</v>
      </c>
      <c r="C10" s="351">
        <v>1992</v>
      </c>
      <c r="D10" s="354">
        <v>10613.4</v>
      </c>
      <c r="E10" s="354">
        <v>169275.40000000002</v>
      </c>
      <c r="F10" s="354">
        <v>319935.7</v>
      </c>
      <c r="G10" s="353"/>
      <c r="H10" s="353"/>
    </row>
    <row r="11" spans="1:8">
      <c r="A11" s="79"/>
      <c r="B11" s="84">
        <v>5</v>
      </c>
      <c r="C11" s="351">
        <v>1993</v>
      </c>
      <c r="D11" s="354">
        <v>9778.7999999999993</v>
      </c>
      <c r="E11" s="354">
        <v>163376.70000000001</v>
      </c>
      <c r="F11" s="354">
        <v>329896.70000000007</v>
      </c>
      <c r="G11" s="353"/>
      <c r="H11" s="353"/>
    </row>
    <row r="12" spans="1:8">
      <c r="A12" s="79"/>
      <c r="B12" s="84">
        <v>6</v>
      </c>
      <c r="C12" s="79">
        <v>1994</v>
      </c>
      <c r="D12" s="355">
        <v>9667.1</v>
      </c>
      <c r="E12" s="355">
        <v>176541.2</v>
      </c>
      <c r="F12" s="355">
        <v>321528.39999999997</v>
      </c>
      <c r="G12" s="353"/>
      <c r="H12" s="353"/>
    </row>
    <row r="13" spans="1:8">
      <c r="A13" s="79"/>
      <c r="B13" s="84">
        <v>7</v>
      </c>
      <c r="C13" s="79">
        <v>1995</v>
      </c>
      <c r="D13" s="355">
        <v>8580.7000000000007</v>
      </c>
      <c r="E13" s="355">
        <v>178999.2</v>
      </c>
      <c r="F13" s="355">
        <v>329726.8</v>
      </c>
      <c r="G13" s="353"/>
      <c r="H13" s="353"/>
    </row>
    <row r="14" spans="1:8">
      <c r="A14" s="79"/>
      <c r="B14" s="84">
        <v>8</v>
      </c>
      <c r="C14" s="79">
        <v>1996</v>
      </c>
      <c r="D14" s="355">
        <v>8855.7000000000007</v>
      </c>
      <c r="E14" s="355">
        <v>183622.59999999998</v>
      </c>
      <c r="F14" s="355">
        <v>338356.5</v>
      </c>
      <c r="G14" s="353"/>
      <c r="H14" s="353"/>
    </row>
    <row r="15" spans="1:8">
      <c r="A15" s="79"/>
      <c r="B15" s="84">
        <v>9</v>
      </c>
      <c r="C15" s="79">
        <v>1997</v>
      </c>
      <c r="D15" s="355">
        <v>8304.9</v>
      </c>
      <c r="E15" s="355">
        <v>184417.90000000002</v>
      </c>
      <c r="F15" s="355">
        <v>348806.50000000006</v>
      </c>
      <c r="G15" s="353"/>
      <c r="H15" s="353"/>
    </row>
    <row r="16" spans="1:8">
      <c r="A16" s="79"/>
      <c r="B16" s="84">
        <v>10</v>
      </c>
      <c r="C16" s="79">
        <v>1998</v>
      </c>
      <c r="D16" s="355">
        <v>8601.6</v>
      </c>
      <c r="E16" s="355">
        <v>179066.7</v>
      </c>
      <c r="F16" s="355">
        <v>348208.7</v>
      </c>
      <c r="G16" s="353"/>
      <c r="H16" s="353"/>
    </row>
    <row r="17" spans="1:8">
      <c r="A17" s="79"/>
      <c r="B17" s="84">
        <v>11</v>
      </c>
      <c r="C17" s="79">
        <v>1999</v>
      </c>
      <c r="D17" s="355">
        <v>8322.7000000000007</v>
      </c>
      <c r="E17" s="355">
        <v>173588.69999999998</v>
      </c>
      <c r="F17" s="355">
        <v>347537.39999999997</v>
      </c>
      <c r="G17" s="353"/>
      <c r="H17" s="353"/>
    </row>
    <row r="18" spans="1:8">
      <c r="A18" s="79"/>
      <c r="B18" s="84">
        <v>12</v>
      </c>
      <c r="C18" s="79">
        <v>2000</v>
      </c>
      <c r="D18" s="355">
        <v>8127</v>
      </c>
      <c r="E18" s="355">
        <v>174083.5</v>
      </c>
      <c r="F18" s="355">
        <v>353486.39999999997</v>
      </c>
      <c r="G18" s="353"/>
      <c r="H18" s="353"/>
    </row>
    <row r="19" spans="1:8">
      <c r="A19" s="79"/>
      <c r="B19" s="356">
        <v>13</v>
      </c>
      <c r="C19" s="79">
        <v>2001</v>
      </c>
      <c r="D19" s="355">
        <v>7270.4</v>
      </c>
      <c r="E19" s="355">
        <v>164712.90000000002</v>
      </c>
      <c r="F19" s="355">
        <v>356560.6</v>
      </c>
      <c r="G19" s="353"/>
      <c r="H19" s="353"/>
    </row>
    <row r="20" spans="1:8">
      <c r="A20" s="79"/>
      <c r="B20" s="84">
        <v>14</v>
      </c>
      <c r="C20" s="79">
        <v>2002</v>
      </c>
      <c r="D20" s="355">
        <v>7219.4</v>
      </c>
      <c r="E20" s="355">
        <v>158511.1</v>
      </c>
      <c r="F20" s="355">
        <v>358391.50000000006</v>
      </c>
      <c r="G20" s="353"/>
      <c r="H20" s="353"/>
    </row>
    <row r="21" spans="1:8">
      <c r="A21" s="79"/>
      <c r="B21" s="84">
        <v>15</v>
      </c>
      <c r="C21" s="79">
        <v>2003</v>
      </c>
      <c r="D21" s="355">
        <v>6806.5</v>
      </c>
      <c r="E21" s="355">
        <v>157604.1</v>
      </c>
      <c r="F21" s="355">
        <v>360046.7</v>
      </c>
      <c r="G21" s="353"/>
      <c r="H21" s="353"/>
    </row>
    <row r="22" spans="1:8">
      <c r="A22" s="357"/>
      <c r="B22" s="192">
        <v>16</v>
      </c>
      <c r="C22" s="42">
        <v>2004</v>
      </c>
      <c r="D22" s="355">
        <v>6516.7</v>
      </c>
      <c r="E22" s="355">
        <v>158645.20000000001</v>
      </c>
      <c r="F22" s="355">
        <v>365231.90000000008</v>
      </c>
      <c r="G22" s="353"/>
      <c r="H22" s="353"/>
    </row>
    <row r="23" spans="1:8">
      <c r="A23" s="357"/>
      <c r="B23" s="192">
        <v>17</v>
      </c>
      <c r="C23" s="42">
        <v>2005</v>
      </c>
      <c r="D23" s="355">
        <v>5919.6</v>
      </c>
      <c r="E23" s="355">
        <v>159071.5</v>
      </c>
      <c r="F23" s="355">
        <v>369959.80000000005</v>
      </c>
      <c r="G23" s="353"/>
      <c r="H23" s="353"/>
    </row>
    <row r="24" spans="1:8">
      <c r="A24" s="357"/>
      <c r="B24" s="192">
        <v>18</v>
      </c>
      <c r="C24" s="42">
        <v>2006</v>
      </c>
      <c r="D24" s="355">
        <v>5793.2</v>
      </c>
      <c r="E24" s="355">
        <v>158761.20000000001</v>
      </c>
      <c r="F24" s="355">
        <v>371674.7</v>
      </c>
      <c r="G24" s="353"/>
      <c r="H24" s="353"/>
    </row>
    <row r="25" spans="1:8">
      <c r="A25" s="357"/>
      <c r="B25" s="192">
        <v>19</v>
      </c>
      <c r="C25" s="42">
        <v>2007</v>
      </c>
      <c r="D25" s="355">
        <v>5680.6</v>
      </c>
      <c r="E25" s="355">
        <v>159612.80000000002</v>
      </c>
      <c r="F25" s="355">
        <v>375126.6999999999</v>
      </c>
      <c r="G25" s="353"/>
      <c r="H25" s="353"/>
    </row>
    <row r="26" spans="1:8">
      <c r="A26" s="357"/>
      <c r="B26" s="192">
        <v>20</v>
      </c>
      <c r="C26" s="42">
        <v>2008</v>
      </c>
      <c r="D26" s="355">
        <v>5563.8</v>
      </c>
      <c r="E26" s="355">
        <v>151923.4</v>
      </c>
      <c r="F26" s="355">
        <v>370856.7</v>
      </c>
      <c r="G26" s="353"/>
      <c r="H26" s="353"/>
    </row>
    <row r="27" spans="1:8">
      <c r="A27" s="357"/>
      <c r="B27" s="192">
        <v>21</v>
      </c>
      <c r="C27" s="42">
        <v>2009</v>
      </c>
      <c r="D27" s="355">
        <v>5356.8</v>
      </c>
      <c r="E27" s="355">
        <v>134183.9</v>
      </c>
      <c r="F27" s="355">
        <v>355913.69999999995</v>
      </c>
      <c r="G27" s="353"/>
      <c r="H27" s="353"/>
    </row>
    <row r="28" spans="1:8">
      <c r="A28" s="357"/>
      <c r="B28" s="192">
        <v>22</v>
      </c>
      <c r="C28" s="42">
        <v>2010</v>
      </c>
      <c r="D28" s="355">
        <v>5602.7</v>
      </c>
      <c r="E28" s="355">
        <v>143247.1</v>
      </c>
      <c r="F28" s="355">
        <v>356622.4</v>
      </c>
      <c r="G28" s="353"/>
      <c r="H28" s="353"/>
    </row>
    <row r="29" spans="1:8">
      <c r="A29" s="357"/>
      <c r="B29" s="192">
        <v>23</v>
      </c>
      <c r="C29" s="42">
        <v>2011</v>
      </c>
      <c r="D29" s="355">
        <v>5373.8</v>
      </c>
      <c r="E29" s="355">
        <v>132826</v>
      </c>
      <c r="F29" s="355">
        <v>356626.7</v>
      </c>
      <c r="G29" s="353"/>
      <c r="H29" s="353"/>
    </row>
    <row r="30" spans="1:8">
      <c r="A30" s="357"/>
      <c r="B30" s="192">
        <v>24</v>
      </c>
      <c r="C30" s="42">
        <v>2012</v>
      </c>
      <c r="D30" s="355">
        <v>5619.6</v>
      </c>
      <c r="E30" s="355">
        <v>132939.4</v>
      </c>
      <c r="F30" s="355">
        <v>359076.4</v>
      </c>
      <c r="G30" s="353"/>
      <c r="H30" s="353"/>
    </row>
    <row r="31" spans="1:8">
      <c r="A31" s="357"/>
      <c r="B31" s="192">
        <v>25</v>
      </c>
      <c r="C31" s="43">
        <v>2013</v>
      </c>
      <c r="D31" s="355">
        <v>5426.4</v>
      </c>
      <c r="E31" s="355">
        <v>135572.5</v>
      </c>
      <c r="F31" s="355">
        <v>364335.3</v>
      </c>
      <c r="G31" s="353"/>
      <c r="H31" s="353"/>
    </row>
    <row r="32" spans="1:8">
      <c r="A32" s="357"/>
      <c r="B32" s="336">
        <v>26</v>
      </c>
      <c r="C32" s="358">
        <v>2014</v>
      </c>
      <c r="D32" s="355">
        <v>5170.5</v>
      </c>
      <c r="E32" s="355">
        <v>141706.1</v>
      </c>
      <c r="F32" s="355">
        <v>367754.3</v>
      </c>
    </row>
    <row r="33" spans="1:6">
      <c r="A33" s="357"/>
      <c r="B33" s="336">
        <v>27</v>
      </c>
      <c r="C33" s="358">
        <v>2015</v>
      </c>
      <c r="D33" s="355">
        <v>5563.9</v>
      </c>
      <c r="E33" s="355">
        <v>153789.5</v>
      </c>
      <c r="F33" s="355">
        <v>375522.49999999994</v>
      </c>
    </row>
    <row r="34" spans="1:6">
      <c r="A34" s="357"/>
      <c r="B34" s="336">
        <v>28</v>
      </c>
      <c r="C34" s="222">
        <v>2016</v>
      </c>
      <c r="D34" s="355">
        <v>6124</v>
      </c>
      <c r="E34" s="355">
        <v>155851.4</v>
      </c>
      <c r="F34" s="355">
        <v>380440.4</v>
      </c>
    </row>
    <row r="35" spans="1:6">
      <c r="A35" s="357"/>
      <c r="B35" s="336">
        <v>29</v>
      </c>
      <c r="C35" s="222">
        <v>2017</v>
      </c>
      <c r="D35" s="355">
        <v>6241.1</v>
      </c>
      <c r="E35" s="355">
        <v>159740.80000000002</v>
      </c>
      <c r="F35" s="355">
        <v>384583.70000000007</v>
      </c>
    </row>
    <row r="36" spans="1:6">
      <c r="A36" s="357"/>
      <c r="B36" s="336">
        <v>30</v>
      </c>
      <c r="C36" s="222">
        <v>2018</v>
      </c>
      <c r="D36" s="355">
        <v>5812.6</v>
      </c>
      <c r="E36" s="355">
        <v>161500.70000000001</v>
      </c>
      <c r="F36" s="355">
        <v>386318.7</v>
      </c>
    </row>
    <row r="37" spans="1:6">
      <c r="A37" s="357" t="s">
        <v>11</v>
      </c>
      <c r="B37" s="336">
        <v>1</v>
      </c>
      <c r="C37" s="222">
        <v>2019</v>
      </c>
      <c r="D37" s="355">
        <v>5796.4</v>
      </c>
      <c r="E37" s="355">
        <v>160701.09999999998</v>
      </c>
      <c r="F37" s="355">
        <v>388460.39999999997</v>
      </c>
    </row>
    <row r="38" spans="1:6">
      <c r="A38" s="357"/>
      <c r="B38" s="336">
        <v>2</v>
      </c>
      <c r="C38" s="222">
        <v>2020</v>
      </c>
      <c r="D38" s="355">
        <v>5754.7</v>
      </c>
      <c r="E38" s="355">
        <v>156803.9</v>
      </c>
      <c r="F38" s="355">
        <v>374917.3</v>
      </c>
    </row>
    <row r="39" spans="1:6">
      <c r="A39" s="357"/>
      <c r="B39" s="336">
        <v>3</v>
      </c>
      <c r="C39" s="222">
        <v>2021</v>
      </c>
      <c r="D39" s="355">
        <v>5588.3</v>
      </c>
      <c r="E39" s="355">
        <v>161602.1</v>
      </c>
      <c r="F39" s="355">
        <v>381719.8</v>
      </c>
    </row>
    <row r="40" spans="1:6">
      <c r="A40" s="359"/>
      <c r="B40" s="360">
        <v>4</v>
      </c>
      <c r="C40" s="361">
        <v>2022</v>
      </c>
      <c r="D40" s="362">
        <v>5167.2</v>
      </c>
      <c r="E40" s="362">
        <v>155357.79999999999</v>
      </c>
      <c r="F40" s="362">
        <v>394364.8</v>
      </c>
    </row>
    <row r="41" spans="1:6">
      <c r="A41" s="363"/>
      <c r="B41" s="358"/>
      <c r="C41" s="358"/>
      <c r="D41" s="364"/>
      <c r="E41" s="364"/>
      <c r="F41" s="364"/>
    </row>
    <row r="42" spans="1:6">
      <c r="A42" t="s">
        <v>155</v>
      </c>
    </row>
    <row r="43" spans="1:6">
      <c r="A43" s="286" t="s">
        <v>156</v>
      </c>
      <c r="B43" s="233"/>
      <c r="C43" s="99"/>
      <c r="D43" s="74"/>
      <c r="E43" s="74"/>
    </row>
    <row r="44" spans="1:6">
      <c r="A44" s="288" t="s">
        <v>157</v>
      </c>
      <c r="B44" s="288"/>
      <c r="C44" s="288"/>
      <c r="D44" s="288"/>
      <c r="E44" s="288"/>
    </row>
    <row r="45" spans="1:6">
      <c r="A45" s="97" t="s">
        <v>158</v>
      </c>
      <c r="B45" s="113"/>
    </row>
    <row r="46" spans="1:6">
      <c r="A46" s="365" t="s">
        <v>159</v>
      </c>
      <c r="B46" s="113"/>
    </row>
  </sheetData>
  <mergeCells count="3">
    <mergeCell ref="A4:C5"/>
    <mergeCell ref="D4:F4"/>
    <mergeCell ref="A6:B6"/>
  </mergeCells>
  <phoneticPr fontId="3"/>
  <printOptions horizontalCentered="1"/>
  <pageMargins left="0.78740157480314965" right="0.78740157480314965" top="0.98425196850393704" bottom="0.59055118110236227" header="0.51181102362204722" footer="0.51181102362204722"/>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view="pageBreakPreview" zoomScale="120" zoomScaleNormal="90" zoomScaleSheetLayoutView="120" workbookViewId="0"/>
  </sheetViews>
  <sheetFormatPr defaultColWidth="9" defaultRowHeight="13"/>
  <cols>
    <col min="1" max="2" width="4.90625" style="75" customWidth="1"/>
    <col min="3" max="3" width="9" style="75"/>
    <col min="4" max="6" width="17.36328125" style="75" customWidth="1"/>
    <col min="7" max="16384" width="9" style="75"/>
  </cols>
  <sheetData>
    <row r="1" spans="1:8" ht="21.75" customHeight="1">
      <c r="A1" s="1" t="s">
        <v>111</v>
      </c>
      <c r="B1" s="1"/>
      <c r="C1" s="1"/>
      <c r="D1" s="1"/>
      <c r="E1" s="1"/>
      <c r="F1" s="1"/>
      <c r="G1" s="1"/>
      <c r="H1" s="1"/>
    </row>
    <row r="2" spans="1:8" ht="18" customHeight="1">
      <c r="A2" s="73" t="s">
        <v>160</v>
      </c>
      <c r="H2" s="98" t="s">
        <v>113</v>
      </c>
    </row>
    <row r="4" spans="1:8">
      <c r="A4" s="965" t="s">
        <v>3</v>
      </c>
      <c r="B4" s="966"/>
      <c r="C4" s="967"/>
      <c r="D4" s="971" t="s">
        <v>161</v>
      </c>
      <c r="E4" s="972"/>
      <c r="F4" s="973"/>
    </row>
    <row r="5" spans="1:8">
      <c r="A5" s="968"/>
      <c r="B5" s="969"/>
      <c r="C5" s="970"/>
      <c r="D5" s="366" t="s">
        <v>162</v>
      </c>
      <c r="E5" s="367" t="s">
        <v>163</v>
      </c>
      <c r="F5" s="368" t="s">
        <v>164</v>
      </c>
    </row>
    <row r="6" spans="1:8">
      <c r="A6" s="974" t="s">
        <v>6</v>
      </c>
      <c r="B6" s="974"/>
      <c r="C6" s="369" t="s">
        <v>7</v>
      </c>
      <c r="D6" s="370" t="s">
        <v>165</v>
      </c>
      <c r="E6" s="370" t="s">
        <v>165</v>
      </c>
      <c r="F6" s="371" t="s">
        <v>165</v>
      </c>
    </row>
    <row r="7" spans="1:8">
      <c r="A7" s="104" t="s">
        <v>10</v>
      </c>
      <c r="B7" s="109">
        <v>1</v>
      </c>
      <c r="C7" s="331">
        <v>1989</v>
      </c>
      <c r="D7" s="372">
        <v>59390</v>
      </c>
      <c r="E7" s="373">
        <v>13170</v>
      </c>
      <c r="F7" s="373">
        <v>28581</v>
      </c>
    </row>
    <row r="8" spans="1:8">
      <c r="A8" s="104"/>
      <c r="B8" s="136">
        <v>2</v>
      </c>
      <c r="C8" s="331">
        <v>1990</v>
      </c>
      <c r="D8" s="374">
        <v>60156</v>
      </c>
      <c r="E8" s="375">
        <v>12974</v>
      </c>
      <c r="F8" s="375">
        <v>27038</v>
      </c>
    </row>
    <row r="9" spans="1:8">
      <c r="A9" s="104"/>
      <c r="B9" s="136">
        <v>3</v>
      </c>
      <c r="C9" s="331">
        <v>1991</v>
      </c>
      <c r="D9" s="374">
        <v>52153</v>
      </c>
      <c r="E9" s="375">
        <v>12393</v>
      </c>
      <c r="F9" s="375">
        <v>28899</v>
      </c>
    </row>
    <row r="10" spans="1:8">
      <c r="A10" s="104"/>
      <c r="B10" s="136">
        <v>4</v>
      </c>
      <c r="C10" s="331">
        <v>1992</v>
      </c>
      <c r="D10" s="374">
        <v>57011</v>
      </c>
      <c r="E10" s="375">
        <v>14810</v>
      </c>
      <c r="F10" s="375">
        <v>26949</v>
      </c>
    </row>
    <row r="11" spans="1:8">
      <c r="A11" s="104"/>
      <c r="B11" s="136">
        <v>5</v>
      </c>
      <c r="C11" s="331">
        <v>1993</v>
      </c>
      <c r="D11" s="374">
        <v>49211</v>
      </c>
      <c r="E11" s="375">
        <v>14374</v>
      </c>
      <c r="F11" s="375">
        <v>22452</v>
      </c>
    </row>
    <row r="12" spans="1:8">
      <c r="A12" s="104"/>
      <c r="B12" s="136">
        <v>6</v>
      </c>
      <c r="C12" s="331">
        <v>1994</v>
      </c>
      <c r="D12" s="374">
        <v>56249</v>
      </c>
      <c r="E12" s="375">
        <v>14703</v>
      </c>
      <c r="F12" s="375">
        <v>25552</v>
      </c>
    </row>
    <row r="13" spans="1:8">
      <c r="A13" s="104"/>
      <c r="B13" s="136">
        <v>7</v>
      </c>
      <c r="C13" s="331">
        <v>1995</v>
      </c>
      <c r="D13" s="374">
        <v>50072</v>
      </c>
      <c r="E13" s="375">
        <v>11910</v>
      </c>
      <c r="F13" s="375">
        <v>25463</v>
      </c>
    </row>
    <row r="14" spans="1:8">
      <c r="A14" s="104"/>
      <c r="B14" s="136">
        <v>8</v>
      </c>
      <c r="C14" s="331">
        <v>1996</v>
      </c>
      <c r="D14" s="374">
        <v>44756</v>
      </c>
      <c r="E14" s="375">
        <v>16231</v>
      </c>
      <c r="F14" s="375">
        <v>23510</v>
      </c>
    </row>
    <row r="15" spans="1:8">
      <c r="A15" s="104"/>
      <c r="B15" s="136">
        <v>9</v>
      </c>
      <c r="C15" s="331">
        <v>1997</v>
      </c>
      <c r="D15" s="374">
        <v>37711</v>
      </c>
      <c r="E15" s="375">
        <v>16087</v>
      </c>
      <c r="F15" s="375">
        <v>22973</v>
      </c>
    </row>
    <row r="16" spans="1:8">
      <c r="A16" s="104"/>
      <c r="B16" s="136">
        <v>10</v>
      </c>
      <c r="C16" s="331">
        <v>1998</v>
      </c>
      <c r="D16" s="374">
        <v>38593</v>
      </c>
      <c r="E16" s="375">
        <v>20356</v>
      </c>
      <c r="F16" s="375">
        <v>20578</v>
      </c>
    </row>
    <row r="17" spans="1:7">
      <c r="A17" s="104"/>
      <c r="B17" s="136">
        <v>11</v>
      </c>
      <c r="C17" s="331">
        <v>1999</v>
      </c>
      <c r="D17" s="374">
        <v>37981</v>
      </c>
      <c r="E17" s="375">
        <v>17278</v>
      </c>
      <c r="F17" s="375">
        <v>20943</v>
      </c>
    </row>
    <row r="18" spans="1:7">
      <c r="A18" s="104"/>
      <c r="B18" s="136">
        <v>12</v>
      </c>
      <c r="C18" s="331">
        <v>2000</v>
      </c>
      <c r="D18" s="374">
        <v>35700</v>
      </c>
      <c r="E18" s="375">
        <v>17382</v>
      </c>
      <c r="F18" s="375">
        <v>18668</v>
      </c>
    </row>
    <row r="19" spans="1:7">
      <c r="A19" s="104"/>
      <c r="B19" s="136">
        <v>13</v>
      </c>
      <c r="C19" s="331">
        <v>2001</v>
      </c>
      <c r="D19" s="374">
        <v>33479</v>
      </c>
      <c r="E19" s="375">
        <v>5866</v>
      </c>
      <c r="F19" s="375">
        <v>16494</v>
      </c>
    </row>
    <row r="20" spans="1:7">
      <c r="A20" s="104"/>
      <c r="B20" s="136">
        <v>14</v>
      </c>
      <c r="C20" s="331">
        <v>2002</v>
      </c>
      <c r="D20" s="374">
        <v>31341</v>
      </c>
      <c r="E20" s="375">
        <v>5261</v>
      </c>
      <c r="F20" s="375">
        <v>17682</v>
      </c>
    </row>
    <row r="21" spans="1:7">
      <c r="A21" s="104"/>
      <c r="B21" s="136">
        <v>15</v>
      </c>
      <c r="C21" s="331">
        <v>2003</v>
      </c>
      <c r="D21" s="374">
        <v>31279</v>
      </c>
      <c r="E21" s="375">
        <v>5064</v>
      </c>
      <c r="F21" s="375">
        <v>14240</v>
      </c>
    </row>
    <row r="22" spans="1:7">
      <c r="A22" s="376"/>
      <c r="B22" s="358">
        <v>16</v>
      </c>
      <c r="C22" s="337">
        <v>2004</v>
      </c>
      <c r="D22" s="377">
        <v>32732</v>
      </c>
      <c r="E22" s="373">
        <v>5122</v>
      </c>
      <c r="F22" s="373">
        <v>17070</v>
      </c>
    </row>
    <row r="23" spans="1:7">
      <c r="A23" s="376"/>
      <c r="B23" s="358">
        <v>17</v>
      </c>
      <c r="C23" s="337">
        <v>2005</v>
      </c>
      <c r="D23" s="377">
        <v>31614</v>
      </c>
      <c r="E23" s="373">
        <v>5228</v>
      </c>
      <c r="F23" s="373">
        <v>13748</v>
      </c>
    </row>
    <row r="24" spans="1:7">
      <c r="A24" s="376"/>
      <c r="B24" s="358">
        <v>18</v>
      </c>
      <c r="C24" s="222">
        <v>2006</v>
      </c>
      <c r="D24" s="338">
        <v>28370</v>
      </c>
      <c r="E24" s="338">
        <v>9467</v>
      </c>
      <c r="F24" s="338">
        <v>14476</v>
      </c>
    </row>
    <row r="25" spans="1:7">
      <c r="A25" s="376"/>
      <c r="B25" s="358">
        <v>19</v>
      </c>
      <c r="C25" s="222">
        <v>2007</v>
      </c>
      <c r="D25" s="338">
        <v>25938</v>
      </c>
      <c r="E25" s="338">
        <v>7861</v>
      </c>
      <c r="F25" s="338">
        <v>15027</v>
      </c>
    </row>
    <row r="26" spans="1:7">
      <c r="A26" s="376"/>
      <c r="B26" s="358">
        <v>20</v>
      </c>
      <c r="C26" s="222">
        <v>2008</v>
      </c>
      <c r="D26" s="338">
        <v>25715</v>
      </c>
      <c r="E26" s="338">
        <v>7723</v>
      </c>
      <c r="F26" s="338">
        <v>13867</v>
      </c>
    </row>
    <row r="27" spans="1:7">
      <c r="A27" s="376"/>
      <c r="B27" s="358">
        <v>21</v>
      </c>
      <c r="C27" s="222">
        <v>2009</v>
      </c>
      <c r="D27" s="338">
        <v>24519</v>
      </c>
      <c r="E27" s="338">
        <v>6790</v>
      </c>
      <c r="F27" s="338">
        <v>12739</v>
      </c>
    </row>
    <row r="28" spans="1:7">
      <c r="A28" s="376"/>
      <c r="B28" s="358">
        <v>22</v>
      </c>
      <c r="C28" s="222">
        <v>2010</v>
      </c>
      <c r="D28" s="338">
        <v>23642</v>
      </c>
      <c r="E28" s="338">
        <v>6802</v>
      </c>
      <c r="F28" s="338">
        <v>11130</v>
      </c>
    </row>
    <row r="29" spans="1:7">
      <c r="A29" s="376"/>
      <c r="B29" s="336">
        <v>23</v>
      </c>
      <c r="C29" s="222">
        <v>2011</v>
      </c>
      <c r="D29" s="339">
        <v>26143</v>
      </c>
      <c r="E29" s="339">
        <v>6850</v>
      </c>
      <c r="F29" s="339">
        <v>11812</v>
      </c>
    </row>
    <row r="30" spans="1:7">
      <c r="A30" s="376"/>
      <c r="B30" s="358">
        <v>24</v>
      </c>
      <c r="C30" s="222">
        <v>2012</v>
      </c>
      <c r="D30" s="339">
        <v>27624</v>
      </c>
      <c r="E30" s="339">
        <v>7070</v>
      </c>
      <c r="F30" s="339">
        <v>11154</v>
      </c>
      <c r="G30" s="344"/>
    </row>
    <row r="31" spans="1:7">
      <c r="A31" s="376"/>
      <c r="B31" s="358">
        <v>25</v>
      </c>
      <c r="C31" s="222">
        <v>2013</v>
      </c>
      <c r="D31" s="339">
        <v>23960</v>
      </c>
      <c r="E31" s="339">
        <v>6932</v>
      </c>
      <c r="F31" s="339">
        <v>10380</v>
      </c>
      <c r="G31" s="344"/>
    </row>
    <row r="32" spans="1:7">
      <c r="A32" s="376"/>
      <c r="B32" s="336">
        <v>26</v>
      </c>
      <c r="C32" s="358">
        <v>2014</v>
      </c>
      <c r="D32" s="339">
        <v>17908</v>
      </c>
      <c r="E32" s="339">
        <v>7400</v>
      </c>
      <c r="F32" s="339">
        <v>11544</v>
      </c>
      <c r="G32" s="344"/>
    </row>
    <row r="33" spans="1:7">
      <c r="A33" s="376"/>
      <c r="B33" s="336">
        <v>27</v>
      </c>
      <c r="C33" s="358">
        <v>2015</v>
      </c>
      <c r="D33" s="339">
        <v>22007</v>
      </c>
      <c r="E33" s="339">
        <v>7439</v>
      </c>
      <c r="F33" s="339">
        <v>11925</v>
      </c>
      <c r="G33" s="344"/>
    </row>
    <row r="34" spans="1:7">
      <c r="A34" s="376"/>
      <c r="B34" s="336">
        <v>28</v>
      </c>
      <c r="C34" s="222">
        <v>2016</v>
      </c>
      <c r="D34" s="339">
        <v>27749</v>
      </c>
      <c r="E34" s="339">
        <v>7304</v>
      </c>
      <c r="F34" s="339">
        <v>13510</v>
      </c>
      <c r="G34" s="344"/>
    </row>
    <row r="35" spans="1:7">
      <c r="A35" s="376"/>
      <c r="B35" s="336">
        <v>29</v>
      </c>
      <c r="C35" s="222">
        <v>2017</v>
      </c>
      <c r="D35" s="339">
        <v>27736</v>
      </c>
      <c r="E35" s="339">
        <v>7590</v>
      </c>
      <c r="F35" s="339">
        <v>13788</v>
      </c>
      <c r="G35" s="344"/>
    </row>
    <row r="36" spans="1:7">
      <c r="A36" s="376"/>
      <c r="B36" s="336">
        <v>30</v>
      </c>
      <c r="C36" s="222">
        <v>2018</v>
      </c>
      <c r="D36" s="339">
        <v>25357</v>
      </c>
      <c r="E36" s="339">
        <v>8422</v>
      </c>
      <c r="F36" s="339">
        <v>13573</v>
      </c>
      <c r="G36" s="344"/>
    </row>
    <row r="37" spans="1:7">
      <c r="A37" s="376" t="s">
        <v>11</v>
      </c>
      <c r="B37" s="336">
        <v>1</v>
      </c>
      <c r="C37" s="222">
        <v>2019</v>
      </c>
      <c r="D37" s="339">
        <v>25601</v>
      </c>
      <c r="E37" s="339">
        <v>8338</v>
      </c>
      <c r="F37" s="339">
        <v>12341</v>
      </c>
      <c r="G37" s="344"/>
    </row>
    <row r="38" spans="1:7">
      <c r="A38" s="376"/>
      <c r="B38" s="336">
        <v>2</v>
      </c>
      <c r="C38" s="222">
        <v>2020</v>
      </c>
      <c r="D38" s="339">
        <v>26179</v>
      </c>
      <c r="E38" s="339">
        <v>8210</v>
      </c>
      <c r="F38" s="339">
        <v>10023</v>
      </c>
      <c r="G38" s="344"/>
    </row>
    <row r="39" spans="1:7">
      <c r="A39" s="376"/>
      <c r="B39" s="336">
        <v>3</v>
      </c>
      <c r="C39" s="222">
        <v>2021</v>
      </c>
      <c r="D39" s="339">
        <v>24440</v>
      </c>
      <c r="E39" s="339">
        <v>7736</v>
      </c>
      <c r="F39" s="339">
        <v>9128</v>
      </c>
      <c r="G39" s="344"/>
    </row>
    <row r="40" spans="1:7">
      <c r="A40" s="378"/>
      <c r="B40" s="360">
        <v>4</v>
      </c>
      <c r="C40" s="361">
        <v>2022</v>
      </c>
      <c r="D40" s="343">
        <v>25909</v>
      </c>
      <c r="E40" s="343">
        <v>7726</v>
      </c>
      <c r="F40" s="343">
        <v>10565</v>
      </c>
      <c r="G40" s="344"/>
    </row>
    <row r="41" spans="1:7">
      <c r="A41" s="286"/>
      <c r="B41" s="286"/>
      <c r="C41" s="328"/>
    </row>
    <row r="42" spans="1:7">
      <c r="A42" s="75" t="s">
        <v>166</v>
      </c>
    </row>
    <row r="43" spans="1:7">
      <c r="A43" s="288" t="s">
        <v>152</v>
      </c>
      <c r="B43" s="288"/>
      <c r="C43" s="288"/>
      <c r="D43" s="288"/>
      <c r="E43" s="288"/>
    </row>
    <row r="44" spans="1:7">
      <c r="A44" s="75" t="s">
        <v>157</v>
      </c>
    </row>
  </sheetData>
  <mergeCells count="3">
    <mergeCell ref="A4:C5"/>
    <mergeCell ref="D4:F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zoomScale="120" zoomScaleNormal="90" zoomScaleSheetLayoutView="120" workbookViewId="0">
      <pane ySplit="7" topLeftCell="A8" activePane="bottomLeft" state="frozen"/>
      <selection pane="bottomLeft"/>
    </sheetView>
  </sheetViews>
  <sheetFormatPr defaultColWidth="9" defaultRowHeight="13"/>
  <cols>
    <col min="1" max="2" width="4.90625" style="75" customWidth="1"/>
    <col min="3" max="3" width="9" style="75"/>
    <col min="4" max="4" width="13.26953125" style="75" customWidth="1"/>
    <col min="5" max="9" width="0" style="75" hidden="1" customWidth="1"/>
    <col min="10" max="10" width="13.26953125" style="75" customWidth="1"/>
    <col min="11" max="16384" width="9" style="75"/>
  </cols>
  <sheetData>
    <row r="1" spans="1:15" ht="21.75" customHeight="1">
      <c r="A1" s="1" t="s">
        <v>111</v>
      </c>
      <c r="B1" s="1"/>
      <c r="C1" s="1"/>
      <c r="D1" s="1"/>
      <c r="E1" s="1"/>
      <c r="F1" s="1"/>
      <c r="G1" s="1"/>
      <c r="H1" s="1"/>
      <c r="I1" s="1"/>
      <c r="J1" s="1"/>
      <c r="K1" s="1"/>
      <c r="L1" s="1"/>
      <c r="M1" s="1"/>
      <c r="N1" s="1"/>
      <c r="O1" s="1"/>
    </row>
    <row r="2" spans="1:15" ht="18" customHeight="1">
      <c r="A2" s="73" t="s">
        <v>167</v>
      </c>
      <c r="D2" s="73"/>
      <c r="O2" s="98" t="s">
        <v>113</v>
      </c>
    </row>
    <row r="3" spans="1:15" ht="13.5" customHeight="1"/>
    <row r="4" spans="1:15" ht="13.5" customHeight="1">
      <c r="A4" s="922" t="s">
        <v>3</v>
      </c>
      <c r="B4" s="923"/>
      <c r="C4" s="924"/>
      <c r="D4" s="937" t="s">
        <v>168</v>
      </c>
      <c r="E4" s="938"/>
      <c r="F4" s="938"/>
      <c r="G4" s="938"/>
      <c r="H4" s="938"/>
      <c r="I4" s="938"/>
      <c r="J4" s="939"/>
    </row>
    <row r="5" spans="1:15" ht="13.5" customHeight="1">
      <c r="A5" s="925"/>
      <c r="B5" s="926"/>
      <c r="C5" s="927"/>
      <c r="D5" s="975" t="s">
        <v>169</v>
      </c>
      <c r="E5" s="379"/>
      <c r="F5" s="380"/>
      <c r="G5" s="380"/>
      <c r="H5" s="380"/>
      <c r="I5" s="381"/>
      <c r="J5" s="977" t="s">
        <v>170</v>
      </c>
    </row>
    <row r="6" spans="1:15" ht="13.5" customHeight="1">
      <c r="A6" s="922" t="s">
        <v>6</v>
      </c>
      <c r="B6" s="924"/>
      <c r="C6" s="928" t="s">
        <v>7</v>
      </c>
      <c r="D6" s="976"/>
      <c r="E6" s="382" t="s">
        <v>171</v>
      </c>
      <c r="F6" s="383" t="s">
        <v>172</v>
      </c>
      <c r="G6" s="383" t="s">
        <v>173</v>
      </c>
      <c r="H6" s="383" t="s">
        <v>174</v>
      </c>
      <c r="I6" s="384" t="s">
        <v>175</v>
      </c>
      <c r="J6" s="933"/>
    </row>
    <row r="7" spans="1:15">
      <c r="A7" s="925"/>
      <c r="B7" s="927"/>
      <c r="C7" s="934"/>
      <c r="D7" s="925"/>
      <c r="E7" s="385" t="s">
        <v>176</v>
      </c>
      <c r="F7" s="385" t="s">
        <v>176</v>
      </c>
      <c r="G7" s="385" t="s">
        <v>176</v>
      </c>
      <c r="H7" s="385" t="s">
        <v>176</v>
      </c>
      <c r="I7" s="385" t="s">
        <v>176</v>
      </c>
      <c r="J7" s="934"/>
    </row>
    <row r="8" spans="1:15">
      <c r="A8" s="222" t="s">
        <v>10</v>
      </c>
      <c r="B8" s="358">
        <v>1</v>
      </c>
      <c r="C8" s="337">
        <v>1989</v>
      </c>
      <c r="D8" s="332">
        <v>383980</v>
      </c>
      <c r="E8" s="333"/>
      <c r="F8" s="332"/>
      <c r="G8" s="333"/>
      <c r="H8" s="332"/>
      <c r="I8" s="333"/>
      <c r="J8" s="333">
        <v>221241</v>
      </c>
    </row>
    <row r="9" spans="1:15">
      <c r="A9" s="104"/>
      <c r="B9" s="136">
        <v>2</v>
      </c>
      <c r="C9" s="331">
        <v>1990</v>
      </c>
      <c r="D9" s="374">
        <v>394496</v>
      </c>
      <c r="E9" s="375"/>
      <c r="F9" s="374"/>
      <c r="G9" s="375"/>
      <c r="H9" s="374"/>
      <c r="I9" s="386"/>
      <c r="J9" s="375">
        <v>246472</v>
      </c>
    </row>
    <row r="10" spans="1:15" ht="13.5" customHeight="1">
      <c r="A10" s="104"/>
      <c r="B10" s="136">
        <v>3</v>
      </c>
      <c r="C10" s="331">
        <v>1991</v>
      </c>
      <c r="D10" s="374">
        <v>410525</v>
      </c>
      <c r="E10" s="375"/>
      <c r="F10" s="374"/>
      <c r="G10" s="375"/>
      <c r="H10" s="374"/>
      <c r="I10" s="386"/>
      <c r="J10" s="375">
        <v>277328</v>
      </c>
    </row>
    <row r="11" spans="1:15">
      <c r="A11" s="104"/>
      <c r="B11" s="136">
        <v>4</v>
      </c>
      <c r="C11" s="331">
        <v>1992</v>
      </c>
      <c r="D11" s="374">
        <v>388851</v>
      </c>
      <c r="E11" s="375"/>
      <c r="F11" s="374"/>
      <c r="G11" s="375"/>
      <c r="H11" s="374"/>
      <c r="I11" s="386"/>
      <c r="J11" s="375">
        <v>298729</v>
      </c>
    </row>
    <row r="12" spans="1:15">
      <c r="A12" s="104"/>
      <c r="B12" s="136">
        <v>5</v>
      </c>
      <c r="C12" s="331">
        <v>1993</v>
      </c>
      <c r="D12" s="374">
        <v>387319</v>
      </c>
      <c r="E12" s="375"/>
      <c r="F12" s="374"/>
      <c r="G12" s="375"/>
      <c r="H12" s="374"/>
      <c r="I12" s="386"/>
      <c r="J12" s="375">
        <v>280878</v>
      </c>
    </row>
    <row r="13" spans="1:15">
      <c r="A13" s="104"/>
      <c r="B13" s="136">
        <v>6</v>
      </c>
      <c r="C13" s="331">
        <v>1994</v>
      </c>
      <c r="D13" s="374">
        <v>386560</v>
      </c>
      <c r="E13" s="375"/>
      <c r="F13" s="374"/>
      <c r="G13" s="375"/>
      <c r="H13" s="374"/>
      <c r="I13" s="386"/>
      <c r="J13" s="375">
        <v>288025</v>
      </c>
    </row>
    <row r="14" spans="1:15">
      <c r="A14" s="104"/>
      <c r="B14" s="136">
        <v>7</v>
      </c>
      <c r="C14" s="331">
        <v>1995</v>
      </c>
      <c r="D14" s="374">
        <v>383614</v>
      </c>
      <c r="E14" s="375"/>
      <c r="F14" s="374"/>
      <c r="G14" s="375"/>
      <c r="H14" s="374"/>
      <c r="I14" s="386"/>
      <c r="J14" s="375">
        <v>284857</v>
      </c>
    </row>
    <row r="15" spans="1:15">
      <c r="A15" s="222"/>
      <c r="B15" s="358">
        <v>8</v>
      </c>
      <c r="C15" s="337">
        <v>1996</v>
      </c>
      <c r="D15" s="374">
        <v>380086</v>
      </c>
      <c r="E15" s="375"/>
      <c r="F15" s="374"/>
      <c r="G15" s="375"/>
      <c r="H15" s="374"/>
      <c r="I15" s="333"/>
      <c r="J15" s="375">
        <v>313460</v>
      </c>
      <c r="K15" s="334"/>
      <c r="L15" s="334"/>
      <c r="M15" s="334"/>
      <c r="N15" s="334"/>
    </row>
    <row r="16" spans="1:15">
      <c r="A16" s="222"/>
      <c r="B16" s="358">
        <v>9</v>
      </c>
      <c r="C16" s="337">
        <v>1997</v>
      </c>
      <c r="D16" s="374">
        <v>377479</v>
      </c>
      <c r="E16" s="375"/>
      <c r="F16" s="374"/>
      <c r="G16" s="375"/>
      <c r="H16" s="374"/>
      <c r="I16" s="333"/>
      <c r="J16" s="375">
        <v>303255</v>
      </c>
      <c r="K16" s="334"/>
      <c r="L16" s="334"/>
      <c r="M16" s="334"/>
      <c r="N16" s="334"/>
    </row>
    <row r="17" spans="1:15">
      <c r="A17" s="222"/>
      <c r="B17" s="336">
        <v>10</v>
      </c>
      <c r="C17" s="337">
        <v>1998</v>
      </c>
      <c r="D17" s="387">
        <v>382099</v>
      </c>
      <c r="E17" s="375"/>
      <c r="F17" s="374"/>
      <c r="G17" s="375"/>
      <c r="H17" s="374"/>
      <c r="I17" s="333"/>
      <c r="J17" s="375">
        <v>325862</v>
      </c>
      <c r="K17" s="334"/>
      <c r="L17" s="334"/>
      <c r="M17" s="334"/>
      <c r="N17" s="334"/>
    </row>
    <row r="18" spans="1:15">
      <c r="A18" s="222"/>
      <c r="B18" s="336">
        <v>11</v>
      </c>
      <c r="C18" s="337">
        <v>1999</v>
      </c>
      <c r="D18" s="375">
        <v>355904</v>
      </c>
      <c r="E18" s="375"/>
      <c r="F18" s="375"/>
      <c r="G18" s="375"/>
      <c r="H18" s="375"/>
      <c r="I18" s="333"/>
      <c r="J18" s="375">
        <v>333620</v>
      </c>
      <c r="K18" s="334"/>
      <c r="L18" s="334"/>
      <c r="M18" s="334"/>
      <c r="N18" s="334"/>
    </row>
    <row r="19" spans="1:15">
      <c r="A19" s="222"/>
      <c r="B19" s="336">
        <v>12</v>
      </c>
      <c r="C19" s="337">
        <v>2000</v>
      </c>
      <c r="D19" s="375">
        <v>399873</v>
      </c>
      <c r="E19" s="375"/>
      <c r="F19" s="375"/>
      <c r="G19" s="375"/>
      <c r="H19" s="375"/>
      <c r="I19" s="333"/>
      <c r="J19" s="375">
        <v>310798</v>
      </c>
      <c r="K19" s="334"/>
      <c r="L19" s="334"/>
      <c r="M19" s="334"/>
      <c r="N19" s="334"/>
    </row>
    <row r="20" spans="1:15">
      <c r="A20" s="222"/>
      <c r="B20" s="336">
        <v>13</v>
      </c>
      <c r="C20" s="337">
        <v>2001</v>
      </c>
      <c r="D20" s="375">
        <v>325611</v>
      </c>
      <c r="E20" s="375">
        <v>37094</v>
      </c>
      <c r="F20" s="375">
        <v>55742</v>
      </c>
      <c r="G20" s="375">
        <v>36417</v>
      </c>
      <c r="H20" s="387">
        <v>43378</v>
      </c>
      <c r="I20" s="333">
        <v>56981</v>
      </c>
      <c r="J20" s="388">
        <v>309121</v>
      </c>
      <c r="K20" s="334"/>
      <c r="L20" s="334"/>
      <c r="M20" s="334"/>
      <c r="N20" s="334"/>
      <c r="O20" s="389"/>
    </row>
    <row r="21" spans="1:15">
      <c r="A21" s="222"/>
      <c r="B21" s="336">
        <v>14</v>
      </c>
      <c r="C21" s="337">
        <v>2002</v>
      </c>
      <c r="D21" s="375">
        <v>308403</v>
      </c>
      <c r="E21" s="375">
        <v>34957</v>
      </c>
      <c r="F21" s="375">
        <v>54545</v>
      </c>
      <c r="G21" s="375">
        <v>38494</v>
      </c>
      <c r="H21" s="387">
        <v>42846</v>
      </c>
      <c r="I21" s="333">
        <v>52557</v>
      </c>
      <c r="J21" s="388">
        <v>280213</v>
      </c>
      <c r="K21" s="334"/>
      <c r="L21" s="334"/>
      <c r="M21" s="334"/>
      <c r="N21" s="334"/>
      <c r="O21" s="389"/>
    </row>
    <row r="22" spans="1:15">
      <c r="A22" s="222"/>
      <c r="B22" s="336">
        <v>15</v>
      </c>
      <c r="C22" s="337">
        <v>2003</v>
      </c>
      <c r="D22" s="375">
        <v>300421</v>
      </c>
      <c r="E22" s="375">
        <v>32996</v>
      </c>
      <c r="F22" s="375">
        <v>54682</v>
      </c>
      <c r="G22" s="375">
        <v>36851</v>
      </c>
      <c r="H22" s="387">
        <v>42437</v>
      </c>
      <c r="I22" s="333">
        <v>51642</v>
      </c>
      <c r="J22" s="388">
        <v>272959</v>
      </c>
      <c r="K22" s="334"/>
      <c r="L22" s="334"/>
      <c r="M22" s="334"/>
      <c r="N22" s="334"/>
      <c r="O22" s="389"/>
    </row>
    <row r="23" spans="1:15">
      <c r="A23" s="222"/>
      <c r="B23" s="358">
        <v>16</v>
      </c>
      <c r="C23" s="337">
        <v>2004</v>
      </c>
      <c r="D23" s="375">
        <v>308676</v>
      </c>
      <c r="E23" s="375">
        <v>34701</v>
      </c>
      <c r="F23" s="375">
        <v>65148</v>
      </c>
      <c r="G23" s="375">
        <v>37272</v>
      </c>
      <c r="H23" s="387">
        <v>40627</v>
      </c>
      <c r="I23" s="333">
        <v>47899</v>
      </c>
      <c r="J23" s="388">
        <v>272915</v>
      </c>
      <c r="K23" s="334"/>
      <c r="L23" s="334"/>
      <c r="M23" s="334"/>
      <c r="N23" s="334"/>
      <c r="O23" s="389"/>
    </row>
    <row r="24" spans="1:15">
      <c r="A24" s="222"/>
      <c r="B24" s="358">
        <v>17</v>
      </c>
      <c r="C24" s="337">
        <v>2005</v>
      </c>
      <c r="D24" s="375">
        <v>314179</v>
      </c>
      <c r="E24" s="375">
        <v>33836</v>
      </c>
      <c r="F24" s="375">
        <v>72471</v>
      </c>
      <c r="G24" s="375">
        <v>39869</v>
      </c>
      <c r="H24" s="387">
        <v>29451</v>
      </c>
      <c r="I24" s="333">
        <v>48771</v>
      </c>
      <c r="J24" s="388">
        <v>224239</v>
      </c>
      <c r="K24" s="334"/>
      <c r="L24" s="334"/>
      <c r="M24" s="334"/>
      <c r="N24" s="334"/>
      <c r="O24" s="389"/>
    </row>
    <row r="25" spans="1:15">
      <c r="A25" s="222"/>
      <c r="B25" s="358">
        <v>18</v>
      </c>
      <c r="C25" s="337">
        <v>2006</v>
      </c>
      <c r="D25" s="373">
        <v>374773</v>
      </c>
      <c r="E25" s="375">
        <v>32774</v>
      </c>
      <c r="F25" s="375">
        <v>91544</v>
      </c>
      <c r="G25" s="375">
        <v>41361</v>
      </c>
      <c r="H25" s="375">
        <v>38052</v>
      </c>
      <c r="I25" s="333">
        <v>47161</v>
      </c>
      <c r="J25" s="373">
        <v>230660</v>
      </c>
      <c r="K25" s="334"/>
      <c r="L25" s="334"/>
      <c r="M25" s="334"/>
      <c r="N25" s="334"/>
      <c r="O25" s="389"/>
    </row>
    <row r="26" spans="1:15">
      <c r="A26" s="222"/>
      <c r="B26" s="358">
        <v>19</v>
      </c>
      <c r="C26" s="337">
        <v>2007</v>
      </c>
      <c r="D26" s="373">
        <v>402794</v>
      </c>
      <c r="E26" s="375">
        <v>37966</v>
      </c>
      <c r="F26" s="375">
        <v>105200</v>
      </c>
      <c r="G26" s="375">
        <v>46485</v>
      </c>
      <c r="H26" s="375">
        <v>46151</v>
      </c>
      <c r="I26" s="333">
        <v>43717</v>
      </c>
      <c r="J26" s="373">
        <v>243329</v>
      </c>
      <c r="K26" s="334"/>
      <c r="L26" s="334"/>
      <c r="M26" s="334"/>
      <c r="N26" s="334"/>
      <c r="O26" s="389"/>
    </row>
    <row r="27" spans="1:15">
      <c r="A27" s="222"/>
      <c r="B27" s="358">
        <v>20</v>
      </c>
      <c r="C27" s="337">
        <v>2008</v>
      </c>
      <c r="D27" s="373">
        <v>313134</v>
      </c>
      <c r="E27" s="375">
        <v>35590</v>
      </c>
      <c r="F27" s="375">
        <v>47761</v>
      </c>
      <c r="G27" s="375">
        <v>38144</v>
      </c>
      <c r="H27" s="375">
        <v>39936</v>
      </c>
      <c r="I27" s="333">
        <v>35804</v>
      </c>
      <c r="J27" s="373">
        <v>243712</v>
      </c>
      <c r="K27" s="334"/>
      <c r="L27" s="334"/>
      <c r="M27" s="334"/>
      <c r="N27" s="334"/>
      <c r="O27" s="389"/>
    </row>
    <row r="28" spans="1:15">
      <c r="A28" s="222"/>
      <c r="B28" s="358">
        <v>21</v>
      </c>
      <c r="C28" s="337">
        <v>2009</v>
      </c>
      <c r="D28" s="373">
        <v>315474</v>
      </c>
      <c r="E28" s="375">
        <v>35710</v>
      </c>
      <c r="F28" s="375">
        <v>74841</v>
      </c>
      <c r="G28" s="375">
        <v>34539</v>
      </c>
      <c r="H28" s="375">
        <v>28370</v>
      </c>
      <c r="I28" s="333">
        <v>34963</v>
      </c>
      <c r="J28" s="373">
        <v>219608</v>
      </c>
      <c r="K28" s="334"/>
      <c r="L28" s="334"/>
      <c r="M28" s="334"/>
      <c r="N28" s="334"/>
      <c r="O28" s="389"/>
    </row>
    <row r="29" spans="1:15">
      <c r="A29" s="222"/>
      <c r="B29" s="358">
        <v>22</v>
      </c>
      <c r="C29" s="337">
        <v>2010</v>
      </c>
      <c r="D29" s="373">
        <v>345758</v>
      </c>
      <c r="E29" s="375">
        <v>32636</v>
      </c>
      <c r="F29" s="375">
        <v>71734</v>
      </c>
      <c r="G29" s="375">
        <v>38673</v>
      </c>
      <c r="H29" s="375">
        <v>53336</v>
      </c>
      <c r="I29" s="333">
        <v>34086</v>
      </c>
      <c r="J29" s="373">
        <v>215738</v>
      </c>
      <c r="K29" s="334"/>
      <c r="L29" s="334"/>
      <c r="M29" s="334"/>
      <c r="N29" s="334"/>
      <c r="O29" s="389"/>
    </row>
    <row r="30" spans="1:15">
      <c r="A30" s="222"/>
      <c r="B30" s="358">
        <v>23</v>
      </c>
      <c r="C30" s="337">
        <v>2011</v>
      </c>
      <c r="D30" s="390">
        <v>353966</v>
      </c>
      <c r="E30" s="391">
        <v>36219</v>
      </c>
      <c r="F30" s="391">
        <v>62780</v>
      </c>
      <c r="G30" s="391">
        <v>38143</v>
      </c>
      <c r="H30" s="391">
        <v>63064</v>
      </c>
      <c r="I30" s="392">
        <v>37058</v>
      </c>
      <c r="J30" s="390">
        <v>200851</v>
      </c>
      <c r="K30" s="334"/>
      <c r="L30" s="334"/>
      <c r="M30" s="334"/>
      <c r="N30" s="334"/>
      <c r="O30" s="389"/>
    </row>
    <row r="31" spans="1:15">
      <c r="A31" s="222"/>
      <c r="B31" s="358">
        <v>24</v>
      </c>
      <c r="C31" s="337">
        <v>2012</v>
      </c>
      <c r="D31" s="390">
        <v>348091</v>
      </c>
      <c r="E31" s="391">
        <v>33106</v>
      </c>
      <c r="F31" s="391">
        <v>75673</v>
      </c>
      <c r="G31" s="391">
        <v>38468</v>
      </c>
      <c r="H31" s="391">
        <v>44425</v>
      </c>
      <c r="I31" s="392">
        <v>39651</v>
      </c>
      <c r="J31" s="390">
        <v>185754</v>
      </c>
      <c r="K31" s="334"/>
      <c r="L31" s="334"/>
      <c r="M31" s="334"/>
      <c r="N31" s="334"/>
      <c r="O31" s="389"/>
    </row>
    <row r="32" spans="1:15">
      <c r="A32" s="222"/>
      <c r="B32" s="358">
        <v>25</v>
      </c>
      <c r="C32" s="337">
        <v>2013</v>
      </c>
      <c r="D32" s="390">
        <v>356393</v>
      </c>
      <c r="E32" s="391">
        <v>31027</v>
      </c>
      <c r="F32" s="391">
        <v>74426</v>
      </c>
      <c r="G32" s="391">
        <v>43267</v>
      </c>
      <c r="H32" s="391">
        <v>53914</v>
      </c>
      <c r="I32" s="392">
        <v>42253</v>
      </c>
      <c r="J32" s="390">
        <v>186592</v>
      </c>
      <c r="K32" s="334"/>
      <c r="L32" s="334"/>
      <c r="M32" s="334"/>
      <c r="N32" s="334"/>
      <c r="O32" s="389"/>
    </row>
    <row r="33" spans="1:15">
      <c r="A33" s="222"/>
      <c r="B33" s="336">
        <v>26</v>
      </c>
      <c r="C33" s="337">
        <v>2014</v>
      </c>
      <c r="D33" s="390">
        <v>359346</v>
      </c>
      <c r="E33" s="391">
        <v>28956</v>
      </c>
      <c r="F33" s="391">
        <v>76442</v>
      </c>
      <c r="G33" s="391">
        <v>41908</v>
      </c>
      <c r="H33" s="391">
        <v>61303</v>
      </c>
      <c r="I33" s="392">
        <v>39526</v>
      </c>
      <c r="J33" s="390">
        <v>191384</v>
      </c>
      <c r="K33" s="334"/>
      <c r="L33" s="334"/>
      <c r="M33" s="334"/>
      <c r="N33" s="334"/>
      <c r="O33" s="389"/>
    </row>
    <row r="34" spans="1:15">
      <c r="A34" s="222"/>
      <c r="B34" s="336">
        <v>27</v>
      </c>
      <c r="C34" s="337">
        <v>2015</v>
      </c>
      <c r="D34" s="390">
        <v>427652</v>
      </c>
      <c r="E34" s="391">
        <v>28956</v>
      </c>
      <c r="F34" s="391">
        <v>76442</v>
      </c>
      <c r="G34" s="391">
        <v>41908</v>
      </c>
      <c r="H34" s="391">
        <v>61303</v>
      </c>
      <c r="I34" s="392">
        <v>39526</v>
      </c>
      <c r="J34" s="390">
        <v>198963</v>
      </c>
      <c r="K34" s="334"/>
      <c r="L34" s="334"/>
      <c r="M34" s="334"/>
      <c r="N34" s="334"/>
      <c r="O34" s="389"/>
    </row>
    <row r="35" spans="1:15">
      <c r="A35" s="222"/>
      <c r="B35" s="336">
        <v>28</v>
      </c>
      <c r="C35" s="337">
        <v>2016</v>
      </c>
      <c r="D35" s="390">
        <v>406880</v>
      </c>
      <c r="E35" s="391"/>
      <c r="F35" s="391"/>
      <c r="G35" s="391"/>
      <c r="H35" s="391"/>
      <c r="I35" s="392"/>
      <c r="J35" s="390">
        <v>204449</v>
      </c>
      <c r="K35" s="334"/>
      <c r="L35" s="334"/>
      <c r="M35" s="334"/>
      <c r="N35" s="334"/>
      <c r="O35" s="389"/>
    </row>
    <row r="36" spans="1:15">
      <c r="A36" s="222"/>
      <c r="B36" s="336">
        <v>29</v>
      </c>
      <c r="C36" s="337">
        <v>2017</v>
      </c>
      <c r="D36" s="390">
        <v>428771</v>
      </c>
      <c r="E36" s="391"/>
      <c r="F36" s="391"/>
      <c r="G36" s="391"/>
      <c r="H36" s="391"/>
      <c r="I36" s="392"/>
      <c r="J36" s="390">
        <v>178422</v>
      </c>
      <c r="K36" s="334"/>
      <c r="L36" s="334"/>
      <c r="M36" s="334"/>
      <c r="N36" s="334"/>
      <c r="O36" s="389"/>
    </row>
    <row r="37" spans="1:15">
      <c r="A37" s="222"/>
      <c r="B37" s="336">
        <v>30</v>
      </c>
      <c r="C37" s="337">
        <v>2018</v>
      </c>
      <c r="D37" s="390">
        <v>450024</v>
      </c>
      <c r="E37" s="391"/>
      <c r="F37" s="391"/>
      <c r="G37" s="391"/>
      <c r="H37" s="391"/>
      <c r="I37" s="392"/>
      <c r="J37" s="390">
        <v>186493</v>
      </c>
      <c r="K37" s="334"/>
      <c r="L37" s="334"/>
      <c r="M37" s="334"/>
      <c r="N37" s="334"/>
      <c r="O37" s="389"/>
    </row>
    <row r="38" spans="1:15">
      <c r="A38" s="222" t="s">
        <v>11</v>
      </c>
      <c r="B38" s="336">
        <v>1</v>
      </c>
      <c r="C38" s="337">
        <v>2019</v>
      </c>
      <c r="D38" s="390">
        <v>451551</v>
      </c>
      <c r="E38" s="391"/>
      <c r="F38" s="391"/>
      <c r="G38" s="391"/>
      <c r="H38" s="391"/>
      <c r="I38" s="392"/>
      <c r="J38" s="390">
        <v>221092</v>
      </c>
      <c r="K38" s="334"/>
      <c r="L38" s="334"/>
      <c r="M38" s="334"/>
      <c r="N38" s="334"/>
      <c r="O38" s="389"/>
    </row>
    <row r="39" spans="1:15">
      <c r="A39" s="222"/>
      <c r="B39" s="336">
        <v>2</v>
      </c>
      <c r="C39" s="337">
        <v>2020</v>
      </c>
      <c r="D39" s="390">
        <v>431960</v>
      </c>
      <c r="E39" s="391"/>
      <c r="F39" s="391"/>
      <c r="G39" s="391"/>
      <c r="H39" s="391"/>
      <c r="I39" s="392"/>
      <c r="J39" s="390">
        <v>222143</v>
      </c>
      <c r="K39" s="334"/>
      <c r="L39" s="334"/>
      <c r="M39" s="334"/>
      <c r="N39" s="334"/>
      <c r="O39" s="389"/>
    </row>
    <row r="40" spans="1:15">
      <c r="A40" s="222"/>
      <c r="B40" s="336">
        <v>3</v>
      </c>
      <c r="C40" s="337">
        <v>2021</v>
      </c>
      <c r="D40" s="390">
        <v>469917</v>
      </c>
      <c r="E40" s="391"/>
      <c r="F40" s="391"/>
      <c r="G40" s="391"/>
      <c r="H40" s="391"/>
      <c r="I40" s="392"/>
      <c r="J40" s="390">
        <v>227076</v>
      </c>
      <c r="K40" s="334"/>
      <c r="L40" s="334"/>
      <c r="M40" s="334"/>
      <c r="N40" s="334"/>
      <c r="O40" s="389"/>
    </row>
    <row r="41" spans="1:15">
      <c r="A41" s="361"/>
      <c r="B41" s="360">
        <v>4</v>
      </c>
      <c r="C41" s="393">
        <v>2022</v>
      </c>
      <c r="D41" s="394">
        <v>491885</v>
      </c>
      <c r="E41" s="395"/>
      <c r="F41" s="395"/>
      <c r="G41" s="395"/>
      <c r="H41" s="395"/>
      <c r="I41" s="396"/>
      <c r="J41" s="394">
        <v>252397</v>
      </c>
      <c r="K41" s="334"/>
      <c r="N41" s="334"/>
      <c r="O41" s="389"/>
    </row>
    <row r="42" spans="1:15">
      <c r="A42" s="358"/>
      <c r="B42" s="358"/>
      <c r="C42" s="358"/>
      <c r="D42" s="374"/>
      <c r="E42" s="374"/>
      <c r="F42" s="374"/>
      <c r="G42" s="374"/>
      <c r="H42" s="374"/>
      <c r="I42" s="332"/>
      <c r="J42" s="374"/>
      <c r="K42" s="334"/>
      <c r="L42" s="334"/>
      <c r="M42" s="334"/>
      <c r="N42" s="334"/>
      <c r="O42" s="389"/>
    </row>
    <row r="43" spans="1:15">
      <c r="A43" s="75" t="s">
        <v>177</v>
      </c>
    </row>
    <row r="44" spans="1:15">
      <c r="A44" s="286" t="s">
        <v>152</v>
      </c>
      <c r="B44" s="286"/>
      <c r="C44" s="328"/>
    </row>
    <row r="45" spans="1:15">
      <c r="A45" s="288" t="s">
        <v>119</v>
      </c>
      <c r="B45" s="288"/>
      <c r="C45" s="288"/>
      <c r="D45" s="288"/>
      <c r="E45" s="288"/>
    </row>
  </sheetData>
  <mergeCells count="6">
    <mergeCell ref="A4:C5"/>
    <mergeCell ref="D4:J4"/>
    <mergeCell ref="D5:D7"/>
    <mergeCell ref="J5:J7"/>
    <mergeCell ref="A6:B7"/>
    <mergeCell ref="C6:C7"/>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120" zoomScaleNormal="90" zoomScaleSheetLayoutView="120" workbookViewId="0">
      <pane ySplit="7" topLeftCell="A8" activePane="bottomLeft" state="frozen"/>
      <selection pane="bottomLeft"/>
    </sheetView>
  </sheetViews>
  <sheetFormatPr defaultColWidth="9" defaultRowHeight="13"/>
  <cols>
    <col min="1" max="2" width="4.90625" style="75" customWidth="1"/>
    <col min="3" max="3" width="9" style="75"/>
    <col min="4" max="8" width="14" style="75" customWidth="1"/>
    <col min="9" max="16384" width="9" style="75"/>
  </cols>
  <sheetData>
    <row r="1" spans="1:8" ht="21.75" customHeight="1">
      <c r="A1" s="1" t="s">
        <v>111</v>
      </c>
      <c r="B1" s="1"/>
      <c r="C1" s="1"/>
      <c r="D1" s="1"/>
      <c r="E1" s="1"/>
      <c r="F1" s="1"/>
      <c r="G1" s="1"/>
      <c r="H1" s="1"/>
    </row>
    <row r="2" spans="1:8" ht="18" customHeight="1">
      <c r="A2" s="73" t="s">
        <v>178</v>
      </c>
      <c r="H2" s="98" t="s">
        <v>113</v>
      </c>
    </row>
    <row r="3" spans="1:8" ht="18" customHeight="1">
      <c r="A3" s="73"/>
      <c r="B3" s="978" t="s">
        <v>179</v>
      </c>
      <c r="C3" s="978"/>
      <c r="D3" s="978"/>
      <c r="E3" s="978"/>
      <c r="F3" s="978"/>
      <c r="G3" s="978"/>
      <c r="H3" s="978"/>
    </row>
    <row r="5" spans="1:8">
      <c r="A5" s="922" t="s">
        <v>3</v>
      </c>
      <c r="B5" s="923"/>
      <c r="C5" s="924"/>
      <c r="D5" s="937" t="s">
        <v>180</v>
      </c>
      <c r="E5" s="938"/>
      <c r="F5" s="938"/>
      <c r="G5" s="938"/>
      <c r="H5" s="939"/>
    </row>
    <row r="6" spans="1:8" ht="13.5" customHeight="1">
      <c r="A6" s="925"/>
      <c r="B6" s="926"/>
      <c r="C6" s="927"/>
      <c r="D6" s="397" t="s">
        <v>181</v>
      </c>
      <c r="E6" s="398" t="s">
        <v>182</v>
      </c>
      <c r="F6" s="399" t="s">
        <v>183</v>
      </c>
      <c r="G6" s="399" t="s">
        <v>184</v>
      </c>
      <c r="H6" s="399" t="s">
        <v>185</v>
      </c>
    </row>
    <row r="7" spans="1:8" ht="13.5" customHeight="1">
      <c r="A7" s="919" t="s">
        <v>6</v>
      </c>
      <c r="B7" s="919"/>
      <c r="C7" s="76" t="s">
        <v>7</v>
      </c>
      <c r="D7" s="400" t="s">
        <v>176</v>
      </c>
      <c r="E7" s="400" t="s">
        <v>176</v>
      </c>
      <c r="F7" s="400" t="s">
        <v>176</v>
      </c>
      <c r="G7" s="400" t="s">
        <v>176</v>
      </c>
      <c r="H7" s="400" t="s">
        <v>176</v>
      </c>
    </row>
    <row r="8" spans="1:8">
      <c r="A8" s="104" t="s">
        <v>10</v>
      </c>
      <c r="B8" s="136">
        <v>1</v>
      </c>
      <c r="C8" s="331">
        <v>1989</v>
      </c>
      <c r="D8" s="332">
        <v>251085</v>
      </c>
      <c r="E8" s="333">
        <v>250939</v>
      </c>
      <c r="F8" s="333">
        <v>260902</v>
      </c>
      <c r="G8" s="333"/>
      <c r="H8" s="333">
        <v>260902</v>
      </c>
    </row>
    <row r="9" spans="1:8">
      <c r="A9" s="104"/>
      <c r="B9" s="136">
        <v>2</v>
      </c>
      <c r="C9" s="331">
        <v>1990</v>
      </c>
      <c r="D9" s="401">
        <v>260758</v>
      </c>
      <c r="E9" s="402">
        <v>326835</v>
      </c>
      <c r="F9" s="402">
        <v>283628</v>
      </c>
      <c r="G9" s="402"/>
      <c r="H9" s="402">
        <v>283628</v>
      </c>
    </row>
    <row r="10" spans="1:8">
      <c r="A10" s="104"/>
      <c r="B10" s="136">
        <v>3</v>
      </c>
      <c r="C10" s="331">
        <v>1991</v>
      </c>
      <c r="D10" s="401">
        <v>288239</v>
      </c>
      <c r="E10" s="402">
        <v>342538</v>
      </c>
      <c r="F10" s="402">
        <v>301983</v>
      </c>
      <c r="G10" s="402"/>
      <c r="H10" s="402">
        <v>301983</v>
      </c>
    </row>
    <row r="11" spans="1:8">
      <c r="A11" s="104"/>
      <c r="B11" s="136">
        <v>4</v>
      </c>
      <c r="C11" s="331">
        <v>1992</v>
      </c>
      <c r="D11" s="401">
        <v>297543</v>
      </c>
      <c r="E11" s="402">
        <v>361856</v>
      </c>
      <c r="F11" s="402">
        <v>314470</v>
      </c>
      <c r="G11" s="402"/>
      <c r="H11" s="402">
        <v>314470</v>
      </c>
    </row>
    <row r="12" spans="1:8">
      <c r="A12" s="104"/>
      <c r="B12" s="136">
        <v>5</v>
      </c>
      <c r="C12" s="331">
        <v>1993</v>
      </c>
      <c r="D12" s="401">
        <v>296869</v>
      </c>
      <c r="E12" s="402">
        <v>376505</v>
      </c>
      <c r="F12" s="402">
        <v>327822</v>
      </c>
      <c r="G12" s="402"/>
      <c r="H12" s="402">
        <v>327822</v>
      </c>
    </row>
    <row r="13" spans="1:8">
      <c r="A13" s="104"/>
      <c r="B13" s="136">
        <v>6</v>
      </c>
      <c r="C13" s="331">
        <v>1994</v>
      </c>
      <c r="D13" s="401">
        <v>296057</v>
      </c>
      <c r="E13" s="402">
        <v>382933</v>
      </c>
      <c r="F13" s="402">
        <v>336314</v>
      </c>
      <c r="G13" s="402"/>
      <c r="H13" s="402">
        <v>336314</v>
      </c>
    </row>
    <row r="14" spans="1:8">
      <c r="A14" s="104"/>
      <c r="B14" s="136">
        <v>7</v>
      </c>
      <c r="C14" s="331">
        <v>1995</v>
      </c>
      <c r="D14" s="401">
        <v>291337</v>
      </c>
      <c r="E14" s="402">
        <v>398340</v>
      </c>
      <c r="F14" s="402">
        <v>346023</v>
      </c>
      <c r="G14" s="402"/>
      <c r="H14" s="402">
        <v>346023</v>
      </c>
    </row>
    <row r="15" spans="1:8">
      <c r="A15" s="104"/>
      <c r="B15" s="136">
        <v>8</v>
      </c>
      <c r="C15" s="331">
        <v>1996</v>
      </c>
      <c r="D15" s="401">
        <v>293426</v>
      </c>
      <c r="E15" s="402">
        <v>434442</v>
      </c>
      <c r="F15" s="402">
        <v>396706</v>
      </c>
      <c r="G15" s="402"/>
      <c r="H15" s="402">
        <v>396706</v>
      </c>
    </row>
    <row r="16" spans="1:8">
      <c r="A16" s="104"/>
      <c r="B16" s="136">
        <v>9</v>
      </c>
      <c r="C16" s="331">
        <v>1997</v>
      </c>
      <c r="D16" s="401">
        <v>285848</v>
      </c>
      <c r="E16" s="402">
        <v>448354</v>
      </c>
      <c r="F16" s="402">
        <v>411442</v>
      </c>
      <c r="G16" s="402"/>
      <c r="H16" s="402">
        <v>411442</v>
      </c>
    </row>
    <row r="17" spans="1:8">
      <c r="A17" s="104"/>
      <c r="B17" s="136">
        <v>10</v>
      </c>
      <c r="C17" s="331">
        <v>1998</v>
      </c>
      <c r="D17" s="401">
        <v>279253</v>
      </c>
      <c r="E17" s="402">
        <v>464513</v>
      </c>
      <c r="F17" s="402">
        <v>417942</v>
      </c>
      <c r="G17" s="402"/>
      <c r="H17" s="402">
        <v>417942</v>
      </c>
    </row>
    <row r="18" spans="1:8">
      <c r="A18" s="104"/>
      <c r="B18" s="136">
        <v>11</v>
      </c>
      <c r="C18" s="331">
        <v>1999</v>
      </c>
      <c r="D18" s="401">
        <v>272656</v>
      </c>
      <c r="E18" s="402">
        <v>469660</v>
      </c>
      <c r="F18" s="402">
        <v>421579</v>
      </c>
      <c r="G18" s="402"/>
      <c r="H18" s="402">
        <v>421579</v>
      </c>
    </row>
    <row r="19" spans="1:8">
      <c r="A19" s="104"/>
      <c r="B19" s="136">
        <v>12</v>
      </c>
      <c r="C19" s="331">
        <v>2000</v>
      </c>
      <c r="D19" s="401">
        <v>280119</v>
      </c>
      <c r="E19" s="402">
        <v>512708</v>
      </c>
      <c r="F19" s="402">
        <v>425684</v>
      </c>
      <c r="G19" s="402"/>
      <c r="H19" s="402">
        <v>425684</v>
      </c>
    </row>
    <row r="20" spans="1:8">
      <c r="A20" s="104"/>
      <c r="B20" s="136">
        <v>13</v>
      </c>
      <c r="C20" s="331">
        <v>2001</v>
      </c>
      <c r="D20" s="401">
        <v>288138</v>
      </c>
      <c r="E20" s="402">
        <v>449920</v>
      </c>
      <c r="F20" s="402">
        <v>428045</v>
      </c>
      <c r="G20" s="402"/>
      <c r="H20" s="402">
        <v>428045</v>
      </c>
    </row>
    <row r="21" spans="1:8">
      <c r="A21" s="104"/>
      <c r="B21" s="136">
        <v>14</v>
      </c>
      <c r="C21" s="331">
        <v>2002</v>
      </c>
      <c r="D21" s="401">
        <v>285293</v>
      </c>
      <c r="E21" s="402">
        <v>455601</v>
      </c>
      <c r="F21" s="402">
        <v>426541</v>
      </c>
      <c r="G21" s="402"/>
      <c r="H21" s="402">
        <v>426541</v>
      </c>
    </row>
    <row r="22" spans="1:8">
      <c r="A22" s="104"/>
      <c r="B22" s="136">
        <v>15</v>
      </c>
      <c r="C22" s="331">
        <v>2003</v>
      </c>
      <c r="D22" s="401">
        <v>277636</v>
      </c>
      <c r="E22" s="402">
        <v>466202</v>
      </c>
      <c r="F22" s="402">
        <v>418950</v>
      </c>
      <c r="G22" s="402"/>
      <c r="H22" s="402">
        <v>418950</v>
      </c>
    </row>
    <row r="23" spans="1:8">
      <c r="A23" s="376"/>
      <c r="B23" s="358">
        <v>16</v>
      </c>
      <c r="C23" s="337">
        <v>2004</v>
      </c>
      <c r="D23" s="332">
        <v>259893</v>
      </c>
      <c r="E23" s="333">
        <v>470167</v>
      </c>
      <c r="F23" s="333">
        <v>417903</v>
      </c>
      <c r="G23" s="333"/>
      <c r="H23" s="333">
        <v>417903</v>
      </c>
    </row>
    <row r="24" spans="1:8">
      <c r="A24" s="376"/>
      <c r="B24" s="358">
        <v>17</v>
      </c>
      <c r="C24" s="337">
        <v>2005</v>
      </c>
      <c r="D24" s="332">
        <v>237732</v>
      </c>
      <c r="E24" s="333">
        <v>429796</v>
      </c>
      <c r="F24" s="333">
        <v>411220</v>
      </c>
      <c r="G24" s="333"/>
      <c r="H24" s="333">
        <v>411220</v>
      </c>
    </row>
    <row r="25" spans="1:8">
      <c r="A25" s="376" t="s">
        <v>10</v>
      </c>
      <c r="B25" s="358">
        <v>18</v>
      </c>
      <c r="C25" s="337">
        <v>2006</v>
      </c>
      <c r="D25" s="403">
        <v>250361</v>
      </c>
      <c r="E25" s="403">
        <v>67264</v>
      </c>
      <c r="F25" s="403">
        <v>124331</v>
      </c>
      <c r="G25" s="403">
        <v>140994</v>
      </c>
      <c r="H25" s="403">
        <v>251191</v>
      </c>
    </row>
    <row r="26" spans="1:8">
      <c r="A26" s="376"/>
      <c r="B26" s="358">
        <v>19</v>
      </c>
      <c r="C26" s="337">
        <v>2007</v>
      </c>
      <c r="D26" s="338">
        <v>244973</v>
      </c>
      <c r="E26" s="338">
        <v>66039</v>
      </c>
      <c r="F26" s="338">
        <v>127188</v>
      </c>
      <c r="G26" s="338">
        <v>140192</v>
      </c>
      <c r="H26" s="338">
        <v>250967</v>
      </c>
    </row>
    <row r="27" spans="1:8">
      <c r="A27" s="376"/>
      <c r="B27" s="358">
        <v>20</v>
      </c>
      <c r="C27" s="337">
        <v>2008</v>
      </c>
      <c r="D27" s="338">
        <v>240741</v>
      </c>
      <c r="E27" s="338">
        <v>61157</v>
      </c>
      <c r="F27" s="338">
        <v>117333</v>
      </c>
      <c r="G27" s="338">
        <v>139863</v>
      </c>
      <c r="H27" s="338">
        <v>224049</v>
      </c>
    </row>
    <row r="28" spans="1:8">
      <c r="A28" s="376"/>
      <c r="B28" s="358">
        <v>21</v>
      </c>
      <c r="C28" s="337">
        <v>2009</v>
      </c>
      <c r="D28" s="338">
        <v>240737</v>
      </c>
      <c r="E28" s="338">
        <v>61355</v>
      </c>
      <c r="F28" s="338">
        <v>107231</v>
      </c>
      <c r="G28" s="338">
        <v>135902</v>
      </c>
      <c r="H28" s="338">
        <v>235547</v>
      </c>
    </row>
    <row r="29" spans="1:8">
      <c r="A29" s="376"/>
      <c r="B29" s="358">
        <v>22</v>
      </c>
      <c r="C29" s="337">
        <v>2010</v>
      </c>
      <c r="D29" s="338">
        <v>237143</v>
      </c>
      <c r="E29" s="338">
        <v>60703</v>
      </c>
      <c r="F29" s="338">
        <v>103095</v>
      </c>
      <c r="G29" s="338">
        <v>136535</v>
      </c>
      <c r="H29" s="338">
        <v>245870</v>
      </c>
    </row>
    <row r="30" spans="1:8">
      <c r="A30" s="376"/>
      <c r="B30" s="358">
        <v>23</v>
      </c>
      <c r="C30" s="337">
        <v>2011</v>
      </c>
      <c r="D30" s="339">
        <v>262662</v>
      </c>
      <c r="E30" s="339">
        <v>63684</v>
      </c>
      <c r="F30" s="339">
        <v>99808</v>
      </c>
      <c r="G30" s="339">
        <v>138484</v>
      </c>
      <c r="H30" s="339">
        <v>266508</v>
      </c>
    </row>
    <row r="31" spans="1:8">
      <c r="A31" s="376"/>
      <c r="B31" s="336">
        <v>24</v>
      </c>
      <c r="C31" s="337">
        <v>2012</v>
      </c>
      <c r="D31" s="339">
        <v>272436</v>
      </c>
      <c r="E31" s="339">
        <v>60031</v>
      </c>
      <c r="F31" s="339">
        <v>99594</v>
      </c>
      <c r="G31" s="339">
        <v>141211</v>
      </c>
      <c r="H31" s="339">
        <v>278382</v>
      </c>
    </row>
    <row r="32" spans="1:8">
      <c r="A32" s="376"/>
      <c r="B32" s="358">
        <v>25</v>
      </c>
      <c r="C32" s="337">
        <v>2013</v>
      </c>
      <c r="D32" s="339">
        <v>299719</v>
      </c>
      <c r="E32" s="339">
        <v>64159</v>
      </c>
      <c r="F32" s="339">
        <v>98859</v>
      </c>
      <c r="G32" s="339">
        <v>137934</v>
      </c>
      <c r="H32" s="339">
        <v>285457</v>
      </c>
    </row>
    <row r="33" spans="1:8">
      <c r="A33" s="340"/>
      <c r="B33" s="358">
        <v>26</v>
      </c>
      <c r="C33" s="337">
        <v>2014</v>
      </c>
      <c r="D33" s="339">
        <v>296143</v>
      </c>
      <c r="E33" s="339">
        <v>66054</v>
      </c>
      <c r="F33" s="339">
        <v>111794</v>
      </c>
      <c r="G33" s="339">
        <v>140835</v>
      </c>
      <c r="H33" s="339">
        <v>288786</v>
      </c>
    </row>
    <row r="34" spans="1:8">
      <c r="A34" s="340"/>
      <c r="B34" s="358">
        <v>27</v>
      </c>
      <c r="C34" s="337">
        <v>2015</v>
      </c>
      <c r="D34" s="339">
        <v>298021</v>
      </c>
      <c r="E34" s="339">
        <v>65561</v>
      </c>
      <c r="F34" s="339">
        <v>110508</v>
      </c>
      <c r="G34" s="339">
        <v>140882</v>
      </c>
      <c r="H34" s="339">
        <v>309197</v>
      </c>
    </row>
    <row r="35" spans="1:8">
      <c r="A35" s="340"/>
      <c r="B35" s="336">
        <v>28</v>
      </c>
      <c r="C35" s="337">
        <v>2016</v>
      </c>
      <c r="D35" s="339">
        <v>296274</v>
      </c>
      <c r="E35" s="339">
        <v>71942</v>
      </c>
      <c r="F35" s="339">
        <v>110236</v>
      </c>
      <c r="G35" s="339">
        <v>143718</v>
      </c>
      <c r="H35" s="339">
        <v>317920</v>
      </c>
    </row>
    <row r="36" spans="1:8">
      <c r="A36" s="340"/>
      <c r="B36" s="336">
        <v>29</v>
      </c>
      <c r="C36" s="337">
        <v>2017</v>
      </c>
      <c r="D36" s="339">
        <v>304630</v>
      </c>
      <c r="E36" s="339">
        <v>70992</v>
      </c>
      <c r="F36" s="339">
        <v>109930</v>
      </c>
      <c r="G36" s="339">
        <v>143212</v>
      </c>
      <c r="H36" s="339">
        <v>313776</v>
      </c>
    </row>
    <row r="37" spans="1:8">
      <c r="A37" s="340"/>
      <c r="B37" s="336">
        <v>30</v>
      </c>
      <c r="C37" s="337">
        <v>2018</v>
      </c>
      <c r="D37" s="339">
        <v>304965</v>
      </c>
      <c r="E37" s="339">
        <v>70306</v>
      </c>
      <c r="F37" s="339">
        <v>111107</v>
      </c>
      <c r="G37" s="339">
        <v>143435</v>
      </c>
      <c r="H37" s="339">
        <v>313534</v>
      </c>
    </row>
    <row r="38" spans="1:8">
      <c r="A38" s="340" t="s">
        <v>11</v>
      </c>
      <c r="B38" s="336">
        <v>1</v>
      </c>
      <c r="C38" s="337">
        <v>2019</v>
      </c>
      <c r="D38" s="339">
        <v>299299</v>
      </c>
      <c r="E38" s="339">
        <v>64759</v>
      </c>
      <c r="F38" s="339">
        <v>111488</v>
      </c>
      <c r="G38" s="339">
        <v>141541</v>
      </c>
      <c r="H38" s="339">
        <v>319901</v>
      </c>
    </row>
    <row r="39" spans="1:8">
      <c r="A39" s="340"/>
      <c r="B39" s="336">
        <v>2</v>
      </c>
      <c r="C39" s="337">
        <v>2020</v>
      </c>
      <c r="D39" s="339">
        <v>282563</v>
      </c>
      <c r="E39" s="339">
        <v>37421</v>
      </c>
      <c r="F39" s="339">
        <v>99369</v>
      </c>
      <c r="G39" s="339">
        <v>144311</v>
      </c>
      <c r="H39" s="339">
        <v>321940</v>
      </c>
    </row>
    <row r="40" spans="1:8">
      <c r="A40" s="340"/>
      <c r="B40" s="336">
        <v>3</v>
      </c>
      <c r="C40" s="337">
        <v>2021</v>
      </c>
      <c r="D40" s="339">
        <v>294704</v>
      </c>
      <c r="E40" s="339">
        <v>35493</v>
      </c>
      <c r="F40" s="339">
        <v>106891</v>
      </c>
      <c r="G40" s="339">
        <v>145474</v>
      </c>
      <c r="H40" s="339">
        <v>326021</v>
      </c>
    </row>
    <row r="41" spans="1:8">
      <c r="A41" s="341"/>
      <c r="B41" s="360">
        <v>4</v>
      </c>
      <c r="C41" s="393">
        <v>2022</v>
      </c>
      <c r="D41" s="343">
        <v>307243</v>
      </c>
      <c r="E41" s="343">
        <v>49474</v>
      </c>
      <c r="F41" s="343">
        <v>108470</v>
      </c>
      <c r="G41" s="343">
        <v>145812</v>
      </c>
      <c r="H41" s="343">
        <v>328462</v>
      </c>
    </row>
    <row r="42" spans="1:8">
      <c r="A42" s="344"/>
      <c r="B42" s="358"/>
      <c r="C42" s="358"/>
      <c r="D42" s="345"/>
      <c r="E42" s="345"/>
      <c r="F42" s="345"/>
      <c r="G42" s="345"/>
      <c r="H42" s="345"/>
    </row>
    <row r="43" spans="1:8">
      <c r="A43" s="75" t="s">
        <v>116</v>
      </c>
    </row>
    <row r="44" spans="1:8">
      <c r="A44" s="286" t="s">
        <v>152</v>
      </c>
      <c r="B44" s="286"/>
      <c r="C44" s="328"/>
    </row>
    <row r="45" spans="1:8">
      <c r="A45" s="75" t="s">
        <v>186</v>
      </c>
      <c r="B45" s="288"/>
      <c r="C45" s="288"/>
      <c r="D45" s="288"/>
      <c r="E45" s="288"/>
    </row>
    <row r="46" spans="1:8">
      <c r="A46" s="75" t="s">
        <v>187</v>
      </c>
      <c r="B46" s="288"/>
      <c r="C46" s="288"/>
      <c r="D46" s="288"/>
      <c r="E46" s="288"/>
    </row>
  </sheetData>
  <mergeCells count="4">
    <mergeCell ref="B3:H3"/>
    <mergeCell ref="A5:C6"/>
    <mergeCell ref="D5:H5"/>
    <mergeCell ref="A7:B7"/>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zoomScale="120" zoomScaleNormal="90" zoomScaleSheetLayoutView="120" workbookViewId="0">
      <pane ySplit="6" topLeftCell="A19" activePane="bottomLeft" state="frozen"/>
      <selection activeCell="B67" sqref="B67:B68"/>
      <selection pane="bottomLeft"/>
    </sheetView>
  </sheetViews>
  <sheetFormatPr defaultColWidth="9" defaultRowHeight="13"/>
  <cols>
    <col min="1" max="2" width="4.90625" style="233" customWidth="1"/>
    <col min="3" max="3" width="9" style="235" customWidth="1"/>
    <col min="4" max="4" width="17.36328125" style="233" customWidth="1"/>
    <col min="5" max="5" width="13.26953125" style="233" customWidth="1"/>
    <col min="6" max="6" width="17.36328125" style="233" customWidth="1"/>
    <col min="7" max="7" width="13.26953125" style="233" customWidth="1"/>
    <col min="8" max="8" width="9" style="233" customWidth="1"/>
    <col min="9" max="16384" width="9" style="233"/>
  </cols>
  <sheetData>
    <row r="1" spans="1:8" ht="21.75" customHeight="1">
      <c r="A1" s="230" t="s">
        <v>111</v>
      </c>
      <c r="B1" s="231"/>
      <c r="C1" s="232"/>
      <c r="D1" s="231"/>
      <c r="E1" s="231"/>
      <c r="F1" s="231"/>
      <c r="G1" s="231"/>
      <c r="H1" s="231"/>
    </row>
    <row r="2" spans="1:8" ht="18" customHeight="1">
      <c r="A2" s="234" t="s">
        <v>188</v>
      </c>
      <c r="H2" s="236" t="s">
        <v>113</v>
      </c>
    </row>
    <row r="3" spans="1:8" ht="13.5" customHeight="1">
      <c r="A3" s="404"/>
    </row>
    <row r="4" spans="1:8" ht="27.75" customHeight="1">
      <c r="A4" s="979" t="s">
        <v>3</v>
      </c>
      <c r="B4" s="980"/>
      <c r="C4" s="981"/>
      <c r="D4" s="985" t="s">
        <v>189</v>
      </c>
      <c r="E4" s="985"/>
      <c r="F4" s="986" t="s">
        <v>190</v>
      </c>
      <c r="G4" s="987"/>
    </row>
    <row r="5" spans="1:8" ht="27.75" customHeight="1">
      <c r="A5" s="982"/>
      <c r="B5" s="983"/>
      <c r="C5" s="984"/>
      <c r="D5" s="405" t="s">
        <v>191</v>
      </c>
      <c r="E5" s="405" t="s">
        <v>192</v>
      </c>
      <c r="F5" s="406" t="s">
        <v>191</v>
      </c>
      <c r="G5" s="406" t="s">
        <v>192</v>
      </c>
    </row>
    <row r="6" spans="1:8" ht="13.5" customHeight="1">
      <c r="A6" s="988" t="s">
        <v>6</v>
      </c>
      <c r="B6" s="988"/>
      <c r="C6" s="407" t="s">
        <v>7</v>
      </c>
      <c r="D6" s="408" t="s">
        <v>193</v>
      </c>
      <c r="E6" s="408" t="s">
        <v>43</v>
      </c>
      <c r="F6" s="409" t="s">
        <v>154</v>
      </c>
      <c r="G6" s="409" t="s">
        <v>43</v>
      </c>
    </row>
    <row r="7" spans="1:8">
      <c r="A7" s="239" t="s">
        <v>10</v>
      </c>
      <c r="B7" s="240">
        <v>1</v>
      </c>
      <c r="C7" s="410">
        <v>1989</v>
      </c>
      <c r="D7" s="411">
        <v>1958629</v>
      </c>
      <c r="E7" s="412">
        <v>5.3801964994665354</v>
      </c>
      <c r="F7" s="413">
        <v>415885.2</v>
      </c>
      <c r="G7" s="412">
        <v>7.2738321980491492</v>
      </c>
    </row>
    <row r="8" spans="1:8">
      <c r="A8" s="239"/>
      <c r="B8" s="240">
        <v>2</v>
      </c>
      <c r="C8" s="410">
        <v>1990</v>
      </c>
      <c r="D8" s="411">
        <v>2104309</v>
      </c>
      <c r="E8" s="412">
        <v>7.437855765435927</v>
      </c>
      <c r="F8" s="413">
        <v>451683</v>
      </c>
      <c r="G8" s="412">
        <v>8.6076157555017687</v>
      </c>
    </row>
    <row r="9" spans="1:8">
      <c r="A9" s="239"/>
      <c r="B9" s="240">
        <v>3</v>
      </c>
      <c r="C9" s="410">
        <v>1991</v>
      </c>
      <c r="D9" s="411">
        <v>2233588</v>
      </c>
      <c r="E9" s="412">
        <v>6.1435369045135531</v>
      </c>
      <c r="F9" s="413">
        <v>473607.6</v>
      </c>
      <c r="G9" s="412">
        <v>4.8539794501896267</v>
      </c>
    </row>
    <row r="10" spans="1:8">
      <c r="A10" s="239"/>
      <c r="B10" s="240">
        <v>4</v>
      </c>
      <c r="C10" s="410">
        <v>1992</v>
      </c>
      <c r="D10" s="411">
        <v>2274273</v>
      </c>
      <c r="E10" s="412">
        <v>1.8215087115439275</v>
      </c>
      <c r="F10" s="413">
        <v>483255.6</v>
      </c>
      <c r="G10" s="412">
        <v>2.0371294717398882</v>
      </c>
    </row>
    <row r="11" spans="1:8">
      <c r="A11" s="239"/>
      <c r="B11" s="240">
        <v>5</v>
      </c>
      <c r="C11" s="410">
        <v>1993</v>
      </c>
      <c r="D11" s="411">
        <v>2293703</v>
      </c>
      <c r="E11" s="412">
        <v>0.8543389469953695</v>
      </c>
      <c r="F11" s="413">
        <v>482607.6</v>
      </c>
      <c r="G11" s="412">
        <v>-0.13409053097366552</v>
      </c>
      <c r="H11" s="287"/>
    </row>
    <row r="12" spans="1:8">
      <c r="A12" s="239"/>
      <c r="B12" s="240">
        <v>6</v>
      </c>
      <c r="C12" s="410">
        <v>1994</v>
      </c>
      <c r="D12" s="411">
        <v>2342567</v>
      </c>
      <c r="E12" s="412">
        <v>2.13035427864898</v>
      </c>
      <c r="F12" s="414">
        <v>511958.8</v>
      </c>
      <c r="G12" s="415">
        <f t="shared" ref="G12:G36" si="0">(F12-F11)/F11*100</f>
        <v>6.0817939874962628</v>
      </c>
      <c r="H12" s="287"/>
    </row>
    <row r="13" spans="1:8">
      <c r="A13" s="239"/>
      <c r="B13" s="240">
        <v>7</v>
      </c>
      <c r="C13" s="410">
        <v>1995</v>
      </c>
      <c r="D13" s="411">
        <v>2370179</v>
      </c>
      <c r="E13" s="412">
        <v>1.1787069484031889</v>
      </c>
      <c r="F13" s="414">
        <v>525299.5</v>
      </c>
      <c r="G13" s="415">
        <f t="shared" si="0"/>
        <v>2.6058151554382918</v>
      </c>
      <c r="H13" s="287"/>
    </row>
    <row r="14" spans="1:8">
      <c r="A14" s="416"/>
      <c r="B14" s="263">
        <v>8</v>
      </c>
      <c r="C14" s="270">
        <v>1996</v>
      </c>
      <c r="D14" s="417">
        <v>2499926</v>
      </c>
      <c r="E14" s="418">
        <v>5.4741435140552568</v>
      </c>
      <c r="F14" s="414">
        <v>538659.6</v>
      </c>
      <c r="G14" s="415">
        <f t="shared" si="0"/>
        <v>2.5433300431468098</v>
      </c>
      <c r="H14" s="287"/>
    </row>
    <row r="15" spans="1:8">
      <c r="A15" s="416"/>
      <c r="B15" s="263">
        <v>9</v>
      </c>
      <c r="C15" s="270">
        <v>1997</v>
      </c>
      <c r="D15" s="417">
        <v>2537748</v>
      </c>
      <c r="E15" s="418">
        <v>1.5129999999999999</v>
      </c>
      <c r="F15" s="414">
        <v>542508</v>
      </c>
      <c r="G15" s="415">
        <f t="shared" si="0"/>
        <v>0.71444006567413332</v>
      </c>
      <c r="H15" s="287"/>
    </row>
    <row r="16" spans="1:8">
      <c r="A16" s="416"/>
      <c r="B16" s="263">
        <v>10</v>
      </c>
      <c r="C16" s="270">
        <v>1998</v>
      </c>
      <c r="D16" s="417">
        <v>2621962</v>
      </c>
      <c r="E16" s="418">
        <v>3.3180000000000001</v>
      </c>
      <c r="F16" s="414">
        <v>534564.1</v>
      </c>
      <c r="G16" s="415">
        <f t="shared" si="0"/>
        <v>-1.4642917708126006</v>
      </c>
      <c r="H16" s="287"/>
    </row>
    <row r="17" spans="1:8">
      <c r="A17" s="416"/>
      <c r="B17" s="263">
        <v>11</v>
      </c>
      <c r="C17" s="270">
        <v>1999</v>
      </c>
      <c r="D17" s="417">
        <v>2604651</v>
      </c>
      <c r="E17" s="418">
        <v>-0.66</v>
      </c>
      <c r="F17" s="414">
        <v>530298.6</v>
      </c>
      <c r="G17" s="415">
        <f t="shared" si="0"/>
        <v>-0.7979398541727738</v>
      </c>
      <c r="H17" s="287"/>
    </row>
    <row r="18" spans="1:8">
      <c r="A18" s="416"/>
      <c r="B18" s="263">
        <v>12</v>
      </c>
      <c r="C18" s="270">
        <v>2000</v>
      </c>
      <c r="D18" s="417">
        <v>2654975</v>
      </c>
      <c r="E18" s="418">
        <v>1.9319999999999999</v>
      </c>
      <c r="F18" s="414">
        <v>537614.19999999995</v>
      </c>
      <c r="G18" s="415">
        <f t="shared" si="0"/>
        <v>1.3795246678003632</v>
      </c>
      <c r="H18" s="287"/>
    </row>
    <row r="19" spans="1:8">
      <c r="A19" s="416"/>
      <c r="B19" s="263">
        <v>13</v>
      </c>
      <c r="C19" s="270">
        <v>2001</v>
      </c>
      <c r="D19" s="417">
        <v>2637494</v>
      </c>
      <c r="E19" s="419">
        <f t="shared" ref="E19:E37" si="1">(D19-D18)/D18*100</f>
        <v>-0.6584242789480127</v>
      </c>
      <c r="F19" s="414">
        <v>527410.5</v>
      </c>
      <c r="G19" s="415">
        <f t="shared" si="0"/>
        <v>-1.8979595405031999</v>
      </c>
      <c r="H19" s="287"/>
    </row>
    <row r="20" spans="1:8">
      <c r="A20" s="416"/>
      <c r="B20" s="263">
        <v>14</v>
      </c>
      <c r="C20" s="270">
        <v>2002</v>
      </c>
      <c r="D20" s="417">
        <v>2599580</v>
      </c>
      <c r="E20" s="419">
        <f t="shared" si="1"/>
        <v>-1.4375009004759822</v>
      </c>
      <c r="F20" s="414">
        <v>523465.9</v>
      </c>
      <c r="G20" s="415">
        <f t="shared" si="0"/>
        <v>-0.74791836719215421</v>
      </c>
      <c r="H20" s="287"/>
    </row>
    <row r="21" spans="1:8">
      <c r="A21" s="416"/>
      <c r="B21" s="263">
        <v>15</v>
      </c>
      <c r="C21" s="270">
        <v>2003</v>
      </c>
      <c r="D21" s="417">
        <v>2562850</v>
      </c>
      <c r="E21" s="419">
        <f t="shared" si="1"/>
        <v>-1.4129205487040215</v>
      </c>
      <c r="F21" s="414">
        <v>526219.9</v>
      </c>
      <c r="G21" s="415">
        <f t="shared" si="0"/>
        <v>0.52610876849857835</v>
      </c>
      <c r="H21" s="287"/>
    </row>
    <row r="22" spans="1:8">
      <c r="A22" s="262"/>
      <c r="B22" s="263">
        <v>16</v>
      </c>
      <c r="C22" s="270">
        <v>2004</v>
      </c>
      <c r="D22" s="420">
        <v>2538156</v>
      </c>
      <c r="E22" s="419">
        <f t="shared" si="1"/>
        <v>-0.96353668767192779</v>
      </c>
      <c r="F22" s="414">
        <v>529637.9</v>
      </c>
      <c r="G22" s="415">
        <f t="shared" si="0"/>
        <v>0.64953833939005345</v>
      </c>
      <c r="H22" s="287"/>
    </row>
    <row r="23" spans="1:8">
      <c r="A23" s="262"/>
      <c r="B23" s="263">
        <v>17</v>
      </c>
      <c r="C23" s="270">
        <v>2005</v>
      </c>
      <c r="D23" s="420">
        <v>2433170</v>
      </c>
      <c r="E23" s="419">
        <f t="shared" si="1"/>
        <v>-4.1363099825227447</v>
      </c>
      <c r="F23" s="414">
        <v>534106.19999999995</v>
      </c>
      <c r="G23" s="415">
        <f t="shared" si="0"/>
        <v>0.8436518610167304</v>
      </c>
      <c r="H23" s="287"/>
    </row>
    <row r="24" spans="1:8">
      <c r="A24" s="262"/>
      <c r="B24" s="263">
        <v>18</v>
      </c>
      <c r="C24" s="270">
        <v>2006</v>
      </c>
      <c r="D24" s="421">
        <v>2532733</v>
      </c>
      <c r="E24" s="419">
        <f t="shared" si="1"/>
        <v>4.0919047990892539</v>
      </c>
      <c r="F24" s="414">
        <v>537257.9</v>
      </c>
      <c r="G24" s="415">
        <f t="shared" si="0"/>
        <v>0.59008863780275722</v>
      </c>
      <c r="H24" s="287"/>
    </row>
    <row r="25" spans="1:8">
      <c r="A25" s="262"/>
      <c r="B25" s="263">
        <v>19</v>
      </c>
      <c r="C25" s="270">
        <v>2007</v>
      </c>
      <c r="D25" s="421">
        <v>2567244</v>
      </c>
      <c r="E25" s="419">
        <f t="shared" si="1"/>
        <v>1.3625992159457787</v>
      </c>
      <c r="F25" s="414">
        <v>538485.5</v>
      </c>
      <c r="G25" s="415">
        <f t="shared" si="0"/>
        <v>0.22849361544985688</v>
      </c>
      <c r="H25" s="287"/>
    </row>
    <row r="26" spans="1:8">
      <c r="A26" s="262"/>
      <c r="B26" s="263">
        <v>20</v>
      </c>
      <c r="C26" s="270">
        <v>2008</v>
      </c>
      <c r="D26" s="421">
        <v>2377855</v>
      </c>
      <c r="E26" s="419">
        <f t="shared" si="1"/>
        <v>-7.3771328319396217</v>
      </c>
      <c r="F26" s="414">
        <v>516174.9</v>
      </c>
      <c r="G26" s="415">
        <f t="shared" si="0"/>
        <v>-4.143212769888879</v>
      </c>
      <c r="H26" s="287"/>
    </row>
    <row r="27" spans="1:8">
      <c r="A27" s="262"/>
      <c r="B27" s="263">
        <v>21</v>
      </c>
      <c r="C27" s="270">
        <v>2009</v>
      </c>
      <c r="D27" s="421">
        <v>2361988</v>
      </c>
      <c r="E27" s="419">
        <f t="shared" si="1"/>
        <v>-0.66728206724127426</v>
      </c>
      <c r="F27" s="414">
        <v>497364.2</v>
      </c>
      <c r="G27" s="415">
        <f t="shared" si="0"/>
        <v>-3.644249265123122</v>
      </c>
      <c r="H27" s="287"/>
    </row>
    <row r="28" spans="1:8">
      <c r="A28" s="262"/>
      <c r="B28" s="263">
        <v>22</v>
      </c>
      <c r="C28" s="270">
        <v>2010</v>
      </c>
      <c r="D28" s="421">
        <v>2362733</v>
      </c>
      <c r="E28" s="419">
        <f t="shared" si="1"/>
        <v>3.1541227135785617E-2</v>
      </c>
      <c r="F28" s="414">
        <v>504873.7</v>
      </c>
      <c r="G28" s="415">
        <f t="shared" si="0"/>
        <v>1.5098593746795608</v>
      </c>
      <c r="H28" s="287"/>
    </row>
    <row r="29" spans="1:8">
      <c r="A29" s="262"/>
      <c r="B29" s="263">
        <v>23</v>
      </c>
      <c r="C29" s="270">
        <v>2011</v>
      </c>
      <c r="D29" s="422">
        <v>2417386</v>
      </c>
      <c r="E29" s="423">
        <f t="shared" si="1"/>
        <v>2.3131263667964177</v>
      </c>
      <c r="F29" s="414">
        <v>500046.2</v>
      </c>
      <c r="G29" s="415">
        <f t="shared" si="0"/>
        <v>-0.95617973366408271</v>
      </c>
      <c r="H29" s="287"/>
    </row>
    <row r="30" spans="1:8">
      <c r="A30" s="262"/>
      <c r="B30" s="263">
        <v>24</v>
      </c>
      <c r="C30" s="270">
        <v>2012</v>
      </c>
      <c r="D30" s="422">
        <v>2375546</v>
      </c>
      <c r="E30" s="423">
        <f t="shared" si="1"/>
        <v>-1.730795164694426</v>
      </c>
      <c r="F30" s="414">
        <v>499420.6</v>
      </c>
      <c r="G30" s="415">
        <f t="shared" si="0"/>
        <v>-0.12510843998015281</v>
      </c>
      <c r="H30" s="287"/>
    </row>
    <row r="31" spans="1:8">
      <c r="A31" s="262"/>
      <c r="B31" s="263">
        <v>25</v>
      </c>
      <c r="C31" s="270">
        <v>2013</v>
      </c>
      <c r="D31" s="422">
        <v>2419524</v>
      </c>
      <c r="E31" s="423">
        <f t="shared" si="1"/>
        <v>1.8512796637067859</v>
      </c>
      <c r="F31" s="414">
        <v>512677.5</v>
      </c>
      <c r="G31" s="415">
        <f t="shared" si="0"/>
        <v>2.6544559835937931</v>
      </c>
      <c r="H31" s="287"/>
    </row>
    <row r="32" spans="1:8">
      <c r="A32" s="262"/>
      <c r="B32" s="263">
        <v>26</v>
      </c>
      <c r="C32" s="270">
        <v>2014</v>
      </c>
      <c r="D32" s="422">
        <v>2453403</v>
      </c>
      <c r="E32" s="423">
        <f t="shared" si="1"/>
        <v>1.4002340956320334</v>
      </c>
      <c r="F32" s="414">
        <v>523422.8</v>
      </c>
      <c r="G32" s="415">
        <f t="shared" si="0"/>
        <v>2.0959179991320056</v>
      </c>
      <c r="H32" s="287"/>
    </row>
    <row r="33" spans="1:8">
      <c r="A33" s="262"/>
      <c r="B33" s="263">
        <v>27</v>
      </c>
      <c r="C33" s="270">
        <v>2015</v>
      </c>
      <c r="D33" s="422">
        <v>2582715</v>
      </c>
      <c r="E33" s="423">
        <f t="shared" si="1"/>
        <v>5.2707198939595328</v>
      </c>
      <c r="F33" s="414">
        <v>540740.80000000005</v>
      </c>
      <c r="G33" s="415">
        <f t="shared" si="0"/>
        <v>3.3086063503538745</v>
      </c>
      <c r="H33" s="287"/>
    </row>
    <row r="34" spans="1:8">
      <c r="A34" s="262"/>
      <c r="B34" s="274">
        <v>28</v>
      </c>
      <c r="C34" s="270">
        <v>2016</v>
      </c>
      <c r="D34" s="422">
        <v>2591930</v>
      </c>
      <c r="E34" s="423">
        <f t="shared" si="1"/>
        <v>0.35679507804771338</v>
      </c>
      <c r="F34" s="414">
        <v>544829.9</v>
      </c>
      <c r="G34" s="415">
        <f t="shared" si="0"/>
        <v>0.75620334178593085</v>
      </c>
      <c r="H34" s="287"/>
    </row>
    <row r="35" spans="1:8">
      <c r="A35" s="262"/>
      <c r="B35" s="274">
        <v>29</v>
      </c>
      <c r="C35" s="270">
        <v>2017</v>
      </c>
      <c r="D35" s="422">
        <v>2604167</v>
      </c>
      <c r="E35" s="423">
        <f t="shared" si="1"/>
        <v>0.47211923161505137</v>
      </c>
      <c r="F35" s="414">
        <v>555712.5</v>
      </c>
      <c r="G35" s="415">
        <f t="shared" si="0"/>
        <v>1.9974307577465877</v>
      </c>
      <c r="H35" s="287"/>
    </row>
    <row r="36" spans="1:8">
      <c r="A36" s="262"/>
      <c r="B36" s="274">
        <v>30</v>
      </c>
      <c r="C36" s="270">
        <v>2018</v>
      </c>
      <c r="D36" s="422">
        <v>2635163</v>
      </c>
      <c r="E36" s="423">
        <f t="shared" si="1"/>
        <v>1.1902462476484803</v>
      </c>
      <c r="F36" s="414">
        <v>556570.5</v>
      </c>
      <c r="G36" s="415">
        <f t="shared" si="0"/>
        <v>0.15439638302179634</v>
      </c>
      <c r="H36" s="287"/>
    </row>
    <row r="37" spans="1:8">
      <c r="A37" s="262" t="s">
        <v>11</v>
      </c>
      <c r="B37" s="274">
        <v>1</v>
      </c>
      <c r="C37" s="270">
        <v>2019</v>
      </c>
      <c r="D37" s="422">
        <v>2666703</v>
      </c>
      <c r="E37" s="423">
        <f t="shared" si="1"/>
        <v>1.1968899077590267</v>
      </c>
      <c r="F37" s="414">
        <v>556800.69999999995</v>
      </c>
      <c r="G37" s="415">
        <f>(F37-F36)/F36*100</f>
        <v>4.1360438614686447E-2</v>
      </c>
      <c r="H37" s="287"/>
    </row>
    <row r="38" spans="1:8">
      <c r="A38" s="262"/>
      <c r="B38" s="274">
        <v>2</v>
      </c>
      <c r="C38" s="270">
        <v>2020</v>
      </c>
      <c r="D38" s="422">
        <v>2585281</v>
      </c>
      <c r="E38" s="423">
        <f>(D38-D37)/D37*100</f>
        <v>-3.0532833990136883</v>
      </c>
      <c r="F38" s="414">
        <v>538787.80000000005</v>
      </c>
      <c r="G38" s="415">
        <f>(F38-F37)/F37*100</f>
        <v>-3.2350713639548063</v>
      </c>
      <c r="H38" s="287"/>
    </row>
    <row r="39" spans="1:8">
      <c r="A39" s="262"/>
      <c r="B39" s="274">
        <v>3</v>
      </c>
      <c r="C39" s="270">
        <v>2021</v>
      </c>
      <c r="D39" s="422">
        <v>2669343</v>
      </c>
      <c r="E39" s="423">
        <f>(D39-D38)/D38*100</f>
        <v>3.2515614356814595</v>
      </c>
      <c r="F39" s="414">
        <v>554582.4</v>
      </c>
      <c r="G39" s="415">
        <f>(F39-F38)/F38*100</f>
        <v>2.9315066154059122</v>
      </c>
      <c r="H39" s="287"/>
    </row>
    <row r="40" spans="1:8">
      <c r="A40" s="275"/>
      <c r="B40" s="424">
        <v>4</v>
      </c>
      <c r="C40" s="277">
        <v>2022</v>
      </c>
      <c r="D40" s="425">
        <v>2752747</v>
      </c>
      <c r="E40" s="423">
        <f>(D40-D39)/D39*100</f>
        <v>3.124514159476695</v>
      </c>
      <c r="F40" s="362">
        <v>567268.9</v>
      </c>
      <c r="G40" s="415">
        <f>(F40-F39)/F39*100</f>
        <v>2.2875771030598879</v>
      </c>
      <c r="H40" s="287"/>
    </row>
    <row r="41" spans="1:8">
      <c r="A41" s="426"/>
      <c r="B41" s="427"/>
      <c r="C41" s="427"/>
      <c r="D41" s="428"/>
      <c r="E41" s="429"/>
      <c r="F41" s="430"/>
      <c r="G41" s="429"/>
      <c r="H41" s="287"/>
    </row>
    <row r="42" spans="1:8">
      <c r="A42" s="286" t="s">
        <v>116</v>
      </c>
    </row>
    <row r="43" spans="1:8">
      <c r="B43" s="286" t="s">
        <v>194</v>
      </c>
    </row>
    <row r="44" spans="1:8">
      <c r="A44" s="286" t="s">
        <v>195</v>
      </c>
    </row>
    <row r="45" spans="1:8">
      <c r="A45" s="96" t="s">
        <v>196</v>
      </c>
    </row>
    <row r="46" spans="1:8">
      <c r="A46" s="286" t="s">
        <v>158</v>
      </c>
    </row>
    <row r="47" spans="1:8">
      <c r="A47" s="290" t="s">
        <v>197</v>
      </c>
    </row>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view="pageBreakPreview" zoomScale="120" zoomScaleNormal="90" zoomScaleSheetLayoutView="120" workbookViewId="0">
      <pane ySplit="6" topLeftCell="A10" activePane="bottomLeft" state="frozen"/>
      <selection pane="bottomLeft"/>
    </sheetView>
  </sheetViews>
  <sheetFormatPr defaultRowHeight="13"/>
  <cols>
    <col min="1" max="2" width="4.90625" customWidth="1"/>
    <col min="256" max="257" width="4.90625" customWidth="1"/>
    <col min="512" max="513" width="4.90625" customWidth="1"/>
    <col min="768" max="769" width="4.90625" customWidth="1"/>
    <col min="1024" max="1025" width="4.90625" customWidth="1"/>
    <col min="1280" max="1281" width="4.90625" customWidth="1"/>
    <col min="1536" max="1537" width="4.90625" customWidth="1"/>
    <col min="1792" max="1793" width="4.90625" customWidth="1"/>
    <col min="2048" max="2049" width="4.90625" customWidth="1"/>
    <col min="2304" max="2305" width="4.90625" customWidth="1"/>
    <col min="2560" max="2561" width="4.90625" customWidth="1"/>
    <col min="2816" max="2817" width="4.90625" customWidth="1"/>
    <col min="3072" max="3073" width="4.90625" customWidth="1"/>
    <col min="3328" max="3329" width="4.90625" customWidth="1"/>
    <col min="3584" max="3585" width="4.90625" customWidth="1"/>
    <col min="3840" max="3841" width="4.90625" customWidth="1"/>
    <col min="4096" max="4097" width="4.90625" customWidth="1"/>
    <col min="4352" max="4353" width="4.90625" customWidth="1"/>
    <col min="4608" max="4609" width="4.90625" customWidth="1"/>
    <col min="4864" max="4865" width="4.90625" customWidth="1"/>
    <col min="5120" max="5121" width="4.90625" customWidth="1"/>
    <col min="5376" max="5377" width="4.90625" customWidth="1"/>
    <col min="5632" max="5633" width="4.90625" customWidth="1"/>
    <col min="5888" max="5889" width="4.90625" customWidth="1"/>
    <col min="6144" max="6145" width="4.90625" customWidth="1"/>
    <col min="6400" max="6401" width="4.90625" customWidth="1"/>
    <col min="6656" max="6657" width="4.90625" customWidth="1"/>
    <col min="6912" max="6913" width="4.90625" customWidth="1"/>
    <col min="7168" max="7169" width="4.90625" customWidth="1"/>
    <col min="7424" max="7425" width="4.90625" customWidth="1"/>
    <col min="7680" max="7681" width="4.90625" customWidth="1"/>
    <col min="7936" max="7937" width="4.90625" customWidth="1"/>
    <col min="8192" max="8193" width="4.90625" customWidth="1"/>
    <col min="8448" max="8449" width="4.90625" customWidth="1"/>
    <col min="8704" max="8705" width="4.90625" customWidth="1"/>
    <col min="8960" max="8961" width="4.90625" customWidth="1"/>
    <col min="9216" max="9217" width="4.90625" customWidth="1"/>
    <col min="9472" max="9473" width="4.90625" customWidth="1"/>
    <col min="9728" max="9729" width="4.90625" customWidth="1"/>
    <col min="9984" max="9985" width="4.90625" customWidth="1"/>
    <col min="10240" max="10241" width="4.90625" customWidth="1"/>
    <col min="10496" max="10497" width="4.90625" customWidth="1"/>
    <col min="10752" max="10753" width="4.90625" customWidth="1"/>
    <col min="11008" max="11009" width="4.90625" customWidth="1"/>
    <col min="11264" max="11265" width="4.90625" customWidth="1"/>
    <col min="11520" max="11521" width="4.90625" customWidth="1"/>
    <col min="11776" max="11777" width="4.90625" customWidth="1"/>
    <col min="12032" max="12033" width="4.90625" customWidth="1"/>
    <col min="12288" max="12289" width="4.90625" customWidth="1"/>
    <col min="12544" max="12545" width="4.90625" customWidth="1"/>
    <col min="12800" max="12801" width="4.90625" customWidth="1"/>
    <col min="13056" max="13057" width="4.90625" customWidth="1"/>
    <col min="13312" max="13313" width="4.90625" customWidth="1"/>
    <col min="13568" max="13569" width="4.90625" customWidth="1"/>
    <col min="13824" max="13825" width="4.90625" customWidth="1"/>
    <col min="14080" max="14081" width="4.90625" customWidth="1"/>
    <col min="14336" max="14337" width="4.90625" customWidth="1"/>
    <col min="14592" max="14593" width="4.90625" customWidth="1"/>
    <col min="14848" max="14849" width="4.90625" customWidth="1"/>
    <col min="15104" max="15105" width="4.90625" customWidth="1"/>
    <col min="15360" max="15361" width="4.90625" customWidth="1"/>
    <col min="15616" max="15617" width="4.90625" customWidth="1"/>
    <col min="15872" max="15873" width="4.90625" customWidth="1"/>
    <col min="16128" max="16129" width="4.90625" customWidth="1"/>
  </cols>
  <sheetData>
    <row r="1" spans="1:11" ht="21.75" customHeight="1">
      <c r="A1" s="1" t="s">
        <v>0</v>
      </c>
      <c r="B1" s="1"/>
      <c r="C1" s="1"/>
      <c r="D1" s="1"/>
      <c r="E1" s="1"/>
      <c r="F1" s="1"/>
      <c r="G1" s="1"/>
      <c r="H1" s="1"/>
      <c r="I1" s="1"/>
      <c r="J1" s="1"/>
      <c r="K1" s="1"/>
    </row>
    <row r="2" spans="1:11" ht="18" customHeight="1">
      <c r="A2" s="2" t="s">
        <v>1</v>
      </c>
      <c r="B2" s="3"/>
      <c r="C2" s="4"/>
      <c r="D2" s="4"/>
      <c r="E2" s="4"/>
      <c r="F2" s="4"/>
      <c r="G2" s="4"/>
      <c r="H2" s="4"/>
      <c r="I2" s="4"/>
      <c r="J2" s="4"/>
      <c r="K2" s="5" t="s">
        <v>2</v>
      </c>
    </row>
    <row r="3" spans="1:11" ht="13.5" customHeight="1">
      <c r="A3" s="2"/>
      <c r="B3" s="3"/>
      <c r="C3" s="4"/>
      <c r="D3" s="4"/>
      <c r="E3" s="6"/>
      <c r="F3" s="4"/>
      <c r="G3" s="4"/>
      <c r="H3" s="4"/>
      <c r="I3" s="4"/>
      <c r="J3" s="4"/>
      <c r="K3" s="4"/>
    </row>
    <row r="4" spans="1:11" ht="11.25" customHeight="1">
      <c r="A4" s="912" t="s">
        <v>3</v>
      </c>
      <c r="B4" s="912"/>
      <c r="C4" s="912"/>
      <c r="D4" s="912" t="s">
        <v>4</v>
      </c>
      <c r="E4" s="912" t="s">
        <v>5</v>
      </c>
      <c r="F4" s="914"/>
      <c r="G4" s="915"/>
      <c r="H4" s="915"/>
      <c r="I4" s="4"/>
      <c r="J4" s="4"/>
      <c r="K4" s="4"/>
    </row>
    <row r="5" spans="1:11" ht="11.25" customHeight="1">
      <c r="A5" s="913"/>
      <c r="B5" s="913"/>
      <c r="C5" s="913"/>
      <c r="D5" s="913"/>
      <c r="E5" s="913"/>
      <c r="F5" s="7"/>
      <c r="G5" s="8"/>
      <c r="H5" s="8"/>
      <c r="I5" s="9"/>
      <c r="J5" s="9"/>
      <c r="K5" s="9"/>
    </row>
    <row r="6" spans="1:11" ht="11.25" customHeight="1">
      <c r="A6" s="916" t="s">
        <v>6</v>
      </c>
      <c r="B6" s="916"/>
      <c r="C6" s="10" t="s">
        <v>7</v>
      </c>
      <c r="D6" s="11" t="s">
        <v>8</v>
      </c>
      <c r="E6" s="11" t="s">
        <v>8</v>
      </c>
      <c r="F6" s="12"/>
      <c r="G6" s="12"/>
      <c r="H6" s="8"/>
      <c r="I6" s="4"/>
      <c r="J6" s="4"/>
      <c r="K6" s="4"/>
    </row>
    <row r="7" spans="1:11" ht="11.5" customHeight="1">
      <c r="A7" s="13" t="s">
        <v>9</v>
      </c>
      <c r="B7" s="14">
        <v>29</v>
      </c>
      <c r="C7" s="15">
        <v>1954</v>
      </c>
      <c r="D7" s="16">
        <v>17859</v>
      </c>
      <c r="E7" s="16">
        <v>8940</v>
      </c>
      <c r="F7" s="12"/>
      <c r="G7" s="12"/>
      <c r="I7" s="4"/>
      <c r="J7" s="4"/>
      <c r="K7" s="4"/>
    </row>
    <row r="8" spans="1:11" ht="11.5" customHeight="1">
      <c r="A8" s="13"/>
      <c r="B8" s="17">
        <v>30</v>
      </c>
      <c r="C8" s="15">
        <v>1955</v>
      </c>
      <c r="D8" s="16">
        <v>17162</v>
      </c>
      <c r="E8" s="16">
        <v>8397</v>
      </c>
      <c r="F8" s="12"/>
      <c r="G8" s="12"/>
      <c r="I8" s="4"/>
      <c r="J8" s="4"/>
      <c r="K8" s="4"/>
    </row>
    <row r="9" spans="1:11" ht="11.5" customHeight="1">
      <c r="A9" s="13"/>
      <c r="B9" s="17">
        <v>31</v>
      </c>
      <c r="C9" s="15">
        <v>1956</v>
      </c>
      <c r="D9" s="16">
        <v>16628</v>
      </c>
      <c r="E9" s="16">
        <v>9051</v>
      </c>
      <c r="F9" s="12"/>
      <c r="G9" s="12"/>
      <c r="I9" s="4"/>
      <c r="J9" s="4"/>
      <c r="K9" s="4"/>
    </row>
    <row r="10" spans="1:11" ht="11.5" customHeight="1">
      <c r="A10" s="13"/>
      <c r="B10" s="17">
        <v>32</v>
      </c>
      <c r="C10" s="15">
        <v>1957</v>
      </c>
      <c r="D10" s="16">
        <v>14867</v>
      </c>
      <c r="E10" s="16">
        <v>8908</v>
      </c>
      <c r="F10" s="12"/>
      <c r="G10" s="12"/>
      <c r="I10" s="4"/>
      <c r="J10" s="4"/>
      <c r="K10" s="4"/>
    </row>
    <row r="11" spans="1:11" ht="11.5" customHeight="1">
      <c r="A11" s="13"/>
      <c r="B11" s="17">
        <v>33</v>
      </c>
      <c r="C11" s="15">
        <v>1958</v>
      </c>
      <c r="D11" s="16">
        <v>15243</v>
      </c>
      <c r="E11" s="16">
        <v>8006</v>
      </c>
      <c r="F11" s="12"/>
      <c r="G11" s="12"/>
      <c r="I11" s="4"/>
      <c r="J11" s="4"/>
      <c r="K11" s="4"/>
    </row>
    <row r="12" spans="1:11" ht="11.5" customHeight="1">
      <c r="A12" s="13"/>
      <c r="B12" s="17">
        <v>34</v>
      </c>
      <c r="C12" s="15">
        <v>1959</v>
      </c>
      <c r="D12" s="16">
        <v>14881</v>
      </c>
      <c r="E12" s="16">
        <v>8004</v>
      </c>
      <c r="F12" s="12"/>
      <c r="G12" s="12"/>
      <c r="I12" s="4"/>
      <c r="J12" s="4"/>
      <c r="K12" s="4"/>
    </row>
    <row r="13" spans="1:11" ht="11.5" customHeight="1">
      <c r="A13" s="13"/>
      <c r="B13" s="17">
        <v>35</v>
      </c>
      <c r="C13" s="15">
        <v>1960</v>
      </c>
      <c r="D13" s="16">
        <v>14113</v>
      </c>
      <c r="E13" s="16">
        <v>8434</v>
      </c>
      <c r="F13" s="12"/>
      <c r="G13" s="12"/>
      <c r="I13" s="4"/>
      <c r="J13" s="4"/>
      <c r="K13" s="4"/>
    </row>
    <row r="14" spans="1:11" ht="11.5" customHeight="1">
      <c r="A14" s="13"/>
      <c r="B14" s="17">
        <v>36</v>
      </c>
      <c r="C14" s="15">
        <v>1961</v>
      </c>
      <c r="D14" s="16">
        <v>13198</v>
      </c>
      <c r="E14" s="16">
        <v>8271</v>
      </c>
      <c r="F14" s="12"/>
      <c r="G14" s="12"/>
      <c r="I14" s="4"/>
      <c r="J14" s="4"/>
      <c r="K14" s="4"/>
    </row>
    <row r="15" spans="1:11" ht="11.5" customHeight="1">
      <c r="A15" s="13"/>
      <c r="B15" s="17">
        <v>37</v>
      </c>
      <c r="C15" s="15">
        <v>1962</v>
      </c>
      <c r="D15" s="16">
        <v>12661</v>
      </c>
      <c r="E15" s="16">
        <v>8249</v>
      </c>
      <c r="F15" s="12"/>
      <c r="G15" s="12"/>
      <c r="I15" s="4"/>
      <c r="J15" s="4"/>
      <c r="K15" s="4"/>
    </row>
    <row r="16" spans="1:11" ht="11.5" customHeight="1">
      <c r="A16" s="13"/>
      <c r="B16" s="17">
        <v>38</v>
      </c>
      <c r="C16" s="15">
        <v>1963</v>
      </c>
      <c r="D16" s="16">
        <v>12309</v>
      </c>
      <c r="E16" s="16">
        <v>8316</v>
      </c>
      <c r="F16" s="12"/>
      <c r="G16" s="12"/>
      <c r="H16" s="18"/>
      <c r="I16" s="4"/>
      <c r="J16" s="4"/>
      <c r="K16" s="4"/>
    </row>
    <row r="17" spans="1:11" ht="11.5" customHeight="1">
      <c r="A17" s="13"/>
      <c r="B17" s="17">
        <v>39</v>
      </c>
      <c r="C17" s="15">
        <v>1964</v>
      </c>
      <c r="D17" s="16">
        <v>12136</v>
      </c>
      <c r="E17" s="16">
        <v>7793</v>
      </c>
      <c r="F17" s="19"/>
      <c r="G17" s="12"/>
      <c r="I17" s="4"/>
      <c r="J17" s="4"/>
      <c r="K17" s="4"/>
    </row>
    <row r="18" spans="1:11" ht="11.5" customHeight="1">
      <c r="A18" s="13"/>
      <c r="B18" s="17">
        <v>40</v>
      </c>
      <c r="C18" s="15">
        <v>1965</v>
      </c>
      <c r="D18" s="16">
        <v>11796</v>
      </c>
      <c r="E18" s="16">
        <v>8176</v>
      </c>
      <c r="F18" s="19"/>
      <c r="G18" s="12"/>
      <c r="H18" s="12"/>
      <c r="I18" s="4"/>
      <c r="J18" s="4"/>
      <c r="K18" s="4"/>
    </row>
    <row r="19" spans="1:11" ht="11.5" customHeight="1">
      <c r="A19" s="13"/>
      <c r="B19" s="17">
        <v>41</v>
      </c>
      <c r="C19" s="15">
        <v>1966</v>
      </c>
      <c r="D19" s="16">
        <v>8630</v>
      </c>
      <c r="E19" s="16">
        <v>7499</v>
      </c>
      <c r="F19" s="19"/>
      <c r="G19" s="12"/>
      <c r="H19" s="12"/>
      <c r="I19" s="4"/>
      <c r="J19" s="4"/>
      <c r="K19" s="4"/>
    </row>
    <row r="20" spans="1:11" ht="11.5" customHeight="1">
      <c r="A20" s="13"/>
      <c r="B20" s="17">
        <v>42</v>
      </c>
      <c r="C20" s="15">
        <v>1967</v>
      </c>
      <c r="D20" s="16">
        <v>12075</v>
      </c>
      <c r="E20" s="16">
        <v>7380</v>
      </c>
      <c r="F20" s="19"/>
      <c r="G20" s="12"/>
      <c r="H20" s="12"/>
      <c r="I20" s="4"/>
      <c r="J20" s="4"/>
      <c r="K20" s="4"/>
    </row>
    <row r="21" spans="1:11" ht="11.5" customHeight="1">
      <c r="A21" s="13"/>
      <c r="B21" s="17">
        <v>43</v>
      </c>
      <c r="C21" s="15">
        <v>1968</v>
      </c>
      <c r="D21" s="16">
        <v>10993</v>
      </c>
      <c r="E21" s="16">
        <v>7660</v>
      </c>
      <c r="F21" s="19"/>
      <c r="G21" s="12"/>
      <c r="H21" s="12"/>
      <c r="I21" s="4"/>
      <c r="J21" s="4"/>
      <c r="K21" s="4"/>
    </row>
    <row r="22" spans="1:11" ht="11.5" customHeight="1">
      <c r="A22" s="13"/>
      <c r="B22" s="17">
        <v>44</v>
      </c>
      <c r="C22" s="15">
        <v>1969</v>
      </c>
      <c r="D22" s="16">
        <v>10704</v>
      </c>
      <c r="E22" s="16">
        <v>7584</v>
      </c>
      <c r="F22" s="19"/>
      <c r="G22" s="12"/>
      <c r="H22" s="12"/>
      <c r="I22" s="4"/>
      <c r="J22" s="4"/>
      <c r="K22" s="4"/>
    </row>
    <row r="23" spans="1:11" ht="11.5" customHeight="1">
      <c r="A23" s="13"/>
      <c r="B23" s="17">
        <v>45</v>
      </c>
      <c r="C23" s="15">
        <v>1970</v>
      </c>
      <c r="D23" s="16">
        <v>10539</v>
      </c>
      <c r="E23" s="16">
        <v>7789</v>
      </c>
      <c r="F23" s="19"/>
      <c r="G23" s="12"/>
      <c r="H23" s="12"/>
      <c r="I23" s="4"/>
      <c r="J23" s="4"/>
      <c r="K23" s="4"/>
    </row>
    <row r="24" spans="1:11" ht="11.5" customHeight="1">
      <c r="A24" s="13"/>
      <c r="B24" s="17">
        <v>46</v>
      </c>
      <c r="C24" s="15">
        <v>1971</v>
      </c>
      <c r="D24" s="16">
        <v>10767</v>
      </c>
      <c r="E24" s="16">
        <v>7340</v>
      </c>
      <c r="F24" s="19"/>
      <c r="G24" s="12"/>
      <c r="H24" s="12"/>
      <c r="I24" s="4"/>
      <c r="J24" s="4"/>
      <c r="K24" s="4"/>
    </row>
    <row r="25" spans="1:11" ht="11.5" customHeight="1">
      <c r="A25" s="13"/>
      <c r="B25" s="17">
        <v>47</v>
      </c>
      <c r="C25" s="15">
        <v>1972</v>
      </c>
      <c r="D25" s="16">
        <v>10938</v>
      </c>
      <c r="E25" s="16">
        <v>7233</v>
      </c>
      <c r="F25" s="19"/>
      <c r="G25" s="12"/>
      <c r="H25" s="12"/>
      <c r="I25" s="4"/>
      <c r="J25" s="4"/>
      <c r="K25" s="4"/>
    </row>
    <row r="26" spans="1:11" ht="11.5" customHeight="1">
      <c r="A26" s="13"/>
      <c r="B26" s="17">
        <v>48</v>
      </c>
      <c r="C26" s="15">
        <v>1973</v>
      </c>
      <c r="D26" s="16">
        <v>11618</v>
      </c>
      <c r="E26" s="16">
        <v>7214</v>
      </c>
      <c r="F26" s="19"/>
      <c r="G26" s="12"/>
      <c r="H26" s="12"/>
      <c r="I26" s="4"/>
      <c r="J26" s="4"/>
      <c r="K26" s="4"/>
    </row>
    <row r="27" spans="1:11" ht="11.5" customHeight="1">
      <c r="A27" s="13"/>
      <c r="B27" s="17">
        <v>49</v>
      </c>
      <c r="C27" s="15">
        <v>1974</v>
      </c>
      <c r="D27" s="16">
        <v>11409</v>
      </c>
      <c r="E27" s="16">
        <v>7189</v>
      </c>
      <c r="F27" s="19"/>
      <c r="G27" s="12"/>
      <c r="H27" s="12"/>
      <c r="I27" s="4"/>
      <c r="J27" s="4"/>
      <c r="K27" s="4"/>
    </row>
    <row r="28" spans="1:11" ht="11.5" customHeight="1">
      <c r="A28" s="13"/>
      <c r="B28" s="17">
        <v>50</v>
      </c>
      <c r="C28" s="15">
        <v>1975</v>
      </c>
      <c r="D28" s="16">
        <v>10939</v>
      </c>
      <c r="E28" s="16">
        <v>7197</v>
      </c>
      <c r="F28" s="19"/>
      <c r="G28" s="12"/>
      <c r="H28" s="12"/>
      <c r="I28" s="4"/>
      <c r="J28" s="4"/>
      <c r="K28" s="4"/>
    </row>
    <row r="29" spans="1:11" ht="11.5" customHeight="1">
      <c r="A29" s="13"/>
      <c r="B29" s="17">
        <v>51</v>
      </c>
      <c r="C29" s="15">
        <v>1976</v>
      </c>
      <c r="D29" s="16">
        <v>10511</v>
      </c>
      <c r="E29" s="16">
        <v>7179</v>
      </c>
      <c r="F29" s="19"/>
      <c r="G29" s="12"/>
      <c r="H29" s="12"/>
      <c r="I29" s="4"/>
      <c r="J29" s="4"/>
      <c r="K29" s="4"/>
    </row>
    <row r="30" spans="1:11" ht="11.5" customHeight="1">
      <c r="A30" s="13"/>
      <c r="B30" s="17">
        <v>52</v>
      </c>
      <c r="C30" s="15">
        <v>1977</v>
      </c>
      <c r="D30" s="16">
        <v>10381</v>
      </c>
      <c r="E30" s="16">
        <v>6978</v>
      </c>
      <c r="F30" s="19"/>
      <c r="G30" s="12"/>
      <c r="H30" s="12"/>
      <c r="I30" s="4"/>
      <c r="J30" s="4"/>
      <c r="K30" s="4"/>
    </row>
    <row r="31" spans="1:11" ht="11.5" customHeight="1">
      <c r="A31" s="13"/>
      <c r="B31" s="17">
        <v>53</v>
      </c>
      <c r="C31" s="15">
        <v>1978</v>
      </c>
      <c r="D31" s="16">
        <v>10247</v>
      </c>
      <c r="E31" s="16">
        <v>6820</v>
      </c>
      <c r="F31" s="19"/>
      <c r="G31" s="12"/>
      <c r="H31" s="12"/>
      <c r="I31" s="4"/>
      <c r="J31" s="4"/>
      <c r="K31" s="4"/>
    </row>
    <row r="32" spans="1:11" ht="11.5" customHeight="1">
      <c r="A32" s="13"/>
      <c r="B32" s="17">
        <v>54</v>
      </c>
      <c r="C32" s="15">
        <v>1979</v>
      </c>
      <c r="D32" s="16">
        <v>10136</v>
      </c>
      <c r="E32" s="16">
        <v>6747</v>
      </c>
      <c r="F32" s="19"/>
      <c r="G32" s="12"/>
      <c r="H32" s="12"/>
      <c r="I32" s="4"/>
      <c r="J32" s="4"/>
      <c r="K32" s="4"/>
    </row>
    <row r="33" spans="1:11" ht="11.5" customHeight="1">
      <c r="A33" s="13"/>
      <c r="B33" s="17">
        <v>55</v>
      </c>
      <c r="C33" s="15">
        <v>1980</v>
      </c>
      <c r="D33" s="16">
        <v>9959</v>
      </c>
      <c r="E33" s="16">
        <v>7105</v>
      </c>
      <c r="F33" s="19"/>
      <c r="G33" s="12"/>
      <c r="H33" s="12"/>
      <c r="I33" s="4"/>
      <c r="J33" s="4"/>
      <c r="K33" s="4"/>
    </row>
    <row r="34" spans="1:11" ht="11.5" customHeight="1">
      <c r="A34" s="13"/>
      <c r="B34" s="17">
        <v>56</v>
      </c>
      <c r="C34" s="15">
        <v>1981</v>
      </c>
      <c r="D34" s="16">
        <v>9720</v>
      </c>
      <c r="E34" s="16">
        <v>6745</v>
      </c>
      <c r="F34" s="19"/>
      <c r="G34" s="12"/>
      <c r="H34" s="12"/>
      <c r="I34" s="4"/>
      <c r="J34" s="4"/>
      <c r="K34" s="4"/>
    </row>
    <row r="35" spans="1:11" ht="11.5" customHeight="1">
      <c r="A35" s="13"/>
      <c r="B35" s="17">
        <v>57</v>
      </c>
      <c r="C35" s="15">
        <v>1982</v>
      </c>
      <c r="D35" s="16">
        <v>9366</v>
      </c>
      <c r="E35" s="16">
        <v>6671</v>
      </c>
      <c r="F35" s="19"/>
      <c r="G35" s="12"/>
      <c r="H35" s="12"/>
      <c r="I35" s="4"/>
      <c r="J35" s="4"/>
      <c r="K35" s="4"/>
    </row>
    <row r="36" spans="1:11" ht="11.5" customHeight="1">
      <c r="A36" s="13"/>
      <c r="B36" s="17">
        <v>58</v>
      </c>
      <c r="C36" s="15">
        <v>1983</v>
      </c>
      <c r="D36" s="16">
        <v>9536</v>
      </c>
      <c r="E36" s="16">
        <v>7040</v>
      </c>
      <c r="F36" s="19"/>
      <c r="G36" s="12"/>
      <c r="H36" s="12"/>
      <c r="I36" s="4"/>
      <c r="J36" s="4"/>
      <c r="K36" s="4"/>
    </row>
    <row r="37" spans="1:11" ht="11.5" customHeight="1">
      <c r="A37" s="13"/>
      <c r="B37" s="17">
        <v>59</v>
      </c>
      <c r="C37" s="15">
        <v>1984</v>
      </c>
      <c r="D37" s="16">
        <v>9278</v>
      </c>
      <c r="E37" s="16">
        <v>6663</v>
      </c>
      <c r="F37" s="19"/>
      <c r="G37" s="12"/>
      <c r="H37" s="12"/>
      <c r="I37" s="4"/>
      <c r="J37" s="4"/>
      <c r="K37" s="4"/>
    </row>
    <row r="38" spans="1:11" ht="11.5" customHeight="1">
      <c r="A38" s="13"/>
      <c r="B38" s="17">
        <v>60</v>
      </c>
      <c r="C38" s="20">
        <v>1985</v>
      </c>
      <c r="D38" s="16">
        <v>9051</v>
      </c>
      <c r="E38" s="16">
        <v>6633</v>
      </c>
      <c r="F38" s="21"/>
      <c r="G38" s="22"/>
      <c r="H38" s="22"/>
      <c r="I38" s="4"/>
      <c r="J38" s="4"/>
      <c r="K38" s="4"/>
    </row>
    <row r="39" spans="1:11" ht="11.5" customHeight="1">
      <c r="A39" s="13"/>
      <c r="B39" s="17">
        <v>61</v>
      </c>
      <c r="C39" s="20">
        <v>1986</v>
      </c>
      <c r="D39" s="16">
        <v>8828</v>
      </c>
      <c r="E39" s="16">
        <v>6696</v>
      </c>
      <c r="F39" s="21"/>
      <c r="G39" s="22"/>
      <c r="H39" s="22"/>
      <c r="I39" s="4"/>
      <c r="J39" s="4"/>
      <c r="K39" s="4"/>
    </row>
    <row r="40" spans="1:11" ht="11.5" customHeight="1">
      <c r="A40" s="13"/>
      <c r="B40" s="17">
        <v>62</v>
      </c>
      <c r="C40" s="20">
        <v>1987</v>
      </c>
      <c r="D40" s="16">
        <v>8523</v>
      </c>
      <c r="E40" s="16">
        <v>6553</v>
      </c>
      <c r="F40" s="21"/>
      <c r="G40" s="22"/>
      <c r="H40" s="22"/>
      <c r="I40" s="4"/>
      <c r="J40" s="4"/>
      <c r="K40" s="4"/>
    </row>
    <row r="41" spans="1:11" ht="11.5" customHeight="1">
      <c r="A41" s="13"/>
      <c r="B41" s="17">
        <v>63</v>
      </c>
      <c r="C41" s="20">
        <v>1988</v>
      </c>
      <c r="D41" s="16">
        <v>8156</v>
      </c>
      <c r="E41" s="16">
        <v>6862</v>
      </c>
      <c r="F41" s="21"/>
      <c r="G41" s="22"/>
      <c r="H41" s="22"/>
      <c r="I41" s="4"/>
      <c r="J41" s="4"/>
      <c r="K41" s="4"/>
    </row>
    <row r="42" spans="1:11" ht="11.5" customHeight="1">
      <c r="A42" s="13" t="s">
        <v>10</v>
      </c>
      <c r="B42" s="23">
        <v>1</v>
      </c>
      <c r="C42" s="20">
        <v>1989</v>
      </c>
      <c r="D42" s="16">
        <v>7759</v>
      </c>
      <c r="E42" s="16">
        <v>6907</v>
      </c>
      <c r="F42" s="21"/>
      <c r="G42" s="22"/>
      <c r="H42" s="22"/>
      <c r="I42" s="4"/>
      <c r="J42" s="4"/>
      <c r="K42" s="4"/>
    </row>
    <row r="43" spans="1:11" ht="11.5" customHeight="1">
      <c r="A43" s="13"/>
      <c r="B43" s="17">
        <v>2</v>
      </c>
      <c r="C43" s="20">
        <v>1990</v>
      </c>
      <c r="D43" s="16">
        <v>7510</v>
      </c>
      <c r="E43" s="16">
        <v>7078</v>
      </c>
      <c r="F43" s="21"/>
      <c r="G43" s="22"/>
      <c r="H43" s="12"/>
      <c r="I43" s="4"/>
      <c r="J43" s="4"/>
      <c r="K43" s="4"/>
    </row>
    <row r="44" spans="1:11" ht="11.5" customHeight="1">
      <c r="A44" s="13"/>
      <c r="B44" s="23">
        <v>3</v>
      </c>
      <c r="C44" s="20">
        <v>1991</v>
      </c>
      <c r="D44" s="16">
        <v>7390</v>
      </c>
      <c r="E44" s="16">
        <v>7045</v>
      </c>
      <c r="F44" s="21"/>
      <c r="G44" s="22"/>
      <c r="H44" s="22"/>
      <c r="I44" s="4"/>
      <c r="J44" s="4"/>
      <c r="K44" s="4"/>
    </row>
    <row r="45" spans="1:11" ht="11.5" customHeight="1">
      <c r="A45" s="13"/>
      <c r="B45" s="17">
        <v>4</v>
      </c>
      <c r="C45" s="20">
        <v>1992</v>
      </c>
      <c r="D45" s="16">
        <v>7081</v>
      </c>
      <c r="E45" s="16">
        <v>7280</v>
      </c>
      <c r="F45" s="21"/>
      <c r="G45" s="22"/>
      <c r="H45" s="22"/>
      <c r="I45" s="4"/>
      <c r="J45" s="4"/>
      <c r="K45" s="4"/>
    </row>
    <row r="46" spans="1:11" ht="11.5" customHeight="1">
      <c r="A46" s="13"/>
      <c r="B46" s="23">
        <v>5</v>
      </c>
      <c r="C46" s="20">
        <v>1993</v>
      </c>
      <c r="D46" s="16">
        <v>6959</v>
      </c>
      <c r="E46" s="16">
        <v>7280</v>
      </c>
      <c r="F46" s="21"/>
      <c r="G46" s="22"/>
      <c r="H46" s="22"/>
      <c r="I46" s="4"/>
      <c r="J46" s="4"/>
      <c r="K46" s="4"/>
    </row>
    <row r="47" spans="1:11" ht="11.5" customHeight="1">
      <c r="A47" s="13"/>
      <c r="B47" s="17">
        <v>6</v>
      </c>
      <c r="C47" s="20">
        <v>1994</v>
      </c>
      <c r="D47" s="16">
        <v>7068</v>
      </c>
      <c r="E47" s="16">
        <v>7337</v>
      </c>
      <c r="F47" s="21"/>
      <c r="G47" s="22"/>
      <c r="H47" s="22"/>
      <c r="I47" s="4"/>
      <c r="J47" s="4"/>
      <c r="K47" s="4"/>
    </row>
    <row r="48" spans="1:11" ht="11.5" customHeight="1">
      <c r="A48" s="13"/>
      <c r="B48" s="23">
        <v>7</v>
      </c>
      <c r="C48" s="20">
        <v>1995</v>
      </c>
      <c r="D48" s="16">
        <v>6764</v>
      </c>
      <c r="E48" s="16">
        <v>7687</v>
      </c>
      <c r="F48" s="21"/>
      <c r="G48" s="22"/>
      <c r="H48" s="12"/>
      <c r="I48" s="4"/>
      <c r="J48" s="4"/>
      <c r="K48" s="4"/>
    </row>
    <row r="49" spans="1:11" ht="11.5" customHeight="1">
      <c r="A49" s="13"/>
      <c r="B49" s="17">
        <v>8</v>
      </c>
      <c r="C49" s="20">
        <v>1996</v>
      </c>
      <c r="D49" s="16">
        <v>6828</v>
      </c>
      <c r="E49" s="16">
        <v>7501</v>
      </c>
      <c r="F49" s="19"/>
      <c r="G49" s="12"/>
      <c r="H49" s="12"/>
      <c r="I49" s="4"/>
      <c r="J49" s="4"/>
      <c r="K49" s="4"/>
    </row>
    <row r="50" spans="1:11" ht="11.5" customHeight="1">
      <c r="A50" s="13"/>
      <c r="B50" s="23">
        <v>9</v>
      </c>
      <c r="C50" s="20">
        <v>1997</v>
      </c>
      <c r="D50" s="16">
        <v>6518</v>
      </c>
      <c r="E50" s="16">
        <v>7554</v>
      </c>
      <c r="F50" s="21"/>
      <c r="G50" s="22"/>
      <c r="H50" s="22"/>
      <c r="I50" s="4"/>
      <c r="J50" s="4"/>
      <c r="K50" s="4"/>
    </row>
    <row r="51" spans="1:11" ht="11.5" customHeight="1">
      <c r="A51" s="13"/>
      <c r="B51" s="17">
        <v>10</v>
      </c>
      <c r="C51" s="20">
        <v>1998</v>
      </c>
      <c r="D51" s="16">
        <v>6491</v>
      </c>
      <c r="E51" s="16">
        <v>7384</v>
      </c>
      <c r="F51" s="21"/>
      <c r="G51" s="22"/>
      <c r="H51" s="22"/>
      <c r="I51" s="4"/>
      <c r="J51" s="4"/>
      <c r="K51" s="4"/>
    </row>
    <row r="52" spans="1:11" ht="11.5" customHeight="1">
      <c r="A52" s="13"/>
      <c r="B52" s="23">
        <v>11</v>
      </c>
      <c r="C52" s="20">
        <v>1999</v>
      </c>
      <c r="D52" s="16">
        <v>6394</v>
      </c>
      <c r="E52" s="16">
        <v>8204</v>
      </c>
      <c r="F52" s="21"/>
      <c r="G52" s="22"/>
      <c r="H52" s="22"/>
      <c r="I52" s="4"/>
      <c r="J52" s="4"/>
      <c r="K52" s="4"/>
    </row>
    <row r="53" spans="1:11" ht="11.5" customHeight="1">
      <c r="A53" s="13"/>
      <c r="B53" s="17">
        <v>12</v>
      </c>
      <c r="C53" s="20">
        <v>2000</v>
      </c>
      <c r="D53" s="16">
        <v>6522</v>
      </c>
      <c r="E53" s="16">
        <v>7700</v>
      </c>
      <c r="F53" s="21"/>
      <c r="G53" s="22"/>
      <c r="H53" s="22"/>
      <c r="I53" s="4"/>
      <c r="J53" s="4"/>
      <c r="K53" s="4"/>
    </row>
    <row r="54" spans="1:11" ht="11.5" customHeight="1">
      <c r="A54" s="13"/>
      <c r="B54" s="23">
        <v>13</v>
      </c>
      <c r="C54" s="24">
        <v>2001</v>
      </c>
      <c r="D54" s="16">
        <v>6640</v>
      </c>
      <c r="E54" s="16">
        <v>7666</v>
      </c>
      <c r="F54" s="25"/>
      <c r="G54" s="26"/>
      <c r="H54" s="26"/>
      <c r="I54" s="4"/>
      <c r="J54" s="4"/>
      <c r="K54" s="4"/>
    </row>
    <row r="55" spans="1:11" ht="11.5" customHeight="1">
      <c r="A55" s="13"/>
      <c r="B55" s="17">
        <v>14</v>
      </c>
      <c r="C55" s="24">
        <v>2002</v>
      </c>
      <c r="D55" s="16">
        <v>6318</v>
      </c>
      <c r="E55" s="16">
        <v>7837</v>
      </c>
      <c r="F55" s="25"/>
      <c r="G55" s="26"/>
      <c r="H55" s="26"/>
      <c r="I55" s="4"/>
      <c r="J55" s="4"/>
      <c r="K55" s="4"/>
    </row>
    <row r="56" spans="1:11" ht="11.5" customHeight="1">
      <c r="A56" s="13"/>
      <c r="B56" s="23">
        <v>15</v>
      </c>
      <c r="C56" s="24">
        <v>2003</v>
      </c>
      <c r="D56" s="16">
        <v>6092</v>
      </c>
      <c r="E56" s="16">
        <v>8050</v>
      </c>
      <c r="F56" s="25"/>
      <c r="G56" s="26"/>
      <c r="H56" s="26"/>
      <c r="I56" s="4"/>
      <c r="J56" s="4"/>
      <c r="K56" s="27"/>
    </row>
    <row r="57" spans="1:11" ht="11.5" customHeight="1">
      <c r="A57" s="13"/>
      <c r="B57" s="17">
        <v>16</v>
      </c>
      <c r="C57" s="24">
        <v>2004</v>
      </c>
      <c r="D57" s="16">
        <v>6104</v>
      </c>
      <c r="E57" s="16">
        <v>8212</v>
      </c>
      <c r="F57" s="25"/>
      <c r="G57" s="26"/>
      <c r="H57" s="26"/>
      <c r="I57" s="4"/>
      <c r="J57" s="4"/>
      <c r="K57" s="27"/>
    </row>
    <row r="58" spans="1:11" ht="11.5" customHeight="1">
      <c r="A58" s="13"/>
      <c r="B58" s="17">
        <v>17</v>
      </c>
      <c r="C58" s="24">
        <v>2005</v>
      </c>
      <c r="D58" s="16">
        <v>5697</v>
      </c>
      <c r="E58" s="16">
        <v>8557</v>
      </c>
      <c r="F58" s="25"/>
      <c r="G58" s="26"/>
      <c r="H58" s="26"/>
      <c r="I58" s="4"/>
      <c r="J58" s="4"/>
      <c r="K58" s="4"/>
    </row>
    <row r="59" spans="1:11" ht="11.5" customHeight="1">
      <c r="A59" s="13"/>
      <c r="B59" s="17">
        <v>18</v>
      </c>
      <c r="C59" s="24">
        <v>2006</v>
      </c>
      <c r="D59" s="16">
        <v>6011</v>
      </c>
      <c r="E59" s="16">
        <v>8453</v>
      </c>
      <c r="F59" s="26"/>
      <c r="G59" s="26"/>
      <c r="H59" s="26"/>
      <c r="I59" s="4"/>
      <c r="J59" s="4"/>
      <c r="K59" s="4"/>
    </row>
    <row r="60" spans="1:11" ht="11.5" customHeight="1">
      <c r="A60" s="13"/>
      <c r="B60" s="17">
        <v>19</v>
      </c>
      <c r="C60" s="24">
        <v>2007</v>
      </c>
      <c r="D60" s="16">
        <v>5914</v>
      </c>
      <c r="E60" s="16">
        <v>8660</v>
      </c>
      <c r="F60" s="26"/>
      <c r="G60" s="26"/>
      <c r="H60" s="26"/>
      <c r="I60" s="4"/>
      <c r="J60" s="4"/>
      <c r="K60" s="4"/>
    </row>
    <row r="61" spans="1:11" ht="11.5" customHeight="1">
      <c r="A61" s="13"/>
      <c r="B61" s="17">
        <v>20</v>
      </c>
      <c r="C61" s="24">
        <v>2008</v>
      </c>
      <c r="D61" s="16">
        <v>5685</v>
      </c>
      <c r="E61" s="16">
        <v>9011</v>
      </c>
      <c r="F61" s="26"/>
      <c r="G61" s="26"/>
      <c r="H61" s="26"/>
      <c r="I61" s="4"/>
      <c r="J61" s="4"/>
      <c r="K61" s="4"/>
    </row>
    <row r="62" spans="1:11" ht="11.5" customHeight="1">
      <c r="A62" s="13"/>
      <c r="B62" s="17">
        <v>21</v>
      </c>
      <c r="C62" s="24">
        <v>2009</v>
      </c>
      <c r="D62" s="16">
        <v>5601</v>
      </c>
      <c r="E62" s="16">
        <v>8854</v>
      </c>
      <c r="F62" s="26"/>
      <c r="G62" s="26"/>
      <c r="H62" s="26"/>
      <c r="I62" s="4"/>
      <c r="J62" s="4"/>
      <c r="K62" s="4"/>
    </row>
    <row r="63" spans="1:11" ht="11.5" customHeight="1">
      <c r="A63" s="13"/>
      <c r="B63" s="17">
        <v>22</v>
      </c>
      <c r="C63" s="24">
        <v>2010</v>
      </c>
      <c r="D63" s="16">
        <v>5756</v>
      </c>
      <c r="E63" s="16">
        <v>9109</v>
      </c>
      <c r="F63" s="26"/>
      <c r="G63" s="26"/>
      <c r="H63" s="26"/>
      <c r="I63" s="4"/>
      <c r="J63" s="4"/>
      <c r="K63" s="4"/>
    </row>
    <row r="64" spans="1:11" ht="11.5" customHeight="1">
      <c r="A64" s="13"/>
      <c r="B64" s="17">
        <v>23</v>
      </c>
      <c r="C64" s="24">
        <v>2011</v>
      </c>
      <c r="D64" s="16">
        <v>5582</v>
      </c>
      <c r="E64" s="16">
        <v>9412</v>
      </c>
      <c r="F64" s="26"/>
      <c r="G64" s="26"/>
      <c r="H64" s="26"/>
      <c r="I64" s="4"/>
      <c r="J64" s="4"/>
      <c r="K64" s="4"/>
    </row>
    <row r="65" spans="1:11" ht="11.5" customHeight="1">
      <c r="A65" s="13"/>
      <c r="B65" s="17">
        <v>24</v>
      </c>
      <c r="C65" s="24">
        <v>2012</v>
      </c>
      <c r="D65" s="16">
        <v>5585</v>
      </c>
      <c r="E65" s="16">
        <v>9513</v>
      </c>
      <c r="F65" s="26"/>
      <c r="G65" s="26"/>
      <c r="H65" s="26"/>
      <c r="I65" s="4"/>
      <c r="J65" s="4"/>
      <c r="K65" s="4"/>
    </row>
    <row r="66" spans="1:11" ht="11.5" customHeight="1">
      <c r="A66" s="13"/>
      <c r="B66" s="17">
        <v>25</v>
      </c>
      <c r="C66" s="24">
        <v>2013</v>
      </c>
      <c r="D66" s="16">
        <v>5534</v>
      </c>
      <c r="E66" s="16">
        <v>9572</v>
      </c>
      <c r="F66" s="26"/>
      <c r="G66" s="26"/>
      <c r="H66" s="26"/>
      <c r="I66" s="4"/>
      <c r="J66" s="4"/>
      <c r="K66" s="4"/>
    </row>
    <row r="67" spans="1:11" ht="11.5" customHeight="1">
      <c r="A67" s="13"/>
      <c r="B67" s="17">
        <v>26</v>
      </c>
      <c r="C67" s="24">
        <v>2014</v>
      </c>
      <c r="D67" s="16">
        <v>5359</v>
      </c>
      <c r="E67" s="16">
        <v>9369</v>
      </c>
      <c r="F67" s="26"/>
      <c r="G67" s="26"/>
      <c r="H67" s="26"/>
      <c r="I67" s="4"/>
      <c r="J67" s="4"/>
      <c r="K67" s="4"/>
    </row>
    <row r="68" spans="1:11" ht="11.5" customHeight="1">
      <c r="A68" s="13"/>
      <c r="B68" s="17">
        <v>27</v>
      </c>
      <c r="C68" s="24">
        <v>2015</v>
      </c>
      <c r="D68" s="16">
        <v>5551</v>
      </c>
      <c r="E68" s="16">
        <v>9604</v>
      </c>
      <c r="F68" s="26"/>
      <c r="G68" s="26"/>
      <c r="H68" s="26"/>
      <c r="I68" s="4"/>
      <c r="J68" s="4"/>
      <c r="K68" s="4"/>
    </row>
    <row r="69" spans="1:11" ht="11.5" customHeight="1">
      <c r="A69" s="13"/>
      <c r="B69" s="28">
        <v>28</v>
      </c>
      <c r="C69" s="24">
        <v>2016</v>
      </c>
      <c r="D69" s="29">
        <v>5300</v>
      </c>
      <c r="E69" s="16">
        <v>9562</v>
      </c>
      <c r="F69" s="25"/>
      <c r="G69" s="26"/>
      <c r="H69" s="26"/>
      <c r="I69" s="4"/>
      <c r="J69" s="4"/>
      <c r="K69" s="4"/>
    </row>
    <row r="70" spans="1:11" ht="11.5" customHeight="1">
      <c r="A70" s="13"/>
      <c r="B70" s="17">
        <v>29</v>
      </c>
      <c r="C70" s="24">
        <v>2017</v>
      </c>
      <c r="D70" s="16">
        <v>5109</v>
      </c>
      <c r="E70" s="16">
        <v>9694</v>
      </c>
      <c r="F70" s="26"/>
      <c r="G70" s="26"/>
      <c r="H70" s="26"/>
      <c r="I70" s="4"/>
      <c r="J70" s="4"/>
      <c r="K70" s="4"/>
    </row>
    <row r="71" spans="1:11" ht="11.5" customHeight="1">
      <c r="A71" s="13"/>
      <c r="B71" s="17">
        <v>30</v>
      </c>
      <c r="C71" s="24">
        <v>2018</v>
      </c>
      <c r="D71" s="16">
        <v>4887</v>
      </c>
      <c r="E71" s="16">
        <v>9724</v>
      </c>
      <c r="F71" s="26"/>
      <c r="G71" s="26"/>
      <c r="H71" s="26"/>
      <c r="I71" s="4"/>
      <c r="J71" s="4"/>
      <c r="K71" s="4"/>
    </row>
    <row r="72" spans="1:11" ht="11.5" customHeight="1">
      <c r="A72" s="13" t="s">
        <v>11</v>
      </c>
      <c r="B72" s="17">
        <v>1</v>
      </c>
      <c r="C72" s="24">
        <v>2019</v>
      </c>
      <c r="D72" s="16">
        <v>4594</v>
      </c>
      <c r="E72" s="16">
        <v>9710</v>
      </c>
      <c r="F72" s="26"/>
      <c r="G72" s="26"/>
      <c r="H72" s="26"/>
      <c r="I72" s="4"/>
      <c r="J72" s="4"/>
      <c r="K72" s="4"/>
    </row>
    <row r="73" spans="1:11" ht="11.5" customHeight="1">
      <c r="A73" s="13"/>
      <c r="B73" s="17">
        <v>2</v>
      </c>
      <c r="C73" s="24">
        <v>2020</v>
      </c>
      <c r="D73" s="16">
        <v>4473</v>
      </c>
      <c r="E73" s="16">
        <v>9585</v>
      </c>
      <c r="F73" s="26"/>
      <c r="G73" s="26"/>
      <c r="H73" s="26"/>
      <c r="I73" s="4"/>
      <c r="J73" s="4"/>
      <c r="K73" s="4"/>
    </row>
    <row r="74" spans="1:11" ht="11.5" customHeight="1">
      <c r="A74" s="13"/>
      <c r="B74" s="17">
        <v>3</v>
      </c>
      <c r="C74" s="24">
        <v>2021</v>
      </c>
      <c r="D74" s="16">
        <v>4415</v>
      </c>
      <c r="E74" s="16">
        <v>9851</v>
      </c>
      <c r="F74" s="26"/>
      <c r="G74" s="26"/>
      <c r="H74" s="26"/>
      <c r="I74" s="4"/>
      <c r="J74" s="4"/>
      <c r="K74" s="4"/>
    </row>
    <row r="75" spans="1:11" ht="11.5" customHeight="1">
      <c r="A75" s="13"/>
      <c r="B75" s="17">
        <v>4</v>
      </c>
      <c r="C75" s="24">
        <v>2022</v>
      </c>
      <c r="D75" s="16">
        <v>4161</v>
      </c>
      <c r="E75" s="16">
        <v>10434</v>
      </c>
      <c r="F75" s="26"/>
      <c r="G75" s="26"/>
      <c r="H75" s="26"/>
      <c r="I75" s="4"/>
      <c r="J75" s="4"/>
      <c r="K75" s="4"/>
    </row>
    <row r="76" spans="1:11" ht="11.5" customHeight="1">
      <c r="A76" s="30"/>
      <c r="B76" s="45">
        <v>5</v>
      </c>
      <c r="C76" s="31">
        <v>2023</v>
      </c>
      <c r="D76" s="32">
        <v>3759</v>
      </c>
      <c r="E76" s="32">
        <v>10461</v>
      </c>
      <c r="F76" s="26"/>
      <c r="G76" s="26"/>
      <c r="H76" s="26"/>
      <c r="I76" s="4"/>
      <c r="J76" s="4"/>
      <c r="K76" s="4"/>
    </row>
    <row r="77" spans="1:11" ht="11.5" customHeight="1">
      <c r="A77" s="33"/>
      <c r="B77" s="34"/>
      <c r="C77" s="35"/>
      <c r="D77" s="36"/>
      <c r="E77" s="36"/>
      <c r="F77" s="26"/>
      <c r="G77" s="26"/>
      <c r="H77" s="26"/>
      <c r="I77" s="4"/>
      <c r="J77" s="4"/>
      <c r="K77" s="4"/>
    </row>
    <row r="78" spans="1:11" ht="11.5" customHeight="1">
      <c r="A78" s="37" t="s">
        <v>12</v>
      </c>
      <c r="B78" s="38"/>
      <c r="C78" s="38"/>
      <c r="D78" s="38"/>
      <c r="E78" s="38"/>
    </row>
    <row r="79" spans="1:11" ht="11.5" customHeight="1">
      <c r="A79" s="38" t="s">
        <v>13</v>
      </c>
      <c r="B79" s="39"/>
      <c r="C79" s="37"/>
      <c r="D79" s="37"/>
      <c r="E79" s="40"/>
      <c r="F79" s="4"/>
      <c r="H79" s="4"/>
      <c r="I79" s="4"/>
      <c r="J79" s="4"/>
      <c r="K79" s="41"/>
    </row>
    <row r="80" spans="1:11">
      <c r="A80" s="38"/>
      <c r="B80" s="38"/>
      <c r="C80" s="38"/>
      <c r="D80" s="38"/>
      <c r="E80" s="38"/>
    </row>
  </sheetData>
  <mergeCells count="5">
    <mergeCell ref="A4:C5"/>
    <mergeCell ref="D4:D5"/>
    <mergeCell ref="E4:E5"/>
    <mergeCell ref="F4:H4"/>
    <mergeCell ref="A6:B6"/>
  </mergeCells>
  <phoneticPr fontId="3"/>
  <printOptions horizontalCentered="1"/>
  <pageMargins left="0.78740157480314965" right="0.78740157480314965" top="0.98425196850393704" bottom="0.39370078740157483" header="0.51181102362204722" footer="0.51181102362204722"/>
  <pageSetup paperSize="9" scale="8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120" zoomScaleNormal="90" zoomScaleSheetLayoutView="120" workbookViewId="0">
      <pane ySplit="7" topLeftCell="A17" activePane="bottomLeft" state="frozen"/>
      <selection pane="bottomLeft"/>
    </sheetView>
  </sheetViews>
  <sheetFormatPr defaultColWidth="9" defaultRowHeight="13"/>
  <cols>
    <col min="1" max="2" width="4.90625" style="436" customWidth="1"/>
    <col min="3" max="3" width="9" style="436"/>
    <col min="4" max="8" width="13.26953125" style="437" customWidth="1"/>
    <col min="9" max="9" width="4.90625" style="437" customWidth="1"/>
    <col min="10" max="16384" width="9" style="434"/>
  </cols>
  <sheetData>
    <row r="1" spans="1:9" ht="21.75" customHeight="1">
      <c r="A1" s="431" t="s">
        <v>111</v>
      </c>
      <c r="B1" s="432"/>
      <c r="C1" s="432"/>
      <c r="D1" s="433"/>
      <c r="E1" s="433"/>
      <c r="F1" s="433"/>
      <c r="G1" s="433"/>
      <c r="H1" s="433"/>
      <c r="I1" s="433"/>
    </row>
    <row r="2" spans="1:9" ht="18" customHeight="1">
      <c r="A2" s="435" t="s">
        <v>198</v>
      </c>
      <c r="I2" s="438" t="s">
        <v>113</v>
      </c>
    </row>
    <row r="3" spans="1:9">
      <c r="I3" s="439"/>
    </row>
    <row r="4" spans="1:9">
      <c r="A4" s="990" t="s">
        <v>3</v>
      </c>
      <c r="B4" s="991"/>
      <c r="C4" s="992"/>
      <c r="D4" s="999" t="s">
        <v>114</v>
      </c>
      <c r="E4" s="1000"/>
      <c r="F4" s="1000"/>
      <c r="G4" s="1000"/>
      <c r="H4" s="1001"/>
      <c r="I4" s="440"/>
    </row>
    <row r="5" spans="1:9" s="436" customFormat="1" ht="13.5" customHeight="1">
      <c r="A5" s="993"/>
      <c r="B5" s="994"/>
      <c r="C5" s="995"/>
      <c r="D5" s="1002" t="s">
        <v>199</v>
      </c>
      <c r="E5" s="1002" t="s">
        <v>200</v>
      </c>
      <c r="F5" s="1002" t="s">
        <v>201</v>
      </c>
      <c r="G5" s="1002" t="s">
        <v>202</v>
      </c>
      <c r="H5" s="1002" t="s">
        <v>203</v>
      </c>
      <c r="I5" s="441"/>
    </row>
    <row r="6" spans="1:9" s="436" customFormat="1">
      <c r="A6" s="996"/>
      <c r="B6" s="997"/>
      <c r="C6" s="998"/>
      <c r="D6" s="1003"/>
      <c r="E6" s="1003"/>
      <c r="F6" s="1003"/>
      <c r="G6" s="1003"/>
      <c r="H6" s="1003"/>
      <c r="I6" s="441"/>
    </row>
    <row r="7" spans="1:9" s="436" customFormat="1">
      <c r="A7" s="989" t="s">
        <v>6</v>
      </c>
      <c r="B7" s="989"/>
      <c r="C7" s="442" t="s">
        <v>7</v>
      </c>
      <c r="D7" s="443" t="s">
        <v>204</v>
      </c>
      <c r="E7" s="443" t="s">
        <v>204</v>
      </c>
      <c r="F7" s="443" t="s">
        <v>204</v>
      </c>
      <c r="G7" s="443" t="s">
        <v>204</v>
      </c>
      <c r="H7" s="443" t="s">
        <v>43</v>
      </c>
      <c r="I7" s="440"/>
    </row>
    <row r="8" spans="1:9" ht="13.5" customHeight="1">
      <c r="A8" s="444" t="s">
        <v>109</v>
      </c>
      <c r="B8" s="445">
        <v>1</v>
      </c>
      <c r="C8" s="446">
        <v>1989</v>
      </c>
      <c r="D8" s="447">
        <v>1541005</v>
      </c>
      <c r="E8" s="447">
        <v>540274</v>
      </c>
      <c r="F8" s="448">
        <v>-122650</v>
      </c>
      <c r="G8" s="449">
        <v>1958629</v>
      </c>
      <c r="H8" s="450">
        <v>5.3801964994665354</v>
      </c>
      <c r="I8" s="451"/>
    </row>
    <row r="9" spans="1:9" ht="13.5" customHeight="1">
      <c r="A9" s="444"/>
      <c r="B9" s="452">
        <v>2</v>
      </c>
      <c r="C9" s="446">
        <v>1990</v>
      </c>
      <c r="D9" s="453">
        <v>1536063</v>
      </c>
      <c r="E9" s="447">
        <v>717965</v>
      </c>
      <c r="F9" s="454">
        <v>-149718</v>
      </c>
      <c r="G9" s="449">
        <v>2104309</v>
      </c>
      <c r="H9" s="455">
        <v>7.437855765435927</v>
      </c>
      <c r="I9" s="451"/>
    </row>
    <row r="10" spans="1:9" ht="13.5" customHeight="1">
      <c r="A10" s="444"/>
      <c r="B10" s="445">
        <v>3</v>
      </c>
      <c r="C10" s="446">
        <v>1991</v>
      </c>
      <c r="D10" s="447">
        <v>1618809</v>
      </c>
      <c r="E10" s="447">
        <v>776846</v>
      </c>
      <c r="F10" s="448">
        <v>-162067</v>
      </c>
      <c r="G10" s="449">
        <v>2233588</v>
      </c>
      <c r="H10" s="450">
        <v>6.1435369045135531</v>
      </c>
      <c r="I10" s="451"/>
    </row>
    <row r="11" spans="1:9" ht="13.5" customHeight="1">
      <c r="A11" s="444"/>
      <c r="B11" s="445">
        <v>4</v>
      </c>
      <c r="C11" s="446">
        <v>1992</v>
      </c>
      <c r="D11" s="447">
        <v>1604569</v>
      </c>
      <c r="E11" s="447">
        <v>842514</v>
      </c>
      <c r="F11" s="448">
        <v>-172810</v>
      </c>
      <c r="G11" s="449">
        <v>2274273</v>
      </c>
      <c r="H11" s="450">
        <v>1.8215087115439275</v>
      </c>
      <c r="I11" s="451"/>
    </row>
    <row r="12" spans="1:9" ht="13.5" customHeight="1">
      <c r="A12" s="444"/>
      <c r="B12" s="445">
        <v>5</v>
      </c>
      <c r="C12" s="446">
        <v>1993</v>
      </c>
      <c r="D12" s="447">
        <v>1576614</v>
      </c>
      <c r="E12" s="447">
        <v>892660</v>
      </c>
      <c r="F12" s="448">
        <v>-175572</v>
      </c>
      <c r="G12" s="449">
        <v>2293703</v>
      </c>
      <c r="H12" s="450">
        <v>0.8543389469953695</v>
      </c>
      <c r="I12" s="451"/>
    </row>
    <row r="13" spans="1:9" ht="13.5" customHeight="1">
      <c r="A13" s="444"/>
      <c r="B13" s="445">
        <v>6</v>
      </c>
      <c r="C13" s="446">
        <v>1994</v>
      </c>
      <c r="D13" s="447">
        <v>1596654</v>
      </c>
      <c r="E13" s="447">
        <v>943535</v>
      </c>
      <c r="F13" s="448">
        <v>-197621</v>
      </c>
      <c r="G13" s="449">
        <v>2342567</v>
      </c>
      <c r="H13" s="450">
        <v>2.13035427864898</v>
      </c>
      <c r="I13" s="451"/>
    </row>
    <row r="14" spans="1:9" ht="13.5" customHeight="1">
      <c r="A14" s="444"/>
      <c r="B14" s="445">
        <v>7</v>
      </c>
      <c r="C14" s="446">
        <v>1995</v>
      </c>
      <c r="D14" s="447">
        <v>1681994</v>
      </c>
      <c r="E14" s="447">
        <v>964676</v>
      </c>
      <c r="F14" s="448">
        <v>-276492</v>
      </c>
      <c r="G14" s="449">
        <v>2370179</v>
      </c>
      <c r="H14" s="450">
        <v>1.1787069484031889</v>
      </c>
      <c r="I14" s="451"/>
    </row>
    <row r="15" spans="1:9" ht="13.5" customHeight="1">
      <c r="A15" s="456"/>
      <c r="B15" s="457">
        <v>8</v>
      </c>
      <c r="C15" s="458">
        <v>1996</v>
      </c>
      <c r="D15" s="459">
        <v>1832581</v>
      </c>
      <c r="E15" s="460">
        <v>1025932</v>
      </c>
      <c r="F15" s="461">
        <v>-358587</v>
      </c>
      <c r="G15" s="462">
        <v>2499926</v>
      </c>
      <c r="H15" s="463">
        <v>5.4741435140552568</v>
      </c>
      <c r="I15" s="451"/>
    </row>
    <row r="16" spans="1:9" ht="13.5" customHeight="1">
      <c r="A16" s="456"/>
      <c r="B16" s="464">
        <v>9</v>
      </c>
      <c r="C16" s="458">
        <v>1997</v>
      </c>
      <c r="D16" s="460">
        <v>1800484</v>
      </c>
      <c r="E16" s="460">
        <v>1072450</v>
      </c>
      <c r="F16" s="465">
        <v>-335186</v>
      </c>
      <c r="G16" s="462">
        <v>2537748</v>
      </c>
      <c r="H16" s="466">
        <f t="shared" ref="H16:H20" si="0">(G16-G15)/G15*100</f>
        <v>1.5129247825735641</v>
      </c>
      <c r="I16" s="451"/>
    </row>
    <row r="17" spans="1:11" ht="13.5" customHeight="1">
      <c r="A17" s="456"/>
      <c r="B17" s="464">
        <v>10</v>
      </c>
      <c r="C17" s="458">
        <v>1998</v>
      </c>
      <c r="D17" s="460">
        <v>1707758</v>
      </c>
      <c r="E17" s="460">
        <v>1150961</v>
      </c>
      <c r="F17" s="465">
        <v>-236757</v>
      </c>
      <c r="G17" s="462">
        <v>2621962</v>
      </c>
      <c r="H17" s="466">
        <f t="shared" si="0"/>
        <v>3.3184539993726725</v>
      </c>
      <c r="I17" s="451"/>
    </row>
    <row r="18" spans="1:11" ht="13.5" customHeight="1">
      <c r="A18" s="456"/>
      <c r="B18" s="464">
        <v>11</v>
      </c>
      <c r="C18" s="458">
        <v>1999</v>
      </c>
      <c r="D18" s="460">
        <v>1679350</v>
      </c>
      <c r="E18" s="460">
        <v>1152758</v>
      </c>
      <c r="F18" s="465">
        <v>-227458</v>
      </c>
      <c r="G18" s="462">
        <v>2604651</v>
      </c>
      <c r="H18" s="466">
        <f t="shared" si="0"/>
        <v>-0.66023077374881856</v>
      </c>
      <c r="I18" s="451"/>
    </row>
    <row r="19" spans="1:11" ht="13.5" customHeight="1">
      <c r="A19" s="456"/>
      <c r="B19" s="464">
        <v>12</v>
      </c>
      <c r="C19" s="458">
        <v>2000</v>
      </c>
      <c r="D19" s="460">
        <v>1726068</v>
      </c>
      <c r="E19" s="460">
        <v>1159318</v>
      </c>
      <c r="F19" s="465">
        <v>-230410</v>
      </c>
      <c r="G19" s="462">
        <v>2654975</v>
      </c>
      <c r="H19" s="466">
        <f t="shared" si="0"/>
        <v>1.9320822636122843</v>
      </c>
      <c r="I19" s="451"/>
    </row>
    <row r="20" spans="1:11" ht="13.5" customHeight="1">
      <c r="A20" s="456"/>
      <c r="B20" s="457">
        <v>13</v>
      </c>
      <c r="C20" s="458">
        <v>2001</v>
      </c>
      <c r="D20" s="459">
        <v>1762584</v>
      </c>
      <c r="E20" s="460">
        <v>1168144</v>
      </c>
      <c r="F20" s="461">
        <v>-293233</v>
      </c>
      <c r="G20" s="462">
        <v>2637494</v>
      </c>
      <c r="H20" s="463">
        <f t="shared" si="0"/>
        <v>-0.6584242789480127</v>
      </c>
      <c r="I20" s="451"/>
    </row>
    <row r="21" spans="1:11" ht="13.5" customHeight="1">
      <c r="A21" s="456"/>
      <c r="B21" s="464">
        <v>14</v>
      </c>
      <c r="C21" s="458">
        <v>2002</v>
      </c>
      <c r="D21" s="460">
        <v>1723365</v>
      </c>
      <c r="E21" s="460">
        <v>1109954</v>
      </c>
      <c r="F21" s="467">
        <v>-233739</v>
      </c>
      <c r="G21" s="462">
        <v>2599580</v>
      </c>
      <c r="H21" s="468">
        <v>-1.4</v>
      </c>
      <c r="I21" s="469"/>
    </row>
    <row r="22" spans="1:11" ht="13.5" customHeight="1">
      <c r="A22" s="456"/>
      <c r="B22" s="464">
        <v>15</v>
      </c>
      <c r="C22" s="458">
        <v>2003</v>
      </c>
      <c r="D22" s="460">
        <v>1717162</v>
      </c>
      <c r="E22" s="460">
        <v>1053607</v>
      </c>
      <c r="F22" s="465">
        <v>-207920</v>
      </c>
      <c r="G22" s="462">
        <v>2562850</v>
      </c>
      <c r="H22" s="468">
        <v>-1.4</v>
      </c>
      <c r="I22" s="469"/>
    </row>
    <row r="23" spans="1:11" ht="13.5" customHeight="1">
      <c r="A23" s="456"/>
      <c r="B23" s="464">
        <v>16</v>
      </c>
      <c r="C23" s="458">
        <v>2004</v>
      </c>
      <c r="D23" s="470">
        <v>1730957</v>
      </c>
      <c r="E23" s="470">
        <v>1021095</v>
      </c>
      <c r="F23" s="471">
        <v>-213896</v>
      </c>
      <c r="G23" s="333">
        <v>2538156</v>
      </c>
      <c r="H23" s="468">
        <v>-1</v>
      </c>
      <c r="I23" s="469"/>
    </row>
    <row r="24" spans="1:11" ht="13.5" customHeight="1">
      <c r="A24" s="456"/>
      <c r="B24" s="464">
        <v>17</v>
      </c>
      <c r="C24" s="458">
        <v>2005</v>
      </c>
      <c r="D24" s="470">
        <v>1772290</v>
      </c>
      <c r="E24" s="470">
        <v>996407</v>
      </c>
      <c r="F24" s="471">
        <v>-335526</v>
      </c>
      <c r="G24" s="333">
        <v>2433170</v>
      </c>
      <c r="H24" s="468">
        <v>-4.0999999999999996</v>
      </c>
      <c r="I24" s="469"/>
      <c r="J24" s="472"/>
      <c r="K24" s="472"/>
    </row>
    <row r="25" spans="1:11" ht="13.5" customHeight="1">
      <c r="A25" s="456"/>
      <c r="B25" s="464">
        <v>18</v>
      </c>
      <c r="C25" s="458">
        <v>2006</v>
      </c>
      <c r="D25" s="473">
        <v>1915568</v>
      </c>
      <c r="E25" s="473">
        <v>973163</v>
      </c>
      <c r="F25" s="474">
        <v>-355999</v>
      </c>
      <c r="G25" s="474">
        <v>2532733</v>
      </c>
      <c r="H25" s="468">
        <v>0.4</v>
      </c>
      <c r="I25" s="469"/>
      <c r="J25" s="472"/>
      <c r="K25" s="472"/>
    </row>
    <row r="26" spans="1:11" ht="13.5" customHeight="1">
      <c r="A26" s="456"/>
      <c r="B26" s="464">
        <v>19</v>
      </c>
      <c r="C26" s="458">
        <v>2007</v>
      </c>
      <c r="D26" s="473">
        <v>1944734</v>
      </c>
      <c r="E26" s="473">
        <v>977825</v>
      </c>
      <c r="F26" s="474">
        <v>-355315</v>
      </c>
      <c r="G26" s="474">
        <v>2567244</v>
      </c>
      <c r="H26" s="468">
        <f>(G26-G25)/G25*100</f>
        <v>1.3625992159457787</v>
      </c>
      <c r="I26" s="469"/>
      <c r="J26" s="472"/>
      <c r="K26" s="472"/>
    </row>
    <row r="27" spans="1:11" ht="13.5" customHeight="1">
      <c r="A27" s="456"/>
      <c r="B27" s="464">
        <v>20</v>
      </c>
      <c r="C27" s="458">
        <v>2008</v>
      </c>
      <c r="D27" s="473">
        <v>1834534</v>
      </c>
      <c r="E27" s="473">
        <v>955718</v>
      </c>
      <c r="F27" s="474">
        <v>-412398</v>
      </c>
      <c r="G27" s="474">
        <v>2377855</v>
      </c>
      <c r="H27" s="468">
        <f t="shared" ref="H27:H37" si="1">(G27-G26)/G26*100</f>
        <v>-7.3771328319396217</v>
      </c>
      <c r="I27" s="469"/>
      <c r="J27" s="472"/>
      <c r="K27" s="472"/>
    </row>
    <row r="28" spans="1:11" ht="13.5" customHeight="1">
      <c r="A28" s="456"/>
      <c r="B28" s="464">
        <v>21</v>
      </c>
      <c r="C28" s="458">
        <v>2009</v>
      </c>
      <c r="D28" s="473">
        <v>1766064</v>
      </c>
      <c r="E28" s="473">
        <v>1021828</v>
      </c>
      <c r="F28" s="474">
        <v>-425904</v>
      </c>
      <c r="G28" s="474">
        <v>2361988</v>
      </c>
      <c r="H28" s="468">
        <f t="shared" si="1"/>
        <v>-0.66728206724127426</v>
      </c>
      <c r="I28" s="469"/>
      <c r="J28" s="472"/>
      <c r="K28" s="472"/>
    </row>
    <row r="29" spans="1:11" ht="13.5" customHeight="1">
      <c r="A29" s="456"/>
      <c r="B29" s="464">
        <v>22</v>
      </c>
      <c r="C29" s="458">
        <v>2010</v>
      </c>
      <c r="D29" s="473">
        <v>1733113</v>
      </c>
      <c r="E29" s="473">
        <v>1019879</v>
      </c>
      <c r="F29" s="474">
        <v>-390260</v>
      </c>
      <c r="G29" s="474">
        <v>2362733</v>
      </c>
      <c r="H29" s="468">
        <f t="shared" si="1"/>
        <v>3.1541227135785617E-2</v>
      </c>
      <c r="I29" s="469"/>
      <c r="J29" s="472"/>
      <c r="K29" s="472"/>
    </row>
    <row r="30" spans="1:11" ht="13.5" customHeight="1">
      <c r="A30" s="456"/>
      <c r="B30" s="464">
        <v>23</v>
      </c>
      <c r="C30" s="458">
        <v>2011</v>
      </c>
      <c r="D30" s="475">
        <v>1936144</v>
      </c>
      <c r="E30" s="475">
        <v>839224</v>
      </c>
      <c r="F30" s="476">
        <v>-357983</v>
      </c>
      <c r="G30" s="476">
        <v>2417386</v>
      </c>
      <c r="H30" s="477">
        <f t="shared" si="1"/>
        <v>2.3131263667964177</v>
      </c>
      <c r="I30" s="469"/>
      <c r="J30" s="472"/>
      <c r="K30" s="472"/>
    </row>
    <row r="31" spans="1:11" ht="13.5" customHeight="1">
      <c r="A31" s="456"/>
      <c r="B31" s="464">
        <v>24</v>
      </c>
      <c r="C31" s="458">
        <v>2012</v>
      </c>
      <c r="D31" s="475">
        <v>1953642</v>
      </c>
      <c r="E31" s="475">
        <v>836293</v>
      </c>
      <c r="F31" s="476">
        <v>-414389</v>
      </c>
      <c r="G31" s="476">
        <v>2375546</v>
      </c>
      <c r="H31" s="477">
        <f t="shared" si="1"/>
        <v>-1.730795164694426</v>
      </c>
      <c r="I31" s="469"/>
      <c r="J31" s="472"/>
      <c r="K31" s="472"/>
    </row>
    <row r="32" spans="1:11" ht="13.5" customHeight="1">
      <c r="A32" s="456"/>
      <c r="B32" s="457">
        <v>25</v>
      </c>
      <c r="C32" s="458">
        <v>2013</v>
      </c>
      <c r="D32" s="475">
        <v>1993626</v>
      </c>
      <c r="E32" s="475">
        <v>849674</v>
      </c>
      <c r="F32" s="476">
        <v>-423777</v>
      </c>
      <c r="G32" s="476">
        <v>2419524</v>
      </c>
      <c r="H32" s="477">
        <f t="shared" si="1"/>
        <v>1.8512796637067859</v>
      </c>
      <c r="I32" s="469"/>
      <c r="J32" s="472"/>
      <c r="K32" s="472"/>
    </row>
    <row r="33" spans="1:11" ht="13.5" customHeight="1">
      <c r="A33" s="456"/>
      <c r="B33" s="457">
        <v>26</v>
      </c>
      <c r="C33" s="458">
        <v>2014</v>
      </c>
      <c r="D33" s="475">
        <v>1982833</v>
      </c>
      <c r="E33" s="475">
        <v>851237</v>
      </c>
      <c r="F33" s="476">
        <v>-380667</v>
      </c>
      <c r="G33" s="476">
        <v>2453403</v>
      </c>
      <c r="H33" s="477">
        <f t="shared" si="1"/>
        <v>1.4002340956320334</v>
      </c>
      <c r="I33" s="469"/>
      <c r="J33" s="472"/>
      <c r="K33" s="472"/>
    </row>
    <row r="34" spans="1:11" ht="13.5" customHeight="1">
      <c r="A34" s="456"/>
      <c r="B34" s="457">
        <v>27</v>
      </c>
      <c r="C34" s="458">
        <v>2015</v>
      </c>
      <c r="D34" s="475">
        <v>2072688</v>
      </c>
      <c r="E34" s="475">
        <v>834589</v>
      </c>
      <c r="F34" s="476">
        <v>-324562</v>
      </c>
      <c r="G34" s="476">
        <v>2582715</v>
      </c>
      <c r="H34" s="477">
        <f t="shared" si="1"/>
        <v>5.2707198939595328</v>
      </c>
      <c r="I34" s="469"/>
      <c r="J34" s="472"/>
      <c r="K34" s="472"/>
    </row>
    <row r="35" spans="1:11" ht="13.5" customHeight="1">
      <c r="A35" s="456"/>
      <c r="B35" s="464">
        <v>28</v>
      </c>
      <c r="C35" s="458">
        <v>2016</v>
      </c>
      <c r="D35" s="475">
        <v>2056653</v>
      </c>
      <c r="E35" s="475">
        <v>832139</v>
      </c>
      <c r="F35" s="476">
        <v>-296862</v>
      </c>
      <c r="G35" s="476">
        <v>2591930</v>
      </c>
      <c r="H35" s="477">
        <f t="shared" si="1"/>
        <v>0.35679507804771338</v>
      </c>
      <c r="I35" s="469"/>
      <c r="J35" s="472"/>
      <c r="K35" s="472"/>
    </row>
    <row r="36" spans="1:11" ht="13.5" customHeight="1">
      <c r="A36" s="456"/>
      <c r="B36" s="464">
        <v>29</v>
      </c>
      <c r="C36" s="458">
        <v>2017</v>
      </c>
      <c r="D36" s="475">
        <v>2102394</v>
      </c>
      <c r="E36" s="475">
        <v>831380</v>
      </c>
      <c r="F36" s="476">
        <v>-329608</v>
      </c>
      <c r="G36" s="476">
        <v>2604167</v>
      </c>
      <c r="H36" s="477">
        <f t="shared" si="1"/>
        <v>0.47211923161505137</v>
      </c>
      <c r="I36" s="469"/>
      <c r="J36" s="472"/>
      <c r="K36" s="472"/>
    </row>
    <row r="37" spans="1:11" ht="13.5" customHeight="1">
      <c r="A37" s="456"/>
      <c r="B37" s="464">
        <v>30</v>
      </c>
      <c r="C37" s="458">
        <v>2018</v>
      </c>
      <c r="D37" s="475">
        <v>2149018</v>
      </c>
      <c r="E37" s="475">
        <v>839500</v>
      </c>
      <c r="F37" s="476">
        <v>-353356</v>
      </c>
      <c r="G37" s="476">
        <v>2635163</v>
      </c>
      <c r="H37" s="477">
        <f t="shared" si="1"/>
        <v>1.1902462476484803</v>
      </c>
      <c r="I37" s="469"/>
      <c r="J37" s="472"/>
      <c r="K37" s="472"/>
    </row>
    <row r="38" spans="1:11" ht="13.5" customHeight="1">
      <c r="A38" s="456" t="s">
        <v>11</v>
      </c>
      <c r="B38" s="464">
        <v>1</v>
      </c>
      <c r="C38" s="458">
        <v>2019</v>
      </c>
      <c r="D38" s="475">
        <v>2191320</v>
      </c>
      <c r="E38" s="475">
        <v>882891</v>
      </c>
      <c r="F38" s="476">
        <v>-407508</v>
      </c>
      <c r="G38" s="476">
        <v>2666703</v>
      </c>
      <c r="H38" s="477">
        <f>(G38-G37)/G37*100</f>
        <v>1.1968899077590267</v>
      </c>
      <c r="I38" s="469"/>
    </row>
    <row r="39" spans="1:11" ht="13.5" customHeight="1">
      <c r="A39" s="456"/>
      <c r="B39" s="464">
        <v>2</v>
      </c>
      <c r="C39" s="458">
        <v>2020</v>
      </c>
      <c r="D39" s="475">
        <v>1993561</v>
      </c>
      <c r="E39" s="475">
        <v>870451</v>
      </c>
      <c r="F39" s="476">
        <v>-278731</v>
      </c>
      <c r="G39" s="476">
        <v>2585281</v>
      </c>
      <c r="H39" s="477">
        <f>(G39-G38)/G38*100</f>
        <v>-3.0532833990136883</v>
      </c>
      <c r="I39" s="469"/>
    </row>
    <row r="40" spans="1:11" ht="13.5" customHeight="1">
      <c r="A40" s="456"/>
      <c r="B40" s="464">
        <v>3</v>
      </c>
      <c r="C40" s="458">
        <v>2021</v>
      </c>
      <c r="D40" s="475">
        <v>2026680</v>
      </c>
      <c r="E40" s="475">
        <v>903815</v>
      </c>
      <c r="F40" s="476">
        <v>-261151</v>
      </c>
      <c r="G40" s="476">
        <v>2669343</v>
      </c>
      <c r="H40" s="477">
        <f t="shared" ref="H40:H41" si="2">(G40-G39)/G39*100</f>
        <v>3.2515614356814595</v>
      </c>
      <c r="I40" s="469"/>
    </row>
    <row r="41" spans="1:11" ht="13.5" customHeight="1">
      <c r="A41" s="478"/>
      <c r="B41" s="479">
        <v>4</v>
      </c>
      <c r="C41" s="480">
        <v>2022</v>
      </c>
      <c r="D41" s="481">
        <v>2212425</v>
      </c>
      <c r="E41" s="481">
        <v>926442</v>
      </c>
      <c r="F41" s="482">
        <v>-386120</v>
      </c>
      <c r="G41" s="482">
        <v>2752747</v>
      </c>
      <c r="H41" s="477">
        <f t="shared" si="2"/>
        <v>3.124514159476695</v>
      </c>
      <c r="I41" s="469"/>
    </row>
    <row r="42" spans="1:11" ht="18">
      <c r="A42" s="457"/>
      <c r="B42" s="457"/>
      <c r="C42" s="457"/>
      <c r="D42" s="483"/>
      <c r="E42" s="483"/>
      <c r="F42" s="484"/>
      <c r="G42" s="484"/>
      <c r="H42" s="485"/>
      <c r="I42" s="469"/>
    </row>
    <row r="43" spans="1:11">
      <c r="A43" s="486" t="s">
        <v>116</v>
      </c>
    </row>
    <row r="44" spans="1:11">
      <c r="A44" s="75" t="s">
        <v>205</v>
      </c>
      <c r="B44" s="96"/>
      <c r="C44" s="457"/>
      <c r="D44" s="487"/>
      <c r="E44" s="487"/>
      <c r="F44" s="488"/>
      <c r="G44" s="332"/>
      <c r="H44" s="489"/>
      <c r="I44" s="489"/>
    </row>
    <row r="45" spans="1:11">
      <c r="A45" s="286" t="s">
        <v>206</v>
      </c>
      <c r="B45" s="96"/>
    </row>
    <row r="46" spans="1:11">
      <c r="A46" s="434"/>
    </row>
  </sheetData>
  <mergeCells count="8">
    <mergeCell ref="A7:B7"/>
    <mergeCell ref="A4:C6"/>
    <mergeCell ref="D4:H4"/>
    <mergeCell ref="D5:D6"/>
    <mergeCell ref="E5:E6"/>
    <mergeCell ref="F5:F6"/>
    <mergeCell ref="G5:G6"/>
    <mergeCell ref="H5:H6"/>
  </mergeCells>
  <phoneticPr fontId="3"/>
  <printOptions horizontalCentered="1"/>
  <pageMargins left="0.78740157480314965" right="0.78740157480314965" top="0.98425196850393704" bottom="0.74803149606299213" header="0.31496062992125984" footer="0.31496062992125984"/>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120" zoomScaleNormal="90" zoomScaleSheetLayoutView="120" workbookViewId="0">
      <pane ySplit="7" topLeftCell="A8" activePane="bottomLeft" state="frozen"/>
      <selection pane="bottomLeft"/>
    </sheetView>
  </sheetViews>
  <sheetFormatPr defaultColWidth="9" defaultRowHeight="13"/>
  <cols>
    <col min="1" max="2" width="4.90625" style="74" customWidth="1"/>
    <col min="3" max="3" width="9" style="74"/>
    <col min="4" max="8" width="13.26953125" style="492" customWidth="1"/>
    <col min="9" max="9" width="4.90625" style="74" customWidth="1"/>
    <col min="10" max="11" width="9" style="74"/>
    <col min="12" max="12" width="10.26953125" style="74" bestFit="1" customWidth="1"/>
    <col min="13" max="16384" width="9" style="74"/>
  </cols>
  <sheetData>
    <row r="1" spans="1:13" s="434" customFormat="1" ht="21.75" customHeight="1">
      <c r="A1" s="431" t="s">
        <v>111</v>
      </c>
      <c r="B1" s="432"/>
      <c r="C1" s="432"/>
      <c r="D1" s="490"/>
      <c r="E1" s="490"/>
      <c r="F1" s="490"/>
      <c r="G1" s="490"/>
      <c r="H1" s="490"/>
      <c r="I1" s="491"/>
    </row>
    <row r="2" spans="1:13" s="434" customFormat="1" ht="18" customHeight="1">
      <c r="A2" s="435" t="s">
        <v>198</v>
      </c>
      <c r="B2" s="436"/>
      <c r="C2" s="436"/>
      <c r="D2" s="492"/>
      <c r="E2" s="492"/>
      <c r="F2" s="492"/>
      <c r="G2" s="492"/>
      <c r="H2" s="492"/>
      <c r="I2" s="438" t="s">
        <v>113</v>
      </c>
    </row>
    <row r="3" spans="1:13" s="434" customFormat="1">
      <c r="A3" s="436"/>
      <c r="B3" s="436"/>
      <c r="C3" s="436"/>
      <c r="D3" s="492"/>
      <c r="E3" s="492"/>
      <c r="F3" s="492"/>
      <c r="G3" s="492"/>
      <c r="H3" s="492"/>
    </row>
    <row r="4" spans="1:13" s="434" customFormat="1">
      <c r="A4" s="990" t="s">
        <v>3</v>
      </c>
      <c r="B4" s="991"/>
      <c r="C4" s="992"/>
      <c r="D4" s="1004" t="s">
        <v>115</v>
      </c>
      <c r="E4" s="1005"/>
      <c r="F4" s="1005"/>
      <c r="G4" s="1005"/>
      <c r="H4" s="1006"/>
    </row>
    <row r="5" spans="1:13" s="436" customFormat="1" ht="13.5" customHeight="1">
      <c r="A5" s="993"/>
      <c r="B5" s="994"/>
      <c r="C5" s="995"/>
      <c r="D5" s="1007" t="s">
        <v>199</v>
      </c>
      <c r="E5" s="1007" t="s">
        <v>200</v>
      </c>
      <c r="F5" s="1007" t="s">
        <v>207</v>
      </c>
      <c r="G5" s="1007" t="s">
        <v>208</v>
      </c>
      <c r="H5" s="1007" t="s">
        <v>203</v>
      </c>
    </row>
    <row r="6" spans="1:13" s="436" customFormat="1">
      <c r="A6" s="996"/>
      <c r="B6" s="997"/>
      <c r="C6" s="998"/>
      <c r="D6" s="1008"/>
      <c r="E6" s="1008"/>
      <c r="F6" s="1008"/>
      <c r="G6" s="1008"/>
      <c r="H6" s="1008"/>
    </row>
    <row r="7" spans="1:13" s="436" customFormat="1">
      <c r="A7" s="989" t="s">
        <v>6</v>
      </c>
      <c r="B7" s="989"/>
      <c r="C7" s="442" t="s">
        <v>7</v>
      </c>
      <c r="D7" s="493" t="s">
        <v>209</v>
      </c>
      <c r="E7" s="493" t="s">
        <v>209</v>
      </c>
      <c r="F7" s="493" t="s">
        <v>209</v>
      </c>
      <c r="G7" s="493" t="s">
        <v>209</v>
      </c>
      <c r="H7" s="493" t="s">
        <v>43</v>
      </c>
      <c r="I7" s="494"/>
    </row>
    <row r="8" spans="1:13" ht="13.5" customHeight="1">
      <c r="A8" s="444" t="s">
        <v>109</v>
      </c>
      <c r="B8" s="495">
        <v>1</v>
      </c>
      <c r="C8" s="496">
        <v>1989</v>
      </c>
      <c r="D8" s="497">
        <v>327221.2</v>
      </c>
      <c r="E8" s="497">
        <v>82932.5</v>
      </c>
      <c r="F8" s="497">
        <v>5731.5</v>
      </c>
      <c r="G8" s="497">
        <v>415885.2</v>
      </c>
      <c r="H8" s="497">
        <v>7.2738321980491492</v>
      </c>
      <c r="I8" s="498"/>
    </row>
    <row r="9" spans="1:13" ht="13.5" customHeight="1">
      <c r="A9" s="444"/>
      <c r="B9" s="495">
        <v>2</v>
      </c>
      <c r="C9" s="496">
        <v>1990</v>
      </c>
      <c r="D9" s="497">
        <v>357632.6</v>
      </c>
      <c r="E9" s="497">
        <v>89492.2</v>
      </c>
      <c r="F9" s="497">
        <v>4558.2</v>
      </c>
      <c r="G9" s="497">
        <v>451683</v>
      </c>
      <c r="H9" s="497">
        <v>8.6076157555017687</v>
      </c>
      <c r="I9" s="498"/>
    </row>
    <row r="10" spans="1:13" ht="13.5" customHeight="1">
      <c r="A10" s="444"/>
      <c r="B10" s="495">
        <v>3</v>
      </c>
      <c r="C10" s="496">
        <v>1991</v>
      </c>
      <c r="D10" s="497">
        <v>369614.4</v>
      </c>
      <c r="E10" s="497">
        <v>95448.2</v>
      </c>
      <c r="F10" s="497">
        <v>8545</v>
      </c>
      <c r="G10" s="497">
        <v>473607.6</v>
      </c>
      <c r="H10" s="497">
        <v>4.8539794501896267</v>
      </c>
      <c r="I10" s="498"/>
    </row>
    <row r="11" spans="1:13" ht="13.5" customHeight="1">
      <c r="A11" s="444"/>
      <c r="B11" s="495">
        <v>4</v>
      </c>
      <c r="C11" s="496">
        <v>1992</v>
      </c>
      <c r="D11" s="497">
        <v>367552.4</v>
      </c>
      <c r="E11" s="497">
        <v>104888.1</v>
      </c>
      <c r="F11" s="497">
        <v>10815.1</v>
      </c>
      <c r="G11" s="497">
        <v>483255.6</v>
      </c>
      <c r="H11" s="497">
        <v>2.0371294717398882</v>
      </c>
      <c r="I11" s="498"/>
    </row>
    <row r="12" spans="1:13" ht="13.5" customHeight="1">
      <c r="A12" s="444"/>
      <c r="B12" s="495">
        <v>5</v>
      </c>
      <c r="C12" s="496">
        <v>1993</v>
      </c>
      <c r="D12" s="497">
        <v>361934.6</v>
      </c>
      <c r="E12" s="497">
        <v>110059.6</v>
      </c>
      <c r="F12" s="497">
        <v>10613.4</v>
      </c>
      <c r="G12" s="497">
        <v>482607.6</v>
      </c>
      <c r="H12" s="497">
        <v>-0.13409053097366552</v>
      </c>
      <c r="I12" s="498"/>
    </row>
    <row r="13" spans="1:13" ht="13.5" customHeight="1">
      <c r="A13" s="444"/>
      <c r="B13" s="495">
        <v>6</v>
      </c>
      <c r="C13" s="496">
        <v>1994</v>
      </c>
      <c r="D13" s="499">
        <v>381537.6</v>
      </c>
      <c r="E13" s="499">
        <v>121708.4</v>
      </c>
      <c r="F13" s="499">
        <v>8712.7999999999993</v>
      </c>
      <c r="G13" s="499">
        <v>511958.8</v>
      </c>
      <c r="H13" s="500">
        <f t="shared" ref="H13:H38" si="0">(G13-G12)/G12*100</f>
        <v>6.0817939874962628</v>
      </c>
      <c r="I13" s="498"/>
      <c r="J13" s="501"/>
      <c r="K13" s="501"/>
      <c r="L13" s="501"/>
      <c r="M13" s="502"/>
    </row>
    <row r="14" spans="1:13" ht="13.5" customHeight="1">
      <c r="A14" s="444"/>
      <c r="B14" s="495">
        <v>7</v>
      </c>
      <c r="C14" s="496">
        <v>1995</v>
      </c>
      <c r="D14" s="499">
        <v>392620</v>
      </c>
      <c r="E14" s="499">
        <v>127290</v>
      </c>
      <c r="F14" s="499">
        <v>5389.5</v>
      </c>
      <c r="G14" s="499">
        <v>525299.5</v>
      </c>
      <c r="H14" s="500">
        <f t="shared" si="0"/>
        <v>2.6058151554382918</v>
      </c>
      <c r="I14" s="498"/>
      <c r="L14" s="501"/>
      <c r="M14" s="502"/>
    </row>
    <row r="15" spans="1:13" ht="13.5" customHeight="1">
      <c r="A15" s="444"/>
      <c r="B15" s="495">
        <v>8</v>
      </c>
      <c r="C15" s="496">
        <v>1996</v>
      </c>
      <c r="D15" s="499">
        <v>407969</v>
      </c>
      <c r="E15" s="499">
        <v>129066.9</v>
      </c>
      <c r="F15" s="499">
        <v>1623.7</v>
      </c>
      <c r="G15" s="499">
        <v>538659.6</v>
      </c>
      <c r="H15" s="500">
        <f t="shared" si="0"/>
        <v>2.5433300431468098</v>
      </c>
      <c r="I15" s="498"/>
      <c r="J15" s="501"/>
      <c r="K15" s="501"/>
      <c r="L15" s="501"/>
      <c r="M15" s="502"/>
    </row>
    <row r="16" spans="1:13" ht="13.5" customHeight="1">
      <c r="A16" s="444"/>
      <c r="B16" s="495">
        <v>9</v>
      </c>
      <c r="C16" s="496">
        <v>1997</v>
      </c>
      <c r="D16" s="499">
        <v>407743.6</v>
      </c>
      <c r="E16" s="499">
        <v>127935.7</v>
      </c>
      <c r="F16" s="499">
        <v>6828.7</v>
      </c>
      <c r="G16" s="499">
        <v>542508</v>
      </c>
      <c r="H16" s="500">
        <f t="shared" si="0"/>
        <v>0.71444006567413332</v>
      </c>
      <c r="I16" s="498"/>
      <c r="L16" s="501"/>
      <c r="M16" s="502"/>
    </row>
    <row r="17" spans="1:13" ht="13.5" customHeight="1">
      <c r="A17" s="444"/>
      <c r="B17" s="495">
        <v>10</v>
      </c>
      <c r="C17" s="496">
        <v>1998</v>
      </c>
      <c r="D17" s="499">
        <v>396317</v>
      </c>
      <c r="E17" s="499">
        <v>128711.6</v>
      </c>
      <c r="F17" s="499">
        <v>9535.4</v>
      </c>
      <c r="G17" s="499">
        <v>534564.1</v>
      </c>
      <c r="H17" s="500">
        <f t="shared" si="0"/>
        <v>-1.4642917708126006</v>
      </c>
      <c r="I17" s="498"/>
      <c r="J17" s="501"/>
      <c r="K17" s="501"/>
      <c r="L17" s="501"/>
      <c r="M17" s="502"/>
    </row>
    <row r="18" spans="1:13" ht="13.5" customHeight="1">
      <c r="A18" s="444"/>
      <c r="B18" s="495">
        <v>11</v>
      </c>
      <c r="C18" s="496">
        <v>1999</v>
      </c>
      <c r="D18" s="499">
        <v>392855.3</v>
      </c>
      <c r="E18" s="499">
        <v>129626.9</v>
      </c>
      <c r="F18" s="499">
        <v>7816.4</v>
      </c>
      <c r="G18" s="499">
        <v>530298.6</v>
      </c>
      <c r="H18" s="500">
        <f t="shared" si="0"/>
        <v>-0.7979398541727738</v>
      </c>
      <c r="I18" s="498"/>
      <c r="L18" s="501"/>
      <c r="M18" s="502"/>
    </row>
    <row r="19" spans="1:13" ht="13.5" customHeight="1">
      <c r="A19" s="444"/>
      <c r="B19" s="495">
        <v>12</v>
      </c>
      <c r="C19" s="496">
        <v>2000</v>
      </c>
      <c r="D19" s="499">
        <v>401761.9</v>
      </c>
      <c r="E19" s="499">
        <v>129627.6</v>
      </c>
      <c r="F19" s="499">
        <v>6224.7</v>
      </c>
      <c r="G19" s="499">
        <v>537614.19999999995</v>
      </c>
      <c r="H19" s="500">
        <f t="shared" si="0"/>
        <v>1.3795246678003632</v>
      </c>
      <c r="I19" s="498"/>
      <c r="L19" s="501"/>
      <c r="M19" s="502"/>
    </row>
    <row r="20" spans="1:13" ht="13.5" customHeight="1">
      <c r="A20" s="444"/>
      <c r="B20" s="503">
        <v>13</v>
      </c>
      <c r="C20" s="496">
        <v>2001</v>
      </c>
      <c r="D20" s="499">
        <v>393992.8</v>
      </c>
      <c r="E20" s="499">
        <v>129617</v>
      </c>
      <c r="F20" s="499">
        <v>3800.8</v>
      </c>
      <c r="G20" s="499">
        <v>527410.5</v>
      </c>
      <c r="H20" s="500">
        <f t="shared" si="0"/>
        <v>-1.8979595405031999</v>
      </c>
      <c r="I20" s="498"/>
      <c r="L20" s="501"/>
      <c r="M20" s="502"/>
    </row>
    <row r="21" spans="1:13" ht="13.5" customHeight="1">
      <c r="A21" s="444"/>
      <c r="B21" s="495">
        <v>14</v>
      </c>
      <c r="C21" s="496">
        <v>2002</v>
      </c>
      <c r="D21" s="499">
        <v>389160.8</v>
      </c>
      <c r="E21" s="499">
        <v>127723.6</v>
      </c>
      <c r="F21" s="499">
        <v>6581.6</v>
      </c>
      <c r="G21" s="499">
        <v>523465.9</v>
      </c>
      <c r="H21" s="500">
        <f t="shared" si="0"/>
        <v>-0.74791836719215421</v>
      </c>
      <c r="I21" s="498"/>
      <c r="L21" s="501"/>
      <c r="M21" s="502"/>
    </row>
    <row r="22" spans="1:13" ht="13.5" customHeight="1">
      <c r="A22" s="444"/>
      <c r="B22" s="495">
        <v>15</v>
      </c>
      <c r="C22" s="496">
        <v>2003</v>
      </c>
      <c r="D22" s="499">
        <v>390785.8</v>
      </c>
      <c r="E22" s="499">
        <v>125827.5</v>
      </c>
      <c r="F22" s="499">
        <v>9606.6</v>
      </c>
      <c r="G22" s="499">
        <v>526219.9</v>
      </c>
      <c r="H22" s="500">
        <f t="shared" si="0"/>
        <v>0.52610876849857835</v>
      </c>
      <c r="I22" s="498"/>
      <c r="L22" s="501"/>
      <c r="M22" s="502"/>
    </row>
    <row r="23" spans="1:13" ht="13.5" customHeight="1">
      <c r="A23" s="504"/>
      <c r="B23" s="495">
        <v>16</v>
      </c>
      <c r="C23" s="496">
        <v>2004</v>
      </c>
      <c r="D23" s="499">
        <v>396106.3</v>
      </c>
      <c r="E23" s="499">
        <v>124105.3</v>
      </c>
      <c r="F23" s="499">
        <v>9426.2000000000007</v>
      </c>
      <c r="G23" s="499">
        <v>529637.9</v>
      </c>
      <c r="H23" s="500">
        <f t="shared" si="0"/>
        <v>0.64953833939005345</v>
      </c>
      <c r="I23" s="498"/>
      <c r="L23" s="501"/>
      <c r="M23" s="502"/>
    </row>
    <row r="24" spans="1:13" ht="13.5" customHeight="1">
      <c r="A24" s="504"/>
      <c r="B24" s="495">
        <v>17</v>
      </c>
      <c r="C24" s="496">
        <v>2005</v>
      </c>
      <c r="D24" s="499">
        <v>404508</v>
      </c>
      <c r="E24" s="499">
        <v>122482</v>
      </c>
      <c r="F24" s="499">
        <v>7116.1</v>
      </c>
      <c r="G24" s="499">
        <v>534106.19999999995</v>
      </c>
      <c r="H24" s="500">
        <f t="shared" si="0"/>
        <v>0.8436518610167304</v>
      </c>
      <c r="I24" s="498"/>
      <c r="L24" s="501"/>
      <c r="M24" s="502"/>
    </row>
    <row r="25" spans="1:13" ht="13.5" customHeight="1">
      <c r="A25" s="504"/>
      <c r="B25" s="495">
        <v>18</v>
      </c>
      <c r="C25" s="496">
        <v>2006</v>
      </c>
      <c r="D25" s="499">
        <v>408863.7</v>
      </c>
      <c r="E25" s="499">
        <v>120614.8</v>
      </c>
      <c r="F25" s="499">
        <v>7779.3</v>
      </c>
      <c r="G25" s="499">
        <v>537257.9</v>
      </c>
      <c r="H25" s="500">
        <f t="shared" si="0"/>
        <v>0.59008863780275722</v>
      </c>
      <c r="I25" s="498"/>
      <c r="J25" s="501"/>
      <c r="K25" s="501"/>
      <c r="L25" s="501"/>
      <c r="M25" s="502"/>
    </row>
    <row r="26" spans="1:13" ht="13.5" customHeight="1">
      <c r="A26" s="504"/>
      <c r="B26" s="495">
        <v>19</v>
      </c>
      <c r="C26" s="496">
        <v>2007</v>
      </c>
      <c r="D26" s="499">
        <v>408155.8</v>
      </c>
      <c r="E26" s="499">
        <v>121496.4</v>
      </c>
      <c r="F26" s="499">
        <v>8833.2999999999993</v>
      </c>
      <c r="G26" s="499">
        <v>538485.5</v>
      </c>
      <c r="H26" s="500">
        <f t="shared" si="0"/>
        <v>0.22849361544985688</v>
      </c>
      <c r="I26" s="498"/>
      <c r="L26" s="501"/>
      <c r="M26" s="502"/>
    </row>
    <row r="27" spans="1:13" ht="13.5" customHeight="1">
      <c r="A27" s="504"/>
      <c r="B27" s="495">
        <v>20</v>
      </c>
      <c r="C27" s="496">
        <v>2008</v>
      </c>
      <c r="D27" s="499">
        <v>397011.20000000001</v>
      </c>
      <c r="E27" s="499">
        <v>120110.8</v>
      </c>
      <c r="F27" s="499">
        <v>-947.1</v>
      </c>
      <c r="G27" s="499">
        <v>516174.9</v>
      </c>
      <c r="H27" s="500">
        <f t="shared" si="0"/>
        <v>-4.143212769888879</v>
      </c>
      <c r="I27" s="498"/>
      <c r="L27" s="501"/>
      <c r="M27" s="502"/>
    </row>
    <row r="28" spans="1:13" ht="13.5" customHeight="1">
      <c r="A28" s="504"/>
      <c r="B28" s="495">
        <v>21</v>
      </c>
      <c r="C28" s="496">
        <v>2009</v>
      </c>
      <c r="D28" s="499">
        <v>369513.1</v>
      </c>
      <c r="E28" s="499">
        <v>122852.2</v>
      </c>
      <c r="F28" s="499">
        <v>4999</v>
      </c>
      <c r="G28" s="499">
        <v>497364.2</v>
      </c>
      <c r="H28" s="500">
        <f t="shared" si="0"/>
        <v>-3.644249265123122</v>
      </c>
      <c r="I28" s="498"/>
      <c r="L28" s="501"/>
      <c r="M28" s="502"/>
    </row>
    <row r="29" spans="1:13" ht="13.5" customHeight="1">
      <c r="A29" s="504"/>
      <c r="B29" s="495">
        <v>22</v>
      </c>
      <c r="C29" s="496">
        <v>2010</v>
      </c>
      <c r="D29" s="499">
        <v>376995.5</v>
      </c>
      <c r="E29" s="499">
        <v>122497.7</v>
      </c>
      <c r="F29" s="499">
        <v>5380.5</v>
      </c>
      <c r="G29" s="499">
        <v>504873.7</v>
      </c>
      <c r="H29" s="500">
        <f t="shared" si="0"/>
        <v>1.5098593746795608</v>
      </c>
      <c r="I29" s="498"/>
      <c r="L29" s="501"/>
      <c r="M29" s="502"/>
    </row>
    <row r="30" spans="1:13" ht="13.5" customHeight="1">
      <c r="A30" s="504"/>
      <c r="B30" s="495">
        <v>23</v>
      </c>
      <c r="C30" s="496">
        <v>2011</v>
      </c>
      <c r="D30" s="499">
        <v>381453.1</v>
      </c>
      <c r="E30" s="499">
        <v>123762.5</v>
      </c>
      <c r="F30" s="499">
        <v>-5169.3999999999996</v>
      </c>
      <c r="G30" s="499">
        <v>500046.2</v>
      </c>
      <c r="H30" s="500">
        <f t="shared" si="0"/>
        <v>-0.95617973366408271</v>
      </c>
      <c r="I30" s="498"/>
      <c r="L30" s="501"/>
      <c r="M30" s="502"/>
    </row>
    <row r="31" spans="1:13" ht="13.5" customHeight="1">
      <c r="A31" s="504"/>
      <c r="B31" s="495">
        <v>24</v>
      </c>
      <c r="C31" s="496">
        <v>2012</v>
      </c>
      <c r="D31" s="499">
        <v>384259.9</v>
      </c>
      <c r="E31" s="499">
        <v>124496.4</v>
      </c>
      <c r="F31" s="499">
        <v>-9335.7000000000007</v>
      </c>
      <c r="G31" s="499">
        <v>499420.6</v>
      </c>
      <c r="H31" s="500">
        <f t="shared" si="0"/>
        <v>-0.12510843998015281</v>
      </c>
      <c r="I31" s="498"/>
      <c r="L31" s="501"/>
      <c r="M31" s="502"/>
    </row>
    <row r="32" spans="1:13" ht="13.5" customHeight="1">
      <c r="A32" s="504"/>
      <c r="B32" s="503">
        <v>25</v>
      </c>
      <c r="C32" s="496">
        <v>2013</v>
      </c>
      <c r="D32" s="499">
        <v>398665.5</v>
      </c>
      <c r="E32" s="499">
        <v>128524.2</v>
      </c>
      <c r="F32" s="499">
        <v>-14512.2</v>
      </c>
      <c r="G32" s="499">
        <v>512677.5</v>
      </c>
      <c r="H32" s="500">
        <f t="shared" si="0"/>
        <v>2.6544559835937931</v>
      </c>
      <c r="I32" s="498"/>
      <c r="L32" s="501"/>
      <c r="M32" s="502"/>
    </row>
    <row r="33" spans="1:13" ht="13.5" customHeight="1">
      <c r="A33" s="504"/>
      <c r="B33" s="503">
        <v>26</v>
      </c>
      <c r="C33" s="496">
        <v>2014</v>
      </c>
      <c r="D33" s="499">
        <v>401301.2</v>
      </c>
      <c r="E33" s="499">
        <v>131580.6</v>
      </c>
      <c r="F33" s="499">
        <v>-9459</v>
      </c>
      <c r="G33" s="499">
        <v>523422.8</v>
      </c>
      <c r="H33" s="500">
        <f t="shared" si="0"/>
        <v>2.0959179991320056</v>
      </c>
      <c r="I33" s="498"/>
      <c r="L33" s="501"/>
      <c r="M33" s="502"/>
    </row>
    <row r="34" spans="1:13" ht="13.5" customHeight="1">
      <c r="A34" s="504"/>
      <c r="B34" s="503">
        <v>27</v>
      </c>
      <c r="C34" s="496">
        <v>2015</v>
      </c>
      <c r="D34" s="499">
        <v>408602.1</v>
      </c>
      <c r="E34" s="499">
        <v>133256.1</v>
      </c>
      <c r="F34" s="499">
        <v>-1117.3</v>
      </c>
      <c r="G34" s="499">
        <v>540740.80000000005</v>
      </c>
      <c r="H34" s="500">
        <f t="shared" si="0"/>
        <v>3.3086063503538745</v>
      </c>
      <c r="I34" s="498"/>
      <c r="L34" s="501"/>
      <c r="M34" s="502"/>
    </row>
    <row r="35" spans="1:13" ht="13.5" customHeight="1">
      <c r="A35" s="504"/>
      <c r="B35" s="495">
        <v>28</v>
      </c>
      <c r="C35" s="496">
        <v>2016</v>
      </c>
      <c r="D35" s="499">
        <v>406798.2</v>
      </c>
      <c r="E35" s="499">
        <v>133601.70000000001</v>
      </c>
      <c r="F35" s="499">
        <v>4430.1000000000004</v>
      </c>
      <c r="G35" s="499">
        <v>544829.9</v>
      </c>
      <c r="H35" s="500">
        <f t="shared" si="0"/>
        <v>0.75620334178593085</v>
      </c>
      <c r="I35" s="498"/>
      <c r="L35" s="501"/>
      <c r="M35" s="502"/>
    </row>
    <row r="36" spans="1:13" ht="13.5" customHeight="1">
      <c r="A36" s="504"/>
      <c r="B36" s="495">
        <v>29</v>
      </c>
      <c r="C36" s="496">
        <v>2017</v>
      </c>
      <c r="D36" s="499">
        <v>416185.1</v>
      </c>
      <c r="E36" s="499">
        <v>135483</v>
      </c>
      <c r="F36" s="499">
        <v>4044.4</v>
      </c>
      <c r="G36" s="499">
        <v>555712.5</v>
      </c>
      <c r="H36" s="500">
        <f t="shared" si="0"/>
        <v>1.9974307577465877</v>
      </c>
      <c r="I36" s="498"/>
      <c r="L36" s="501"/>
      <c r="M36" s="502"/>
    </row>
    <row r="37" spans="1:13" ht="13.5" customHeight="1">
      <c r="A37" s="504"/>
      <c r="B37" s="495">
        <v>30</v>
      </c>
      <c r="C37" s="496">
        <v>2018</v>
      </c>
      <c r="D37" s="499">
        <v>419911.1</v>
      </c>
      <c r="E37" s="499">
        <v>137408.6</v>
      </c>
      <c r="F37" s="499">
        <v>-749.2</v>
      </c>
      <c r="G37" s="499">
        <v>556570.5</v>
      </c>
      <c r="H37" s="500">
        <f t="shared" si="0"/>
        <v>0.15439638302179634</v>
      </c>
      <c r="I37" s="498"/>
      <c r="L37" s="501"/>
      <c r="M37" s="502"/>
    </row>
    <row r="38" spans="1:13" ht="13.5" customHeight="1">
      <c r="A38" s="504" t="s">
        <v>132</v>
      </c>
      <c r="B38" s="495">
        <v>1</v>
      </c>
      <c r="C38" s="496">
        <v>2019</v>
      </c>
      <c r="D38" s="499">
        <v>417741.8</v>
      </c>
      <c r="E38" s="499">
        <v>141118.39999999999</v>
      </c>
      <c r="F38" s="499">
        <v>-2059.5</v>
      </c>
      <c r="G38" s="499">
        <v>556800.69999999995</v>
      </c>
      <c r="H38" s="500">
        <f t="shared" si="0"/>
        <v>4.1360438614686447E-2</v>
      </c>
      <c r="I38" s="498"/>
      <c r="L38" s="501"/>
      <c r="M38" s="502"/>
    </row>
    <row r="39" spans="1:13" ht="13.5" customHeight="1">
      <c r="A39" s="504"/>
      <c r="B39" s="495">
        <v>2</v>
      </c>
      <c r="C39" s="496">
        <v>2020</v>
      </c>
      <c r="D39" s="499">
        <v>394649.8</v>
      </c>
      <c r="E39" s="499">
        <v>144545.9</v>
      </c>
      <c r="F39" s="499">
        <v>-407.9</v>
      </c>
      <c r="G39" s="499">
        <v>538787.80000000005</v>
      </c>
      <c r="H39" s="500">
        <f>(G39-G38)/G38*100</f>
        <v>-3.2350713639548063</v>
      </c>
      <c r="I39" s="498"/>
      <c r="L39" s="501"/>
      <c r="M39" s="502"/>
    </row>
    <row r="40" spans="1:13" ht="13.5" customHeight="1">
      <c r="A40" s="504"/>
      <c r="B40" s="495">
        <v>3</v>
      </c>
      <c r="C40" s="496">
        <v>2021</v>
      </c>
      <c r="D40" s="499">
        <v>412701.9</v>
      </c>
      <c r="E40" s="499">
        <v>148535.4</v>
      </c>
      <c r="F40" s="499">
        <v>-6655</v>
      </c>
      <c r="G40" s="499">
        <v>554582.4</v>
      </c>
      <c r="H40" s="500">
        <f>(G40-G39)/G39*100</f>
        <v>2.9315066154059122</v>
      </c>
      <c r="I40" s="498"/>
      <c r="L40" s="501"/>
      <c r="M40" s="502"/>
    </row>
    <row r="41" spans="1:13" ht="13.5" customHeight="1">
      <c r="A41" s="505"/>
      <c r="B41" s="506">
        <v>4</v>
      </c>
      <c r="C41" s="507">
        <v>2022</v>
      </c>
      <c r="D41" s="508">
        <v>438627.8</v>
      </c>
      <c r="E41" s="508">
        <v>151412.4</v>
      </c>
      <c r="F41" s="508">
        <v>-22771.3</v>
      </c>
      <c r="G41" s="508">
        <v>567268.9</v>
      </c>
      <c r="H41" s="509">
        <f>(G41-G40)/G40*100</f>
        <v>2.2875771030598879</v>
      </c>
      <c r="I41" s="498"/>
      <c r="L41" s="501"/>
      <c r="M41" s="502"/>
    </row>
    <row r="42" spans="1:13" ht="13.5" customHeight="1">
      <c r="A42" s="510"/>
      <c r="B42" s="503"/>
      <c r="C42" s="503"/>
      <c r="D42" s="511"/>
      <c r="E42" s="511"/>
      <c r="F42" s="511"/>
      <c r="G42" s="511"/>
      <c r="H42" s="511"/>
      <c r="I42" s="498"/>
    </row>
    <row r="43" spans="1:13" ht="13.5" customHeight="1">
      <c r="A43" s="512" t="s">
        <v>210</v>
      </c>
    </row>
    <row r="44" spans="1:13" ht="13.5" customHeight="1">
      <c r="A44" s="75" t="s">
        <v>211</v>
      </c>
      <c r="B44" s="96"/>
      <c r="C44" s="503"/>
      <c r="D44" s="511"/>
      <c r="E44" s="511"/>
      <c r="F44" s="511"/>
      <c r="G44" s="511"/>
      <c r="H44" s="511"/>
      <c r="I44" s="498"/>
    </row>
    <row r="45" spans="1:13" ht="13.5" customHeight="1">
      <c r="A45" s="286" t="s">
        <v>206</v>
      </c>
      <c r="B45" s="96"/>
    </row>
    <row r="46" spans="1:13">
      <c r="A46" s="286" t="s">
        <v>158</v>
      </c>
    </row>
    <row r="47" spans="1:13">
      <c r="A47" s="290" t="s">
        <v>197</v>
      </c>
    </row>
  </sheetData>
  <mergeCells count="8">
    <mergeCell ref="A7:B7"/>
    <mergeCell ref="A4:C6"/>
    <mergeCell ref="D4:H4"/>
    <mergeCell ref="D5:D6"/>
    <mergeCell ref="E5:E6"/>
    <mergeCell ref="F5:F6"/>
    <mergeCell ref="G5:G6"/>
    <mergeCell ref="H5:H6"/>
  </mergeCells>
  <phoneticPr fontId="3"/>
  <printOptions horizontalCentered="1"/>
  <pageMargins left="0.78740157480314965" right="0.78740157480314965" top="0.98425196850393704" bottom="0.74803149606299213" header="0.31496062992125984" footer="0.31496062992125984"/>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view="pageBreakPreview" zoomScale="120" zoomScaleNormal="90" zoomScaleSheetLayoutView="120" workbookViewId="0">
      <pane ySplit="6" topLeftCell="A7" activePane="bottomLeft" state="frozen"/>
      <selection activeCell="C38" sqref="C38"/>
      <selection pane="bottomLeft"/>
    </sheetView>
  </sheetViews>
  <sheetFormatPr defaultColWidth="9" defaultRowHeight="13"/>
  <cols>
    <col min="1" max="2" width="4.90625" style="235" customWidth="1"/>
    <col min="3" max="3" width="9" style="235"/>
    <col min="4" max="5" width="9" style="233"/>
    <col min="6" max="6" width="9" style="287"/>
    <col min="7" max="11" width="9" style="233"/>
    <col min="12" max="12" width="11" style="233" bestFit="1" customWidth="1"/>
    <col min="13" max="16384" width="9" style="233"/>
  </cols>
  <sheetData>
    <row r="1" spans="1:14" ht="21.75" customHeight="1">
      <c r="A1" s="293" t="s">
        <v>111</v>
      </c>
      <c r="B1" s="232"/>
      <c r="C1" s="232"/>
      <c r="D1" s="231"/>
      <c r="E1" s="231"/>
      <c r="F1" s="513"/>
      <c r="G1" s="231"/>
      <c r="H1" s="231"/>
      <c r="I1" s="231"/>
      <c r="J1" s="231"/>
      <c r="K1" s="231"/>
    </row>
    <row r="2" spans="1:14" ht="18" customHeight="1">
      <c r="A2" s="296" t="s">
        <v>212</v>
      </c>
      <c r="K2" s="237" t="s">
        <v>113</v>
      </c>
    </row>
    <row r="4" spans="1:14">
      <c r="A4" s="951" t="s">
        <v>3</v>
      </c>
      <c r="B4" s="949"/>
      <c r="C4" s="950"/>
      <c r="D4" s="1009" t="s">
        <v>213</v>
      </c>
      <c r="E4" s="1009" t="s">
        <v>214</v>
      </c>
      <c r="F4" s="514" t="s">
        <v>215</v>
      </c>
    </row>
    <row r="5" spans="1:14">
      <c r="A5" s="955"/>
      <c r="B5" s="953"/>
      <c r="C5" s="954"/>
      <c r="D5" s="1010"/>
      <c r="E5" s="1010"/>
      <c r="F5" s="515" t="s">
        <v>216</v>
      </c>
    </row>
    <row r="6" spans="1:14">
      <c r="A6" s="948" t="s">
        <v>6</v>
      </c>
      <c r="B6" s="948"/>
      <c r="C6" s="238" t="s">
        <v>7</v>
      </c>
      <c r="D6" s="516" t="s">
        <v>217</v>
      </c>
      <c r="E6" s="516" t="s">
        <v>217</v>
      </c>
      <c r="F6" s="517"/>
    </row>
    <row r="7" spans="1:14">
      <c r="A7" s="239" t="s">
        <v>131</v>
      </c>
      <c r="B7" s="518">
        <v>1</v>
      </c>
      <c r="C7" s="410">
        <v>1989</v>
      </c>
      <c r="D7" s="411">
        <v>2105</v>
      </c>
      <c r="E7" s="519">
        <v>2616</v>
      </c>
      <c r="F7" s="245">
        <f t="shared" ref="F7:F25" si="0">D7/E7*100</f>
        <v>80.466360856269119</v>
      </c>
      <c r="G7" s="287"/>
    </row>
    <row r="8" spans="1:14">
      <c r="A8" s="239"/>
      <c r="B8" s="518">
        <v>2</v>
      </c>
      <c r="C8" s="410">
        <v>1990</v>
      </c>
      <c r="D8" s="411">
        <v>2217</v>
      </c>
      <c r="E8" s="519">
        <v>2819</v>
      </c>
      <c r="F8" s="245">
        <f t="shared" si="0"/>
        <v>78.64490954239092</v>
      </c>
      <c r="G8" s="287"/>
    </row>
    <row r="9" spans="1:14">
      <c r="A9" s="239"/>
      <c r="B9" s="518">
        <v>3</v>
      </c>
      <c r="C9" s="410">
        <v>1991</v>
      </c>
      <c r="D9" s="411">
        <v>2375</v>
      </c>
      <c r="E9" s="519">
        <v>2992</v>
      </c>
      <c r="F9" s="245">
        <f t="shared" si="0"/>
        <v>79.378342245989302</v>
      </c>
      <c r="G9" s="287"/>
    </row>
    <row r="10" spans="1:14">
      <c r="A10" s="239"/>
      <c r="B10" s="518">
        <v>4</v>
      </c>
      <c r="C10" s="410">
        <v>1992</v>
      </c>
      <c r="D10" s="411">
        <v>2413</v>
      </c>
      <c r="E10" s="519">
        <v>2967</v>
      </c>
      <c r="F10" s="245">
        <f t="shared" si="0"/>
        <v>81.32794068082238</v>
      </c>
      <c r="G10" s="287"/>
      <c r="L10" s="286"/>
    </row>
    <row r="11" spans="1:14">
      <c r="A11" s="239"/>
      <c r="B11" s="518">
        <v>5</v>
      </c>
      <c r="C11" s="410">
        <v>1993</v>
      </c>
      <c r="D11" s="411">
        <v>2401</v>
      </c>
      <c r="E11" s="519">
        <v>2955</v>
      </c>
      <c r="F11" s="245">
        <f t="shared" si="0"/>
        <v>81.252115059221666</v>
      </c>
      <c r="G11" s="287"/>
      <c r="L11" s="286"/>
      <c r="M11" s="286"/>
    </row>
    <row r="12" spans="1:14">
      <c r="A12" s="239"/>
      <c r="B12" s="518">
        <v>6</v>
      </c>
      <c r="C12" s="410">
        <v>1994</v>
      </c>
      <c r="D12" s="411">
        <v>2438</v>
      </c>
      <c r="E12" s="519">
        <v>2988</v>
      </c>
      <c r="F12" s="245">
        <f t="shared" si="0"/>
        <v>81.593038821954494</v>
      </c>
      <c r="G12" s="520"/>
      <c r="L12" s="521"/>
      <c r="N12" s="522"/>
    </row>
    <row r="13" spans="1:14">
      <c r="A13" s="239"/>
      <c r="B13" s="518">
        <v>7</v>
      </c>
      <c r="C13" s="410">
        <v>1995</v>
      </c>
      <c r="D13" s="411">
        <v>2441</v>
      </c>
      <c r="E13" s="519">
        <v>2983</v>
      </c>
      <c r="F13" s="245">
        <f t="shared" si="0"/>
        <v>81.830372108615492</v>
      </c>
      <c r="G13" s="287"/>
      <c r="L13" s="521"/>
      <c r="N13" s="522"/>
    </row>
    <row r="14" spans="1:14">
      <c r="A14" s="416"/>
      <c r="B14" s="274">
        <v>8</v>
      </c>
      <c r="C14" s="270">
        <v>1996</v>
      </c>
      <c r="D14" s="417">
        <v>2514</v>
      </c>
      <c r="E14" s="523">
        <v>3022</v>
      </c>
      <c r="F14" s="245">
        <f t="shared" si="0"/>
        <v>83.189940436796832</v>
      </c>
      <c r="G14" s="287"/>
      <c r="L14" s="521"/>
      <c r="N14" s="522"/>
    </row>
    <row r="15" spans="1:14">
      <c r="A15" s="416"/>
      <c r="B15" s="274">
        <v>9</v>
      </c>
      <c r="C15" s="270">
        <v>1997</v>
      </c>
      <c r="D15" s="417">
        <v>2550</v>
      </c>
      <c r="E15" s="523">
        <v>3031</v>
      </c>
      <c r="F15" s="245">
        <f t="shared" si="0"/>
        <v>84.130649950511383</v>
      </c>
      <c r="G15" s="287"/>
      <c r="L15" s="521"/>
      <c r="N15" s="522"/>
    </row>
    <row r="16" spans="1:14">
      <c r="A16" s="416"/>
      <c r="B16" s="274">
        <v>10</v>
      </c>
      <c r="C16" s="270">
        <v>1998</v>
      </c>
      <c r="D16" s="417">
        <v>2533</v>
      </c>
      <c r="E16" s="523">
        <v>2918</v>
      </c>
      <c r="F16" s="245">
        <f t="shared" si="0"/>
        <v>86.806031528444137</v>
      </c>
      <c r="G16" s="287"/>
      <c r="L16" s="521"/>
      <c r="N16" s="522"/>
    </row>
    <row r="17" spans="1:14">
      <c r="A17" s="416"/>
      <c r="B17" s="274">
        <v>11</v>
      </c>
      <c r="C17" s="270">
        <v>1999</v>
      </c>
      <c r="D17" s="417">
        <v>2523</v>
      </c>
      <c r="E17" s="523">
        <v>2876</v>
      </c>
      <c r="F17" s="245">
        <f t="shared" si="0"/>
        <v>87.7260083449235</v>
      </c>
      <c r="G17" s="287"/>
      <c r="L17" s="521"/>
      <c r="N17" s="522"/>
    </row>
    <row r="18" spans="1:14">
      <c r="A18" s="416"/>
      <c r="B18" s="274">
        <v>12</v>
      </c>
      <c r="C18" s="270">
        <v>2000</v>
      </c>
      <c r="D18" s="417">
        <v>2585</v>
      </c>
      <c r="E18" s="523">
        <v>2929</v>
      </c>
      <c r="F18" s="245">
        <f t="shared" si="0"/>
        <v>88.255377261864126</v>
      </c>
      <c r="G18" s="287"/>
      <c r="L18" s="521"/>
      <c r="M18" s="524"/>
      <c r="N18" s="522"/>
    </row>
    <row r="19" spans="1:14">
      <c r="A19" s="416"/>
      <c r="B19" s="274">
        <v>13</v>
      </c>
      <c r="C19" s="270">
        <v>2001</v>
      </c>
      <c r="D19" s="417">
        <v>2462</v>
      </c>
      <c r="E19" s="523">
        <v>2883</v>
      </c>
      <c r="F19" s="245">
        <f t="shared" si="0"/>
        <v>85.39715574054803</v>
      </c>
      <c r="G19" s="287"/>
      <c r="L19" s="521"/>
      <c r="M19" s="524"/>
      <c r="N19" s="522"/>
    </row>
    <row r="20" spans="1:14">
      <c r="A20" s="416"/>
      <c r="B20" s="274">
        <v>14</v>
      </c>
      <c r="C20" s="270">
        <v>2002</v>
      </c>
      <c r="D20" s="417">
        <v>2451</v>
      </c>
      <c r="E20" s="523">
        <v>2855</v>
      </c>
      <c r="F20" s="245">
        <f t="shared" si="0"/>
        <v>85.849387040280206</v>
      </c>
      <c r="G20" s="287"/>
      <c r="L20" s="521"/>
      <c r="M20" s="524"/>
      <c r="N20" s="522"/>
    </row>
    <row r="21" spans="1:14">
      <c r="A21" s="416"/>
      <c r="B21" s="274">
        <v>15</v>
      </c>
      <c r="C21" s="270">
        <v>2003</v>
      </c>
      <c r="D21" s="417">
        <v>2441</v>
      </c>
      <c r="E21" s="523">
        <v>2883</v>
      </c>
      <c r="F21" s="245">
        <f t="shared" si="0"/>
        <v>84.668747832119323</v>
      </c>
      <c r="G21" s="287"/>
      <c r="L21" s="521"/>
      <c r="M21" s="524"/>
      <c r="N21" s="522"/>
    </row>
    <row r="22" spans="1:14">
      <c r="A22" s="416"/>
      <c r="B22" s="274">
        <v>16</v>
      </c>
      <c r="C22" s="270">
        <v>2004</v>
      </c>
      <c r="D22" s="420">
        <v>2440</v>
      </c>
      <c r="E22" s="525">
        <v>2897</v>
      </c>
      <c r="F22" s="245">
        <f t="shared" si="0"/>
        <v>84.225060407317926</v>
      </c>
      <c r="G22" s="287"/>
      <c r="L22" s="521"/>
      <c r="M22" s="524"/>
      <c r="N22" s="522"/>
    </row>
    <row r="23" spans="1:14">
      <c r="A23" s="416"/>
      <c r="B23" s="274">
        <v>17</v>
      </c>
      <c r="C23" s="270">
        <v>2005</v>
      </c>
      <c r="D23" s="420">
        <v>2317</v>
      </c>
      <c r="E23" s="525">
        <v>2928</v>
      </c>
      <c r="F23" s="245">
        <f t="shared" si="0"/>
        <v>79.132513661202182</v>
      </c>
      <c r="G23" s="287"/>
      <c r="L23" s="521"/>
      <c r="M23" s="524"/>
      <c r="N23" s="522"/>
    </row>
    <row r="24" spans="1:14">
      <c r="A24" s="416"/>
      <c r="B24" s="274">
        <v>18</v>
      </c>
      <c r="C24" s="416">
        <v>2006</v>
      </c>
      <c r="D24" s="526">
        <v>2484</v>
      </c>
      <c r="E24" s="527">
        <v>3068</v>
      </c>
      <c r="F24" s="528">
        <f t="shared" si="0"/>
        <v>80.964797913950463</v>
      </c>
      <c r="G24" s="287"/>
      <c r="H24" s="524"/>
      <c r="I24" s="524"/>
      <c r="K24" s="524"/>
      <c r="L24" s="521"/>
      <c r="M24" s="524"/>
      <c r="N24" s="522"/>
    </row>
    <row r="25" spans="1:14">
      <c r="A25" s="416"/>
      <c r="B25" s="274">
        <v>19</v>
      </c>
      <c r="C25" s="416">
        <v>2007</v>
      </c>
      <c r="D25" s="526">
        <v>2523</v>
      </c>
      <c r="E25" s="527">
        <v>3065</v>
      </c>
      <c r="F25" s="528">
        <f t="shared" si="0"/>
        <v>82.31647634584013</v>
      </c>
      <c r="G25" s="287"/>
      <c r="M25" s="524"/>
    </row>
    <row r="26" spans="1:14">
      <c r="A26" s="416"/>
      <c r="B26" s="274">
        <v>20</v>
      </c>
      <c r="C26" s="416">
        <v>2008</v>
      </c>
      <c r="D26" s="526">
        <v>2337</v>
      </c>
      <c r="E26" s="527">
        <v>2843</v>
      </c>
      <c r="F26" s="529">
        <f t="shared" ref="F26:F37" si="1">(D26/E26)*100</f>
        <v>82.201899402040098</v>
      </c>
      <c r="G26" s="287"/>
      <c r="M26" s="524"/>
    </row>
    <row r="27" spans="1:14">
      <c r="A27" s="416"/>
      <c r="B27" s="274">
        <v>21</v>
      </c>
      <c r="C27" s="416">
        <v>2009</v>
      </c>
      <c r="D27" s="526">
        <v>2312</v>
      </c>
      <c r="E27" s="527">
        <v>2760</v>
      </c>
      <c r="F27" s="529">
        <f t="shared" si="1"/>
        <v>83.768115942028984</v>
      </c>
      <c r="G27" s="287"/>
      <c r="M27" s="524"/>
    </row>
    <row r="28" spans="1:14">
      <c r="A28" s="416"/>
      <c r="B28" s="274">
        <v>22</v>
      </c>
      <c r="C28" s="416">
        <v>2010</v>
      </c>
      <c r="D28" s="526">
        <v>2371</v>
      </c>
      <c r="E28" s="527">
        <v>2827</v>
      </c>
      <c r="F28" s="529">
        <f t="shared" si="1"/>
        <v>83.869826671383095</v>
      </c>
      <c r="G28" s="287"/>
      <c r="M28" s="524"/>
    </row>
    <row r="29" spans="1:14">
      <c r="A29" s="416"/>
      <c r="B29" s="274">
        <v>23</v>
      </c>
      <c r="C29" s="416">
        <v>2011</v>
      </c>
      <c r="D29" s="530">
        <v>2531</v>
      </c>
      <c r="E29" s="531">
        <v>2798</v>
      </c>
      <c r="F29" s="529">
        <f t="shared" si="1"/>
        <v>90.457469621157969</v>
      </c>
      <c r="G29" s="287"/>
      <c r="M29" s="524"/>
    </row>
    <row r="30" spans="1:14">
      <c r="A30" s="416"/>
      <c r="B30" s="274">
        <v>24</v>
      </c>
      <c r="C30" s="263">
        <v>2012</v>
      </c>
      <c r="D30" s="530">
        <v>2513</v>
      </c>
      <c r="E30" s="531">
        <v>2808</v>
      </c>
      <c r="F30" s="529">
        <f t="shared" si="1"/>
        <v>89.494301994301992</v>
      </c>
      <c r="G30" s="532"/>
    </row>
    <row r="31" spans="1:14">
      <c r="A31" s="416"/>
      <c r="B31" s="274">
        <v>25</v>
      </c>
      <c r="C31" s="416">
        <v>2013</v>
      </c>
      <c r="D31" s="530">
        <v>2611</v>
      </c>
      <c r="E31" s="531">
        <v>2925</v>
      </c>
      <c r="F31" s="529">
        <f t="shared" si="1"/>
        <v>89.264957264957275</v>
      </c>
      <c r="G31" s="533"/>
    </row>
    <row r="32" spans="1:14">
      <c r="A32" s="416"/>
      <c r="B32" s="274">
        <v>26</v>
      </c>
      <c r="C32" s="416">
        <v>2014</v>
      </c>
      <c r="D32" s="530">
        <v>2646</v>
      </c>
      <c r="E32" s="531">
        <v>2961</v>
      </c>
      <c r="F32" s="529">
        <f t="shared" si="1"/>
        <v>89.361702127659569</v>
      </c>
      <c r="G32" s="533"/>
    </row>
    <row r="33" spans="1:12">
      <c r="A33" s="416"/>
      <c r="B33" s="274">
        <v>27</v>
      </c>
      <c r="C33" s="416">
        <v>2015</v>
      </c>
      <c r="D33" s="530">
        <v>2833</v>
      </c>
      <c r="E33" s="531">
        <v>3089</v>
      </c>
      <c r="F33" s="529">
        <f t="shared" si="1"/>
        <v>91.712528326319202</v>
      </c>
      <c r="G33" s="533"/>
    </row>
    <row r="34" spans="1:12">
      <c r="A34" s="416"/>
      <c r="B34" s="274">
        <v>28</v>
      </c>
      <c r="C34" s="416">
        <v>2016</v>
      </c>
      <c r="D34" s="534">
        <v>2826</v>
      </c>
      <c r="E34" s="535">
        <v>3089</v>
      </c>
      <c r="F34" s="529">
        <f t="shared" si="1"/>
        <v>91.485917772741985</v>
      </c>
      <c r="G34" s="533"/>
    </row>
    <row r="35" spans="1:12">
      <c r="A35" s="416"/>
      <c r="B35" s="274">
        <v>29</v>
      </c>
      <c r="C35" s="416">
        <v>2017</v>
      </c>
      <c r="D35" s="534">
        <v>2868</v>
      </c>
      <c r="E35" s="535">
        <v>3157</v>
      </c>
      <c r="F35" s="529">
        <f t="shared" si="1"/>
        <v>90.845739626227427</v>
      </c>
      <c r="G35" s="533"/>
    </row>
    <row r="36" spans="1:12">
      <c r="A36" s="416"/>
      <c r="B36" s="274">
        <v>30</v>
      </c>
      <c r="C36" s="416">
        <v>2018</v>
      </c>
      <c r="D36" s="534">
        <v>2896</v>
      </c>
      <c r="E36" s="535">
        <v>3181</v>
      </c>
      <c r="F36" s="529">
        <f t="shared" si="1"/>
        <v>91.040553285130471</v>
      </c>
      <c r="G36" s="533"/>
    </row>
    <row r="37" spans="1:12">
      <c r="A37" s="416" t="s">
        <v>11</v>
      </c>
      <c r="B37" s="274">
        <v>1</v>
      </c>
      <c r="C37" s="416">
        <v>2019</v>
      </c>
      <c r="D37" s="534">
        <v>2955</v>
      </c>
      <c r="E37" s="535">
        <v>3181</v>
      </c>
      <c r="F37" s="529">
        <f t="shared" si="1"/>
        <v>92.895315938384158</v>
      </c>
      <c r="G37" s="533"/>
    </row>
    <row r="38" spans="1:12">
      <c r="A38" s="416"/>
      <c r="B38" s="274">
        <v>2</v>
      </c>
      <c r="C38" s="416">
        <v>2020</v>
      </c>
      <c r="D38" s="534">
        <v>2778</v>
      </c>
      <c r="E38" s="535">
        <v>2980</v>
      </c>
      <c r="F38" s="529">
        <f>(D38/E38)*100</f>
        <v>93.22147651006712</v>
      </c>
      <c r="G38" s="533"/>
    </row>
    <row r="39" spans="1:12">
      <c r="A39" s="416"/>
      <c r="B39" s="274">
        <v>3</v>
      </c>
      <c r="C39" s="416">
        <v>2021</v>
      </c>
      <c r="D39" s="534">
        <v>2927</v>
      </c>
      <c r="E39" s="535">
        <v>3153</v>
      </c>
      <c r="F39" s="529">
        <f t="shared" ref="F39:F40" si="2">(D39/E39)*100</f>
        <v>92.832223279416425</v>
      </c>
      <c r="G39" s="533"/>
    </row>
    <row r="40" spans="1:12">
      <c r="A40" s="536"/>
      <c r="B40" s="274">
        <v>4</v>
      </c>
      <c r="C40" s="416">
        <v>2022</v>
      </c>
      <c r="D40" s="537">
        <v>3036</v>
      </c>
      <c r="E40" s="538">
        <v>3274</v>
      </c>
      <c r="F40" s="529">
        <f t="shared" si="2"/>
        <v>92.730604764813691</v>
      </c>
      <c r="G40" s="533"/>
    </row>
    <row r="41" spans="1:12">
      <c r="A41" s="427"/>
      <c r="B41" s="427"/>
      <c r="C41" s="427"/>
      <c r="D41" s="428"/>
      <c r="E41" s="428"/>
      <c r="F41" s="539"/>
      <c r="G41" s="287"/>
    </row>
    <row r="42" spans="1:12">
      <c r="A42" s="289" t="s">
        <v>116</v>
      </c>
    </row>
    <row r="43" spans="1:12">
      <c r="A43" s="540"/>
      <c r="B43" s="541" t="s">
        <v>218</v>
      </c>
      <c r="L43" s="286"/>
    </row>
    <row r="44" spans="1:12">
      <c r="A44" s="286" t="s">
        <v>219</v>
      </c>
      <c r="L44" s="286"/>
    </row>
    <row r="45" spans="1:12">
      <c r="A45" s="286" t="s">
        <v>135</v>
      </c>
    </row>
    <row r="46" spans="1:12">
      <c r="A46" s="289" t="s">
        <v>220</v>
      </c>
      <c r="B46" s="233"/>
      <c r="F46" s="233"/>
    </row>
    <row r="47" spans="1:12">
      <c r="A47" s="290" t="s">
        <v>221</v>
      </c>
      <c r="B47" s="233"/>
      <c r="F47" s="233"/>
    </row>
    <row r="49" spans="1:1">
      <c r="A49" s="289"/>
    </row>
    <row r="50" spans="1:1">
      <c r="A50" s="289"/>
    </row>
  </sheetData>
  <mergeCells count="4">
    <mergeCell ref="A4:C5"/>
    <mergeCell ref="D4:D5"/>
    <mergeCell ref="E4:E5"/>
    <mergeCell ref="A6:B6"/>
  </mergeCells>
  <phoneticPr fontId="3"/>
  <printOptions horizontalCentered="1"/>
  <pageMargins left="0.78740157480314965" right="0.78740157480314965" top="0.98425196850393704" bottom="0.19685039370078741" header="0.51181102362204722" footer="0.51181102362204722"/>
  <pageSetup paperSize="9" scale="9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view="pageBreakPreview" zoomScale="120" zoomScaleNormal="90" zoomScaleSheetLayoutView="120" workbookViewId="0">
      <pane ySplit="7" topLeftCell="A8" activePane="bottomLeft" state="frozen"/>
      <selection pane="bottomLeft"/>
    </sheetView>
  </sheetViews>
  <sheetFormatPr defaultColWidth="9" defaultRowHeight="13"/>
  <cols>
    <col min="1" max="2" width="4.90625" style="546" customWidth="1"/>
    <col min="3" max="3" width="9" style="546" customWidth="1"/>
    <col min="4" max="6" width="17.36328125" style="546" customWidth="1"/>
    <col min="7" max="8" width="9" style="546" customWidth="1"/>
    <col min="9" max="16384" width="9" style="546"/>
  </cols>
  <sheetData>
    <row r="1" spans="1:8" ht="21.75" customHeight="1">
      <c r="A1" s="542" t="s">
        <v>222</v>
      </c>
      <c r="B1" s="543"/>
      <c r="C1" s="543"/>
      <c r="D1" s="544"/>
      <c r="E1" s="544"/>
      <c r="F1" s="544"/>
      <c r="G1" s="545"/>
      <c r="H1" s="545"/>
    </row>
    <row r="2" spans="1:8" ht="18" customHeight="1">
      <c r="A2" s="547" t="s">
        <v>223</v>
      </c>
      <c r="B2" s="548"/>
      <c r="C2" s="548"/>
      <c r="D2" s="548"/>
      <c r="E2" s="548"/>
      <c r="F2" s="548"/>
      <c r="H2" s="549" t="s">
        <v>2</v>
      </c>
    </row>
    <row r="3" spans="1:8" ht="13.5" customHeight="1">
      <c r="A3" s="548"/>
      <c r="B3" s="548"/>
      <c r="C3" s="548"/>
      <c r="D3" s="548"/>
      <c r="E3" s="548"/>
    </row>
    <row r="4" spans="1:8" ht="13.5" customHeight="1">
      <c r="A4" s="1011" t="s">
        <v>3</v>
      </c>
      <c r="B4" s="1012"/>
      <c r="C4" s="1013"/>
      <c r="D4" s="1020" t="s">
        <v>224</v>
      </c>
      <c r="E4" s="1021"/>
      <c r="F4" s="1022"/>
    </row>
    <row r="5" spans="1:8" ht="13.5" customHeight="1">
      <c r="A5" s="1014"/>
      <c r="B5" s="1015"/>
      <c r="C5" s="1016"/>
      <c r="D5" s="1023" t="s">
        <v>225</v>
      </c>
      <c r="E5" s="1023" t="s">
        <v>226</v>
      </c>
      <c r="F5" s="550" t="s">
        <v>227</v>
      </c>
    </row>
    <row r="6" spans="1:8" ht="13.5" customHeight="1">
      <c r="A6" s="1017"/>
      <c r="B6" s="1018"/>
      <c r="C6" s="1019"/>
      <c r="D6" s="1024"/>
      <c r="E6" s="1024"/>
      <c r="F6" s="551" t="s">
        <v>226</v>
      </c>
    </row>
    <row r="7" spans="1:8" ht="13.5" customHeight="1">
      <c r="A7" s="1025" t="s">
        <v>6</v>
      </c>
      <c r="B7" s="1025"/>
      <c r="C7" s="552" t="s">
        <v>7</v>
      </c>
      <c r="D7" s="553" t="s">
        <v>228</v>
      </c>
      <c r="E7" s="553" t="s">
        <v>228</v>
      </c>
      <c r="F7" s="554" t="s">
        <v>229</v>
      </c>
    </row>
    <row r="8" spans="1:8" ht="13.5" customHeight="1">
      <c r="A8" s="555" t="s">
        <v>10</v>
      </c>
      <c r="B8" s="556">
        <v>1</v>
      </c>
      <c r="C8" s="557">
        <v>1989</v>
      </c>
      <c r="D8" s="558">
        <v>892</v>
      </c>
      <c r="E8" s="558">
        <v>374</v>
      </c>
      <c r="F8" s="559">
        <v>570</v>
      </c>
    </row>
    <row r="9" spans="1:8" ht="13.5" customHeight="1">
      <c r="A9" s="555"/>
      <c r="B9" s="556">
        <v>2</v>
      </c>
      <c r="C9" s="557">
        <v>1990</v>
      </c>
      <c r="D9" s="558">
        <v>922</v>
      </c>
      <c r="E9" s="558">
        <v>358</v>
      </c>
      <c r="F9" s="559">
        <v>599</v>
      </c>
    </row>
    <row r="10" spans="1:8" ht="13.5" customHeight="1">
      <c r="A10" s="555"/>
      <c r="B10" s="556">
        <v>3</v>
      </c>
      <c r="C10" s="557">
        <v>1991</v>
      </c>
      <c r="D10" s="558">
        <v>872</v>
      </c>
      <c r="E10" s="558">
        <v>300</v>
      </c>
      <c r="F10" s="559">
        <v>508</v>
      </c>
    </row>
    <row r="11" spans="1:8" ht="13.5" customHeight="1">
      <c r="A11" s="555"/>
      <c r="B11" s="556">
        <v>4</v>
      </c>
      <c r="C11" s="557">
        <v>1992</v>
      </c>
      <c r="D11" s="558">
        <v>891</v>
      </c>
      <c r="E11" s="558">
        <v>381</v>
      </c>
      <c r="F11" s="559">
        <v>652</v>
      </c>
    </row>
    <row r="12" spans="1:8" ht="13.5" customHeight="1">
      <c r="A12" s="555"/>
      <c r="B12" s="556">
        <v>5</v>
      </c>
      <c r="C12" s="557">
        <v>1993</v>
      </c>
      <c r="D12" s="558">
        <v>823</v>
      </c>
      <c r="E12" s="558">
        <v>339</v>
      </c>
      <c r="F12" s="559">
        <v>591</v>
      </c>
    </row>
    <row r="13" spans="1:8" ht="13.5" customHeight="1">
      <c r="A13" s="555"/>
      <c r="B13" s="556">
        <v>6</v>
      </c>
      <c r="C13" s="557">
        <v>1994</v>
      </c>
      <c r="D13" s="558">
        <v>898</v>
      </c>
      <c r="E13" s="558">
        <v>408</v>
      </c>
      <c r="F13" s="559">
        <v>715</v>
      </c>
    </row>
    <row r="14" spans="1:8" ht="13.5" customHeight="1">
      <c r="A14" s="555"/>
      <c r="B14" s="556">
        <v>7</v>
      </c>
      <c r="C14" s="557">
        <v>1995</v>
      </c>
      <c r="D14" s="558">
        <v>826</v>
      </c>
      <c r="E14" s="558">
        <v>332</v>
      </c>
      <c r="F14" s="559">
        <v>607</v>
      </c>
    </row>
    <row r="15" spans="1:8" ht="13.5" customHeight="1">
      <c r="A15" s="555"/>
      <c r="B15" s="556">
        <v>8</v>
      </c>
      <c r="C15" s="557">
        <v>1996</v>
      </c>
      <c r="D15" s="558">
        <v>777</v>
      </c>
      <c r="E15" s="558">
        <v>288</v>
      </c>
      <c r="F15" s="559">
        <v>537</v>
      </c>
    </row>
    <row r="16" spans="1:8" ht="13.5" customHeight="1">
      <c r="A16" s="560"/>
      <c r="B16" s="556">
        <v>9</v>
      </c>
      <c r="C16" s="557">
        <v>1997</v>
      </c>
      <c r="D16" s="558">
        <v>715</v>
      </c>
      <c r="E16" s="558">
        <v>213</v>
      </c>
      <c r="F16" s="559">
        <v>404</v>
      </c>
    </row>
    <row r="17" spans="1:6" ht="13.5" customHeight="1">
      <c r="A17" s="555"/>
      <c r="B17" s="561">
        <v>10</v>
      </c>
      <c r="C17" s="562">
        <v>1998</v>
      </c>
      <c r="D17" s="558">
        <v>705</v>
      </c>
      <c r="E17" s="558">
        <v>219</v>
      </c>
      <c r="F17" s="559">
        <v>423</v>
      </c>
    </row>
    <row r="18" spans="1:6" ht="13.5" customHeight="1">
      <c r="A18" s="555"/>
      <c r="B18" s="561">
        <v>11</v>
      </c>
      <c r="C18" s="562">
        <v>1999</v>
      </c>
      <c r="D18" s="558">
        <v>689</v>
      </c>
      <c r="E18" s="558">
        <v>205</v>
      </c>
      <c r="F18" s="559">
        <v>401</v>
      </c>
    </row>
    <row r="19" spans="1:6" ht="13.5" customHeight="1">
      <c r="A19" s="555"/>
      <c r="B19" s="561">
        <v>12</v>
      </c>
      <c r="C19" s="562">
        <v>2000</v>
      </c>
      <c r="D19" s="558">
        <v>685</v>
      </c>
      <c r="E19" s="558">
        <v>195</v>
      </c>
      <c r="F19" s="559">
        <v>393</v>
      </c>
    </row>
    <row r="20" spans="1:6" ht="13.5" customHeight="1">
      <c r="A20" s="555"/>
      <c r="B20" s="561">
        <v>13</v>
      </c>
      <c r="C20" s="562">
        <v>2001</v>
      </c>
      <c r="D20" s="558">
        <v>659</v>
      </c>
      <c r="E20" s="558">
        <v>195</v>
      </c>
      <c r="F20" s="559">
        <v>402</v>
      </c>
    </row>
    <row r="21" spans="1:6" ht="13.5" customHeight="1">
      <c r="A21" s="555"/>
      <c r="B21" s="561">
        <v>14</v>
      </c>
      <c r="C21" s="562">
        <v>2002</v>
      </c>
      <c r="D21" s="558">
        <v>645</v>
      </c>
      <c r="E21" s="558">
        <v>198</v>
      </c>
      <c r="F21" s="559">
        <v>414</v>
      </c>
    </row>
    <row r="22" spans="1:6" ht="13.5" customHeight="1">
      <c r="A22" s="555"/>
      <c r="B22" s="561">
        <v>15</v>
      </c>
      <c r="C22" s="562">
        <v>2003</v>
      </c>
      <c r="D22" s="558">
        <v>650</v>
      </c>
      <c r="E22" s="558">
        <v>200</v>
      </c>
      <c r="F22" s="559">
        <v>427</v>
      </c>
    </row>
    <row r="23" spans="1:6" ht="13.5" customHeight="1">
      <c r="A23" s="555"/>
      <c r="B23" s="561">
        <v>16</v>
      </c>
      <c r="C23" s="562">
        <v>2004</v>
      </c>
      <c r="D23" s="558">
        <v>645</v>
      </c>
      <c r="E23" s="558">
        <v>199</v>
      </c>
      <c r="F23" s="559">
        <v>435</v>
      </c>
    </row>
    <row r="24" spans="1:6" ht="13.5" customHeight="1">
      <c r="A24" s="555"/>
      <c r="B24" s="561">
        <v>17</v>
      </c>
      <c r="C24" s="562">
        <v>2005</v>
      </c>
      <c r="D24" s="558">
        <v>648</v>
      </c>
      <c r="E24" s="558">
        <v>200</v>
      </c>
      <c r="F24" s="559">
        <v>452</v>
      </c>
    </row>
    <row r="25" spans="1:6" ht="13.5" customHeight="1">
      <c r="A25" s="555"/>
      <c r="B25" s="561">
        <v>18</v>
      </c>
      <c r="C25" s="562">
        <v>2006</v>
      </c>
      <c r="D25" s="558">
        <v>625</v>
      </c>
      <c r="E25" s="558">
        <v>198</v>
      </c>
      <c r="F25" s="559">
        <v>446</v>
      </c>
    </row>
    <row r="26" spans="1:6" ht="13.5" customHeight="1">
      <c r="A26" s="555"/>
      <c r="B26" s="561">
        <v>19</v>
      </c>
      <c r="C26" s="562">
        <v>2007</v>
      </c>
      <c r="D26" s="558">
        <v>601</v>
      </c>
      <c r="E26" s="558">
        <v>186</v>
      </c>
      <c r="F26" s="559">
        <v>421</v>
      </c>
    </row>
    <row r="27" spans="1:6" ht="13.5" customHeight="1">
      <c r="A27" s="555"/>
      <c r="B27" s="561">
        <v>20</v>
      </c>
      <c r="C27" s="562">
        <v>2008</v>
      </c>
      <c r="D27" s="558">
        <v>602</v>
      </c>
      <c r="E27" s="558">
        <v>189</v>
      </c>
      <c r="F27" s="559">
        <v>428</v>
      </c>
    </row>
    <row r="28" spans="1:6" ht="13.5" customHeight="1">
      <c r="A28" s="555"/>
      <c r="B28" s="561">
        <v>21</v>
      </c>
      <c r="C28" s="562">
        <v>2009</v>
      </c>
      <c r="D28" s="558">
        <v>581</v>
      </c>
      <c r="E28" s="558">
        <v>187</v>
      </c>
      <c r="F28" s="559"/>
    </row>
    <row r="29" spans="1:6" ht="13.5" customHeight="1">
      <c r="A29" s="555"/>
      <c r="B29" s="561">
        <v>22</v>
      </c>
      <c r="C29" s="562">
        <v>2010</v>
      </c>
      <c r="D29" s="558">
        <v>552</v>
      </c>
      <c r="E29" s="558">
        <v>206</v>
      </c>
      <c r="F29" s="559"/>
    </row>
    <row r="30" spans="1:6" ht="13.5" customHeight="1">
      <c r="A30" s="555"/>
      <c r="B30" s="561">
        <v>23</v>
      </c>
      <c r="C30" s="562">
        <v>2011</v>
      </c>
      <c r="D30" s="558">
        <v>598</v>
      </c>
      <c r="E30" s="558">
        <v>214</v>
      </c>
      <c r="F30" s="559"/>
    </row>
    <row r="31" spans="1:6" ht="13.5" customHeight="1">
      <c r="A31" s="555"/>
      <c r="B31" s="561">
        <v>24</v>
      </c>
      <c r="C31" s="562">
        <v>2012</v>
      </c>
      <c r="D31" s="558">
        <v>624</v>
      </c>
      <c r="E31" s="558">
        <v>232</v>
      </c>
      <c r="F31" s="559"/>
    </row>
    <row r="32" spans="1:6" ht="13.5" customHeight="1">
      <c r="A32" s="555"/>
      <c r="B32" s="561">
        <v>25</v>
      </c>
      <c r="C32" s="562">
        <v>2013</v>
      </c>
      <c r="D32" s="558">
        <v>608</v>
      </c>
      <c r="E32" s="558">
        <v>229</v>
      </c>
      <c r="F32" s="559"/>
    </row>
    <row r="33" spans="1:8" ht="13.5" customHeight="1">
      <c r="A33" s="555"/>
      <c r="B33" s="561">
        <v>26</v>
      </c>
      <c r="C33" s="562">
        <v>2014</v>
      </c>
      <c r="D33" s="563">
        <v>531</v>
      </c>
      <c r="E33" s="559">
        <v>212</v>
      </c>
      <c r="F33" s="559"/>
    </row>
    <row r="34" spans="1:8" ht="13.5" customHeight="1">
      <c r="A34" s="555"/>
      <c r="B34" s="564">
        <v>27</v>
      </c>
      <c r="C34" s="562">
        <v>2015</v>
      </c>
      <c r="D34" s="563">
        <v>570</v>
      </c>
      <c r="E34" s="565">
        <v>241</v>
      </c>
      <c r="F34" s="559"/>
    </row>
    <row r="35" spans="1:8" ht="13.5" customHeight="1">
      <c r="A35" s="555"/>
      <c r="B35" s="564">
        <v>28</v>
      </c>
      <c r="C35" s="562">
        <v>2016</v>
      </c>
      <c r="D35" s="563">
        <v>629</v>
      </c>
      <c r="E35" s="565">
        <v>279</v>
      </c>
      <c r="F35" s="559"/>
      <c r="G35" s="566"/>
      <c r="H35" s="567"/>
    </row>
    <row r="36" spans="1:8" ht="13.5" customHeight="1">
      <c r="A36" s="555"/>
      <c r="B36" s="564">
        <v>29</v>
      </c>
      <c r="C36" s="562">
        <v>2017</v>
      </c>
      <c r="D36" s="563">
        <v>613</v>
      </c>
      <c r="E36" s="559">
        <v>273</v>
      </c>
      <c r="F36" s="559"/>
      <c r="G36" s="567"/>
      <c r="H36" s="567"/>
    </row>
    <row r="37" spans="1:8" ht="13.5" customHeight="1">
      <c r="A37" s="555"/>
      <c r="B37" s="564">
        <v>30</v>
      </c>
      <c r="C37" s="562">
        <v>2018</v>
      </c>
      <c r="D37" s="563">
        <v>612</v>
      </c>
      <c r="E37" s="559">
        <v>256</v>
      </c>
      <c r="F37" s="559"/>
      <c r="G37" s="567"/>
      <c r="H37" s="567"/>
    </row>
    <row r="38" spans="1:8" ht="13.5" customHeight="1">
      <c r="A38" s="555" t="s">
        <v>11</v>
      </c>
      <c r="B38" s="564">
        <v>1</v>
      </c>
      <c r="C38" s="562">
        <v>2019</v>
      </c>
      <c r="D38" s="563">
        <v>612</v>
      </c>
      <c r="E38" s="559">
        <v>243</v>
      </c>
      <c r="F38" s="559"/>
      <c r="G38" s="567"/>
      <c r="H38" s="567"/>
    </row>
    <row r="39" spans="1:8" ht="13.5" customHeight="1">
      <c r="A39" s="555"/>
      <c r="B39" s="564">
        <v>2</v>
      </c>
      <c r="C39" s="562">
        <v>2020</v>
      </c>
      <c r="D39" s="563">
        <v>620</v>
      </c>
      <c r="E39" s="559">
        <v>249</v>
      </c>
      <c r="F39" s="559"/>
      <c r="G39" s="567"/>
      <c r="H39" s="567"/>
    </row>
    <row r="40" spans="1:8" ht="13.5" customHeight="1">
      <c r="A40" s="555"/>
      <c r="B40" s="564">
        <v>3</v>
      </c>
      <c r="C40" s="562">
        <v>2021</v>
      </c>
      <c r="D40" s="563">
        <v>611</v>
      </c>
      <c r="E40" s="559">
        <v>245</v>
      </c>
      <c r="F40" s="559"/>
      <c r="G40" s="567"/>
      <c r="H40" s="567"/>
    </row>
    <row r="41" spans="1:8" ht="13.5" customHeight="1">
      <c r="A41" s="568"/>
      <c r="B41" s="569">
        <v>4</v>
      </c>
      <c r="C41" s="570">
        <v>2022</v>
      </c>
      <c r="D41" s="571">
        <v>646</v>
      </c>
      <c r="E41" s="572">
        <v>230</v>
      </c>
      <c r="F41" s="572"/>
      <c r="G41" s="567"/>
      <c r="H41" s="567"/>
    </row>
    <row r="42" spans="1:8" ht="13.5" customHeight="1">
      <c r="A42" s="573"/>
      <c r="B42" s="573"/>
      <c r="C42" s="573"/>
      <c r="D42" s="573"/>
      <c r="E42" s="573"/>
      <c r="F42" s="573"/>
      <c r="G42" s="567"/>
    </row>
    <row r="43" spans="1:8" ht="13.5" customHeight="1">
      <c r="A43" s="75" t="s">
        <v>230</v>
      </c>
    </row>
    <row r="44" spans="1:8" ht="13.5" customHeight="1">
      <c r="A44" s="574" t="s">
        <v>231</v>
      </c>
      <c r="G44" s="567"/>
    </row>
    <row r="45" spans="1:8" ht="13.5" customHeight="1"/>
    <row r="46" spans="1:8" s="575" customFormat="1"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sheetData>
  <mergeCells count="5">
    <mergeCell ref="A4:C6"/>
    <mergeCell ref="D4:F4"/>
    <mergeCell ref="D5:D6"/>
    <mergeCell ref="E5:E6"/>
    <mergeCell ref="A7:B7"/>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120" zoomScaleNormal="90" zoomScaleSheetLayoutView="120" workbookViewId="0">
      <pane ySplit="7" topLeftCell="A8" activePane="bottomLeft" state="frozen"/>
      <selection pane="bottomLeft"/>
    </sheetView>
  </sheetViews>
  <sheetFormatPr defaultRowHeight="13.5" customHeight="1"/>
  <cols>
    <col min="1" max="2" width="4.90625" style="546" customWidth="1"/>
    <col min="3" max="3" width="9" style="546" customWidth="1"/>
    <col min="4" max="10" width="10.26953125" style="546" customWidth="1"/>
    <col min="11" max="254" width="8.7265625" style="546"/>
    <col min="255" max="256" width="4.08984375" style="546" customWidth="1"/>
    <col min="257" max="257" width="8.08984375" style="546" bestFit="1" customWidth="1"/>
    <col min="258" max="258" width="12.26953125" style="546" customWidth="1"/>
    <col min="259" max="259" width="9.08984375" style="546" bestFit="1" customWidth="1"/>
    <col min="260" max="264" width="8.08984375" style="546" bestFit="1" customWidth="1"/>
    <col min="265" max="265" width="8.7265625" style="546"/>
    <col min="266" max="266" width="4.26953125" style="546" customWidth="1"/>
    <col min="267" max="510" width="8.7265625" style="546"/>
    <col min="511" max="512" width="4.08984375" style="546" customWidth="1"/>
    <col min="513" max="513" width="8.08984375" style="546" bestFit="1" customWidth="1"/>
    <col min="514" max="514" width="12.26953125" style="546" customWidth="1"/>
    <col min="515" max="515" width="9.08984375" style="546" bestFit="1" customWidth="1"/>
    <col min="516" max="520" width="8.08984375" style="546" bestFit="1" customWidth="1"/>
    <col min="521" max="521" width="8.7265625" style="546"/>
    <col min="522" max="522" width="4.26953125" style="546" customWidth="1"/>
    <col min="523" max="766" width="8.7265625" style="546"/>
    <col min="767" max="768" width="4.08984375" style="546" customWidth="1"/>
    <col min="769" max="769" width="8.08984375" style="546" bestFit="1" customWidth="1"/>
    <col min="770" max="770" width="12.26953125" style="546" customWidth="1"/>
    <col min="771" max="771" width="9.08984375" style="546" bestFit="1" customWidth="1"/>
    <col min="772" max="776" width="8.08984375" style="546" bestFit="1" customWidth="1"/>
    <col min="777" max="777" width="8.7265625" style="546"/>
    <col min="778" max="778" width="4.26953125" style="546" customWidth="1"/>
    <col min="779" max="1022" width="8.7265625" style="546"/>
    <col min="1023" max="1024" width="4.08984375" style="546" customWidth="1"/>
    <col min="1025" max="1025" width="8.08984375" style="546" bestFit="1" customWidth="1"/>
    <col min="1026" max="1026" width="12.26953125" style="546" customWidth="1"/>
    <col min="1027" max="1027" width="9.08984375" style="546" bestFit="1" customWidth="1"/>
    <col min="1028" max="1032" width="8.08984375" style="546" bestFit="1" customWidth="1"/>
    <col min="1033" max="1033" width="8.7265625" style="546"/>
    <col min="1034" max="1034" width="4.26953125" style="546" customWidth="1"/>
    <col min="1035" max="1278" width="8.7265625" style="546"/>
    <col min="1279" max="1280" width="4.08984375" style="546" customWidth="1"/>
    <col min="1281" max="1281" width="8.08984375" style="546" bestFit="1" customWidth="1"/>
    <col min="1282" max="1282" width="12.26953125" style="546" customWidth="1"/>
    <col min="1283" max="1283" width="9.08984375" style="546" bestFit="1" customWidth="1"/>
    <col min="1284" max="1288" width="8.08984375" style="546" bestFit="1" customWidth="1"/>
    <col min="1289" max="1289" width="8.7265625" style="546"/>
    <col min="1290" max="1290" width="4.26953125" style="546" customWidth="1"/>
    <col min="1291" max="1534" width="8.7265625" style="546"/>
    <col min="1535" max="1536" width="4.08984375" style="546" customWidth="1"/>
    <col min="1537" max="1537" width="8.08984375" style="546" bestFit="1" customWidth="1"/>
    <col min="1538" max="1538" width="12.26953125" style="546" customWidth="1"/>
    <col min="1539" max="1539" width="9.08984375" style="546" bestFit="1" customWidth="1"/>
    <col min="1540" max="1544" width="8.08984375" style="546" bestFit="1" customWidth="1"/>
    <col min="1545" max="1545" width="8.7265625" style="546"/>
    <col min="1546" max="1546" width="4.26953125" style="546" customWidth="1"/>
    <col min="1547" max="1790" width="8.7265625" style="546"/>
    <col min="1791" max="1792" width="4.08984375" style="546" customWidth="1"/>
    <col min="1793" max="1793" width="8.08984375" style="546" bestFit="1" customWidth="1"/>
    <col min="1794" max="1794" width="12.26953125" style="546" customWidth="1"/>
    <col min="1795" max="1795" width="9.08984375" style="546" bestFit="1" customWidth="1"/>
    <col min="1796" max="1800" width="8.08984375" style="546" bestFit="1" customWidth="1"/>
    <col min="1801" max="1801" width="8.7265625" style="546"/>
    <col min="1802" max="1802" width="4.26953125" style="546" customWidth="1"/>
    <col min="1803" max="2046" width="8.7265625" style="546"/>
    <col min="2047" max="2048" width="4.08984375" style="546" customWidth="1"/>
    <col min="2049" max="2049" width="8.08984375" style="546" bestFit="1" customWidth="1"/>
    <col min="2050" max="2050" width="12.26953125" style="546" customWidth="1"/>
    <col min="2051" max="2051" width="9.08984375" style="546" bestFit="1" customWidth="1"/>
    <col min="2052" max="2056" width="8.08984375" style="546" bestFit="1" customWidth="1"/>
    <col min="2057" max="2057" width="8.7265625" style="546"/>
    <col min="2058" max="2058" width="4.26953125" style="546" customWidth="1"/>
    <col min="2059" max="2302" width="8.7265625" style="546"/>
    <col min="2303" max="2304" width="4.08984375" style="546" customWidth="1"/>
    <col min="2305" max="2305" width="8.08984375" style="546" bestFit="1" customWidth="1"/>
    <col min="2306" max="2306" width="12.26953125" style="546" customWidth="1"/>
    <col min="2307" max="2307" width="9.08984375" style="546" bestFit="1" customWidth="1"/>
    <col min="2308" max="2312" width="8.08984375" style="546" bestFit="1" customWidth="1"/>
    <col min="2313" max="2313" width="8.7265625" style="546"/>
    <col min="2314" max="2314" width="4.26953125" style="546" customWidth="1"/>
    <col min="2315" max="2558" width="8.7265625" style="546"/>
    <col min="2559" max="2560" width="4.08984375" style="546" customWidth="1"/>
    <col min="2561" max="2561" width="8.08984375" style="546" bestFit="1" customWidth="1"/>
    <col min="2562" max="2562" width="12.26953125" style="546" customWidth="1"/>
    <col min="2563" max="2563" width="9.08984375" style="546" bestFit="1" customWidth="1"/>
    <col min="2564" max="2568" width="8.08984375" style="546" bestFit="1" customWidth="1"/>
    <col min="2569" max="2569" width="8.7265625" style="546"/>
    <col min="2570" max="2570" width="4.26953125" style="546" customWidth="1"/>
    <col min="2571" max="2814" width="8.7265625" style="546"/>
    <col min="2815" max="2816" width="4.08984375" style="546" customWidth="1"/>
    <col min="2817" max="2817" width="8.08984375" style="546" bestFit="1" customWidth="1"/>
    <col min="2818" max="2818" width="12.26953125" style="546" customWidth="1"/>
    <col min="2819" max="2819" width="9.08984375" style="546" bestFit="1" customWidth="1"/>
    <col min="2820" max="2824" width="8.08984375" style="546" bestFit="1" customWidth="1"/>
    <col min="2825" max="2825" width="8.7265625" style="546"/>
    <col min="2826" max="2826" width="4.26953125" style="546" customWidth="1"/>
    <col min="2827" max="3070" width="8.7265625" style="546"/>
    <col min="3071" max="3072" width="4.08984375" style="546" customWidth="1"/>
    <col min="3073" max="3073" width="8.08984375" style="546" bestFit="1" customWidth="1"/>
    <col min="3074" max="3074" width="12.26953125" style="546" customWidth="1"/>
    <col min="3075" max="3075" width="9.08984375" style="546" bestFit="1" customWidth="1"/>
    <col min="3076" max="3080" width="8.08984375" style="546" bestFit="1" customWidth="1"/>
    <col min="3081" max="3081" width="8.7265625" style="546"/>
    <col min="3082" max="3082" width="4.26953125" style="546" customWidth="1"/>
    <col min="3083" max="3326" width="8.7265625" style="546"/>
    <col min="3327" max="3328" width="4.08984375" style="546" customWidth="1"/>
    <col min="3329" max="3329" width="8.08984375" style="546" bestFit="1" customWidth="1"/>
    <col min="3330" max="3330" width="12.26953125" style="546" customWidth="1"/>
    <col min="3331" max="3331" width="9.08984375" style="546" bestFit="1" customWidth="1"/>
    <col min="3332" max="3336" width="8.08984375" style="546" bestFit="1" customWidth="1"/>
    <col min="3337" max="3337" width="8.7265625" style="546"/>
    <col min="3338" max="3338" width="4.26953125" style="546" customWidth="1"/>
    <col min="3339" max="3582" width="8.7265625" style="546"/>
    <col min="3583" max="3584" width="4.08984375" style="546" customWidth="1"/>
    <col min="3585" max="3585" width="8.08984375" style="546" bestFit="1" customWidth="1"/>
    <col min="3586" max="3586" width="12.26953125" style="546" customWidth="1"/>
    <col min="3587" max="3587" width="9.08984375" style="546" bestFit="1" customWidth="1"/>
    <col min="3588" max="3592" width="8.08984375" style="546" bestFit="1" customWidth="1"/>
    <col min="3593" max="3593" width="8.7265625" style="546"/>
    <col min="3594" max="3594" width="4.26953125" style="546" customWidth="1"/>
    <col min="3595" max="3838" width="8.7265625" style="546"/>
    <col min="3839" max="3840" width="4.08984375" style="546" customWidth="1"/>
    <col min="3841" max="3841" width="8.08984375" style="546" bestFit="1" customWidth="1"/>
    <col min="3842" max="3842" width="12.26953125" style="546" customWidth="1"/>
    <col min="3843" max="3843" width="9.08984375" style="546" bestFit="1" customWidth="1"/>
    <col min="3844" max="3848" width="8.08984375" style="546" bestFit="1" customWidth="1"/>
    <col min="3849" max="3849" width="8.7265625" style="546"/>
    <col min="3850" max="3850" width="4.26953125" style="546" customWidth="1"/>
    <col min="3851" max="4094" width="8.7265625" style="546"/>
    <col min="4095" max="4096" width="4.08984375" style="546" customWidth="1"/>
    <col min="4097" max="4097" width="8.08984375" style="546" bestFit="1" customWidth="1"/>
    <col min="4098" max="4098" width="12.26953125" style="546" customWidth="1"/>
    <col min="4099" max="4099" width="9.08984375" style="546" bestFit="1" customWidth="1"/>
    <col min="4100" max="4104" width="8.08984375" style="546" bestFit="1" customWidth="1"/>
    <col min="4105" max="4105" width="8.7265625" style="546"/>
    <col min="4106" max="4106" width="4.26953125" style="546" customWidth="1"/>
    <col min="4107" max="4350" width="8.7265625" style="546"/>
    <col min="4351" max="4352" width="4.08984375" style="546" customWidth="1"/>
    <col min="4353" max="4353" width="8.08984375" style="546" bestFit="1" customWidth="1"/>
    <col min="4354" max="4354" width="12.26953125" style="546" customWidth="1"/>
    <col min="4355" max="4355" width="9.08984375" style="546" bestFit="1" customWidth="1"/>
    <col min="4356" max="4360" width="8.08984375" style="546" bestFit="1" customWidth="1"/>
    <col min="4361" max="4361" width="8.7265625" style="546"/>
    <col min="4362" max="4362" width="4.26953125" style="546" customWidth="1"/>
    <col min="4363" max="4606" width="8.7265625" style="546"/>
    <col min="4607" max="4608" width="4.08984375" style="546" customWidth="1"/>
    <col min="4609" max="4609" width="8.08984375" style="546" bestFit="1" customWidth="1"/>
    <col min="4610" max="4610" width="12.26953125" style="546" customWidth="1"/>
    <col min="4611" max="4611" width="9.08984375" style="546" bestFit="1" customWidth="1"/>
    <col min="4612" max="4616" width="8.08984375" style="546" bestFit="1" customWidth="1"/>
    <col min="4617" max="4617" width="8.7265625" style="546"/>
    <col min="4618" max="4618" width="4.26953125" style="546" customWidth="1"/>
    <col min="4619" max="4862" width="8.7265625" style="546"/>
    <col min="4863" max="4864" width="4.08984375" style="546" customWidth="1"/>
    <col min="4865" max="4865" width="8.08984375" style="546" bestFit="1" customWidth="1"/>
    <col min="4866" max="4866" width="12.26953125" style="546" customWidth="1"/>
    <col min="4867" max="4867" width="9.08984375" style="546" bestFit="1" customWidth="1"/>
    <col min="4868" max="4872" width="8.08984375" style="546" bestFit="1" customWidth="1"/>
    <col min="4873" max="4873" width="8.7265625" style="546"/>
    <col min="4874" max="4874" width="4.26953125" style="546" customWidth="1"/>
    <col min="4875" max="5118" width="8.7265625" style="546"/>
    <col min="5119" max="5120" width="4.08984375" style="546" customWidth="1"/>
    <col min="5121" max="5121" width="8.08984375" style="546" bestFit="1" customWidth="1"/>
    <col min="5122" max="5122" width="12.26953125" style="546" customWidth="1"/>
    <col min="5123" max="5123" width="9.08984375" style="546" bestFit="1" customWidth="1"/>
    <col min="5124" max="5128" width="8.08984375" style="546" bestFit="1" customWidth="1"/>
    <col min="5129" max="5129" width="8.7265625" style="546"/>
    <col min="5130" max="5130" width="4.26953125" style="546" customWidth="1"/>
    <col min="5131" max="5374" width="8.7265625" style="546"/>
    <col min="5375" max="5376" width="4.08984375" style="546" customWidth="1"/>
    <col min="5377" max="5377" width="8.08984375" style="546" bestFit="1" customWidth="1"/>
    <col min="5378" max="5378" width="12.26953125" style="546" customWidth="1"/>
    <col min="5379" max="5379" width="9.08984375" style="546" bestFit="1" customWidth="1"/>
    <col min="5380" max="5384" width="8.08984375" style="546" bestFit="1" customWidth="1"/>
    <col min="5385" max="5385" width="8.7265625" style="546"/>
    <col min="5386" max="5386" width="4.26953125" style="546" customWidth="1"/>
    <col min="5387" max="5630" width="8.7265625" style="546"/>
    <col min="5631" max="5632" width="4.08984375" style="546" customWidth="1"/>
    <col min="5633" max="5633" width="8.08984375" style="546" bestFit="1" customWidth="1"/>
    <col min="5634" max="5634" width="12.26953125" style="546" customWidth="1"/>
    <col min="5635" max="5635" width="9.08984375" style="546" bestFit="1" customWidth="1"/>
    <col min="5636" max="5640" width="8.08984375" style="546" bestFit="1" customWidth="1"/>
    <col min="5641" max="5641" width="8.7265625" style="546"/>
    <col min="5642" max="5642" width="4.26953125" style="546" customWidth="1"/>
    <col min="5643" max="5886" width="8.7265625" style="546"/>
    <col min="5887" max="5888" width="4.08984375" style="546" customWidth="1"/>
    <col min="5889" max="5889" width="8.08984375" style="546" bestFit="1" customWidth="1"/>
    <col min="5890" max="5890" width="12.26953125" style="546" customWidth="1"/>
    <col min="5891" max="5891" width="9.08984375" style="546" bestFit="1" customWidth="1"/>
    <col min="5892" max="5896" width="8.08984375" style="546" bestFit="1" customWidth="1"/>
    <col min="5897" max="5897" width="8.7265625" style="546"/>
    <col min="5898" max="5898" width="4.26953125" style="546" customWidth="1"/>
    <col min="5899" max="6142" width="8.7265625" style="546"/>
    <col min="6143" max="6144" width="4.08984375" style="546" customWidth="1"/>
    <col min="6145" max="6145" width="8.08984375" style="546" bestFit="1" customWidth="1"/>
    <col min="6146" max="6146" width="12.26953125" style="546" customWidth="1"/>
    <col min="6147" max="6147" width="9.08984375" style="546" bestFit="1" customWidth="1"/>
    <col min="6148" max="6152" width="8.08984375" style="546" bestFit="1" customWidth="1"/>
    <col min="6153" max="6153" width="8.7265625" style="546"/>
    <col min="6154" max="6154" width="4.26953125" style="546" customWidth="1"/>
    <col min="6155" max="6398" width="8.7265625" style="546"/>
    <col min="6399" max="6400" width="4.08984375" style="546" customWidth="1"/>
    <col min="6401" max="6401" width="8.08984375" style="546" bestFit="1" customWidth="1"/>
    <col min="6402" max="6402" width="12.26953125" style="546" customWidth="1"/>
    <col min="6403" max="6403" width="9.08984375" style="546" bestFit="1" customWidth="1"/>
    <col min="6404" max="6408" width="8.08984375" style="546" bestFit="1" customWidth="1"/>
    <col min="6409" max="6409" width="8.7265625" style="546"/>
    <col min="6410" max="6410" width="4.26953125" style="546" customWidth="1"/>
    <col min="6411" max="6654" width="8.7265625" style="546"/>
    <col min="6655" max="6656" width="4.08984375" style="546" customWidth="1"/>
    <col min="6657" max="6657" width="8.08984375" style="546" bestFit="1" customWidth="1"/>
    <col min="6658" max="6658" width="12.26953125" style="546" customWidth="1"/>
    <col min="6659" max="6659" width="9.08984375" style="546" bestFit="1" customWidth="1"/>
    <col min="6660" max="6664" width="8.08984375" style="546" bestFit="1" customWidth="1"/>
    <col min="6665" max="6665" width="8.7265625" style="546"/>
    <col min="6666" max="6666" width="4.26953125" style="546" customWidth="1"/>
    <col min="6667" max="6910" width="8.7265625" style="546"/>
    <col min="6911" max="6912" width="4.08984375" style="546" customWidth="1"/>
    <col min="6913" max="6913" width="8.08984375" style="546" bestFit="1" customWidth="1"/>
    <col min="6914" max="6914" width="12.26953125" style="546" customWidth="1"/>
    <col min="6915" max="6915" width="9.08984375" style="546" bestFit="1" customWidth="1"/>
    <col min="6916" max="6920" width="8.08984375" style="546" bestFit="1" customWidth="1"/>
    <col min="6921" max="6921" width="8.7265625" style="546"/>
    <col min="6922" max="6922" width="4.26953125" style="546" customWidth="1"/>
    <col min="6923" max="7166" width="8.7265625" style="546"/>
    <col min="7167" max="7168" width="4.08984375" style="546" customWidth="1"/>
    <col min="7169" max="7169" width="8.08984375" style="546" bestFit="1" customWidth="1"/>
    <col min="7170" max="7170" width="12.26953125" style="546" customWidth="1"/>
    <col min="7171" max="7171" width="9.08984375" style="546" bestFit="1" customWidth="1"/>
    <col min="7172" max="7176" width="8.08984375" style="546" bestFit="1" customWidth="1"/>
    <col min="7177" max="7177" width="8.7265625" style="546"/>
    <col min="7178" max="7178" width="4.26953125" style="546" customWidth="1"/>
    <col min="7179" max="7422" width="8.7265625" style="546"/>
    <col min="7423" max="7424" width="4.08984375" style="546" customWidth="1"/>
    <col min="7425" max="7425" width="8.08984375" style="546" bestFit="1" customWidth="1"/>
    <col min="7426" max="7426" width="12.26953125" style="546" customWidth="1"/>
    <col min="7427" max="7427" width="9.08984375" style="546" bestFit="1" customWidth="1"/>
    <col min="7428" max="7432" width="8.08984375" style="546" bestFit="1" customWidth="1"/>
    <col min="7433" max="7433" width="8.7265625" style="546"/>
    <col min="7434" max="7434" width="4.26953125" style="546" customWidth="1"/>
    <col min="7435" max="7678" width="8.7265625" style="546"/>
    <col min="7679" max="7680" width="4.08984375" style="546" customWidth="1"/>
    <col min="7681" max="7681" width="8.08984375" style="546" bestFit="1" customWidth="1"/>
    <col min="7682" max="7682" width="12.26953125" style="546" customWidth="1"/>
    <col min="7683" max="7683" width="9.08984375" style="546" bestFit="1" customWidth="1"/>
    <col min="7684" max="7688" width="8.08984375" style="546" bestFit="1" customWidth="1"/>
    <col min="7689" max="7689" width="8.7265625" style="546"/>
    <col min="7690" max="7690" width="4.26953125" style="546" customWidth="1"/>
    <col min="7691" max="7934" width="8.7265625" style="546"/>
    <col min="7935" max="7936" width="4.08984375" style="546" customWidth="1"/>
    <col min="7937" max="7937" width="8.08984375" style="546" bestFit="1" customWidth="1"/>
    <col min="7938" max="7938" width="12.26953125" style="546" customWidth="1"/>
    <col min="7939" max="7939" width="9.08984375" style="546" bestFit="1" customWidth="1"/>
    <col min="7940" max="7944" width="8.08984375" style="546" bestFit="1" customWidth="1"/>
    <col min="7945" max="7945" width="8.7265625" style="546"/>
    <col min="7946" max="7946" width="4.26953125" style="546" customWidth="1"/>
    <col min="7947" max="8190" width="8.7265625" style="546"/>
    <col min="8191" max="8192" width="4.08984375" style="546" customWidth="1"/>
    <col min="8193" max="8193" width="8.08984375" style="546" bestFit="1" customWidth="1"/>
    <col min="8194" max="8194" width="12.26953125" style="546" customWidth="1"/>
    <col min="8195" max="8195" width="9.08984375" style="546" bestFit="1" customWidth="1"/>
    <col min="8196" max="8200" width="8.08984375" style="546" bestFit="1" customWidth="1"/>
    <col min="8201" max="8201" width="8.7265625" style="546"/>
    <col min="8202" max="8202" width="4.26953125" style="546" customWidth="1"/>
    <col min="8203" max="8446" width="8.7265625" style="546"/>
    <col min="8447" max="8448" width="4.08984375" style="546" customWidth="1"/>
    <col min="8449" max="8449" width="8.08984375" style="546" bestFit="1" customWidth="1"/>
    <col min="8450" max="8450" width="12.26953125" style="546" customWidth="1"/>
    <col min="8451" max="8451" width="9.08984375" style="546" bestFit="1" customWidth="1"/>
    <col min="8452" max="8456" width="8.08984375" style="546" bestFit="1" customWidth="1"/>
    <col min="8457" max="8457" width="8.7265625" style="546"/>
    <col min="8458" max="8458" width="4.26953125" style="546" customWidth="1"/>
    <col min="8459" max="8702" width="8.7265625" style="546"/>
    <col min="8703" max="8704" width="4.08984375" style="546" customWidth="1"/>
    <col min="8705" max="8705" width="8.08984375" style="546" bestFit="1" customWidth="1"/>
    <col min="8706" max="8706" width="12.26953125" style="546" customWidth="1"/>
    <col min="8707" max="8707" width="9.08984375" style="546" bestFit="1" customWidth="1"/>
    <col min="8708" max="8712" width="8.08984375" style="546" bestFit="1" customWidth="1"/>
    <col min="8713" max="8713" width="8.7265625" style="546"/>
    <col min="8714" max="8714" width="4.26953125" style="546" customWidth="1"/>
    <col min="8715" max="8958" width="8.7265625" style="546"/>
    <col min="8959" max="8960" width="4.08984375" style="546" customWidth="1"/>
    <col min="8961" max="8961" width="8.08984375" style="546" bestFit="1" customWidth="1"/>
    <col min="8962" max="8962" width="12.26953125" style="546" customWidth="1"/>
    <col min="8963" max="8963" width="9.08984375" style="546" bestFit="1" customWidth="1"/>
    <col min="8964" max="8968" width="8.08984375" style="546" bestFit="1" customWidth="1"/>
    <col min="8969" max="8969" width="8.7265625" style="546"/>
    <col min="8970" max="8970" width="4.26953125" style="546" customWidth="1"/>
    <col min="8971" max="9214" width="8.7265625" style="546"/>
    <col min="9215" max="9216" width="4.08984375" style="546" customWidth="1"/>
    <col min="9217" max="9217" width="8.08984375" style="546" bestFit="1" customWidth="1"/>
    <col min="9218" max="9218" width="12.26953125" style="546" customWidth="1"/>
    <col min="9219" max="9219" width="9.08984375" style="546" bestFit="1" customWidth="1"/>
    <col min="9220" max="9224" width="8.08984375" style="546" bestFit="1" customWidth="1"/>
    <col min="9225" max="9225" width="8.7265625" style="546"/>
    <col min="9226" max="9226" width="4.26953125" style="546" customWidth="1"/>
    <col min="9227" max="9470" width="8.7265625" style="546"/>
    <col min="9471" max="9472" width="4.08984375" style="546" customWidth="1"/>
    <col min="9473" max="9473" width="8.08984375" style="546" bestFit="1" customWidth="1"/>
    <col min="9474" max="9474" width="12.26953125" style="546" customWidth="1"/>
    <col min="9475" max="9475" width="9.08984375" style="546" bestFit="1" customWidth="1"/>
    <col min="9476" max="9480" width="8.08984375" style="546" bestFit="1" customWidth="1"/>
    <col min="9481" max="9481" width="8.7265625" style="546"/>
    <col min="9482" max="9482" width="4.26953125" style="546" customWidth="1"/>
    <col min="9483" max="9726" width="8.7265625" style="546"/>
    <col min="9727" max="9728" width="4.08984375" style="546" customWidth="1"/>
    <col min="9729" max="9729" width="8.08984375" style="546" bestFit="1" customWidth="1"/>
    <col min="9730" max="9730" width="12.26953125" style="546" customWidth="1"/>
    <col min="9731" max="9731" width="9.08984375" style="546" bestFit="1" customWidth="1"/>
    <col min="9732" max="9736" width="8.08984375" style="546" bestFit="1" customWidth="1"/>
    <col min="9737" max="9737" width="8.7265625" style="546"/>
    <col min="9738" max="9738" width="4.26953125" style="546" customWidth="1"/>
    <col min="9739" max="9982" width="8.7265625" style="546"/>
    <col min="9983" max="9984" width="4.08984375" style="546" customWidth="1"/>
    <col min="9985" max="9985" width="8.08984375" style="546" bestFit="1" customWidth="1"/>
    <col min="9986" max="9986" width="12.26953125" style="546" customWidth="1"/>
    <col min="9987" max="9987" width="9.08984375" style="546" bestFit="1" customWidth="1"/>
    <col min="9988" max="9992" width="8.08984375" style="546" bestFit="1" customWidth="1"/>
    <col min="9993" max="9993" width="8.7265625" style="546"/>
    <col min="9994" max="9994" width="4.26953125" style="546" customWidth="1"/>
    <col min="9995" max="10238" width="8.7265625" style="546"/>
    <col min="10239" max="10240" width="4.08984375" style="546" customWidth="1"/>
    <col min="10241" max="10241" width="8.08984375" style="546" bestFit="1" customWidth="1"/>
    <col min="10242" max="10242" width="12.26953125" style="546" customWidth="1"/>
    <col min="10243" max="10243" width="9.08984375" style="546" bestFit="1" customWidth="1"/>
    <col min="10244" max="10248" width="8.08984375" style="546" bestFit="1" customWidth="1"/>
    <col min="10249" max="10249" width="8.7265625" style="546"/>
    <col min="10250" max="10250" width="4.26953125" style="546" customWidth="1"/>
    <col min="10251" max="10494" width="8.7265625" style="546"/>
    <col min="10495" max="10496" width="4.08984375" style="546" customWidth="1"/>
    <col min="10497" max="10497" width="8.08984375" style="546" bestFit="1" customWidth="1"/>
    <col min="10498" max="10498" width="12.26953125" style="546" customWidth="1"/>
    <col min="10499" max="10499" width="9.08984375" style="546" bestFit="1" customWidth="1"/>
    <col min="10500" max="10504" width="8.08984375" style="546" bestFit="1" customWidth="1"/>
    <col min="10505" max="10505" width="8.7265625" style="546"/>
    <col min="10506" max="10506" width="4.26953125" style="546" customWidth="1"/>
    <col min="10507" max="10750" width="8.7265625" style="546"/>
    <col min="10751" max="10752" width="4.08984375" style="546" customWidth="1"/>
    <col min="10753" max="10753" width="8.08984375" style="546" bestFit="1" customWidth="1"/>
    <col min="10754" max="10754" width="12.26953125" style="546" customWidth="1"/>
    <col min="10755" max="10755" width="9.08984375" style="546" bestFit="1" customWidth="1"/>
    <col min="10756" max="10760" width="8.08984375" style="546" bestFit="1" customWidth="1"/>
    <col min="10761" max="10761" width="8.7265625" style="546"/>
    <col min="10762" max="10762" width="4.26953125" style="546" customWidth="1"/>
    <col min="10763" max="11006" width="8.7265625" style="546"/>
    <col min="11007" max="11008" width="4.08984375" style="546" customWidth="1"/>
    <col min="11009" max="11009" width="8.08984375" style="546" bestFit="1" customWidth="1"/>
    <col min="11010" max="11010" width="12.26953125" style="546" customWidth="1"/>
    <col min="11011" max="11011" width="9.08984375" style="546" bestFit="1" customWidth="1"/>
    <col min="11012" max="11016" width="8.08984375" style="546" bestFit="1" customWidth="1"/>
    <col min="11017" max="11017" width="8.7265625" style="546"/>
    <col min="11018" max="11018" width="4.26953125" style="546" customWidth="1"/>
    <col min="11019" max="11262" width="8.7265625" style="546"/>
    <col min="11263" max="11264" width="4.08984375" style="546" customWidth="1"/>
    <col min="11265" max="11265" width="8.08984375" style="546" bestFit="1" customWidth="1"/>
    <col min="11266" max="11266" width="12.26953125" style="546" customWidth="1"/>
    <col min="11267" max="11267" width="9.08984375" style="546" bestFit="1" customWidth="1"/>
    <col min="11268" max="11272" width="8.08984375" style="546" bestFit="1" customWidth="1"/>
    <col min="11273" max="11273" width="8.7265625" style="546"/>
    <col min="11274" max="11274" width="4.26953125" style="546" customWidth="1"/>
    <col min="11275" max="11518" width="8.7265625" style="546"/>
    <col min="11519" max="11520" width="4.08984375" style="546" customWidth="1"/>
    <col min="11521" max="11521" width="8.08984375" style="546" bestFit="1" customWidth="1"/>
    <col min="11522" max="11522" width="12.26953125" style="546" customWidth="1"/>
    <col min="11523" max="11523" width="9.08984375" style="546" bestFit="1" customWidth="1"/>
    <col min="11524" max="11528" width="8.08984375" style="546" bestFit="1" customWidth="1"/>
    <col min="11529" max="11529" width="8.7265625" style="546"/>
    <col min="11530" max="11530" width="4.26953125" style="546" customWidth="1"/>
    <col min="11531" max="11774" width="8.7265625" style="546"/>
    <col min="11775" max="11776" width="4.08984375" style="546" customWidth="1"/>
    <col min="11777" max="11777" width="8.08984375" style="546" bestFit="1" customWidth="1"/>
    <col min="11778" max="11778" width="12.26953125" style="546" customWidth="1"/>
    <col min="11779" max="11779" width="9.08984375" style="546" bestFit="1" customWidth="1"/>
    <col min="11780" max="11784" width="8.08984375" style="546" bestFit="1" customWidth="1"/>
    <col min="11785" max="11785" width="8.7265625" style="546"/>
    <col min="11786" max="11786" width="4.26953125" style="546" customWidth="1"/>
    <col min="11787" max="12030" width="8.7265625" style="546"/>
    <col min="12031" max="12032" width="4.08984375" style="546" customWidth="1"/>
    <col min="12033" max="12033" width="8.08984375" style="546" bestFit="1" customWidth="1"/>
    <col min="12034" max="12034" width="12.26953125" style="546" customWidth="1"/>
    <col min="12035" max="12035" width="9.08984375" style="546" bestFit="1" customWidth="1"/>
    <col min="12036" max="12040" width="8.08984375" style="546" bestFit="1" customWidth="1"/>
    <col min="12041" max="12041" width="8.7265625" style="546"/>
    <col min="12042" max="12042" width="4.26953125" style="546" customWidth="1"/>
    <col min="12043" max="12286" width="8.7265625" style="546"/>
    <col min="12287" max="12288" width="4.08984375" style="546" customWidth="1"/>
    <col min="12289" max="12289" width="8.08984375" style="546" bestFit="1" customWidth="1"/>
    <col min="12290" max="12290" width="12.26953125" style="546" customWidth="1"/>
    <col min="12291" max="12291" width="9.08984375" style="546" bestFit="1" customWidth="1"/>
    <col min="12292" max="12296" width="8.08984375" style="546" bestFit="1" customWidth="1"/>
    <col min="12297" max="12297" width="8.7265625" style="546"/>
    <col min="12298" max="12298" width="4.26953125" style="546" customWidth="1"/>
    <col min="12299" max="12542" width="8.7265625" style="546"/>
    <col min="12543" max="12544" width="4.08984375" style="546" customWidth="1"/>
    <col min="12545" max="12545" width="8.08984375" style="546" bestFit="1" customWidth="1"/>
    <col min="12546" max="12546" width="12.26953125" style="546" customWidth="1"/>
    <col min="12547" max="12547" width="9.08984375" style="546" bestFit="1" customWidth="1"/>
    <col min="12548" max="12552" width="8.08984375" style="546" bestFit="1" customWidth="1"/>
    <col min="12553" max="12553" width="8.7265625" style="546"/>
    <col min="12554" max="12554" width="4.26953125" style="546" customWidth="1"/>
    <col min="12555" max="12798" width="8.7265625" style="546"/>
    <col min="12799" max="12800" width="4.08984375" style="546" customWidth="1"/>
    <col min="12801" max="12801" width="8.08984375" style="546" bestFit="1" customWidth="1"/>
    <col min="12802" max="12802" width="12.26953125" style="546" customWidth="1"/>
    <col min="12803" max="12803" width="9.08984375" style="546" bestFit="1" customWidth="1"/>
    <col min="12804" max="12808" width="8.08984375" style="546" bestFit="1" customWidth="1"/>
    <col min="12809" max="12809" width="8.7265625" style="546"/>
    <col min="12810" max="12810" width="4.26953125" style="546" customWidth="1"/>
    <col min="12811" max="13054" width="8.7265625" style="546"/>
    <col min="13055" max="13056" width="4.08984375" style="546" customWidth="1"/>
    <col min="13057" max="13057" width="8.08984375" style="546" bestFit="1" customWidth="1"/>
    <col min="13058" max="13058" width="12.26953125" style="546" customWidth="1"/>
    <col min="13059" max="13059" width="9.08984375" style="546" bestFit="1" customWidth="1"/>
    <col min="13060" max="13064" width="8.08984375" style="546" bestFit="1" customWidth="1"/>
    <col min="13065" max="13065" width="8.7265625" style="546"/>
    <col min="13066" max="13066" width="4.26953125" style="546" customWidth="1"/>
    <col min="13067" max="13310" width="8.7265625" style="546"/>
    <col min="13311" max="13312" width="4.08984375" style="546" customWidth="1"/>
    <col min="13313" max="13313" width="8.08984375" style="546" bestFit="1" customWidth="1"/>
    <col min="13314" max="13314" width="12.26953125" style="546" customWidth="1"/>
    <col min="13315" max="13315" width="9.08984375" style="546" bestFit="1" customWidth="1"/>
    <col min="13316" max="13320" width="8.08984375" style="546" bestFit="1" customWidth="1"/>
    <col min="13321" max="13321" width="8.7265625" style="546"/>
    <col min="13322" max="13322" width="4.26953125" style="546" customWidth="1"/>
    <col min="13323" max="13566" width="8.7265625" style="546"/>
    <col min="13567" max="13568" width="4.08984375" style="546" customWidth="1"/>
    <col min="13569" max="13569" width="8.08984375" style="546" bestFit="1" customWidth="1"/>
    <col min="13570" max="13570" width="12.26953125" style="546" customWidth="1"/>
    <col min="13571" max="13571" width="9.08984375" style="546" bestFit="1" customWidth="1"/>
    <col min="13572" max="13576" width="8.08984375" style="546" bestFit="1" customWidth="1"/>
    <col min="13577" max="13577" width="8.7265625" style="546"/>
    <col min="13578" max="13578" width="4.26953125" style="546" customWidth="1"/>
    <col min="13579" max="13822" width="8.7265625" style="546"/>
    <col min="13823" max="13824" width="4.08984375" style="546" customWidth="1"/>
    <col min="13825" max="13825" width="8.08984375" style="546" bestFit="1" customWidth="1"/>
    <col min="13826" max="13826" width="12.26953125" style="546" customWidth="1"/>
    <col min="13827" max="13827" width="9.08984375" style="546" bestFit="1" customWidth="1"/>
    <col min="13828" max="13832" width="8.08984375" style="546" bestFit="1" customWidth="1"/>
    <col min="13833" max="13833" width="8.7265625" style="546"/>
    <col min="13834" max="13834" width="4.26953125" style="546" customWidth="1"/>
    <col min="13835" max="14078" width="8.7265625" style="546"/>
    <col min="14079" max="14080" width="4.08984375" style="546" customWidth="1"/>
    <col min="14081" max="14081" width="8.08984375" style="546" bestFit="1" customWidth="1"/>
    <col min="14082" max="14082" width="12.26953125" style="546" customWidth="1"/>
    <col min="14083" max="14083" width="9.08984375" style="546" bestFit="1" customWidth="1"/>
    <col min="14084" max="14088" width="8.08984375" style="546" bestFit="1" customWidth="1"/>
    <col min="14089" max="14089" width="8.7265625" style="546"/>
    <col min="14090" max="14090" width="4.26953125" style="546" customWidth="1"/>
    <col min="14091" max="14334" width="8.7265625" style="546"/>
    <col min="14335" max="14336" width="4.08984375" style="546" customWidth="1"/>
    <col min="14337" max="14337" width="8.08984375" style="546" bestFit="1" customWidth="1"/>
    <col min="14338" max="14338" width="12.26953125" style="546" customWidth="1"/>
    <col min="14339" max="14339" width="9.08984375" style="546" bestFit="1" customWidth="1"/>
    <col min="14340" max="14344" width="8.08984375" style="546" bestFit="1" customWidth="1"/>
    <col min="14345" max="14345" width="8.7265625" style="546"/>
    <col min="14346" max="14346" width="4.26953125" style="546" customWidth="1"/>
    <col min="14347" max="14590" width="8.7265625" style="546"/>
    <col min="14591" max="14592" width="4.08984375" style="546" customWidth="1"/>
    <col min="14593" max="14593" width="8.08984375" style="546" bestFit="1" customWidth="1"/>
    <col min="14594" max="14594" width="12.26953125" style="546" customWidth="1"/>
    <col min="14595" max="14595" width="9.08984375" style="546" bestFit="1" customWidth="1"/>
    <col min="14596" max="14600" width="8.08984375" style="546" bestFit="1" customWidth="1"/>
    <col min="14601" max="14601" width="8.7265625" style="546"/>
    <col min="14602" max="14602" width="4.26953125" style="546" customWidth="1"/>
    <col min="14603" max="14846" width="8.7265625" style="546"/>
    <col min="14847" max="14848" width="4.08984375" style="546" customWidth="1"/>
    <col min="14849" max="14849" width="8.08984375" style="546" bestFit="1" customWidth="1"/>
    <col min="14850" max="14850" width="12.26953125" style="546" customWidth="1"/>
    <col min="14851" max="14851" width="9.08984375" style="546" bestFit="1" customWidth="1"/>
    <col min="14852" max="14856" width="8.08984375" style="546" bestFit="1" customWidth="1"/>
    <col min="14857" max="14857" width="8.7265625" style="546"/>
    <col min="14858" max="14858" width="4.26953125" style="546" customWidth="1"/>
    <col min="14859" max="15102" width="8.7265625" style="546"/>
    <col min="15103" max="15104" width="4.08984375" style="546" customWidth="1"/>
    <col min="15105" max="15105" width="8.08984375" style="546" bestFit="1" customWidth="1"/>
    <col min="15106" max="15106" width="12.26953125" style="546" customWidth="1"/>
    <col min="15107" max="15107" width="9.08984375" style="546" bestFit="1" customWidth="1"/>
    <col min="15108" max="15112" width="8.08984375" style="546" bestFit="1" customWidth="1"/>
    <col min="15113" max="15113" width="8.7265625" style="546"/>
    <col min="15114" max="15114" width="4.26953125" style="546" customWidth="1"/>
    <col min="15115" max="15358" width="8.7265625" style="546"/>
    <col min="15359" max="15360" width="4.08984375" style="546" customWidth="1"/>
    <col min="15361" max="15361" width="8.08984375" style="546" bestFit="1" customWidth="1"/>
    <col min="15362" max="15362" width="12.26953125" style="546" customWidth="1"/>
    <col min="15363" max="15363" width="9.08984375" style="546" bestFit="1" customWidth="1"/>
    <col min="15364" max="15368" width="8.08984375" style="546" bestFit="1" customWidth="1"/>
    <col min="15369" max="15369" width="8.7265625" style="546"/>
    <col min="15370" max="15370" width="4.26953125" style="546" customWidth="1"/>
    <col min="15371" max="15614" width="8.7265625" style="546"/>
    <col min="15615" max="15616" width="4.08984375" style="546" customWidth="1"/>
    <col min="15617" max="15617" width="8.08984375" style="546" bestFit="1" customWidth="1"/>
    <col min="15618" max="15618" width="12.26953125" style="546" customWidth="1"/>
    <col min="15619" max="15619" width="9.08984375" style="546" bestFit="1" customWidth="1"/>
    <col min="15620" max="15624" width="8.08984375" style="546" bestFit="1" customWidth="1"/>
    <col min="15625" max="15625" width="8.7265625" style="546"/>
    <col min="15626" max="15626" width="4.26953125" style="546" customWidth="1"/>
    <col min="15627" max="15870" width="8.7265625" style="546"/>
    <col min="15871" max="15872" width="4.08984375" style="546" customWidth="1"/>
    <col min="15873" max="15873" width="8.08984375" style="546" bestFit="1" customWidth="1"/>
    <col min="15874" max="15874" width="12.26953125" style="546" customWidth="1"/>
    <col min="15875" max="15875" width="9.08984375" style="546" bestFit="1" customWidth="1"/>
    <col min="15876" max="15880" width="8.08984375" style="546" bestFit="1" customWidth="1"/>
    <col min="15881" max="15881" width="8.7265625" style="546"/>
    <col min="15882" max="15882" width="4.26953125" style="546" customWidth="1"/>
    <col min="15883" max="16126" width="8.7265625" style="546"/>
    <col min="16127" max="16128" width="4.08984375" style="546" customWidth="1"/>
    <col min="16129" max="16129" width="8.08984375" style="546" bestFit="1" customWidth="1"/>
    <col min="16130" max="16130" width="12.26953125" style="546" customWidth="1"/>
    <col min="16131" max="16131" width="9.08984375" style="546" bestFit="1" customWidth="1"/>
    <col min="16132" max="16136" width="8.08984375" style="546" bestFit="1" customWidth="1"/>
    <col min="16137" max="16137" width="8.7265625" style="546"/>
    <col min="16138" max="16138" width="4.26953125" style="546" customWidth="1"/>
    <col min="16139" max="16384" width="8.7265625" style="546"/>
  </cols>
  <sheetData>
    <row r="1" spans="1:12" ht="21.75" customHeight="1">
      <c r="A1" s="542" t="s">
        <v>222</v>
      </c>
      <c r="B1" s="543"/>
      <c r="C1" s="543"/>
      <c r="D1" s="544"/>
      <c r="E1" s="543"/>
      <c r="F1" s="543"/>
      <c r="G1" s="543"/>
      <c r="H1" s="543"/>
      <c r="I1" s="545"/>
      <c r="J1" s="545"/>
      <c r="K1" s="576"/>
      <c r="L1" s="576"/>
    </row>
    <row r="2" spans="1:12" ht="18" customHeight="1">
      <c r="A2" s="547" t="s">
        <v>232</v>
      </c>
      <c r="B2" s="548"/>
      <c r="C2" s="548"/>
      <c r="D2" s="548"/>
      <c r="E2" s="548"/>
      <c r="F2" s="548"/>
      <c r="G2" s="548"/>
      <c r="H2" s="548"/>
      <c r="J2" s="549" t="s">
        <v>2</v>
      </c>
    </row>
    <row r="3" spans="1:12" ht="13.5" customHeight="1">
      <c r="A3" s="577"/>
    </row>
    <row r="4" spans="1:12" ht="13.5" customHeight="1">
      <c r="A4" s="1011" t="s">
        <v>3</v>
      </c>
      <c r="B4" s="1012"/>
      <c r="C4" s="1013"/>
      <c r="D4" s="1026" t="s">
        <v>233</v>
      </c>
      <c r="E4" s="1027"/>
      <c r="F4" s="1027"/>
      <c r="G4" s="1027"/>
      <c r="H4" s="1027"/>
      <c r="I4" s="1027"/>
      <c r="J4" s="1028"/>
    </row>
    <row r="5" spans="1:12" ht="13.5" customHeight="1">
      <c r="A5" s="1014"/>
      <c r="B5" s="1015"/>
      <c r="C5" s="1016"/>
      <c r="D5" s="1029" t="s">
        <v>234</v>
      </c>
      <c r="E5" s="578" t="s">
        <v>235</v>
      </c>
      <c r="F5" s="579"/>
      <c r="G5" s="579"/>
      <c r="H5" s="579"/>
      <c r="I5" s="579"/>
      <c r="J5" s="580"/>
    </row>
    <row r="6" spans="1:12" ht="13.5" customHeight="1">
      <c r="A6" s="1017"/>
      <c r="B6" s="1018"/>
      <c r="C6" s="1019"/>
      <c r="D6" s="1030"/>
      <c r="E6" s="581" t="s">
        <v>236</v>
      </c>
      <c r="F6" s="581" t="s">
        <v>237</v>
      </c>
      <c r="G6" s="581" t="s">
        <v>238</v>
      </c>
      <c r="H6" s="581" t="s">
        <v>239</v>
      </c>
      <c r="I6" s="581" t="s">
        <v>240</v>
      </c>
      <c r="J6" s="581" t="s">
        <v>241</v>
      </c>
    </row>
    <row r="7" spans="1:12" ht="13.5" customHeight="1">
      <c r="A7" s="1025" t="s">
        <v>6</v>
      </c>
      <c r="B7" s="1031"/>
      <c r="C7" s="552" t="s">
        <v>7</v>
      </c>
      <c r="D7" s="554" t="s">
        <v>242</v>
      </c>
      <c r="E7" s="582" t="s">
        <v>242</v>
      </c>
      <c r="F7" s="583" t="s">
        <v>242</v>
      </c>
      <c r="G7" s="583" t="s">
        <v>242</v>
      </c>
      <c r="H7" s="583" t="s">
        <v>242</v>
      </c>
      <c r="I7" s="583" t="s">
        <v>242</v>
      </c>
      <c r="J7" s="583" t="s">
        <v>242</v>
      </c>
    </row>
    <row r="8" spans="1:12" ht="13.5" customHeight="1">
      <c r="A8" s="584" t="s">
        <v>10</v>
      </c>
      <c r="B8" s="556">
        <v>1</v>
      </c>
      <c r="C8" s="557">
        <v>1989</v>
      </c>
      <c r="D8" s="558">
        <v>562119</v>
      </c>
      <c r="E8" s="559">
        <v>434612</v>
      </c>
      <c r="F8" s="559">
        <v>20330</v>
      </c>
      <c r="G8" s="559">
        <v>54406</v>
      </c>
      <c r="H8" s="559">
        <v>9883</v>
      </c>
      <c r="I8" s="559">
        <v>15261</v>
      </c>
      <c r="J8" s="559">
        <v>27627</v>
      </c>
    </row>
    <row r="9" spans="1:12" ht="13.5" customHeight="1">
      <c r="A9" s="584"/>
      <c r="B9" s="556">
        <v>2</v>
      </c>
      <c r="C9" s="557">
        <v>1990</v>
      </c>
      <c r="D9" s="558">
        <v>371813</v>
      </c>
      <c r="E9" s="559">
        <v>275751</v>
      </c>
      <c r="F9" s="559">
        <v>29258</v>
      </c>
      <c r="G9" s="559">
        <v>17001</v>
      </c>
      <c r="H9" s="559">
        <v>10066</v>
      </c>
      <c r="I9" s="559">
        <v>11936</v>
      </c>
      <c r="J9" s="559">
        <v>27801</v>
      </c>
      <c r="L9" s="575"/>
    </row>
    <row r="10" spans="1:12" ht="13.5" customHeight="1">
      <c r="A10" s="584"/>
      <c r="B10" s="556">
        <v>3</v>
      </c>
      <c r="C10" s="557">
        <v>1991</v>
      </c>
      <c r="D10" s="558">
        <v>373947</v>
      </c>
      <c r="E10" s="559">
        <v>269814</v>
      </c>
      <c r="F10" s="559">
        <v>24675</v>
      </c>
      <c r="G10" s="559">
        <v>31182</v>
      </c>
      <c r="H10" s="559">
        <v>9854</v>
      </c>
      <c r="I10" s="559">
        <v>11706</v>
      </c>
      <c r="J10" s="559">
        <v>26716</v>
      </c>
    </row>
    <row r="11" spans="1:12" ht="13.5" customHeight="1">
      <c r="A11" s="584"/>
      <c r="B11" s="556">
        <v>4</v>
      </c>
      <c r="C11" s="557">
        <v>1992</v>
      </c>
      <c r="D11" s="558">
        <v>347024</v>
      </c>
      <c r="E11" s="559">
        <v>251059</v>
      </c>
      <c r="F11" s="559">
        <v>25203</v>
      </c>
      <c r="G11" s="559">
        <v>21992</v>
      </c>
      <c r="H11" s="559">
        <v>8322</v>
      </c>
      <c r="I11" s="559">
        <v>14565</v>
      </c>
      <c r="J11" s="559">
        <v>25883</v>
      </c>
    </row>
    <row r="12" spans="1:12" ht="13.5" customHeight="1">
      <c r="A12" s="584"/>
      <c r="B12" s="556">
        <v>5</v>
      </c>
      <c r="C12" s="557">
        <v>1993</v>
      </c>
      <c r="D12" s="558">
        <v>360106</v>
      </c>
      <c r="E12" s="559">
        <v>228652</v>
      </c>
      <c r="F12" s="559">
        <v>41081</v>
      </c>
      <c r="G12" s="559">
        <v>49367</v>
      </c>
      <c r="H12" s="559">
        <v>7977</v>
      </c>
      <c r="I12" s="559">
        <v>9142</v>
      </c>
      <c r="J12" s="559">
        <v>23887</v>
      </c>
    </row>
    <row r="13" spans="1:12" ht="13.5" customHeight="1">
      <c r="A13" s="584"/>
      <c r="B13" s="556">
        <v>6</v>
      </c>
      <c r="C13" s="557">
        <v>1994</v>
      </c>
      <c r="D13" s="558">
        <v>406423</v>
      </c>
      <c r="E13" s="585">
        <v>265365</v>
      </c>
      <c r="F13" s="585">
        <v>27938</v>
      </c>
      <c r="G13" s="585">
        <v>71408</v>
      </c>
      <c r="H13" s="585">
        <v>8675</v>
      </c>
      <c r="I13" s="585">
        <v>9218</v>
      </c>
      <c r="J13" s="585">
        <v>23819</v>
      </c>
    </row>
    <row r="14" spans="1:12" ht="13.5" customHeight="1">
      <c r="A14" s="584"/>
      <c r="B14" s="556">
        <v>7</v>
      </c>
      <c r="C14" s="557">
        <v>1995</v>
      </c>
      <c r="D14" s="558">
        <v>250949</v>
      </c>
      <c r="E14" s="585">
        <v>132375</v>
      </c>
      <c r="F14" s="585">
        <v>41549</v>
      </c>
      <c r="G14" s="585">
        <v>36766</v>
      </c>
      <c r="H14" s="585">
        <v>8050</v>
      </c>
      <c r="I14" s="585">
        <v>8187</v>
      </c>
      <c r="J14" s="585">
        <v>24022</v>
      </c>
    </row>
    <row r="15" spans="1:12" ht="13.5" customHeight="1">
      <c r="A15" s="584"/>
      <c r="B15" s="556">
        <v>8</v>
      </c>
      <c r="C15" s="557">
        <v>1996</v>
      </c>
      <c r="D15" s="558">
        <v>218214</v>
      </c>
      <c r="E15" s="585">
        <v>101895</v>
      </c>
      <c r="F15" s="585">
        <v>28625</v>
      </c>
      <c r="G15" s="585">
        <v>41350</v>
      </c>
      <c r="H15" s="585">
        <v>8366</v>
      </c>
      <c r="I15" s="585">
        <v>9550</v>
      </c>
      <c r="J15" s="585">
        <v>28428</v>
      </c>
    </row>
    <row r="16" spans="1:12" ht="13.5" customHeight="1">
      <c r="A16" s="584"/>
      <c r="B16" s="556">
        <v>9</v>
      </c>
      <c r="C16" s="557">
        <v>1997</v>
      </c>
      <c r="D16" s="558">
        <v>145391</v>
      </c>
      <c r="E16" s="585">
        <v>28676</v>
      </c>
      <c r="F16" s="585">
        <v>57243</v>
      </c>
      <c r="G16" s="585">
        <v>17147</v>
      </c>
      <c r="H16" s="585">
        <v>7492</v>
      </c>
      <c r="I16" s="585">
        <v>8776</v>
      </c>
      <c r="J16" s="585">
        <v>26057</v>
      </c>
    </row>
    <row r="17" spans="1:11" ht="13.5" customHeight="1">
      <c r="A17" s="584"/>
      <c r="B17" s="556">
        <v>10</v>
      </c>
      <c r="C17" s="557">
        <v>1998</v>
      </c>
      <c r="D17" s="558">
        <v>204234</v>
      </c>
      <c r="E17" s="585">
        <v>66208</v>
      </c>
      <c r="F17" s="585">
        <v>74717</v>
      </c>
      <c r="G17" s="585">
        <v>25860</v>
      </c>
      <c r="H17" s="585">
        <v>6358</v>
      </c>
      <c r="I17" s="585">
        <v>7599</v>
      </c>
      <c r="J17" s="585">
        <v>23492</v>
      </c>
    </row>
    <row r="18" spans="1:11" ht="13.5" customHeight="1">
      <c r="A18" s="584"/>
      <c r="B18" s="556">
        <v>11</v>
      </c>
      <c r="C18" s="557">
        <v>1999</v>
      </c>
      <c r="D18" s="558">
        <v>171412</v>
      </c>
      <c r="E18" s="585">
        <v>76586</v>
      </c>
      <c r="F18" s="585">
        <v>37225</v>
      </c>
      <c r="G18" s="585">
        <v>15043</v>
      </c>
      <c r="H18" s="585">
        <v>6104</v>
      </c>
      <c r="I18" s="585">
        <v>8404</v>
      </c>
      <c r="J18" s="585">
        <v>28050</v>
      </c>
    </row>
    <row r="19" spans="1:11" ht="13.5" customHeight="1">
      <c r="A19" s="584"/>
      <c r="B19" s="556">
        <v>12</v>
      </c>
      <c r="C19" s="557">
        <v>2000</v>
      </c>
      <c r="D19" s="558">
        <v>140977</v>
      </c>
      <c r="E19" s="585">
        <v>52382</v>
      </c>
      <c r="F19" s="585">
        <v>33835</v>
      </c>
      <c r="G19" s="585">
        <v>11960</v>
      </c>
      <c r="H19" s="585">
        <v>5394</v>
      </c>
      <c r="I19" s="585">
        <v>9422</v>
      </c>
      <c r="J19" s="585">
        <v>27984</v>
      </c>
    </row>
    <row r="20" spans="1:11" ht="13.5" customHeight="1">
      <c r="A20" s="584"/>
      <c r="B20" s="556">
        <v>13</v>
      </c>
      <c r="C20" s="557">
        <v>2001</v>
      </c>
      <c r="D20" s="558">
        <v>97144</v>
      </c>
      <c r="E20" s="585">
        <v>12267</v>
      </c>
      <c r="F20" s="585">
        <v>35881</v>
      </c>
      <c r="G20" s="585">
        <v>11235</v>
      </c>
      <c r="H20" s="585">
        <v>4116</v>
      </c>
      <c r="I20" s="585">
        <v>7689</v>
      </c>
      <c r="J20" s="585">
        <v>25956</v>
      </c>
    </row>
    <row r="21" spans="1:11" ht="13.5" customHeight="1">
      <c r="A21" s="586"/>
      <c r="B21" s="556">
        <v>14</v>
      </c>
      <c r="C21" s="557">
        <v>2002</v>
      </c>
      <c r="D21" s="558">
        <v>101660</v>
      </c>
      <c r="E21" s="585">
        <v>15304</v>
      </c>
      <c r="F21" s="585">
        <v>34396</v>
      </c>
      <c r="G21" s="585">
        <v>17270</v>
      </c>
      <c r="H21" s="585">
        <v>3549</v>
      </c>
      <c r="I21" s="585">
        <v>6705</v>
      </c>
      <c r="J21" s="585">
        <v>24436</v>
      </c>
      <c r="K21" s="587"/>
    </row>
    <row r="22" spans="1:11" ht="13.5" customHeight="1">
      <c r="A22" s="588"/>
      <c r="B22" s="556">
        <v>15</v>
      </c>
      <c r="C22" s="557">
        <v>2003</v>
      </c>
      <c r="D22" s="589">
        <v>123013</v>
      </c>
      <c r="E22" s="590">
        <v>22217</v>
      </c>
      <c r="F22" s="590">
        <v>42801</v>
      </c>
      <c r="G22" s="590">
        <v>16547</v>
      </c>
      <c r="H22" s="590">
        <v>3361</v>
      </c>
      <c r="I22" s="590">
        <v>7345</v>
      </c>
      <c r="J22" s="590">
        <v>30742</v>
      </c>
      <c r="K22" s="587"/>
    </row>
    <row r="23" spans="1:11" ht="13.5" customHeight="1">
      <c r="A23" s="588"/>
      <c r="B23" s="591">
        <v>16</v>
      </c>
      <c r="C23" s="592">
        <v>2004</v>
      </c>
      <c r="D23" s="593">
        <v>121194</v>
      </c>
      <c r="E23" s="594">
        <v>14766</v>
      </c>
      <c r="F23" s="594">
        <v>57253</v>
      </c>
      <c r="G23" s="594">
        <v>10401</v>
      </c>
      <c r="H23" s="594">
        <v>3857</v>
      </c>
      <c r="I23" s="594">
        <v>6374</v>
      </c>
      <c r="J23" s="594">
        <v>28543</v>
      </c>
      <c r="K23" s="587"/>
    </row>
    <row r="24" spans="1:11" ht="13.5" customHeight="1">
      <c r="A24" s="588"/>
      <c r="B24" s="591">
        <v>17</v>
      </c>
      <c r="C24" s="592">
        <v>2005</v>
      </c>
      <c r="D24" s="593">
        <v>104114</v>
      </c>
      <c r="E24" s="594">
        <v>19227</v>
      </c>
      <c r="F24" s="594">
        <v>35834</v>
      </c>
      <c r="G24" s="594">
        <v>17005</v>
      </c>
      <c r="H24" s="594">
        <v>4499</v>
      </c>
      <c r="I24" s="594">
        <v>6015</v>
      </c>
      <c r="J24" s="594">
        <v>21534</v>
      </c>
      <c r="K24" s="587"/>
    </row>
    <row r="25" spans="1:11" ht="13.5" customHeight="1">
      <c r="A25" s="588"/>
      <c r="B25" s="591">
        <v>18</v>
      </c>
      <c r="C25" s="592">
        <v>2006</v>
      </c>
      <c r="D25" s="593">
        <v>109089</v>
      </c>
      <c r="E25" s="594">
        <v>19453</v>
      </c>
      <c r="F25" s="594">
        <v>33756</v>
      </c>
      <c r="G25" s="594">
        <v>18177</v>
      </c>
      <c r="H25" s="594">
        <v>4195</v>
      </c>
      <c r="I25" s="594">
        <v>5459</v>
      </c>
      <c r="J25" s="594">
        <v>28049</v>
      </c>
      <c r="K25" s="587"/>
    </row>
    <row r="26" spans="1:11" ht="13.5" customHeight="1">
      <c r="A26" s="588"/>
      <c r="B26" s="591">
        <v>19</v>
      </c>
      <c r="C26" s="592">
        <v>2007</v>
      </c>
      <c r="D26" s="593">
        <v>127349</v>
      </c>
      <c r="E26" s="594">
        <v>25547</v>
      </c>
      <c r="F26" s="594">
        <v>45858</v>
      </c>
      <c r="G26" s="594">
        <v>17486</v>
      </c>
      <c r="H26" s="594">
        <v>4000</v>
      </c>
      <c r="I26" s="594">
        <v>7078</v>
      </c>
      <c r="J26" s="594">
        <v>27380</v>
      </c>
      <c r="K26" s="587"/>
    </row>
    <row r="27" spans="1:11" ht="13.5" customHeight="1">
      <c r="A27" s="588"/>
      <c r="B27" s="591">
        <v>20</v>
      </c>
      <c r="C27" s="592">
        <v>2008</v>
      </c>
      <c r="D27" s="593">
        <v>114165</v>
      </c>
      <c r="E27" s="594">
        <v>24620</v>
      </c>
      <c r="F27" s="594">
        <v>30750</v>
      </c>
      <c r="G27" s="594">
        <v>22227</v>
      </c>
      <c r="H27" s="594">
        <v>5059</v>
      </c>
      <c r="I27" s="594">
        <v>5342</v>
      </c>
      <c r="J27" s="594">
        <v>26167</v>
      </c>
      <c r="K27" s="587"/>
    </row>
    <row r="28" spans="1:11" ht="13.5" customHeight="1">
      <c r="A28" s="588"/>
      <c r="B28" s="591">
        <v>21</v>
      </c>
      <c r="C28" s="592">
        <v>2009</v>
      </c>
      <c r="D28" s="593">
        <v>128978</v>
      </c>
      <c r="E28" s="594">
        <v>23964</v>
      </c>
      <c r="F28" s="594">
        <v>43965</v>
      </c>
      <c r="G28" s="594">
        <v>23475</v>
      </c>
      <c r="H28" s="594">
        <v>5786</v>
      </c>
      <c r="I28" s="594">
        <v>3862</v>
      </c>
      <c r="J28" s="594">
        <v>27926</v>
      </c>
      <c r="K28" s="587"/>
    </row>
    <row r="29" spans="1:11" ht="13.5" customHeight="1">
      <c r="A29" s="588"/>
      <c r="B29" s="591">
        <v>22</v>
      </c>
      <c r="C29" s="592">
        <v>2010</v>
      </c>
      <c r="D29" s="593">
        <v>120992</v>
      </c>
      <c r="E29" s="594">
        <v>31197</v>
      </c>
      <c r="F29" s="594">
        <v>33432</v>
      </c>
      <c r="G29" s="594">
        <v>13748</v>
      </c>
      <c r="H29" s="594">
        <v>5354</v>
      </c>
      <c r="I29" s="594">
        <v>3227</v>
      </c>
      <c r="J29" s="594">
        <v>34034</v>
      </c>
      <c r="K29" s="587"/>
    </row>
    <row r="30" spans="1:11" ht="13.5" customHeight="1">
      <c r="A30" s="588"/>
      <c r="B30" s="591">
        <v>23</v>
      </c>
      <c r="C30" s="592">
        <v>2011</v>
      </c>
      <c r="D30" s="593">
        <v>154181</v>
      </c>
      <c r="E30" s="594">
        <v>63104</v>
      </c>
      <c r="F30" s="594">
        <v>31994</v>
      </c>
      <c r="G30" s="594">
        <v>22334</v>
      </c>
      <c r="H30" s="594">
        <v>4809</v>
      </c>
      <c r="I30" s="594">
        <v>6915</v>
      </c>
      <c r="J30" s="594">
        <v>25025</v>
      </c>
      <c r="K30" s="587"/>
    </row>
    <row r="31" spans="1:11" ht="13.5" customHeight="1">
      <c r="A31" s="588"/>
      <c r="B31" s="591">
        <v>24</v>
      </c>
      <c r="C31" s="592">
        <v>2012</v>
      </c>
      <c r="D31" s="593">
        <v>121931</v>
      </c>
      <c r="E31" s="594">
        <v>37438</v>
      </c>
      <c r="F31" s="594">
        <v>31328</v>
      </c>
      <c r="G31" s="594">
        <v>19832</v>
      </c>
      <c r="H31" s="594">
        <v>4348</v>
      </c>
      <c r="I31" s="594">
        <v>2929</v>
      </c>
      <c r="J31" s="594">
        <v>26056</v>
      </c>
      <c r="K31" s="587"/>
    </row>
    <row r="32" spans="1:11" ht="13.5" customHeight="1">
      <c r="A32" s="588"/>
      <c r="B32" s="591">
        <v>25</v>
      </c>
      <c r="C32" s="592">
        <v>2013</v>
      </c>
      <c r="D32" s="593">
        <v>139643</v>
      </c>
      <c r="E32" s="594">
        <v>59094</v>
      </c>
      <c r="F32" s="594">
        <v>38529</v>
      </c>
      <c r="G32" s="594">
        <v>8673</v>
      </c>
      <c r="H32" s="594">
        <v>3632</v>
      </c>
      <c r="I32" s="594">
        <v>3436</v>
      </c>
      <c r="J32" s="594">
        <v>26279</v>
      </c>
      <c r="K32" s="587"/>
    </row>
    <row r="33" spans="1:11" ht="13.5" customHeight="1">
      <c r="A33" s="588"/>
      <c r="B33" s="591">
        <v>26</v>
      </c>
      <c r="C33" s="592">
        <v>2014</v>
      </c>
      <c r="D33" s="594">
        <v>117021</v>
      </c>
      <c r="E33" s="594">
        <v>13240</v>
      </c>
      <c r="F33" s="594">
        <v>42643</v>
      </c>
      <c r="G33" s="594">
        <v>19727</v>
      </c>
      <c r="H33" s="594">
        <v>3423</v>
      </c>
      <c r="I33" s="594">
        <v>2119</v>
      </c>
      <c r="J33" s="594">
        <f>D33-SUM(E33:I33)</f>
        <v>35869</v>
      </c>
      <c r="K33" s="587"/>
    </row>
    <row r="34" spans="1:11" ht="13.5" customHeight="1">
      <c r="A34" s="588"/>
      <c r="B34" s="595">
        <v>27</v>
      </c>
      <c r="C34" s="592">
        <v>2015</v>
      </c>
      <c r="D34" s="594">
        <v>119928</v>
      </c>
      <c r="E34" s="593">
        <v>43692</v>
      </c>
      <c r="F34" s="594">
        <v>25497</v>
      </c>
      <c r="G34" s="594">
        <v>16309</v>
      </c>
      <c r="H34" s="596">
        <v>3219</v>
      </c>
      <c r="I34" s="596">
        <v>4131</v>
      </c>
      <c r="J34" s="596">
        <f>D34-SUM(E34:I34)</f>
        <v>27080</v>
      </c>
      <c r="K34" s="587"/>
    </row>
    <row r="35" spans="1:11" ht="13.5" customHeight="1">
      <c r="A35" s="588"/>
      <c r="B35" s="595">
        <v>28</v>
      </c>
      <c r="C35" s="592">
        <v>2016</v>
      </c>
      <c r="D35" s="594">
        <v>109353</v>
      </c>
      <c r="E35" s="593">
        <v>24564</v>
      </c>
      <c r="F35" s="594">
        <v>24244</v>
      </c>
      <c r="G35" s="594">
        <v>28144</v>
      </c>
      <c r="H35" s="596">
        <v>3013</v>
      </c>
      <c r="I35" s="596">
        <v>2125</v>
      </c>
      <c r="J35" s="596">
        <f>D35-SUM(E35:I35)</f>
        <v>27263</v>
      </c>
      <c r="K35" s="587"/>
    </row>
    <row r="36" spans="1:11" ht="13.5" customHeight="1">
      <c r="A36" s="588"/>
      <c r="B36" s="591">
        <v>29</v>
      </c>
      <c r="C36" s="592">
        <v>2017</v>
      </c>
      <c r="D36" s="594">
        <v>132871</v>
      </c>
      <c r="E36" s="594">
        <v>49785</v>
      </c>
      <c r="F36" s="594">
        <v>26891</v>
      </c>
      <c r="G36" s="594">
        <v>23833</v>
      </c>
      <c r="H36" s="594">
        <v>2712</v>
      </c>
      <c r="I36" s="594">
        <v>1948</v>
      </c>
      <c r="J36" s="596">
        <f t="shared" ref="J36:J39" si="0">D36-SUM(E36:I36)</f>
        <v>27702</v>
      </c>
      <c r="K36" s="587"/>
    </row>
    <row r="37" spans="1:11" ht="13.5" customHeight="1">
      <c r="A37" s="588"/>
      <c r="B37" s="591">
        <v>30</v>
      </c>
      <c r="C37" s="592">
        <v>2018</v>
      </c>
      <c r="D37" s="594">
        <v>113094</v>
      </c>
      <c r="E37" s="594">
        <v>20972</v>
      </c>
      <c r="F37" s="594">
        <v>28567</v>
      </c>
      <c r="G37" s="594">
        <v>34259</v>
      </c>
      <c r="H37" s="594">
        <v>2174</v>
      </c>
      <c r="I37" s="594">
        <v>2237</v>
      </c>
      <c r="J37" s="594">
        <f t="shared" si="0"/>
        <v>24885</v>
      </c>
      <c r="K37" s="587"/>
    </row>
    <row r="38" spans="1:11" ht="13.5" customHeight="1">
      <c r="A38" s="588" t="s">
        <v>11</v>
      </c>
      <c r="B38" s="591">
        <v>1</v>
      </c>
      <c r="C38" s="592">
        <v>2019</v>
      </c>
      <c r="D38" s="594">
        <v>80222</v>
      </c>
      <c r="E38" s="594">
        <v>20479</v>
      </c>
      <c r="F38" s="594">
        <v>18281</v>
      </c>
      <c r="G38" s="594">
        <v>12975</v>
      </c>
      <c r="H38" s="594">
        <v>1835</v>
      </c>
      <c r="I38" s="594">
        <v>1729</v>
      </c>
      <c r="J38" s="594">
        <f t="shared" si="0"/>
        <v>24923</v>
      </c>
      <c r="K38" s="587"/>
    </row>
    <row r="39" spans="1:11" ht="13.5" customHeight="1">
      <c r="A39" s="588"/>
      <c r="B39" s="591">
        <v>2</v>
      </c>
      <c r="C39" s="592">
        <v>2020</v>
      </c>
      <c r="D39" s="594">
        <v>89364</v>
      </c>
      <c r="E39" s="594">
        <v>37909</v>
      </c>
      <c r="F39" s="594">
        <v>14459</v>
      </c>
      <c r="G39" s="594">
        <v>10407</v>
      </c>
      <c r="H39" s="594">
        <v>1557</v>
      </c>
      <c r="I39" s="594">
        <v>1702</v>
      </c>
      <c r="J39" s="594">
        <f t="shared" si="0"/>
        <v>23330</v>
      </c>
      <c r="K39" s="587"/>
    </row>
    <row r="40" spans="1:11" ht="13.5" customHeight="1">
      <c r="A40" s="588"/>
      <c r="B40" s="591">
        <v>3</v>
      </c>
      <c r="C40" s="592">
        <v>2021</v>
      </c>
      <c r="D40" s="594">
        <v>88917</v>
      </c>
      <c r="E40" s="594">
        <v>44547</v>
      </c>
      <c r="F40" s="594">
        <v>10594</v>
      </c>
      <c r="G40" s="594">
        <v>10677</v>
      </c>
      <c r="H40" s="594">
        <v>2021</v>
      </c>
      <c r="I40" s="594">
        <v>1520</v>
      </c>
      <c r="J40" s="594">
        <v>19558</v>
      </c>
      <c r="K40" s="587"/>
    </row>
    <row r="41" spans="1:11" ht="13.5" customHeight="1">
      <c r="A41" s="597"/>
      <c r="B41" s="598">
        <v>4</v>
      </c>
      <c r="C41" s="599">
        <v>2022</v>
      </c>
      <c r="D41" s="600">
        <v>97843</v>
      </c>
      <c r="E41" s="600">
        <v>45432</v>
      </c>
      <c r="F41" s="600">
        <v>13498</v>
      </c>
      <c r="G41" s="600">
        <v>15764</v>
      </c>
      <c r="H41" s="600">
        <v>1895</v>
      </c>
      <c r="I41" s="600">
        <v>1079</v>
      </c>
      <c r="J41" s="600">
        <f>D41-SUM(E41:I41)</f>
        <v>20175</v>
      </c>
      <c r="K41" s="587"/>
    </row>
    <row r="42" spans="1:11" ht="13.5" customHeight="1">
      <c r="A42" s="595"/>
      <c r="B42" s="595"/>
      <c r="C42" s="595"/>
      <c r="D42" s="601"/>
      <c r="E42" s="601"/>
      <c r="F42" s="601"/>
      <c r="G42" s="601"/>
      <c r="H42" s="601"/>
      <c r="I42" s="601"/>
      <c r="J42" s="601"/>
      <c r="K42" s="587"/>
    </row>
    <row r="43" spans="1:11" ht="13.5" customHeight="1">
      <c r="A43" s="75" t="s">
        <v>243</v>
      </c>
    </row>
    <row r="44" spans="1:11" ht="13.5" customHeight="1">
      <c r="A44" s="574" t="s">
        <v>244</v>
      </c>
      <c r="B44" s="567"/>
      <c r="E44" s="567"/>
      <c r="G44" s="567"/>
      <c r="H44" s="567"/>
      <c r="I44" s="567"/>
      <c r="J44" s="602"/>
    </row>
  </sheetData>
  <mergeCells count="4">
    <mergeCell ref="A4:C6"/>
    <mergeCell ref="D4:J4"/>
    <mergeCell ref="D5:D6"/>
    <mergeCell ref="A7:B7"/>
  </mergeCells>
  <phoneticPr fontId="3"/>
  <printOptions horizontalCentered="1"/>
  <pageMargins left="0.78740157480314965" right="0.78740157480314965" top="0.98425196850393704" bottom="0.19685039370078741" header="0.51181102362204722" footer="0.51181102362204722"/>
  <pageSetup paperSize="9" scale="83"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OutlineSymbols="0" view="pageBreakPreview" zoomScale="120" zoomScaleNormal="90" zoomScaleSheetLayoutView="120" workbookViewId="0"/>
  </sheetViews>
  <sheetFormatPr defaultColWidth="9.7265625" defaultRowHeight="13"/>
  <cols>
    <col min="1" max="1" width="4.6328125" style="604" customWidth="1"/>
    <col min="2" max="2" width="4.6328125" style="607" customWidth="1"/>
    <col min="3" max="3" width="8.36328125" style="604" customWidth="1"/>
    <col min="4" max="9" width="11.7265625" style="604" customWidth="1"/>
    <col min="10" max="16384" width="9.7265625" style="604"/>
  </cols>
  <sheetData>
    <row r="1" spans="1:9" ht="21.75" customHeight="1">
      <c r="A1" s="603" t="s">
        <v>222</v>
      </c>
      <c r="B1" s="603"/>
      <c r="C1" s="603"/>
      <c r="D1" s="603"/>
      <c r="E1" s="603"/>
      <c r="F1" s="603"/>
      <c r="G1" s="603"/>
      <c r="H1" s="603"/>
      <c r="I1" s="603"/>
    </row>
    <row r="2" spans="1:9" ht="18" customHeight="1">
      <c r="A2" s="605" t="s">
        <v>245</v>
      </c>
      <c r="B2" s="606"/>
      <c r="C2" s="606"/>
      <c r="D2" s="606"/>
      <c r="E2" s="606"/>
      <c r="F2" s="606"/>
      <c r="G2" s="606"/>
      <c r="H2" s="606"/>
      <c r="I2" s="606"/>
    </row>
    <row r="3" spans="1:9" ht="13.5" customHeight="1"/>
    <row r="4" spans="1:9" ht="13.5" customHeight="1">
      <c r="A4" s="1032" t="s">
        <v>3</v>
      </c>
      <c r="B4" s="1032"/>
      <c r="C4" s="1032"/>
      <c r="D4" s="1033" t="s">
        <v>246</v>
      </c>
      <c r="E4" s="1034"/>
      <c r="F4" s="1034"/>
      <c r="G4" s="1034"/>
      <c r="H4" s="1034"/>
      <c r="I4" s="1035"/>
    </row>
    <row r="5" spans="1:9" ht="13.5" customHeight="1">
      <c r="A5" s="1032"/>
      <c r="B5" s="1032"/>
      <c r="C5" s="1032"/>
      <c r="D5" s="1036" t="s">
        <v>247</v>
      </c>
      <c r="E5" s="608"/>
      <c r="F5" s="609"/>
      <c r="G5" s="609"/>
      <c r="H5" s="610"/>
      <c r="I5" s="1038" t="s">
        <v>248</v>
      </c>
    </row>
    <row r="6" spans="1:9" ht="13.5" customHeight="1">
      <c r="A6" s="1032"/>
      <c r="B6" s="1032"/>
      <c r="C6" s="1032"/>
      <c r="D6" s="1037"/>
      <c r="E6" s="611" t="s">
        <v>249</v>
      </c>
      <c r="F6" s="1040" t="s">
        <v>250</v>
      </c>
      <c r="G6" s="1042" t="s">
        <v>251</v>
      </c>
      <c r="H6" s="1043"/>
      <c r="I6" s="1039"/>
    </row>
    <row r="7" spans="1:9" ht="13.5" customHeight="1">
      <c r="A7" s="1032"/>
      <c r="B7" s="1032"/>
      <c r="C7" s="1032"/>
      <c r="D7" s="1037"/>
      <c r="E7" s="612"/>
      <c r="F7" s="1041"/>
      <c r="G7" s="613" t="s">
        <v>252</v>
      </c>
      <c r="H7" s="613" t="s">
        <v>253</v>
      </c>
      <c r="I7" s="1039"/>
    </row>
    <row r="8" spans="1:9" ht="13.5" customHeight="1">
      <c r="A8" s="1032" t="s">
        <v>6</v>
      </c>
      <c r="B8" s="1032"/>
      <c r="C8" s="614" t="s">
        <v>7</v>
      </c>
      <c r="D8" s="615" t="s">
        <v>254</v>
      </c>
      <c r="E8" s="616" t="s">
        <v>254</v>
      </c>
      <c r="F8" s="616" t="s">
        <v>254</v>
      </c>
      <c r="G8" s="616" t="s">
        <v>254</v>
      </c>
      <c r="H8" s="616" t="s">
        <v>254</v>
      </c>
      <c r="I8" s="617" t="s">
        <v>255</v>
      </c>
    </row>
    <row r="9" spans="1:9" ht="13.5" customHeight="1">
      <c r="A9" s="618" t="s">
        <v>10</v>
      </c>
      <c r="B9" s="619">
        <v>2</v>
      </c>
      <c r="C9" s="620">
        <v>1990</v>
      </c>
      <c r="D9" s="621">
        <v>59674</v>
      </c>
      <c r="E9" s="622">
        <v>45840</v>
      </c>
      <c r="F9" s="621">
        <v>5171</v>
      </c>
      <c r="G9" s="621">
        <v>4811</v>
      </c>
      <c r="H9" s="623">
        <v>35858</v>
      </c>
      <c r="I9" s="624">
        <v>13834</v>
      </c>
    </row>
    <row r="10" spans="1:9" ht="13.5" customHeight="1">
      <c r="A10" s="618"/>
      <c r="B10" s="619">
        <v>7</v>
      </c>
      <c r="C10" s="620">
        <v>1995</v>
      </c>
      <c r="D10" s="621">
        <v>54651</v>
      </c>
      <c r="E10" s="622">
        <v>41463</v>
      </c>
      <c r="F10" s="621">
        <v>4955</v>
      </c>
      <c r="G10" s="621">
        <v>5159</v>
      </c>
      <c r="H10" s="623">
        <v>31349</v>
      </c>
      <c r="I10" s="625">
        <v>13188</v>
      </c>
    </row>
    <row r="11" spans="1:9" ht="13.5" customHeight="1">
      <c r="A11" s="618"/>
      <c r="B11" s="619">
        <v>12</v>
      </c>
      <c r="C11" s="620">
        <v>2000</v>
      </c>
      <c r="D11" s="621">
        <v>49480</v>
      </c>
      <c r="E11" s="622">
        <v>36010</v>
      </c>
      <c r="F11" s="621">
        <v>4912</v>
      </c>
      <c r="G11" s="621">
        <v>2763</v>
      </c>
      <c r="H11" s="623">
        <v>28335</v>
      </c>
      <c r="I11" s="625">
        <v>13470</v>
      </c>
    </row>
    <row r="12" spans="1:9" ht="13.5" customHeight="1">
      <c r="A12" s="618"/>
      <c r="B12" s="619">
        <v>17</v>
      </c>
      <c r="C12" s="620">
        <v>2005</v>
      </c>
      <c r="D12" s="621">
        <v>44312</v>
      </c>
      <c r="E12" s="622">
        <v>29349</v>
      </c>
      <c r="F12" s="621">
        <v>4939</v>
      </c>
      <c r="G12" s="621">
        <v>2789</v>
      </c>
      <c r="H12" s="623">
        <v>21621</v>
      </c>
      <c r="I12" s="625">
        <v>14963</v>
      </c>
    </row>
    <row r="13" spans="1:9" ht="13.5" customHeight="1">
      <c r="A13" s="618"/>
      <c r="B13" s="619">
        <v>22</v>
      </c>
      <c r="C13" s="620">
        <v>2010</v>
      </c>
      <c r="D13" s="621">
        <v>39467</v>
      </c>
      <c r="E13" s="622">
        <v>24190</v>
      </c>
      <c r="F13" s="621">
        <v>5228</v>
      </c>
      <c r="G13" s="621">
        <v>1922</v>
      </c>
      <c r="H13" s="623">
        <v>17040</v>
      </c>
      <c r="I13" s="625">
        <v>15277</v>
      </c>
    </row>
    <row r="14" spans="1:9" ht="13.5" customHeight="1">
      <c r="A14" s="618"/>
      <c r="B14" s="619">
        <v>27</v>
      </c>
      <c r="C14" s="620">
        <v>2015</v>
      </c>
      <c r="D14" s="621">
        <v>33513</v>
      </c>
      <c r="E14" s="622">
        <v>19173</v>
      </c>
      <c r="F14" s="621">
        <v>4290</v>
      </c>
      <c r="G14" s="621">
        <v>1678</v>
      </c>
      <c r="H14" s="623">
        <v>13205</v>
      </c>
      <c r="I14" s="625">
        <v>14340</v>
      </c>
    </row>
    <row r="15" spans="1:9" ht="13.5" customHeight="1">
      <c r="A15" s="626" t="s">
        <v>11</v>
      </c>
      <c r="B15" s="627">
        <v>2</v>
      </c>
      <c r="C15" s="628">
        <v>2020</v>
      </c>
      <c r="D15" s="629">
        <v>27186</v>
      </c>
      <c r="E15" s="629">
        <v>14397</v>
      </c>
      <c r="F15" s="630" t="s">
        <v>256</v>
      </c>
      <c r="G15" s="630" t="s">
        <v>256</v>
      </c>
      <c r="H15" s="630" t="s">
        <v>256</v>
      </c>
      <c r="I15" s="631">
        <v>12789</v>
      </c>
    </row>
    <row r="16" spans="1:9" ht="13.5" customHeight="1">
      <c r="A16" s="632"/>
      <c r="B16" s="633"/>
      <c r="C16" s="634"/>
      <c r="D16" s="635"/>
      <c r="E16" s="635"/>
      <c r="F16" s="635"/>
      <c r="G16" s="635"/>
      <c r="H16" s="635"/>
    </row>
    <row r="17" spans="1:3" ht="13.5" customHeight="1">
      <c r="A17" s="636" t="s">
        <v>257</v>
      </c>
      <c r="B17" s="637"/>
      <c r="C17" s="638"/>
    </row>
    <row r="18" spans="1:3" ht="13.5" customHeight="1">
      <c r="A18" s="639" t="s">
        <v>258</v>
      </c>
      <c r="B18" s="637"/>
      <c r="C18" s="638"/>
    </row>
    <row r="19" spans="1:3" ht="13.5" customHeight="1">
      <c r="A19" s="632"/>
    </row>
    <row r="20" spans="1:3" ht="13.5" customHeight="1">
      <c r="A20" s="636" t="s">
        <v>259</v>
      </c>
      <c r="B20" s="640" t="s">
        <v>260</v>
      </c>
      <c r="C20" s="636" t="s">
        <v>261</v>
      </c>
    </row>
    <row r="21" spans="1:3" ht="13.5" customHeight="1">
      <c r="B21" s="640" t="s">
        <v>262</v>
      </c>
      <c r="C21" s="636" t="s">
        <v>263</v>
      </c>
    </row>
    <row r="22" spans="1:3" ht="13.5" customHeight="1">
      <c r="B22" s="640" t="s">
        <v>264</v>
      </c>
      <c r="C22" s="636" t="s">
        <v>265</v>
      </c>
    </row>
    <row r="23" spans="1:3" ht="13.5" customHeight="1"/>
    <row r="24" spans="1:3" ht="13.5" customHeight="1"/>
    <row r="25" spans="1:3" ht="13.5" customHeight="1"/>
    <row r="26" spans="1:3" ht="13.5" customHeight="1"/>
  </sheetData>
  <mergeCells count="7">
    <mergeCell ref="A8:B8"/>
    <mergeCell ref="A4:C7"/>
    <mergeCell ref="D4:I4"/>
    <mergeCell ref="D5:D7"/>
    <mergeCell ref="I5:I7"/>
    <mergeCell ref="F6:F7"/>
    <mergeCell ref="G6:H6"/>
  </mergeCells>
  <phoneticPr fontId="3"/>
  <printOptions horizontalCentered="1"/>
  <pageMargins left="0.78740157480314965" right="0.78740157480314965" top="0.98425196850393704" bottom="0.98425196850393704" header="0" footer="0"/>
  <pageSetup paperSize="9" scale="9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zoomScale="120" zoomScaleNormal="90" zoomScaleSheetLayoutView="120" workbookViewId="0">
      <pane ySplit="7" topLeftCell="A8" activePane="bottomLeft" state="frozen"/>
      <selection pane="bottomLeft"/>
    </sheetView>
  </sheetViews>
  <sheetFormatPr defaultRowHeight="13.5" customHeight="1"/>
  <cols>
    <col min="1" max="2" width="6" style="604" customWidth="1"/>
    <col min="3" max="4" width="9" style="604" customWidth="1"/>
    <col min="5" max="9" width="9" style="663" customWidth="1"/>
    <col min="10" max="13" width="9" style="604" customWidth="1"/>
    <col min="14" max="254" width="8.7265625" style="604"/>
    <col min="255" max="269" width="9" style="604" customWidth="1"/>
    <col min="270" max="510" width="8.7265625" style="604"/>
    <col min="511" max="525" width="9" style="604" customWidth="1"/>
    <col min="526" max="766" width="8.7265625" style="604"/>
    <col min="767" max="781" width="9" style="604" customWidth="1"/>
    <col min="782" max="1022" width="8.7265625" style="604"/>
    <col min="1023" max="1037" width="9" style="604" customWidth="1"/>
    <col min="1038" max="1278" width="8.7265625" style="604"/>
    <col min="1279" max="1293" width="9" style="604" customWidth="1"/>
    <col min="1294" max="1534" width="8.7265625" style="604"/>
    <col min="1535" max="1549" width="9" style="604" customWidth="1"/>
    <col min="1550" max="1790" width="8.7265625" style="604"/>
    <col min="1791" max="1805" width="9" style="604" customWidth="1"/>
    <col min="1806" max="2046" width="8.7265625" style="604"/>
    <col min="2047" max="2061" width="9" style="604" customWidth="1"/>
    <col min="2062" max="2302" width="8.7265625" style="604"/>
    <col min="2303" max="2317" width="9" style="604" customWidth="1"/>
    <col min="2318" max="2558" width="8.7265625" style="604"/>
    <col min="2559" max="2573" width="9" style="604" customWidth="1"/>
    <col min="2574" max="2814" width="8.7265625" style="604"/>
    <col min="2815" max="2829" width="9" style="604" customWidth="1"/>
    <col min="2830" max="3070" width="8.7265625" style="604"/>
    <col min="3071" max="3085" width="9" style="604" customWidth="1"/>
    <col min="3086" max="3326" width="8.7265625" style="604"/>
    <col min="3327" max="3341" width="9" style="604" customWidth="1"/>
    <col min="3342" max="3582" width="8.7265625" style="604"/>
    <col min="3583" max="3597" width="9" style="604" customWidth="1"/>
    <col min="3598" max="3838" width="8.7265625" style="604"/>
    <col min="3839" max="3853" width="9" style="604" customWidth="1"/>
    <col min="3854" max="4094" width="8.7265625" style="604"/>
    <col min="4095" max="4109" width="9" style="604" customWidth="1"/>
    <col min="4110" max="4350" width="8.7265625" style="604"/>
    <col min="4351" max="4365" width="9" style="604" customWidth="1"/>
    <col min="4366" max="4606" width="8.7265625" style="604"/>
    <col min="4607" max="4621" width="9" style="604" customWidth="1"/>
    <col min="4622" max="4862" width="8.7265625" style="604"/>
    <col min="4863" max="4877" width="9" style="604" customWidth="1"/>
    <col min="4878" max="5118" width="8.7265625" style="604"/>
    <col min="5119" max="5133" width="9" style="604" customWidth="1"/>
    <col min="5134" max="5374" width="8.7265625" style="604"/>
    <col min="5375" max="5389" width="9" style="604" customWidth="1"/>
    <col min="5390" max="5630" width="8.7265625" style="604"/>
    <col min="5631" max="5645" width="9" style="604" customWidth="1"/>
    <col min="5646" max="5886" width="8.7265625" style="604"/>
    <col min="5887" max="5901" width="9" style="604" customWidth="1"/>
    <col min="5902" max="6142" width="8.7265625" style="604"/>
    <col min="6143" max="6157" width="9" style="604" customWidth="1"/>
    <col min="6158" max="6398" width="8.7265625" style="604"/>
    <col min="6399" max="6413" width="9" style="604" customWidth="1"/>
    <col min="6414" max="6654" width="8.7265625" style="604"/>
    <col min="6655" max="6669" width="9" style="604" customWidth="1"/>
    <col min="6670" max="6910" width="8.7265625" style="604"/>
    <col min="6911" max="6925" width="9" style="604" customWidth="1"/>
    <col min="6926" max="7166" width="8.7265625" style="604"/>
    <col min="7167" max="7181" width="9" style="604" customWidth="1"/>
    <col min="7182" max="7422" width="8.7265625" style="604"/>
    <col min="7423" max="7437" width="9" style="604" customWidth="1"/>
    <col min="7438" max="7678" width="8.7265625" style="604"/>
    <col min="7679" max="7693" width="9" style="604" customWidth="1"/>
    <col min="7694" max="7934" width="8.7265625" style="604"/>
    <col min="7935" max="7949" width="9" style="604" customWidth="1"/>
    <col min="7950" max="8190" width="8.7265625" style="604"/>
    <col min="8191" max="8205" width="9" style="604" customWidth="1"/>
    <col min="8206" max="8446" width="8.7265625" style="604"/>
    <col min="8447" max="8461" width="9" style="604" customWidth="1"/>
    <col min="8462" max="8702" width="8.7265625" style="604"/>
    <col min="8703" max="8717" width="9" style="604" customWidth="1"/>
    <col min="8718" max="8958" width="8.7265625" style="604"/>
    <col min="8959" max="8973" width="9" style="604" customWidth="1"/>
    <col min="8974" max="9214" width="8.7265625" style="604"/>
    <col min="9215" max="9229" width="9" style="604" customWidth="1"/>
    <col min="9230" max="9470" width="8.7265625" style="604"/>
    <col min="9471" max="9485" width="9" style="604" customWidth="1"/>
    <col min="9486" max="9726" width="8.7265625" style="604"/>
    <col min="9727" max="9741" width="9" style="604" customWidth="1"/>
    <col min="9742" max="9982" width="8.7265625" style="604"/>
    <col min="9983" max="9997" width="9" style="604" customWidth="1"/>
    <col min="9998" max="10238" width="8.7265625" style="604"/>
    <col min="10239" max="10253" width="9" style="604" customWidth="1"/>
    <col min="10254" max="10494" width="8.7265625" style="604"/>
    <col min="10495" max="10509" width="9" style="604" customWidth="1"/>
    <col min="10510" max="10750" width="8.7265625" style="604"/>
    <col min="10751" max="10765" width="9" style="604" customWidth="1"/>
    <col min="10766" max="11006" width="8.7265625" style="604"/>
    <col min="11007" max="11021" width="9" style="604" customWidth="1"/>
    <col min="11022" max="11262" width="8.7265625" style="604"/>
    <col min="11263" max="11277" width="9" style="604" customWidth="1"/>
    <col min="11278" max="11518" width="8.7265625" style="604"/>
    <col min="11519" max="11533" width="9" style="604" customWidth="1"/>
    <col min="11534" max="11774" width="8.7265625" style="604"/>
    <col min="11775" max="11789" width="9" style="604" customWidth="1"/>
    <col min="11790" max="12030" width="8.7265625" style="604"/>
    <col min="12031" max="12045" width="9" style="604" customWidth="1"/>
    <col min="12046" max="12286" width="8.7265625" style="604"/>
    <col min="12287" max="12301" width="9" style="604" customWidth="1"/>
    <col min="12302" max="12542" width="8.7265625" style="604"/>
    <col min="12543" max="12557" width="9" style="604" customWidth="1"/>
    <col min="12558" max="12798" width="8.7265625" style="604"/>
    <col min="12799" max="12813" width="9" style="604" customWidth="1"/>
    <col min="12814" max="13054" width="8.7265625" style="604"/>
    <col min="13055" max="13069" width="9" style="604" customWidth="1"/>
    <col min="13070" max="13310" width="8.7265625" style="604"/>
    <col min="13311" max="13325" width="9" style="604" customWidth="1"/>
    <col min="13326" max="13566" width="8.7265625" style="604"/>
    <col min="13567" max="13581" width="9" style="604" customWidth="1"/>
    <col min="13582" max="13822" width="8.7265625" style="604"/>
    <col min="13823" max="13837" width="9" style="604" customWidth="1"/>
    <col min="13838" max="14078" width="8.7265625" style="604"/>
    <col min="14079" max="14093" width="9" style="604" customWidth="1"/>
    <col min="14094" max="14334" width="8.7265625" style="604"/>
    <col min="14335" max="14349" width="9" style="604" customWidth="1"/>
    <col min="14350" max="14590" width="8.7265625" style="604"/>
    <col min="14591" max="14605" width="9" style="604" customWidth="1"/>
    <col min="14606" max="14846" width="8.7265625" style="604"/>
    <col min="14847" max="14861" width="9" style="604" customWidth="1"/>
    <col min="14862" max="15102" width="8.7265625" style="604"/>
    <col min="15103" max="15117" width="9" style="604" customWidth="1"/>
    <col min="15118" max="15358" width="8.7265625" style="604"/>
    <col min="15359" max="15373" width="9" style="604" customWidth="1"/>
    <col min="15374" max="15614" width="8.7265625" style="604"/>
    <col min="15615" max="15629" width="9" style="604" customWidth="1"/>
    <col min="15630" max="15870" width="8.7265625" style="604"/>
    <col min="15871" max="15885" width="9" style="604" customWidth="1"/>
    <col min="15886" max="16126" width="8.7265625" style="604"/>
    <col min="16127" max="16141" width="9" style="604" customWidth="1"/>
    <col min="16142" max="16384" width="8.7265625" style="604"/>
  </cols>
  <sheetData>
    <row r="1" spans="1:11" ht="21.75" customHeight="1">
      <c r="A1" s="603" t="s">
        <v>222</v>
      </c>
      <c r="B1" s="641"/>
      <c r="C1" s="641"/>
      <c r="D1" s="641"/>
      <c r="E1" s="641"/>
      <c r="F1" s="641"/>
      <c r="G1" s="641"/>
      <c r="H1" s="641"/>
      <c r="I1" s="641"/>
      <c r="J1" s="641"/>
    </row>
    <row r="2" spans="1:11" ht="18" customHeight="1">
      <c r="A2" s="605" t="s">
        <v>266</v>
      </c>
      <c r="E2" s="604"/>
      <c r="F2" s="604"/>
      <c r="G2" s="604"/>
      <c r="H2" s="604"/>
      <c r="I2" s="604"/>
      <c r="J2" s="642" t="s">
        <v>267</v>
      </c>
    </row>
    <row r="3" spans="1:11" ht="13.5" customHeight="1">
      <c r="A3" s="635"/>
      <c r="B3" s="643" t="s">
        <v>268</v>
      </c>
      <c r="E3" s="604"/>
      <c r="F3" s="604"/>
      <c r="G3" s="604"/>
      <c r="H3" s="604"/>
      <c r="I3" s="644" t="s">
        <v>269</v>
      </c>
      <c r="J3" s="1044"/>
      <c r="K3" s="1044"/>
    </row>
    <row r="4" spans="1:11" ht="13.5" customHeight="1">
      <c r="A4" s="1032" t="s">
        <v>3</v>
      </c>
      <c r="B4" s="1032"/>
      <c r="C4" s="1032"/>
      <c r="D4" s="1045"/>
      <c r="E4" s="1046"/>
      <c r="F4" s="1046"/>
      <c r="G4" s="1046"/>
      <c r="H4" s="1046"/>
      <c r="I4" s="1047"/>
      <c r="J4" s="642"/>
    </row>
    <row r="5" spans="1:11" ht="13.5" customHeight="1">
      <c r="A5" s="1032"/>
      <c r="B5" s="1032"/>
      <c r="C5" s="1032"/>
      <c r="D5" s="1048" t="s">
        <v>270</v>
      </c>
      <c r="E5" s="1049" t="s">
        <v>271</v>
      </c>
      <c r="F5" s="1051" t="s">
        <v>272</v>
      </c>
      <c r="G5" s="645"/>
      <c r="H5" s="645"/>
      <c r="I5" s="646"/>
    </row>
    <row r="6" spans="1:11" ht="13.5" customHeight="1">
      <c r="A6" s="1032"/>
      <c r="B6" s="1032"/>
      <c r="C6" s="1032"/>
      <c r="D6" s="1048"/>
      <c r="E6" s="1050"/>
      <c r="F6" s="1050"/>
      <c r="G6" s="1052" t="s">
        <v>273</v>
      </c>
      <c r="H6" s="1052" t="s">
        <v>274</v>
      </c>
      <c r="I6" s="1052" t="s">
        <v>275</v>
      </c>
    </row>
    <row r="7" spans="1:11" ht="13.5" customHeight="1">
      <c r="A7" s="1032" t="s">
        <v>6</v>
      </c>
      <c r="B7" s="1032"/>
      <c r="C7" s="614" t="s">
        <v>7</v>
      </c>
      <c r="D7" s="647"/>
      <c r="E7" s="648"/>
      <c r="F7" s="648"/>
      <c r="G7" s="1053"/>
      <c r="H7" s="1053"/>
      <c r="I7" s="1053"/>
    </row>
    <row r="8" spans="1:11" ht="13.5" customHeight="1">
      <c r="A8" s="649" t="s">
        <v>10</v>
      </c>
      <c r="B8" s="650">
        <v>1</v>
      </c>
      <c r="C8" s="651">
        <v>1989</v>
      </c>
      <c r="D8" s="652">
        <v>48900</v>
      </c>
      <c r="E8" s="625">
        <v>38000</v>
      </c>
      <c r="F8" s="652">
        <v>10800</v>
      </c>
      <c r="G8" s="625">
        <v>6780</v>
      </c>
      <c r="H8" s="625">
        <v>3050</v>
      </c>
      <c r="I8" s="625">
        <v>1000</v>
      </c>
    </row>
    <row r="9" spans="1:11" ht="13.5" customHeight="1">
      <c r="A9" s="649"/>
      <c r="B9" s="650">
        <v>2</v>
      </c>
      <c r="C9" s="651">
        <v>1990</v>
      </c>
      <c r="D9" s="652">
        <v>48800</v>
      </c>
      <c r="E9" s="625">
        <v>37700</v>
      </c>
      <c r="F9" s="652">
        <v>11000</v>
      </c>
      <c r="G9" s="625">
        <v>7010</v>
      </c>
      <c r="H9" s="625">
        <v>3060</v>
      </c>
      <c r="I9" s="625">
        <v>968</v>
      </c>
    </row>
    <row r="10" spans="1:11" ht="13.5" customHeight="1">
      <c r="A10" s="649"/>
      <c r="B10" s="650">
        <v>3</v>
      </c>
      <c r="C10" s="651">
        <v>1991</v>
      </c>
      <c r="D10" s="652">
        <v>47800</v>
      </c>
      <c r="E10" s="625">
        <v>37000</v>
      </c>
      <c r="F10" s="652">
        <v>10700</v>
      </c>
      <c r="G10" s="625">
        <v>6720</v>
      </c>
      <c r="H10" s="625">
        <v>3010</v>
      </c>
      <c r="I10" s="625">
        <v>996</v>
      </c>
    </row>
    <row r="11" spans="1:11" ht="13.5" customHeight="1">
      <c r="A11" s="649"/>
      <c r="B11" s="650">
        <v>4</v>
      </c>
      <c r="C11" s="651">
        <v>1992</v>
      </c>
      <c r="D11" s="652">
        <v>47200</v>
      </c>
      <c r="E11" s="625">
        <v>36600</v>
      </c>
      <c r="F11" s="652">
        <v>10600</v>
      </c>
      <c r="G11" s="625">
        <v>6650</v>
      </c>
      <c r="H11" s="625">
        <v>2930</v>
      </c>
      <c r="I11" s="625">
        <v>992</v>
      </c>
    </row>
    <row r="12" spans="1:11" ht="13.5" customHeight="1">
      <c r="A12" s="649"/>
      <c r="B12" s="650">
        <v>5</v>
      </c>
      <c r="C12" s="651">
        <v>1993</v>
      </c>
      <c r="D12" s="652">
        <v>46500</v>
      </c>
      <c r="E12" s="625">
        <v>36100</v>
      </c>
      <c r="F12" s="652">
        <v>10300</v>
      </c>
      <c r="G12" s="625">
        <v>6610</v>
      </c>
      <c r="H12" s="625">
        <v>2760</v>
      </c>
      <c r="I12" s="625">
        <v>955</v>
      </c>
    </row>
    <row r="13" spans="1:11" ht="13.5" customHeight="1">
      <c r="A13" s="649"/>
      <c r="B13" s="650">
        <v>6</v>
      </c>
      <c r="C13" s="651">
        <v>1994</v>
      </c>
      <c r="D13" s="652">
        <v>45800</v>
      </c>
      <c r="E13" s="625">
        <v>35800</v>
      </c>
      <c r="F13" s="652">
        <v>10100</v>
      </c>
      <c r="G13" s="625">
        <v>6470</v>
      </c>
      <c r="H13" s="625">
        <v>2690</v>
      </c>
      <c r="I13" s="625">
        <v>942</v>
      </c>
    </row>
    <row r="14" spans="1:11" ht="13.5" customHeight="1">
      <c r="A14" s="649"/>
      <c r="B14" s="650">
        <v>7</v>
      </c>
      <c r="C14" s="651">
        <v>1995</v>
      </c>
      <c r="D14" s="652">
        <v>45000</v>
      </c>
      <c r="E14" s="625">
        <v>35200</v>
      </c>
      <c r="F14" s="652">
        <v>9840</v>
      </c>
      <c r="G14" s="625">
        <v>6370</v>
      </c>
      <c r="H14" s="625">
        <v>2560</v>
      </c>
      <c r="I14" s="625">
        <v>904</v>
      </c>
    </row>
    <row r="15" spans="1:11" ht="13.5" customHeight="1">
      <c r="A15" s="649"/>
      <c r="B15" s="650">
        <v>8</v>
      </c>
      <c r="C15" s="651">
        <v>1996</v>
      </c>
      <c r="D15" s="652">
        <v>44100</v>
      </c>
      <c r="E15" s="625">
        <v>34600</v>
      </c>
      <c r="F15" s="652">
        <v>9520</v>
      </c>
      <c r="G15" s="625">
        <v>6190</v>
      </c>
      <c r="H15" s="625">
        <v>2500</v>
      </c>
      <c r="I15" s="625">
        <v>839</v>
      </c>
    </row>
    <row r="16" spans="1:11" ht="13.5" customHeight="1">
      <c r="A16" s="649"/>
      <c r="B16" s="650">
        <v>9</v>
      </c>
      <c r="C16" s="651">
        <v>1997</v>
      </c>
      <c r="D16" s="652">
        <v>43500</v>
      </c>
      <c r="E16" s="625">
        <v>34100</v>
      </c>
      <c r="F16" s="652">
        <v>9350</v>
      </c>
      <c r="G16" s="625">
        <v>6080</v>
      </c>
      <c r="H16" s="625">
        <v>2450</v>
      </c>
      <c r="I16" s="625">
        <v>817</v>
      </c>
    </row>
    <row r="17" spans="1:9" ht="13.5" customHeight="1">
      <c r="A17" s="649"/>
      <c r="B17" s="650">
        <v>10</v>
      </c>
      <c r="C17" s="651">
        <v>1998</v>
      </c>
      <c r="D17" s="652">
        <v>42700</v>
      </c>
      <c r="E17" s="625">
        <v>33700</v>
      </c>
      <c r="F17" s="652">
        <v>8990</v>
      </c>
      <c r="G17" s="625">
        <v>5920</v>
      </c>
      <c r="H17" s="625">
        <v>2320</v>
      </c>
      <c r="I17" s="625">
        <v>741</v>
      </c>
    </row>
    <row r="18" spans="1:9" ht="13.5" customHeight="1">
      <c r="A18" s="649"/>
      <c r="B18" s="650">
        <v>11</v>
      </c>
      <c r="C18" s="651">
        <v>1999</v>
      </c>
      <c r="D18" s="652">
        <v>42100</v>
      </c>
      <c r="E18" s="625">
        <v>33400</v>
      </c>
      <c r="F18" s="652">
        <v>8720</v>
      </c>
      <c r="G18" s="625">
        <v>5840</v>
      </c>
      <c r="H18" s="625">
        <v>2220</v>
      </c>
      <c r="I18" s="625">
        <v>660</v>
      </c>
    </row>
    <row r="19" spans="1:9" ht="13.5" customHeight="1">
      <c r="A19" s="649"/>
      <c r="B19" s="650">
        <v>12</v>
      </c>
      <c r="C19" s="651">
        <v>2000</v>
      </c>
      <c r="D19" s="652">
        <v>41600</v>
      </c>
      <c r="E19" s="625">
        <v>33100</v>
      </c>
      <c r="F19" s="652">
        <v>8480</v>
      </c>
      <c r="G19" s="625">
        <v>5670</v>
      </c>
      <c r="H19" s="625">
        <v>2160</v>
      </c>
      <c r="I19" s="625">
        <v>652</v>
      </c>
    </row>
    <row r="20" spans="1:9" ht="13.5" customHeight="1">
      <c r="A20" s="649"/>
      <c r="B20" s="650">
        <v>13</v>
      </c>
      <c r="C20" s="651">
        <v>2001</v>
      </c>
      <c r="D20" s="652">
        <v>41000</v>
      </c>
      <c r="E20" s="625">
        <v>32600</v>
      </c>
      <c r="F20" s="652">
        <v>8310</v>
      </c>
      <c r="G20" s="625">
        <v>5560</v>
      </c>
      <c r="H20" s="625">
        <v>2120</v>
      </c>
      <c r="I20" s="625">
        <v>630</v>
      </c>
    </row>
    <row r="21" spans="1:9" ht="13.5" customHeight="1">
      <c r="A21" s="649"/>
      <c r="B21" s="650">
        <v>14</v>
      </c>
      <c r="C21" s="651">
        <v>2002</v>
      </c>
      <c r="D21" s="652">
        <v>40500</v>
      </c>
      <c r="E21" s="625">
        <v>32300</v>
      </c>
      <c r="F21" s="652">
        <v>8200</v>
      </c>
      <c r="G21" s="625">
        <v>5430</v>
      </c>
      <c r="H21" s="625">
        <v>2090</v>
      </c>
      <c r="I21" s="625">
        <v>674</v>
      </c>
    </row>
    <row r="22" spans="1:9" ht="13.5" customHeight="1">
      <c r="A22" s="649"/>
      <c r="B22" s="650">
        <v>15</v>
      </c>
      <c r="C22" s="651">
        <v>2003</v>
      </c>
      <c r="D22" s="652">
        <v>40100</v>
      </c>
      <c r="E22" s="625">
        <v>32100</v>
      </c>
      <c r="F22" s="652">
        <v>8040</v>
      </c>
      <c r="G22" s="625">
        <v>5390</v>
      </c>
      <c r="H22" s="625">
        <v>2030</v>
      </c>
      <c r="I22" s="625">
        <v>620</v>
      </c>
    </row>
    <row r="23" spans="1:9" ht="13.5" customHeight="1">
      <c r="A23" s="649"/>
      <c r="B23" s="650">
        <v>16</v>
      </c>
      <c r="C23" s="651">
        <v>2004</v>
      </c>
      <c r="D23" s="652">
        <v>39800</v>
      </c>
      <c r="E23" s="625">
        <v>31800</v>
      </c>
      <c r="F23" s="652">
        <v>7930</v>
      </c>
      <c r="G23" s="625">
        <v>5360</v>
      </c>
      <c r="H23" s="625">
        <v>1990</v>
      </c>
      <c r="I23" s="625">
        <v>580</v>
      </c>
    </row>
    <row r="24" spans="1:9" ht="13.5" customHeight="1">
      <c r="A24" s="649"/>
      <c r="B24" s="650">
        <v>17</v>
      </c>
      <c r="C24" s="651">
        <v>2005</v>
      </c>
      <c r="D24" s="652">
        <v>39500</v>
      </c>
      <c r="E24" s="625">
        <v>31700</v>
      </c>
      <c r="F24" s="652">
        <v>7830</v>
      </c>
      <c r="G24" s="625">
        <v>5320</v>
      </c>
      <c r="H24" s="625">
        <v>1940</v>
      </c>
      <c r="I24" s="625">
        <v>572</v>
      </c>
    </row>
    <row r="25" spans="1:9" ht="13.5" customHeight="1">
      <c r="A25" s="649"/>
      <c r="B25" s="650">
        <v>18</v>
      </c>
      <c r="C25" s="651">
        <v>2006</v>
      </c>
      <c r="D25" s="652">
        <v>39200</v>
      </c>
      <c r="E25" s="625">
        <v>31500</v>
      </c>
      <c r="F25" s="652">
        <v>7730</v>
      </c>
      <c r="G25" s="625">
        <v>5270</v>
      </c>
      <c r="H25" s="625">
        <v>1900</v>
      </c>
      <c r="I25" s="625">
        <v>564</v>
      </c>
    </row>
    <row r="26" spans="1:9" ht="13.5" customHeight="1">
      <c r="A26" s="649"/>
      <c r="B26" s="650">
        <v>19</v>
      </c>
      <c r="C26" s="651">
        <v>2007</v>
      </c>
      <c r="D26" s="652">
        <v>38900</v>
      </c>
      <c r="E26" s="625">
        <v>31300</v>
      </c>
      <c r="F26" s="652">
        <v>7640</v>
      </c>
      <c r="G26" s="625">
        <v>5220</v>
      </c>
      <c r="H26" s="625">
        <v>1850</v>
      </c>
      <c r="I26" s="625">
        <v>563</v>
      </c>
    </row>
    <row r="27" spans="1:9" ht="13.5" customHeight="1">
      <c r="A27" s="649"/>
      <c r="B27" s="650">
        <v>20</v>
      </c>
      <c r="C27" s="651">
        <v>2008</v>
      </c>
      <c r="D27" s="652">
        <v>38600</v>
      </c>
      <c r="E27" s="625">
        <v>31100</v>
      </c>
      <c r="F27" s="652">
        <v>7530</v>
      </c>
      <c r="G27" s="625">
        <v>5160</v>
      </c>
      <c r="H27" s="625">
        <v>1810</v>
      </c>
      <c r="I27" s="625">
        <v>563</v>
      </c>
    </row>
    <row r="28" spans="1:9" ht="13.5" customHeight="1">
      <c r="A28" s="649"/>
      <c r="B28" s="650">
        <v>21</v>
      </c>
      <c r="C28" s="651">
        <v>2009</v>
      </c>
      <c r="D28" s="652">
        <v>38500</v>
      </c>
      <c r="E28" s="625">
        <v>31000</v>
      </c>
      <c r="F28" s="652">
        <v>7480</v>
      </c>
      <c r="G28" s="625">
        <v>5140</v>
      </c>
      <c r="H28" s="625">
        <v>1780</v>
      </c>
      <c r="I28" s="625">
        <v>563</v>
      </c>
    </row>
    <row r="29" spans="1:9" ht="13.5" customHeight="1">
      <c r="A29" s="649"/>
      <c r="B29" s="650">
        <v>22</v>
      </c>
      <c r="C29" s="651">
        <v>2010</v>
      </c>
      <c r="D29" s="652">
        <v>38400</v>
      </c>
      <c r="E29" s="625">
        <v>30800</v>
      </c>
      <c r="F29" s="652">
        <v>7560</v>
      </c>
      <c r="G29" s="625">
        <v>5220</v>
      </c>
      <c r="H29" s="625">
        <v>1780</v>
      </c>
      <c r="I29" s="625">
        <v>563</v>
      </c>
    </row>
    <row r="30" spans="1:9" ht="13.5" customHeight="1">
      <c r="A30" s="649"/>
      <c r="B30" s="650">
        <v>23</v>
      </c>
      <c r="C30" s="651">
        <v>2011</v>
      </c>
      <c r="D30" s="652">
        <v>38200</v>
      </c>
      <c r="E30" s="625">
        <v>30500</v>
      </c>
      <c r="F30" s="652">
        <v>7630</v>
      </c>
      <c r="G30" s="625">
        <v>5320</v>
      </c>
      <c r="H30" s="625">
        <v>1740</v>
      </c>
      <c r="I30" s="625">
        <v>563</v>
      </c>
    </row>
    <row r="31" spans="1:9" ht="13.5" customHeight="1">
      <c r="A31" s="649"/>
      <c r="B31" s="650">
        <v>24</v>
      </c>
      <c r="C31" s="651">
        <v>2012</v>
      </c>
      <c r="D31" s="652">
        <v>38000</v>
      </c>
      <c r="E31" s="625">
        <v>30500</v>
      </c>
      <c r="F31" s="652">
        <v>7580</v>
      </c>
      <c r="G31" s="625">
        <v>5350</v>
      </c>
      <c r="H31" s="625">
        <v>1690</v>
      </c>
      <c r="I31" s="625">
        <v>545</v>
      </c>
    </row>
    <row r="32" spans="1:9" ht="13.5" customHeight="1">
      <c r="A32" s="653"/>
      <c r="B32" s="650">
        <v>25</v>
      </c>
      <c r="C32" s="651">
        <v>2013</v>
      </c>
      <c r="D32" s="652">
        <v>37900</v>
      </c>
      <c r="E32" s="625">
        <v>30400</v>
      </c>
      <c r="F32" s="654">
        <v>7500</v>
      </c>
      <c r="G32" s="625">
        <v>5340</v>
      </c>
      <c r="H32" s="625">
        <v>1630</v>
      </c>
      <c r="I32" s="625">
        <v>540</v>
      </c>
    </row>
    <row r="33" spans="1:9" ht="13.5" customHeight="1">
      <c r="A33" s="653"/>
      <c r="B33" s="650">
        <v>26</v>
      </c>
      <c r="C33" s="651">
        <v>2014</v>
      </c>
      <c r="D33" s="652">
        <v>37700</v>
      </c>
      <c r="E33" s="625">
        <v>30300</v>
      </c>
      <c r="F33" s="654">
        <v>7380</v>
      </c>
      <c r="G33" s="625">
        <v>5310</v>
      </c>
      <c r="H33" s="625">
        <v>1540</v>
      </c>
      <c r="I33" s="625">
        <v>526</v>
      </c>
    </row>
    <row r="34" spans="1:9" ht="13.5" customHeight="1">
      <c r="A34" s="653"/>
      <c r="B34" s="650">
        <v>27</v>
      </c>
      <c r="C34" s="651">
        <v>2015</v>
      </c>
      <c r="D34" s="652">
        <v>37500</v>
      </c>
      <c r="E34" s="625">
        <v>30200</v>
      </c>
      <c r="F34" s="654">
        <v>7270</v>
      </c>
      <c r="G34" s="625">
        <v>5270</v>
      </c>
      <c r="H34" s="625">
        <v>1480</v>
      </c>
      <c r="I34" s="625">
        <v>526</v>
      </c>
    </row>
    <row r="35" spans="1:9" ht="13.5" customHeight="1">
      <c r="A35" s="653"/>
      <c r="B35" s="655">
        <v>28</v>
      </c>
      <c r="C35" s="651">
        <v>2016</v>
      </c>
      <c r="D35" s="652">
        <v>37200</v>
      </c>
      <c r="E35" s="625">
        <v>30000</v>
      </c>
      <c r="F35" s="656">
        <v>7220</v>
      </c>
      <c r="G35" s="625">
        <v>5270</v>
      </c>
      <c r="H35" s="625">
        <v>1430</v>
      </c>
      <c r="I35" s="657">
        <v>526</v>
      </c>
    </row>
    <row r="36" spans="1:9" ht="13.5" customHeight="1">
      <c r="A36" s="653"/>
      <c r="B36" s="655">
        <v>29</v>
      </c>
      <c r="C36" s="651">
        <v>2017</v>
      </c>
      <c r="D36" s="652">
        <v>37000</v>
      </c>
      <c r="E36" s="625">
        <v>29800</v>
      </c>
      <c r="F36" s="656">
        <v>7120</v>
      </c>
      <c r="G36" s="625">
        <v>5220</v>
      </c>
      <c r="H36" s="625">
        <v>1380</v>
      </c>
      <c r="I36" s="625">
        <v>526</v>
      </c>
    </row>
    <row r="37" spans="1:9" ht="13.5" customHeight="1">
      <c r="A37" s="653"/>
      <c r="B37" s="650">
        <v>30</v>
      </c>
      <c r="C37" s="651">
        <v>2018</v>
      </c>
      <c r="D37" s="652">
        <v>36800</v>
      </c>
      <c r="E37" s="625">
        <v>29700</v>
      </c>
      <c r="F37" s="652">
        <v>7070</v>
      </c>
      <c r="G37" s="625">
        <v>5190</v>
      </c>
      <c r="H37" s="625">
        <v>1360</v>
      </c>
      <c r="I37" s="625">
        <v>526</v>
      </c>
    </row>
    <row r="38" spans="1:9" ht="13.5" customHeight="1">
      <c r="A38" s="649" t="s">
        <v>11</v>
      </c>
      <c r="B38" s="650">
        <v>1</v>
      </c>
      <c r="C38" s="651">
        <v>2019</v>
      </c>
      <c r="D38" s="652">
        <v>36600</v>
      </c>
      <c r="E38" s="625">
        <v>29500</v>
      </c>
      <c r="F38" s="652">
        <v>7030</v>
      </c>
      <c r="G38" s="625">
        <v>5170</v>
      </c>
      <c r="H38" s="625">
        <v>1330</v>
      </c>
      <c r="I38" s="625">
        <v>526</v>
      </c>
    </row>
    <row r="39" spans="1:9" ht="13.5" customHeight="1">
      <c r="A39" s="649"/>
      <c r="B39" s="650">
        <v>2</v>
      </c>
      <c r="C39" s="651">
        <v>2020</v>
      </c>
      <c r="D39" s="652">
        <v>36400</v>
      </c>
      <c r="E39" s="625">
        <v>29400</v>
      </c>
      <c r="F39" s="652">
        <v>7000</v>
      </c>
      <c r="G39" s="625">
        <v>5150</v>
      </c>
      <c r="H39" s="625">
        <v>1330</v>
      </c>
      <c r="I39" s="625">
        <v>526</v>
      </c>
    </row>
    <row r="40" spans="1:9" ht="13.5" customHeight="1">
      <c r="A40" s="649"/>
      <c r="B40" s="650">
        <v>3</v>
      </c>
      <c r="C40" s="651">
        <v>2021</v>
      </c>
      <c r="D40" s="652">
        <v>36200</v>
      </c>
      <c r="E40" s="625">
        <v>29200</v>
      </c>
      <c r="F40" s="652">
        <v>6970</v>
      </c>
      <c r="G40" s="625">
        <v>5130</v>
      </c>
      <c r="H40" s="625">
        <v>1320</v>
      </c>
      <c r="I40" s="625">
        <v>526</v>
      </c>
    </row>
    <row r="41" spans="1:9" ht="13.5" customHeight="1">
      <c r="A41" s="649"/>
      <c r="B41" s="650">
        <v>4</v>
      </c>
      <c r="C41" s="651">
        <v>2022</v>
      </c>
      <c r="D41" s="652">
        <v>36000</v>
      </c>
      <c r="E41" s="625">
        <v>29100</v>
      </c>
      <c r="F41" s="652">
        <v>6920</v>
      </c>
      <c r="G41" s="625">
        <v>5080</v>
      </c>
      <c r="H41" s="625">
        <v>1310</v>
      </c>
      <c r="I41" s="625">
        <v>526</v>
      </c>
    </row>
    <row r="42" spans="1:9" ht="13.5" customHeight="1">
      <c r="A42" s="658"/>
      <c r="B42" s="659">
        <v>5</v>
      </c>
      <c r="C42" s="660">
        <v>2023</v>
      </c>
      <c r="D42" s="661">
        <v>35800</v>
      </c>
      <c r="E42" s="631">
        <v>28900</v>
      </c>
      <c r="F42" s="661">
        <v>6890</v>
      </c>
      <c r="G42" s="631">
        <v>5060</v>
      </c>
      <c r="H42" s="631">
        <v>1300</v>
      </c>
      <c r="I42" s="631">
        <v>526</v>
      </c>
    </row>
    <row r="43" spans="1:9" ht="13.5" customHeight="1">
      <c r="A43" s="635"/>
      <c r="B43" s="655"/>
      <c r="C43" s="655"/>
      <c r="D43" s="656"/>
      <c r="E43" s="662"/>
      <c r="F43" s="656"/>
      <c r="G43" s="662"/>
      <c r="H43" s="662"/>
      <c r="I43" s="662"/>
    </row>
    <row r="44" spans="1:9" ht="13.5" customHeight="1">
      <c r="A44" s="636" t="s">
        <v>276</v>
      </c>
    </row>
    <row r="45" spans="1:9" ht="13.5" customHeight="1">
      <c r="A45" s="636" t="s">
        <v>277</v>
      </c>
      <c r="B45" s="635"/>
      <c r="C45" s="635"/>
      <c r="D45" s="635"/>
      <c r="E45" s="662"/>
      <c r="F45" s="662"/>
      <c r="G45" s="662"/>
      <c r="I45" s="662"/>
    </row>
    <row r="47" spans="1:9" ht="13.5" customHeight="1">
      <c r="G47" s="664"/>
    </row>
  </sheetData>
  <mergeCells count="10">
    <mergeCell ref="J3:K3"/>
    <mergeCell ref="A4:C6"/>
    <mergeCell ref="D4:I4"/>
    <mergeCell ref="D5:D6"/>
    <mergeCell ref="E5:E6"/>
    <mergeCell ref="F5:F6"/>
    <mergeCell ref="G6:G7"/>
    <mergeCell ref="H6:H7"/>
    <mergeCell ref="I6:I7"/>
    <mergeCell ref="A7:B7"/>
  </mergeCells>
  <phoneticPr fontId="3"/>
  <printOptions horizontalCentered="1"/>
  <pageMargins left="0.78740157480314965" right="0.78740157480314965" top="0.98425196850393704" bottom="0.19685039370078741" header="0.51181102362204722" footer="0.51181102362204722"/>
  <pageSetup paperSize="9" scale="85" orientation="portrait" r:id="rId1"/>
  <headerFooter alignWithMargins="0"/>
  <colBreaks count="1" manualBreakCount="1">
    <brk id="11" max="60"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120" zoomScaleNormal="90" zoomScaleSheetLayoutView="120" workbookViewId="0"/>
  </sheetViews>
  <sheetFormatPr defaultColWidth="9" defaultRowHeight="13"/>
  <cols>
    <col min="1" max="2" width="4.90625" style="99" customWidth="1"/>
    <col min="3" max="3" width="9" style="99" customWidth="1"/>
    <col min="4" max="11" width="9" style="74" customWidth="1"/>
    <col min="12" max="12" width="10.26953125" style="75" customWidth="1"/>
    <col min="13" max="16384" width="9" style="74"/>
  </cols>
  <sheetData>
    <row r="1" spans="1:12" ht="21.75" customHeight="1">
      <c r="A1" s="325" t="s">
        <v>278</v>
      </c>
      <c r="B1" s="347"/>
      <c r="C1" s="347"/>
      <c r="D1" s="71"/>
      <c r="E1" s="71"/>
      <c r="F1" s="71"/>
      <c r="G1" s="71"/>
      <c r="H1" s="71"/>
      <c r="I1" s="71"/>
      <c r="J1" s="71"/>
      <c r="K1" s="71"/>
      <c r="L1" s="72"/>
    </row>
    <row r="2" spans="1:12" ht="18" customHeight="1">
      <c r="A2" s="327" t="s">
        <v>279</v>
      </c>
      <c r="L2" s="665" t="s">
        <v>113</v>
      </c>
    </row>
    <row r="3" spans="1:12" ht="13.5" customHeight="1">
      <c r="A3" s="327"/>
    </row>
    <row r="4" spans="1:12">
      <c r="A4" s="919" t="s">
        <v>3</v>
      </c>
      <c r="B4" s="919"/>
      <c r="C4" s="919"/>
      <c r="D4" s="937" t="s">
        <v>114</v>
      </c>
      <c r="E4" s="938"/>
      <c r="F4" s="938"/>
      <c r="G4" s="938"/>
      <c r="H4" s="938"/>
      <c r="I4" s="938"/>
      <c r="J4" s="938"/>
      <c r="K4" s="938"/>
      <c r="L4" s="939"/>
    </row>
    <row r="5" spans="1:12" s="99" customFormat="1">
      <c r="A5" s="919"/>
      <c r="B5" s="919"/>
      <c r="C5" s="919"/>
      <c r="D5" s="1056" t="s">
        <v>280</v>
      </c>
      <c r="E5" s="1056" t="s">
        <v>281</v>
      </c>
      <c r="F5" s="1056" t="s">
        <v>282</v>
      </c>
      <c r="G5" s="1056" t="s">
        <v>283</v>
      </c>
      <c r="H5" s="1057" t="s">
        <v>284</v>
      </c>
      <c r="I5" s="1058"/>
      <c r="J5" s="1058"/>
      <c r="K5" s="1059"/>
      <c r="L5" s="930" t="s">
        <v>285</v>
      </c>
    </row>
    <row r="6" spans="1:12" s="99" customFormat="1" ht="34" customHeight="1">
      <c r="A6" s="919"/>
      <c r="B6" s="919"/>
      <c r="C6" s="919"/>
      <c r="D6" s="930"/>
      <c r="E6" s="930"/>
      <c r="F6" s="930"/>
      <c r="G6" s="930"/>
      <c r="H6" s="1054" t="s">
        <v>286</v>
      </c>
      <c r="I6" s="1054" t="s">
        <v>287</v>
      </c>
      <c r="J6" s="1054" t="s">
        <v>288</v>
      </c>
      <c r="K6" s="1054" t="s">
        <v>283</v>
      </c>
      <c r="L6" s="932"/>
    </row>
    <row r="7" spans="1:12" s="99" customFormat="1">
      <c r="A7" s="919"/>
      <c r="B7" s="919"/>
      <c r="C7" s="919"/>
      <c r="D7" s="930"/>
      <c r="E7" s="930"/>
      <c r="F7" s="930"/>
      <c r="G7" s="930"/>
      <c r="H7" s="1055"/>
      <c r="I7" s="1055"/>
      <c r="J7" s="1055"/>
      <c r="K7" s="1055"/>
      <c r="L7" s="932"/>
    </row>
    <row r="8" spans="1:12" s="99" customFormat="1">
      <c r="A8" s="937" t="s">
        <v>6</v>
      </c>
      <c r="B8" s="939"/>
      <c r="C8" s="330" t="s">
        <v>7</v>
      </c>
      <c r="D8" s="78" t="s">
        <v>204</v>
      </c>
      <c r="E8" s="78" t="s">
        <v>204</v>
      </c>
      <c r="F8" s="78" t="s">
        <v>204</v>
      </c>
      <c r="G8" s="78" t="s">
        <v>204</v>
      </c>
      <c r="H8" s="666" t="s">
        <v>204</v>
      </c>
      <c r="I8" s="666" t="s">
        <v>204</v>
      </c>
      <c r="J8" s="666" t="s">
        <v>204</v>
      </c>
      <c r="K8" s="666" t="s">
        <v>204</v>
      </c>
      <c r="L8" s="78" t="s">
        <v>204</v>
      </c>
    </row>
    <row r="9" spans="1:12">
      <c r="A9" s="79" t="s">
        <v>10</v>
      </c>
      <c r="B9" s="495">
        <v>1</v>
      </c>
      <c r="C9" s="351">
        <v>1989</v>
      </c>
      <c r="D9" s="667">
        <v>17013</v>
      </c>
      <c r="E9" s="667">
        <v>73065</v>
      </c>
      <c r="F9" s="667">
        <v>40452</v>
      </c>
      <c r="G9" s="667">
        <f t="shared" ref="G9:G42" si="0">H9+I9+J9+K9</f>
        <v>20018</v>
      </c>
      <c r="H9" s="668">
        <v>5811</v>
      </c>
      <c r="I9" s="668">
        <v>773</v>
      </c>
      <c r="J9" s="668">
        <v>3307</v>
      </c>
      <c r="K9" s="668">
        <v>10127</v>
      </c>
      <c r="L9" s="669">
        <v>150547</v>
      </c>
    </row>
    <row r="10" spans="1:12">
      <c r="A10" s="79"/>
      <c r="B10" s="495">
        <v>2</v>
      </c>
      <c r="C10" s="351">
        <v>1990</v>
      </c>
      <c r="D10" s="667">
        <v>16070</v>
      </c>
      <c r="E10" s="667">
        <v>73972</v>
      </c>
      <c r="F10" s="667">
        <v>45010</v>
      </c>
      <c r="G10" s="667">
        <f t="shared" si="0"/>
        <v>22939</v>
      </c>
      <c r="H10" s="668">
        <v>3425</v>
      </c>
      <c r="I10" s="668">
        <v>1967</v>
      </c>
      <c r="J10" s="668">
        <v>2538</v>
      </c>
      <c r="K10" s="668">
        <v>15009</v>
      </c>
      <c r="L10" s="669">
        <v>157991</v>
      </c>
    </row>
    <row r="11" spans="1:12">
      <c r="A11" s="79"/>
      <c r="B11" s="495">
        <v>3</v>
      </c>
      <c r="C11" s="351">
        <v>1991</v>
      </c>
      <c r="D11" s="667">
        <v>16150</v>
      </c>
      <c r="E11" s="667">
        <v>76810</v>
      </c>
      <c r="F11" s="667">
        <v>52457</v>
      </c>
      <c r="G11" s="667">
        <f t="shared" si="0"/>
        <v>20159</v>
      </c>
      <c r="H11" s="668">
        <v>6377</v>
      </c>
      <c r="I11" s="668">
        <v>1083</v>
      </c>
      <c r="J11" s="668">
        <v>4313</v>
      </c>
      <c r="K11" s="668">
        <v>8386</v>
      </c>
      <c r="L11" s="669">
        <v>165577</v>
      </c>
    </row>
    <row r="12" spans="1:12">
      <c r="A12" s="79"/>
      <c r="B12" s="495">
        <v>4</v>
      </c>
      <c r="C12" s="351">
        <v>1992</v>
      </c>
      <c r="D12" s="667">
        <v>14169</v>
      </c>
      <c r="E12" s="667">
        <v>92672</v>
      </c>
      <c r="F12" s="667">
        <v>61695</v>
      </c>
      <c r="G12" s="667">
        <f t="shared" si="0"/>
        <v>20512</v>
      </c>
      <c r="H12" s="668">
        <v>5838</v>
      </c>
      <c r="I12" s="668">
        <v>613</v>
      </c>
      <c r="J12" s="668">
        <v>3080</v>
      </c>
      <c r="K12" s="668">
        <v>10981</v>
      </c>
      <c r="L12" s="669">
        <v>189048</v>
      </c>
    </row>
    <row r="13" spans="1:12">
      <c r="A13" s="79"/>
      <c r="B13" s="495">
        <v>5</v>
      </c>
      <c r="C13" s="351">
        <v>1993</v>
      </c>
      <c r="D13" s="667">
        <v>21673</v>
      </c>
      <c r="E13" s="667">
        <v>100319</v>
      </c>
      <c r="F13" s="667">
        <v>64561</v>
      </c>
      <c r="G13" s="667">
        <f t="shared" si="0"/>
        <v>14885</v>
      </c>
      <c r="H13" s="668">
        <v>4028</v>
      </c>
      <c r="I13" s="668">
        <v>793</v>
      </c>
      <c r="J13" s="668">
        <v>3277</v>
      </c>
      <c r="K13" s="668">
        <v>6787</v>
      </c>
      <c r="L13" s="669">
        <v>201439</v>
      </c>
    </row>
    <row r="14" spans="1:12">
      <c r="A14" s="79"/>
      <c r="B14" s="495">
        <v>6</v>
      </c>
      <c r="C14" s="351">
        <v>1994</v>
      </c>
      <c r="D14" s="667">
        <v>14114</v>
      </c>
      <c r="E14" s="667">
        <v>67818</v>
      </c>
      <c r="F14" s="667">
        <v>55272</v>
      </c>
      <c r="G14" s="667">
        <f t="shared" si="0"/>
        <v>14988</v>
      </c>
      <c r="H14" s="668">
        <v>1875</v>
      </c>
      <c r="I14" s="668">
        <v>820</v>
      </c>
      <c r="J14" s="668">
        <v>2704</v>
      </c>
      <c r="K14" s="668">
        <v>9589</v>
      </c>
      <c r="L14" s="669">
        <v>152193</v>
      </c>
    </row>
    <row r="15" spans="1:12">
      <c r="A15" s="79"/>
      <c r="B15" s="495">
        <v>7</v>
      </c>
      <c r="C15" s="351">
        <v>1995</v>
      </c>
      <c r="D15" s="667">
        <v>25946</v>
      </c>
      <c r="E15" s="667">
        <v>83145</v>
      </c>
      <c r="F15" s="667">
        <v>57609</v>
      </c>
      <c r="G15" s="667">
        <f t="shared" si="0"/>
        <v>17772</v>
      </c>
      <c r="H15" s="668">
        <v>3945</v>
      </c>
      <c r="I15" s="668">
        <v>370</v>
      </c>
      <c r="J15" s="668">
        <v>5406</v>
      </c>
      <c r="K15" s="668">
        <v>8051</v>
      </c>
      <c r="L15" s="669">
        <v>184471</v>
      </c>
    </row>
    <row r="16" spans="1:12">
      <c r="A16" s="79"/>
      <c r="B16" s="495">
        <v>8</v>
      </c>
      <c r="C16" s="351">
        <v>1996</v>
      </c>
      <c r="D16" s="667">
        <v>27034</v>
      </c>
      <c r="E16" s="667">
        <v>67799</v>
      </c>
      <c r="F16" s="667">
        <v>44730</v>
      </c>
      <c r="G16" s="667">
        <f t="shared" si="0"/>
        <v>16725</v>
      </c>
      <c r="H16" s="668">
        <v>4347</v>
      </c>
      <c r="I16" s="668">
        <v>384</v>
      </c>
      <c r="J16" s="668">
        <v>5447</v>
      </c>
      <c r="K16" s="668">
        <v>6547</v>
      </c>
      <c r="L16" s="669">
        <v>156289</v>
      </c>
    </row>
    <row r="17" spans="1:12">
      <c r="A17" s="79"/>
      <c r="B17" s="495">
        <v>9</v>
      </c>
      <c r="C17" s="351">
        <v>1997</v>
      </c>
      <c r="D17" s="667">
        <v>26811</v>
      </c>
      <c r="E17" s="667">
        <v>67452</v>
      </c>
      <c r="F17" s="667">
        <v>61130</v>
      </c>
      <c r="G17" s="667">
        <f t="shared" si="0"/>
        <v>20608</v>
      </c>
      <c r="H17" s="668">
        <v>7468</v>
      </c>
      <c r="I17" s="668">
        <v>235</v>
      </c>
      <c r="J17" s="668">
        <v>9244</v>
      </c>
      <c r="K17" s="668">
        <v>3661</v>
      </c>
      <c r="L17" s="669">
        <v>176001</v>
      </c>
    </row>
    <row r="18" spans="1:12">
      <c r="A18" s="79"/>
      <c r="B18" s="495">
        <v>10</v>
      </c>
      <c r="C18" s="351">
        <v>1998</v>
      </c>
      <c r="D18" s="667">
        <v>44077</v>
      </c>
      <c r="E18" s="667">
        <v>84153</v>
      </c>
      <c r="F18" s="667">
        <v>56948</v>
      </c>
      <c r="G18" s="667">
        <f t="shared" si="0"/>
        <v>43329</v>
      </c>
      <c r="H18" s="668">
        <v>19216</v>
      </c>
      <c r="I18" s="668">
        <v>455</v>
      </c>
      <c r="J18" s="668">
        <v>13071</v>
      </c>
      <c r="K18" s="668">
        <v>10587</v>
      </c>
      <c r="L18" s="669">
        <v>228507</v>
      </c>
    </row>
    <row r="19" spans="1:12">
      <c r="A19" s="79"/>
      <c r="B19" s="495">
        <v>11</v>
      </c>
      <c r="C19" s="351">
        <v>1999</v>
      </c>
      <c r="D19" s="670">
        <v>31767</v>
      </c>
      <c r="E19" s="670">
        <v>75869</v>
      </c>
      <c r="F19" s="670">
        <v>45745</v>
      </c>
      <c r="G19" s="667">
        <f t="shared" si="0"/>
        <v>29340</v>
      </c>
      <c r="H19" s="671">
        <v>16624</v>
      </c>
      <c r="I19" s="671">
        <v>200</v>
      </c>
      <c r="J19" s="671">
        <v>7113</v>
      </c>
      <c r="K19" s="671">
        <v>5403</v>
      </c>
      <c r="L19" s="669">
        <v>182721</v>
      </c>
    </row>
    <row r="20" spans="1:12">
      <c r="A20" s="79"/>
      <c r="B20" s="495">
        <v>12</v>
      </c>
      <c r="C20" s="351">
        <v>2000</v>
      </c>
      <c r="D20" s="667">
        <v>68432</v>
      </c>
      <c r="E20" s="667">
        <v>99286</v>
      </c>
      <c r="F20" s="667">
        <v>67946</v>
      </c>
      <c r="G20" s="667">
        <f t="shared" si="0"/>
        <v>32024</v>
      </c>
      <c r="H20" s="668">
        <v>18803</v>
      </c>
      <c r="I20" s="668">
        <v>552</v>
      </c>
      <c r="J20" s="668">
        <v>4468</v>
      </c>
      <c r="K20" s="668">
        <v>8201</v>
      </c>
      <c r="L20" s="669">
        <v>267688</v>
      </c>
    </row>
    <row r="21" spans="1:12">
      <c r="A21" s="79"/>
      <c r="B21" s="495">
        <v>13</v>
      </c>
      <c r="C21" s="351">
        <v>2001</v>
      </c>
      <c r="D21" s="667">
        <v>43451</v>
      </c>
      <c r="E21" s="667">
        <v>150334</v>
      </c>
      <c r="F21" s="667">
        <v>82354</v>
      </c>
      <c r="G21" s="667">
        <f t="shared" si="0"/>
        <v>23946</v>
      </c>
      <c r="H21" s="668">
        <v>14453</v>
      </c>
      <c r="I21" s="668">
        <v>218</v>
      </c>
      <c r="J21" s="668">
        <v>5106</v>
      </c>
      <c r="K21" s="668">
        <v>4169</v>
      </c>
      <c r="L21" s="669">
        <v>300087</v>
      </c>
    </row>
    <row r="22" spans="1:12">
      <c r="A22" s="79"/>
      <c r="B22" s="495">
        <v>14</v>
      </c>
      <c r="C22" s="351">
        <v>2002</v>
      </c>
      <c r="D22" s="667">
        <v>34227</v>
      </c>
      <c r="E22" s="667">
        <v>108933</v>
      </c>
      <c r="F22" s="667">
        <v>80716</v>
      </c>
      <c r="G22" s="667">
        <f t="shared" si="0"/>
        <v>19205</v>
      </c>
      <c r="H22" s="668">
        <v>9822</v>
      </c>
      <c r="I22" s="668">
        <v>522</v>
      </c>
      <c r="J22" s="668">
        <v>4839</v>
      </c>
      <c r="K22" s="668">
        <v>4022</v>
      </c>
      <c r="L22" s="669">
        <v>243080</v>
      </c>
    </row>
    <row r="23" spans="1:12">
      <c r="A23" s="79"/>
      <c r="B23" s="495">
        <v>15</v>
      </c>
      <c r="C23" s="351">
        <v>2003</v>
      </c>
      <c r="D23" s="667">
        <v>45564</v>
      </c>
      <c r="E23" s="667">
        <v>72216</v>
      </c>
      <c r="F23" s="667">
        <v>62484</v>
      </c>
      <c r="G23" s="667">
        <f t="shared" si="0"/>
        <v>15458</v>
      </c>
      <c r="H23" s="668">
        <v>8418</v>
      </c>
      <c r="I23" s="668">
        <v>406</v>
      </c>
      <c r="J23" s="668">
        <v>2488</v>
      </c>
      <c r="K23" s="668">
        <v>4146</v>
      </c>
      <c r="L23" s="669">
        <v>195722</v>
      </c>
    </row>
    <row r="24" spans="1:12">
      <c r="A24" s="79"/>
      <c r="B24" s="495">
        <v>16</v>
      </c>
      <c r="C24" s="351">
        <v>2004</v>
      </c>
      <c r="D24" s="667">
        <v>25472.210200000001</v>
      </c>
      <c r="E24" s="667">
        <v>59799.190499999997</v>
      </c>
      <c r="F24" s="667">
        <v>60536.654300000002</v>
      </c>
      <c r="G24" s="667">
        <f t="shared" si="0"/>
        <v>16149.364300000001</v>
      </c>
      <c r="H24" s="668">
        <v>11164</v>
      </c>
      <c r="I24" s="668">
        <v>49</v>
      </c>
      <c r="J24" s="668">
        <v>2643.3292000000001</v>
      </c>
      <c r="K24" s="668">
        <v>2293.0351000000001</v>
      </c>
      <c r="L24" s="669">
        <v>161956.8579</v>
      </c>
    </row>
    <row r="25" spans="1:12">
      <c r="A25" s="79"/>
      <c r="B25" s="495">
        <v>17</v>
      </c>
      <c r="C25" s="351">
        <v>2005</v>
      </c>
      <c r="D25" s="667">
        <v>35830</v>
      </c>
      <c r="E25" s="667">
        <v>55441</v>
      </c>
      <c r="F25" s="667">
        <v>36775</v>
      </c>
      <c r="G25" s="667">
        <f t="shared" si="0"/>
        <v>23395</v>
      </c>
      <c r="H25" s="668">
        <v>10159</v>
      </c>
      <c r="I25" s="668">
        <v>6070</v>
      </c>
      <c r="J25" s="668">
        <v>5140</v>
      </c>
      <c r="K25" s="668">
        <v>2026</v>
      </c>
      <c r="L25" s="669">
        <v>151442</v>
      </c>
    </row>
    <row r="26" spans="1:12">
      <c r="A26" s="79"/>
      <c r="B26" s="495">
        <v>18</v>
      </c>
      <c r="C26" s="351">
        <v>2006</v>
      </c>
      <c r="D26" s="667">
        <v>35517</v>
      </c>
      <c r="E26" s="667">
        <v>42303</v>
      </c>
      <c r="F26" s="667">
        <v>49421</v>
      </c>
      <c r="G26" s="667">
        <f t="shared" si="0"/>
        <v>15319</v>
      </c>
      <c r="H26" s="668">
        <v>685</v>
      </c>
      <c r="I26" s="668">
        <v>10686</v>
      </c>
      <c r="J26" s="668">
        <v>2304</v>
      </c>
      <c r="K26" s="668">
        <v>1644</v>
      </c>
      <c r="L26" s="669">
        <v>142561</v>
      </c>
    </row>
    <row r="27" spans="1:12">
      <c r="A27" s="79"/>
      <c r="B27" s="495">
        <v>19</v>
      </c>
      <c r="C27" s="351">
        <v>2007</v>
      </c>
      <c r="D27" s="667">
        <v>71318</v>
      </c>
      <c r="E27" s="667">
        <v>41942</v>
      </c>
      <c r="F27" s="667">
        <v>36025</v>
      </c>
      <c r="G27" s="667">
        <f t="shared" si="0"/>
        <v>26732</v>
      </c>
      <c r="H27" s="668">
        <v>6671</v>
      </c>
      <c r="I27" s="668">
        <v>8412</v>
      </c>
      <c r="J27" s="668">
        <v>11165</v>
      </c>
      <c r="K27" s="668">
        <v>484</v>
      </c>
      <c r="L27" s="669">
        <v>176018</v>
      </c>
    </row>
    <row r="28" spans="1:12">
      <c r="A28" s="79"/>
      <c r="B28" s="495">
        <v>20</v>
      </c>
      <c r="C28" s="351">
        <v>2008</v>
      </c>
      <c r="D28" s="667">
        <v>61250</v>
      </c>
      <c r="E28" s="667">
        <v>78135</v>
      </c>
      <c r="F28" s="667">
        <v>30569</v>
      </c>
      <c r="G28" s="667">
        <f t="shared" si="0"/>
        <v>16652</v>
      </c>
      <c r="H28" s="668">
        <v>3516</v>
      </c>
      <c r="I28" s="668">
        <v>10606</v>
      </c>
      <c r="J28" s="668">
        <v>2196</v>
      </c>
      <c r="K28" s="668">
        <v>334</v>
      </c>
      <c r="L28" s="669">
        <v>186605</v>
      </c>
    </row>
    <row r="29" spans="1:12">
      <c r="A29" s="79"/>
      <c r="B29" s="495">
        <v>21</v>
      </c>
      <c r="C29" s="351">
        <v>2009</v>
      </c>
      <c r="D29" s="667">
        <v>28400</v>
      </c>
      <c r="E29" s="667">
        <v>41586</v>
      </c>
      <c r="F29" s="667">
        <v>24612</v>
      </c>
      <c r="G29" s="667">
        <f t="shared" si="0"/>
        <v>7794</v>
      </c>
      <c r="H29" s="668">
        <v>1802</v>
      </c>
      <c r="I29" s="668">
        <v>4394</v>
      </c>
      <c r="J29" s="668">
        <v>878</v>
      </c>
      <c r="K29" s="668">
        <v>720</v>
      </c>
      <c r="L29" s="669">
        <v>102392</v>
      </c>
    </row>
    <row r="30" spans="1:12">
      <c r="A30" s="79"/>
      <c r="B30" s="495">
        <v>22</v>
      </c>
      <c r="C30" s="351">
        <v>2010</v>
      </c>
      <c r="D30" s="667">
        <v>29545</v>
      </c>
      <c r="E30" s="667">
        <v>48400</v>
      </c>
      <c r="F30" s="667">
        <v>35462</v>
      </c>
      <c r="G30" s="667">
        <f t="shared" si="0"/>
        <v>9598</v>
      </c>
      <c r="H30" s="668">
        <v>1915</v>
      </c>
      <c r="I30" s="668">
        <v>4305</v>
      </c>
      <c r="J30" s="668">
        <v>1298</v>
      </c>
      <c r="K30" s="668">
        <v>2080</v>
      </c>
      <c r="L30" s="669">
        <v>123005</v>
      </c>
    </row>
    <row r="31" spans="1:12">
      <c r="A31" s="79"/>
      <c r="B31" s="495">
        <v>23</v>
      </c>
      <c r="C31" s="351">
        <v>2011</v>
      </c>
      <c r="D31" s="667">
        <v>32575</v>
      </c>
      <c r="E31" s="667">
        <v>43441</v>
      </c>
      <c r="F31" s="667">
        <v>30163</v>
      </c>
      <c r="G31" s="667">
        <f t="shared" si="0"/>
        <v>6491</v>
      </c>
      <c r="H31" s="668">
        <v>1430</v>
      </c>
      <c r="I31" s="668">
        <v>2614</v>
      </c>
      <c r="J31" s="668">
        <v>967</v>
      </c>
      <c r="K31" s="668">
        <v>1480</v>
      </c>
      <c r="L31" s="669">
        <v>112671</v>
      </c>
    </row>
    <row r="32" spans="1:12">
      <c r="A32" s="79"/>
      <c r="B32" s="495">
        <v>24</v>
      </c>
      <c r="C32" s="351">
        <v>2012</v>
      </c>
      <c r="D32" s="667">
        <v>33359</v>
      </c>
      <c r="E32" s="667">
        <v>52319</v>
      </c>
      <c r="F32" s="667">
        <v>27431</v>
      </c>
      <c r="G32" s="667">
        <f t="shared" si="0"/>
        <v>12995</v>
      </c>
      <c r="H32" s="668">
        <v>2743</v>
      </c>
      <c r="I32" s="668">
        <v>5324</v>
      </c>
      <c r="J32" s="668">
        <v>2427</v>
      </c>
      <c r="K32" s="668">
        <v>2501</v>
      </c>
      <c r="L32" s="669">
        <v>126103</v>
      </c>
    </row>
    <row r="33" spans="1:12">
      <c r="A33" s="79"/>
      <c r="B33" s="495">
        <v>25</v>
      </c>
      <c r="C33" s="351">
        <v>2013</v>
      </c>
      <c r="D33" s="667">
        <v>33295</v>
      </c>
      <c r="E33" s="667">
        <v>57861</v>
      </c>
      <c r="F33" s="667">
        <v>40283</v>
      </c>
      <c r="G33" s="667">
        <f t="shared" si="0"/>
        <v>9690</v>
      </c>
      <c r="H33" s="668">
        <v>1183</v>
      </c>
      <c r="I33" s="668">
        <v>4892</v>
      </c>
      <c r="J33" s="668">
        <v>2515</v>
      </c>
      <c r="K33" s="668">
        <v>1100</v>
      </c>
      <c r="L33" s="669">
        <v>141129</v>
      </c>
    </row>
    <row r="34" spans="1:12">
      <c r="A34" s="79"/>
      <c r="B34" s="495">
        <v>26</v>
      </c>
      <c r="C34" s="79">
        <v>2014</v>
      </c>
      <c r="D34" s="672">
        <v>25743</v>
      </c>
      <c r="E34" s="672">
        <v>70949</v>
      </c>
      <c r="F34" s="672">
        <v>42973</v>
      </c>
      <c r="G34" s="667">
        <f t="shared" si="0"/>
        <v>9385</v>
      </c>
      <c r="H34" s="673">
        <v>8</v>
      </c>
      <c r="I34" s="673">
        <v>2688</v>
      </c>
      <c r="J34" s="673">
        <v>5963</v>
      </c>
      <c r="K34" s="673">
        <v>726</v>
      </c>
      <c r="L34" s="669">
        <v>149049</v>
      </c>
    </row>
    <row r="35" spans="1:12">
      <c r="A35" s="79"/>
      <c r="B35" s="495">
        <v>27</v>
      </c>
      <c r="C35" s="79">
        <v>2015</v>
      </c>
      <c r="D35" s="672">
        <v>37034</v>
      </c>
      <c r="E35" s="672">
        <v>49238</v>
      </c>
      <c r="F35" s="672">
        <v>61863</v>
      </c>
      <c r="G35" s="667">
        <f t="shared" si="0"/>
        <v>16062</v>
      </c>
      <c r="H35" s="673">
        <v>16</v>
      </c>
      <c r="I35" s="673">
        <v>5178</v>
      </c>
      <c r="J35" s="673">
        <v>6979</v>
      </c>
      <c r="K35" s="673">
        <v>3889</v>
      </c>
      <c r="L35" s="669">
        <v>164198</v>
      </c>
    </row>
    <row r="36" spans="1:12">
      <c r="A36" s="79"/>
      <c r="B36" s="495">
        <v>28</v>
      </c>
      <c r="C36" s="84">
        <v>2016</v>
      </c>
      <c r="D36" s="674">
        <v>30773</v>
      </c>
      <c r="E36" s="674">
        <v>58335</v>
      </c>
      <c r="F36" s="674">
        <v>29866</v>
      </c>
      <c r="G36" s="667">
        <f t="shared" si="0"/>
        <v>7933</v>
      </c>
      <c r="H36" s="668">
        <v>315</v>
      </c>
      <c r="I36" s="675">
        <v>2275</v>
      </c>
      <c r="J36" s="668">
        <v>5052</v>
      </c>
      <c r="K36" s="668">
        <v>291</v>
      </c>
      <c r="L36" s="669">
        <v>126908</v>
      </c>
    </row>
    <row r="37" spans="1:12">
      <c r="A37" s="79"/>
      <c r="B37" s="495">
        <v>29</v>
      </c>
      <c r="C37" s="79">
        <v>2017</v>
      </c>
      <c r="D37" s="667">
        <v>31387.310700000002</v>
      </c>
      <c r="E37" s="667">
        <v>58477.894899999999</v>
      </c>
      <c r="F37" s="667">
        <v>36678.479200000002</v>
      </c>
      <c r="G37" s="667">
        <f t="shared" si="0"/>
        <v>16550.381099999999</v>
      </c>
      <c r="H37" s="668">
        <v>142.334</v>
      </c>
      <c r="I37" s="668">
        <v>2298.1923999999999</v>
      </c>
      <c r="J37" s="668">
        <v>12537.267400000001</v>
      </c>
      <c r="K37" s="668">
        <v>1572.5872999999999</v>
      </c>
      <c r="L37" s="669">
        <v>143094.06589999999</v>
      </c>
    </row>
    <row r="38" spans="1:12">
      <c r="A38" s="79"/>
      <c r="B38" s="495">
        <v>30</v>
      </c>
      <c r="C38" s="356">
        <v>2018</v>
      </c>
      <c r="D38" s="667">
        <v>29376.500899999999</v>
      </c>
      <c r="E38" s="667">
        <v>45243.803800000002</v>
      </c>
      <c r="F38" s="667">
        <v>37005.261899999998</v>
      </c>
      <c r="G38" s="667">
        <f t="shared" si="0"/>
        <v>18246.8485</v>
      </c>
      <c r="H38" s="668">
        <v>0</v>
      </c>
      <c r="I38" s="668">
        <v>984.47389999999996</v>
      </c>
      <c r="J38" s="668">
        <v>11210.5741</v>
      </c>
      <c r="K38" s="668">
        <v>6051.8005000000003</v>
      </c>
      <c r="L38" s="669">
        <v>129872.4151</v>
      </c>
    </row>
    <row r="39" spans="1:12">
      <c r="A39" s="104" t="s">
        <v>11</v>
      </c>
      <c r="B39" s="495">
        <v>1</v>
      </c>
      <c r="C39" s="356">
        <v>2019</v>
      </c>
      <c r="D39" s="667">
        <v>41859</v>
      </c>
      <c r="E39" s="667">
        <v>60632</v>
      </c>
      <c r="F39" s="667">
        <v>42355</v>
      </c>
      <c r="G39" s="667">
        <f t="shared" si="0"/>
        <v>21631</v>
      </c>
      <c r="H39" s="668">
        <v>10</v>
      </c>
      <c r="I39" s="668">
        <v>12614</v>
      </c>
      <c r="J39" s="668">
        <v>7460</v>
      </c>
      <c r="K39" s="668">
        <v>1547</v>
      </c>
      <c r="L39" s="669">
        <v>166476</v>
      </c>
    </row>
    <row r="40" spans="1:12">
      <c r="A40" s="104"/>
      <c r="B40" s="495">
        <v>2</v>
      </c>
      <c r="C40" s="356">
        <v>2020</v>
      </c>
      <c r="D40" s="667">
        <v>46164</v>
      </c>
      <c r="E40" s="667">
        <v>49670</v>
      </c>
      <c r="F40" s="667">
        <v>52096</v>
      </c>
      <c r="G40" s="667">
        <f t="shared" si="0"/>
        <v>13261</v>
      </c>
      <c r="H40" s="668">
        <v>138</v>
      </c>
      <c r="I40" s="668">
        <v>3371</v>
      </c>
      <c r="J40" s="668">
        <v>5461</v>
      </c>
      <c r="K40" s="668">
        <v>4291</v>
      </c>
      <c r="L40" s="669">
        <v>161193</v>
      </c>
    </row>
    <row r="41" spans="1:12">
      <c r="A41" s="104"/>
      <c r="B41" s="495">
        <v>3</v>
      </c>
      <c r="C41" s="356">
        <v>2021</v>
      </c>
      <c r="D41" s="667">
        <v>77794</v>
      </c>
      <c r="E41" s="667">
        <v>88377</v>
      </c>
      <c r="F41" s="667">
        <v>60299</v>
      </c>
      <c r="G41" s="667">
        <f t="shared" si="0"/>
        <v>23741</v>
      </c>
      <c r="H41" s="668">
        <v>482</v>
      </c>
      <c r="I41" s="668">
        <v>7965</v>
      </c>
      <c r="J41" s="668">
        <v>13198</v>
      </c>
      <c r="K41" s="668">
        <v>2096</v>
      </c>
      <c r="L41" s="669">
        <v>250211</v>
      </c>
    </row>
    <row r="42" spans="1:12">
      <c r="A42" s="104"/>
      <c r="B42" s="495">
        <v>4</v>
      </c>
      <c r="C42" s="356">
        <v>2022</v>
      </c>
      <c r="D42" s="667">
        <v>55534</v>
      </c>
      <c r="E42" s="667">
        <v>79003</v>
      </c>
      <c r="F42" s="667">
        <v>71775</v>
      </c>
      <c r="G42" s="667">
        <f t="shared" si="0"/>
        <v>44393</v>
      </c>
      <c r="H42" s="668">
        <v>2022</v>
      </c>
      <c r="I42" s="668">
        <v>26890</v>
      </c>
      <c r="J42" s="668">
        <v>5959</v>
      </c>
      <c r="K42" s="668">
        <v>9522</v>
      </c>
      <c r="L42" s="669">
        <v>250706</v>
      </c>
    </row>
    <row r="43" spans="1:12">
      <c r="A43" s="676"/>
      <c r="B43" s="506">
        <v>5</v>
      </c>
      <c r="C43" s="356">
        <v>2023</v>
      </c>
      <c r="D43" s="677">
        <v>46477</v>
      </c>
      <c r="E43" s="677">
        <v>70496</v>
      </c>
      <c r="F43" s="677">
        <v>38303</v>
      </c>
      <c r="G43" s="677">
        <v>23651</v>
      </c>
      <c r="H43" s="678">
        <v>2697</v>
      </c>
      <c r="I43" s="678">
        <v>10220</v>
      </c>
      <c r="J43" s="678">
        <v>9903</v>
      </c>
      <c r="K43" s="678">
        <v>832</v>
      </c>
      <c r="L43" s="679">
        <v>178927</v>
      </c>
    </row>
    <row r="44" spans="1:12">
      <c r="A44" s="680"/>
      <c r="B44" s="681"/>
      <c r="C44" s="680"/>
      <c r="D44" s="682"/>
      <c r="E44" s="682"/>
      <c r="F44" s="682"/>
      <c r="G44" s="682"/>
      <c r="H44" s="682"/>
      <c r="I44" s="682"/>
      <c r="J44" s="682"/>
      <c r="K44" s="682"/>
      <c r="L44" s="683"/>
    </row>
    <row r="45" spans="1:12">
      <c r="A45" t="s">
        <v>289</v>
      </c>
      <c r="B45" s="503"/>
      <c r="C45" t="s">
        <v>290</v>
      </c>
      <c r="D45" s="682"/>
      <c r="E45" s="682"/>
      <c r="F45" s="682"/>
      <c r="G45" s="682"/>
      <c r="H45" s="682"/>
      <c r="I45" s="682"/>
      <c r="J45" s="682"/>
      <c r="K45" s="682"/>
      <c r="L45" s="683"/>
    </row>
    <row r="46" spans="1:12">
      <c r="A46" s="356"/>
      <c r="B46" s="503"/>
      <c r="C46" t="s">
        <v>291</v>
      </c>
      <c r="D46" s="682"/>
      <c r="E46" s="682"/>
      <c r="F46" s="682"/>
      <c r="G46" s="682"/>
      <c r="H46" s="682"/>
      <c r="I46" s="682"/>
      <c r="J46" s="682"/>
      <c r="K46" s="682"/>
      <c r="L46" s="683"/>
    </row>
    <row r="47" spans="1:12" s="510" customFormat="1">
      <c r="A47" s="344" t="s">
        <v>292</v>
      </c>
      <c r="B47" s="503"/>
      <c r="C47" s="356"/>
      <c r="D47" s="682"/>
      <c r="E47" s="682"/>
      <c r="F47" s="682"/>
      <c r="G47" s="682"/>
      <c r="H47" s="682"/>
      <c r="I47" s="682"/>
      <c r="J47" s="682"/>
      <c r="K47" s="682"/>
      <c r="L47" s="683"/>
    </row>
  </sheetData>
  <mergeCells count="13">
    <mergeCell ref="J6:J7"/>
    <mergeCell ref="K6:K7"/>
    <mergeCell ref="A8:B8"/>
    <mergeCell ref="A4:C7"/>
    <mergeCell ref="D4:L4"/>
    <mergeCell ref="D5:D7"/>
    <mergeCell ref="E5:E7"/>
    <mergeCell ref="F5:F7"/>
    <mergeCell ref="G5:G7"/>
    <mergeCell ref="H5:K5"/>
    <mergeCell ref="L5:L7"/>
    <mergeCell ref="H6:H7"/>
    <mergeCell ref="I6:I7"/>
  </mergeCells>
  <phoneticPr fontId="3"/>
  <printOptions horizontalCentered="1"/>
  <pageMargins left="0.59055118110236227" right="0.59055118110236227" top="0.98425196850393704" bottom="0.78740157480314965" header="0.51181102362204722" footer="0.51181102362204722"/>
  <pageSetup paperSize="9" scale="87"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120" zoomScaleNormal="90" zoomScaleSheetLayoutView="120" workbookViewId="0"/>
  </sheetViews>
  <sheetFormatPr defaultRowHeight="13"/>
  <cols>
    <col min="1" max="2" width="4.90625" customWidth="1"/>
    <col min="4" max="11" width="9" customWidth="1"/>
    <col min="12" max="12" width="10.26953125" style="97" customWidth="1"/>
    <col min="13" max="13" width="12.90625" customWidth="1"/>
    <col min="258" max="259" width="4.90625" customWidth="1"/>
    <col min="261" max="267" width="9.08984375" customWidth="1"/>
    <col min="268" max="268" width="13.90625" customWidth="1"/>
    <col min="269" max="269" width="4.90625" customWidth="1"/>
    <col min="514" max="515" width="4.90625" customWidth="1"/>
    <col min="517" max="523" width="9.08984375" customWidth="1"/>
    <col min="524" max="524" width="13.90625" customWidth="1"/>
    <col min="525" max="525" width="4.90625" customWidth="1"/>
    <col min="770" max="771" width="4.90625" customWidth="1"/>
    <col min="773" max="779" width="9.08984375" customWidth="1"/>
    <col min="780" max="780" width="13.90625" customWidth="1"/>
    <col min="781" max="781" width="4.90625" customWidth="1"/>
    <col min="1026" max="1027" width="4.90625" customWidth="1"/>
    <col min="1029" max="1035" width="9.08984375" customWidth="1"/>
    <col min="1036" max="1036" width="13.90625" customWidth="1"/>
    <col min="1037" max="1037" width="4.90625" customWidth="1"/>
    <col min="1282" max="1283" width="4.90625" customWidth="1"/>
    <col min="1285" max="1291" width="9.08984375" customWidth="1"/>
    <col min="1292" max="1292" width="13.90625" customWidth="1"/>
    <col min="1293" max="1293" width="4.90625" customWidth="1"/>
    <col min="1538" max="1539" width="4.90625" customWidth="1"/>
    <col min="1541" max="1547" width="9.08984375" customWidth="1"/>
    <col min="1548" max="1548" width="13.90625" customWidth="1"/>
    <col min="1549" max="1549" width="4.90625" customWidth="1"/>
    <col min="1794" max="1795" width="4.90625" customWidth="1"/>
    <col min="1797" max="1803" width="9.08984375" customWidth="1"/>
    <col min="1804" max="1804" width="13.90625" customWidth="1"/>
    <col min="1805" max="1805" width="4.90625" customWidth="1"/>
    <col min="2050" max="2051" width="4.90625" customWidth="1"/>
    <col min="2053" max="2059" width="9.08984375" customWidth="1"/>
    <col min="2060" max="2060" width="13.90625" customWidth="1"/>
    <col min="2061" max="2061" width="4.90625" customWidth="1"/>
    <col min="2306" max="2307" width="4.90625" customWidth="1"/>
    <col min="2309" max="2315" width="9.08984375" customWidth="1"/>
    <col min="2316" max="2316" width="13.90625" customWidth="1"/>
    <col min="2317" max="2317" width="4.90625" customWidth="1"/>
    <col min="2562" max="2563" width="4.90625" customWidth="1"/>
    <col min="2565" max="2571" width="9.08984375" customWidth="1"/>
    <col min="2572" max="2572" width="13.90625" customWidth="1"/>
    <col min="2573" max="2573" width="4.90625" customWidth="1"/>
    <col min="2818" max="2819" width="4.90625" customWidth="1"/>
    <col min="2821" max="2827" width="9.08984375" customWidth="1"/>
    <col min="2828" max="2828" width="13.90625" customWidth="1"/>
    <col min="2829" max="2829" width="4.90625" customWidth="1"/>
    <col min="3074" max="3075" width="4.90625" customWidth="1"/>
    <col min="3077" max="3083" width="9.08984375" customWidth="1"/>
    <col min="3084" max="3084" width="13.90625" customWidth="1"/>
    <col min="3085" max="3085" width="4.90625" customWidth="1"/>
    <col min="3330" max="3331" width="4.90625" customWidth="1"/>
    <col min="3333" max="3339" width="9.08984375" customWidth="1"/>
    <col min="3340" max="3340" width="13.90625" customWidth="1"/>
    <col min="3341" max="3341" width="4.90625" customWidth="1"/>
    <col min="3586" max="3587" width="4.90625" customWidth="1"/>
    <col min="3589" max="3595" width="9.08984375" customWidth="1"/>
    <col min="3596" max="3596" width="13.90625" customWidth="1"/>
    <col min="3597" max="3597" width="4.90625" customWidth="1"/>
    <col min="3842" max="3843" width="4.90625" customWidth="1"/>
    <col min="3845" max="3851" width="9.08984375" customWidth="1"/>
    <col min="3852" max="3852" width="13.90625" customWidth="1"/>
    <col min="3853" max="3853" width="4.90625" customWidth="1"/>
    <col min="4098" max="4099" width="4.90625" customWidth="1"/>
    <col min="4101" max="4107" width="9.08984375" customWidth="1"/>
    <col min="4108" max="4108" width="13.90625" customWidth="1"/>
    <col min="4109" max="4109" width="4.90625" customWidth="1"/>
    <col min="4354" max="4355" width="4.90625" customWidth="1"/>
    <col min="4357" max="4363" width="9.08984375" customWidth="1"/>
    <col min="4364" max="4364" width="13.90625" customWidth="1"/>
    <col min="4365" max="4365" width="4.90625" customWidth="1"/>
    <col min="4610" max="4611" width="4.90625" customWidth="1"/>
    <col min="4613" max="4619" width="9.08984375" customWidth="1"/>
    <col min="4620" max="4620" width="13.90625" customWidth="1"/>
    <col min="4621" max="4621" width="4.90625" customWidth="1"/>
    <col min="4866" max="4867" width="4.90625" customWidth="1"/>
    <col min="4869" max="4875" width="9.08984375" customWidth="1"/>
    <col min="4876" max="4876" width="13.90625" customWidth="1"/>
    <col min="4877" max="4877" width="4.90625" customWidth="1"/>
    <col min="5122" max="5123" width="4.90625" customWidth="1"/>
    <col min="5125" max="5131" width="9.08984375" customWidth="1"/>
    <col min="5132" max="5132" width="13.90625" customWidth="1"/>
    <col min="5133" max="5133" width="4.90625" customWidth="1"/>
    <col min="5378" max="5379" width="4.90625" customWidth="1"/>
    <col min="5381" max="5387" width="9.08984375" customWidth="1"/>
    <col min="5388" max="5388" width="13.90625" customWidth="1"/>
    <col min="5389" max="5389" width="4.90625" customWidth="1"/>
    <col min="5634" max="5635" width="4.90625" customWidth="1"/>
    <col min="5637" max="5643" width="9.08984375" customWidth="1"/>
    <col min="5644" max="5644" width="13.90625" customWidth="1"/>
    <col min="5645" max="5645" width="4.90625" customWidth="1"/>
    <col min="5890" max="5891" width="4.90625" customWidth="1"/>
    <col min="5893" max="5899" width="9.08984375" customWidth="1"/>
    <col min="5900" max="5900" width="13.90625" customWidth="1"/>
    <col min="5901" max="5901" width="4.90625" customWidth="1"/>
    <col min="6146" max="6147" width="4.90625" customWidth="1"/>
    <col min="6149" max="6155" width="9.08984375" customWidth="1"/>
    <col min="6156" max="6156" width="13.90625" customWidth="1"/>
    <col min="6157" max="6157" width="4.90625" customWidth="1"/>
    <col min="6402" max="6403" width="4.90625" customWidth="1"/>
    <col min="6405" max="6411" width="9.08984375" customWidth="1"/>
    <col min="6412" max="6412" width="13.90625" customWidth="1"/>
    <col min="6413" max="6413" width="4.90625" customWidth="1"/>
    <col min="6658" max="6659" width="4.90625" customWidth="1"/>
    <col min="6661" max="6667" width="9.08984375" customWidth="1"/>
    <col min="6668" max="6668" width="13.90625" customWidth="1"/>
    <col min="6669" max="6669" width="4.90625" customWidth="1"/>
    <col min="6914" max="6915" width="4.90625" customWidth="1"/>
    <col min="6917" max="6923" width="9.08984375" customWidth="1"/>
    <col min="6924" max="6924" width="13.90625" customWidth="1"/>
    <col min="6925" max="6925" width="4.90625" customWidth="1"/>
    <col min="7170" max="7171" width="4.90625" customWidth="1"/>
    <col min="7173" max="7179" width="9.08984375" customWidth="1"/>
    <col min="7180" max="7180" width="13.90625" customWidth="1"/>
    <col min="7181" max="7181" width="4.90625" customWidth="1"/>
    <col min="7426" max="7427" width="4.90625" customWidth="1"/>
    <col min="7429" max="7435" width="9.08984375" customWidth="1"/>
    <col min="7436" max="7436" width="13.90625" customWidth="1"/>
    <col min="7437" max="7437" width="4.90625" customWidth="1"/>
    <col min="7682" max="7683" width="4.90625" customWidth="1"/>
    <col min="7685" max="7691" width="9.08984375" customWidth="1"/>
    <col min="7692" max="7692" width="13.90625" customWidth="1"/>
    <col min="7693" max="7693" width="4.90625" customWidth="1"/>
    <col min="7938" max="7939" width="4.90625" customWidth="1"/>
    <col min="7941" max="7947" width="9.08984375" customWidth="1"/>
    <col min="7948" max="7948" width="13.90625" customWidth="1"/>
    <col min="7949" max="7949" width="4.90625" customWidth="1"/>
    <col min="8194" max="8195" width="4.90625" customWidth="1"/>
    <col min="8197" max="8203" width="9.08984375" customWidth="1"/>
    <col min="8204" max="8204" width="13.90625" customWidth="1"/>
    <col min="8205" max="8205" width="4.90625" customWidth="1"/>
    <col min="8450" max="8451" width="4.90625" customWidth="1"/>
    <col min="8453" max="8459" width="9.08984375" customWidth="1"/>
    <col min="8460" max="8460" width="13.90625" customWidth="1"/>
    <col min="8461" max="8461" width="4.90625" customWidth="1"/>
    <col min="8706" max="8707" width="4.90625" customWidth="1"/>
    <col min="8709" max="8715" width="9.08984375" customWidth="1"/>
    <col min="8716" max="8716" width="13.90625" customWidth="1"/>
    <col min="8717" max="8717" width="4.90625" customWidth="1"/>
    <col min="8962" max="8963" width="4.90625" customWidth="1"/>
    <col min="8965" max="8971" width="9.08984375" customWidth="1"/>
    <col min="8972" max="8972" width="13.90625" customWidth="1"/>
    <col min="8973" max="8973" width="4.90625" customWidth="1"/>
    <col min="9218" max="9219" width="4.90625" customWidth="1"/>
    <col min="9221" max="9227" width="9.08984375" customWidth="1"/>
    <col min="9228" max="9228" width="13.90625" customWidth="1"/>
    <col min="9229" max="9229" width="4.90625" customWidth="1"/>
    <col min="9474" max="9475" width="4.90625" customWidth="1"/>
    <col min="9477" max="9483" width="9.08984375" customWidth="1"/>
    <col min="9484" max="9484" width="13.90625" customWidth="1"/>
    <col min="9485" max="9485" width="4.90625" customWidth="1"/>
    <col min="9730" max="9731" width="4.90625" customWidth="1"/>
    <col min="9733" max="9739" width="9.08984375" customWidth="1"/>
    <col min="9740" max="9740" width="13.90625" customWidth="1"/>
    <col min="9741" max="9741" width="4.90625" customWidth="1"/>
    <col min="9986" max="9987" width="4.90625" customWidth="1"/>
    <col min="9989" max="9995" width="9.08984375" customWidth="1"/>
    <col min="9996" max="9996" width="13.90625" customWidth="1"/>
    <col min="9997" max="9997" width="4.90625" customWidth="1"/>
    <col min="10242" max="10243" width="4.90625" customWidth="1"/>
    <col min="10245" max="10251" width="9.08984375" customWidth="1"/>
    <col min="10252" max="10252" width="13.90625" customWidth="1"/>
    <col min="10253" max="10253" width="4.90625" customWidth="1"/>
    <col min="10498" max="10499" width="4.90625" customWidth="1"/>
    <col min="10501" max="10507" width="9.08984375" customWidth="1"/>
    <col min="10508" max="10508" width="13.90625" customWidth="1"/>
    <col min="10509" max="10509" width="4.90625" customWidth="1"/>
    <col min="10754" max="10755" width="4.90625" customWidth="1"/>
    <col min="10757" max="10763" width="9.08984375" customWidth="1"/>
    <col min="10764" max="10764" width="13.90625" customWidth="1"/>
    <col min="10765" max="10765" width="4.90625" customWidth="1"/>
    <col min="11010" max="11011" width="4.90625" customWidth="1"/>
    <col min="11013" max="11019" width="9.08984375" customWidth="1"/>
    <col min="11020" max="11020" width="13.90625" customWidth="1"/>
    <col min="11021" max="11021" width="4.90625" customWidth="1"/>
    <col min="11266" max="11267" width="4.90625" customWidth="1"/>
    <col min="11269" max="11275" width="9.08984375" customWidth="1"/>
    <col min="11276" max="11276" width="13.90625" customWidth="1"/>
    <col min="11277" max="11277" width="4.90625" customWidth="1"/>
    <col min="11522" max="11523" width="4.90625" customWidth="1"/>
    <col min="11525" max="11531" width="9.08984375" customWidth="1"/>
    <col min="11532" max="11532" width="13.90625" customWidth="1"/>
    <col min="11533" max="11533" width="4.90625" customWidth="1"/>
    <col min="11778" max="11779" width="4.90625" customWidth="1"/>
    <col min="11781" max="11787" width="9.08984375" customWidth="1"/>
    <col min="11788" max="11788" width="13.90625" customWidth="1"/>
    <col min="11789" max="11789" width="4.90625" customWidth="1"/>
    <col min="12034" max="12035" width="4.90625" customWidth="1"/>
    <col min="12037" max="12043" width="9.08984375" customWidth="1"/>
    <col min="12044" max="12044" width="13.90625" customWidth="1"/>
    <col min="12045" max="12045" width="4.90625" customWidth="1"/>
    <col min="12290" max="12291" width="4.90625" customWidth="1"/>
    <col min="12293" max="12299" width="9.08984375" customWidth="1"/>
    <col min="12300" max="12300" width="13.90625" customWidth="1"/>
    <col min="12301" max="12301" width="4.90625" customWidth="1"/>
    <col min="12546" max="12547" width="4.90625" customWidth="1"/>
    <col min="12549" max="12555" width="9.08984375" customWidth="1"/>
    <col min="12556" max="12556" width="13.90625" customWidth="1"/>
    <col min="12557" max="12557" width="4.90625" customWidth="1"/>
    <col min="12802" max="12803" width="4.90625" customWidth="1"/>
    <col min="12805" max="12811" width="9.08984375" customWidth="1"/>
    <col min="12812" max="12812" width="13.90625" customWidth="1"/>
    <col min="12813" max="12813" width="4.90625" customWidth="1"/>
    <col min="13058" max="13059" width="4.90625" customWidth="1"/>
    <col min="13061" max="13067" width="9.08984375" customWidth="1"/>
    <col min="13068" max="13068" width="13.90625" customWidth="1"/>
    <col min="13069" max="13069" width="4.90625" customWidth="1"/>
    <col min="13314" max="13315" width="4.90625" customWidth="1"/>
    <col min="13317" max="13323" width="9.08984375" customWidth="1"/>
    <col min="13324" max="13324" width="13.90625" customWidth="1"/>
    <col min="13325" max="13325" width="4.90625" customWidth="1"/>
    <col min="13570" max="13571" width="4.90625" customWidth="1"/>
    <col min="13573" max="13579" width="9.08984375" customWidth="1"/>
    <col min="13580" max="13580" width="13.90625" customWidth="1"/>
    <col min="13581" max="13581" width="4.90625" customWidth="1"/>
    <col min="13826" max="13827" width="4.90625" customWidth="1"/>
    <col min="13829" max="13835" width="9.08984375" customWidth="1"/>
    <col min="13836" max="13836" width="13.90625" customWidth="1"/>
    <col min="13837" max="13837" width="4.90625" customWidth="1"/>
    <col min="14082" max="14083" width="4.90625" customWidth="1"/>
    <col min="14085" max="14091" width="9.08984375" customWidth="1"/>
    <col min="14092" max="14092" width="13.90625" customWidth="1"/>
    <col min="14093" max="14093" width="4.90625" customWidth="1"/>
    <col min="14338" max="14339" width="4.90625" customWidth="1"/>
    <col min="14341" max="14347" width="9.08984375" customWidth="1"/>
    <col min="14348" max="14348" width="13.90625" customWidth="1"/>
    <col min="14349" max="14349" width="4.90625" customWidth="1"/>
    <col min="14594" max="14595" width="4.90625" customWidth="1"/>
    <col min="14597" max="14603" width="9.08984375" customWidth="1"/>
    <col min="14604" max="14604" width="13.90625" customWidth="1"/>
    <col min="14605" max="14605" width="4.90625" customWidth="1"/>
    <col min="14850" max="14851" width="4.90625" customWidth="1"/>
    <col min="14853" max="14859" width="9.08984375" customWidth="1"/>
    <col min="14860" max="14860" width="13.90625" customWidth="1"/>
    <col min="14861" max="14861" width="4.90625" customWidth="1"/>
    <col min="15106" max="15107" width="4.90625" customWidth="1"/>
    <col min="15109" max="15115" width="9.08984375" customWidth="1"/>
    <col min="15116" max="15116" width="13.90625" customWidth="1"/>
    <col min="15117" max="15117" width="4.90625" customWidth="1"/>
    <col min="15362" max="15363" width="4.90625" customWidth="1"/>
    <col min="15365" max="15371" width="9.08984375" customWidth="1"/>
    <col min="15372" max="15372" width="13.90625" customWidth="1"/>
    <col min="15373" max="15373" width="4.90625" customWidth="1"/>
    <col min="15618" max="15619" width="4.90625" customWidth="1"/>
    <col min="15621" max="15627" width="9.08984375" customWidth="1"/>
    <col min="15628" max="15628" width="13.90625" customWidth="1"/>
    <col min="15629" max="15629" width="4.90625" customWidth="1"/>
    <col min="15874" max="15875" width="4.90625" customWidth="1"/>
    <col min="15877" max="15883" width="9.08984375" customWidth="1"/>
    <col min="15884" max="15884" width="13.90625" customWidth="1"/>
    <col min="15885" max="15885" width="4.90625" customWidth="1"/>
    <col min="16130" max="16131" width="4.90625" customWidth="1"/>
    <col min="16133" max="16139" width="9.08984375" customWidth="1"/>
    <col min="16140" max="16140" width="13.90625" customWidth="1"/>
    <col min="16141" max="16141" width="4.90625" customWidth="1"/>
  </cols>
  <sheetData>
    <row r="1" spans="1:12" s="74" customFormat="1" ht="21.75" customHeight="1">
      <c r="A1" s="325" t="s">
        <v>278</v>
      </c>
      <c r="B1" s="347"/>
      <c r="C1" s="347"/>
      <c r="D1" s="71"/>
      <c r="E1" s="71"/>
      <c r="F1" s="71"/>
      <c r="G1" s="71"/>
      <c r="H1" s="71"/>
      <c r="I1" s="71"/>
      <c r="J1" s="71"/>
      <c r="K1" s="71"/>
      <c r="L1" s="72"/>
    </row>
    <row r="2" spans="1:12" s="74" customFormat="1" ht="18" customHeight="1">
      <c r="A2" s="327" t="s">
        <v>279</v>
      </c>
      <c r="B2" s="99"/>
      <c r="C2" s="99"/>
      <c r="L2" s="98" t="s">
        <v>113</v>
      </c>
    </row>
    <row r="4" spans="1:12">
      <c r="A4" s="922" t="s">
        <v>3</v>
      </c>
      <c r="B4" s="923"/>
      <c r="C4" s="924"/>
      <c r="D4" s="937" t="s">
        <v>115</v>
      </c>
      <c r="E4" s="938"/>
      <c r="F4" s="938"/>
      <c r="G4" s="938"/>
      <c r="H4" s="938"/>
      <c r="I4" s="938"/>
      <c r="J4" s="938"/>
      <c r="K4" s="938"/>
      <c r="L4" s="939"/>
    </row>
    <row r="5" spans="1:12">
      <c r="A5" s="976"/>
      <c r="B5" s="1060"/>
      <c r="C5" s="1061"/>
      <c r="D5" s="930" t="s">
        <v>280</v>
      </c>
      <c r="E5" s="930" t="s">
        <v>281</v>
      </c>
      <c r="F5" s="930" t="s">
        <v>282</v>
      </c>
      <c r="G5" s="930" t="s">
        <v>283</v>
      </c>
      <c r="H5" s="1057" t="s">
        <v>284</v>
      </c>
      <c r="I5" s="1058"/>
      <c r="J5" s="1058"/>
      <c r="K5" s="1059"/>
      <c r="L5" s="930" t="s">
        <v>285</v>
      </c>
    </row>
    <row r="6" spans="1:12" ht="38.5" customHeight="1">
      <c r="A6" s="976"/>
      <c r="B6" s="1060"/>
      <c r="C6" s="1061"/>
      <c r="D6" s="932"/>
      <c r="E6" s="932"/>
      <c r="F6" s="932"/>
      <c r="G6" s="932"/>
      <c r="H6" s="1054" t="s">
        <v>286</v>
      </c>
      <c r="I6" s="1054" t="s">
        <v>287</v>
      </c>
      <c r="J6" s="1054" t="s">
        <v>288</v>
      </c>
      <c r="K6" s="1054" t="s">
        <v>283</v>
      </c>
      <c r="L6" s="932"/>
    </row>
    <row r="7" spans="1:12">
      <c r="A7" s="925"/>
      <c r="B7" s="926"/>
      <c r="C7" s="927"/>
      <c r="D7" s="932"/>
      <c r="E7" s="932"/>
      <c r="F7" s="932"/>
      <c r="G7" s="932"/>
      <c r="H7" s="1055"/>
      <c r="I7" s="1055"/>
      <c r="J7" s="1055"/>
      <c r="K7" s="1055"/>
      <c r="L7" s="932"/>
    </row>
    <row r="8" spans="1:12">
      <c r="A8" s="937" t="s">
        <v>6</v>
      </c>
      <c r="B8" s="939"/>
      <c r="C8" s="330" t="s">
        <v>7</v>
      </c>
      <c r="D8" s="78" t="s">
        <v>204</v>
      </c>
      <c r="E8" s="78" t="s">
        <v>204</v>
      </c>
      <c r="F8" s="78" t="s">
        <v>204</v>
      </c>
      <c r="G8" s="78" t="s">
        <v>204</v>
      </c>
      <c r="H8" s="666" t="s">
        <v>204</v>
      </c>
      <c r="I8" s="666" t="s">
        <v>204</v>
      </c>
      <c r="J8" s="666" t="s">
        <v>204</v>
      </c>
      <c r="K8" s="666" t="s">
        <v>204</v>
      </c>
      <c r="L8" s="78" t="s">
        <v>204</v>
      </c>
    </row>
    <row r="9" spans="1:12">
      <c r="A9" s="79" t="s">
        <v>10</v>
      </c>
      <c r="B9" s="495">
        <v>1</v>
      </c>
      <c r="C9" s="351">
        <v>1989</v>
      </c>
      <c r="D9" s="667">
        <v>1733627</v>
      </c>
      <c r="E9" s="667">
        <v>4359551</v>
      </c>
      <c r="F9" s="667">
        <v>4453132</v>
      </c>
      <c r="G9" s="667">
        <f t="shared" ref="G9:G42" si="0">H9+I9+J9+K9</f>
        <v>2895691</v>
      </c>
      <c r="H9" s="668">
        <v>1271839</v>
      </c>
      <c r="I9" s="668">
        <v>305857</v>
      </c>
      <c r="J9" s="668">
        <v>826812</v>
      </c>
      <c r="K9" s="668">
        <v>491183</v>
      </c>
      <c r="L9" s="669">
        <v>13442000</v>
      </c>
    </row>
    <row r="10" spans="1:12">
      <c r="A10" s="79"/>
      <c r="B10" s="495">
        <v>2</v>
      </c>
      <c r="C10" s="351">
        <v>1990</v>
      </c>
      <c r="D10" s="667">
        <v>1673412</v>
      </c>
      <c r="E10" s="667">
        <v>4684218</v>
      </c>
      <c r="F10" s="667">
        <v>4924505</v>
      </c>
      <c r="G10" s="667">
        <f t="shared" si="0"/>
        <v>3322439</v>
      </c>
      <c r="H10" s="668">
        <v>1402045</v>
      </c>
      <c r="I10" s="668">
        <v>379033</v>
      </c>
      <c r="J10" s="668">
        <v>936434</v>
      </c>
      <c r="K10" s="668">
        <v>604927</v>
      </c>
      <c r="L10" s="669">
        <v>14604575</v>
      </c>
    </row>
    <row r="11" spans="1:12">
      <c r="A11" s="79"/>
      <c r="B11" s="495">
        <v>3</v>
      </c>
      <c r="C11" s="351">
        <v>1991</v>
      </c>
      <c r="D11" s="667">
        <v>1809125</v>
      </c>
      <c r="E11" s="667">
        <v>5122156</v>
      </c>
      <c r="F11" s="667">
        <v>6162034</v>
      </c>
      <c r="G11" s="667">
        <f t="shared" si="0"/>
        <v>4175229</v>
      </c>
      <c r="H11" s="668">
        <v>1541194</v>
      </c>
      <c r="I11" s="668">
        <v>678067</v>
      </c>
      <c r="J11" s="668">
        <v>1179410</v>
      </c>
      <c r="K11" s="668">
        <v>776558</v>
      </c>
      <c r="L11" s="669">
        <v>17268544</v>
      </c>
    </row>
    <row r="12" spans="1:12">
      <c r="A12" s="79"/>
      <c r="B12" s="495">
        <v>4</v>
      </c>
      <c r="C12" s="351">
        <v>1992</v>
      </c>
      <c r="D12" s="667">
        <v>2134839</v>
      </c>
      <c r="E12" s="667">
        <v>5692511</v>
      </c>
      <c r="F12" s="667">
        <v>6102331</v>
      </c>
      <c r="G12" s="667">
        <f t="shared" si="0"/>
        <v>4394911</v>
      </c>
      <c r="H12" s="668">
        <v>1755412</v>
      </c>
      <c r="I12" s="668">
        <v>606785</v>
      </c>
      <c r="J12" s="668">
        <v>1208244</v>
      </c>
      <c r="K12" s="668">
        <v>824470</v>
      </c>
      <c r="L12" s="669">
        <v>18324593</v>
      </c>
    </row>
    <row r="13" spans="1:12">
      <c r="A13" s="79"/>
      <c r="B13" s="495">
        <v>5</v>
      </c>
      <c r="C13" s="351">
        <v>1993</v>
      </c>
      <c r="D13" s="667">
        <v>2599673</v>
      </c>
      <c r="E13" s="667">
        <v>6215459</v>
      </c>
      <c r="F13" s="667">
        <v>6661311</v>
      </c>
      <c r="G13" s="667">
        <f t="shared" si="0"/>
        <v>4282041</v>
      </c>
      <c r="H13" s="668">
        <v>1831745</v>
      </c>
      <c r="I13" s="668">
        <v>429269</v>
      </c>
      <c r="J13" s="668">
        <v>1274535</v>
      </c>
      <c r="K13" s="668">
        <v>746492</v>
      </c>
      <c r="L13" s="669">
        <v>19758484</v>
      </c>
    </row>
    <row r="14" spans="1:12">
      <c r="A14" s="79"/>
      <c r="B14" s="495">
        <v>6</v>
      </c>
      <c r="C14" s="351">
        <v>1994</v>
      </c>
      <c r="D14" s="667">
        <v>1979127</v>
      </c>
      <c r="E14" s="667">
        <v>5629540</v>
      </c>
      <c r="F14" s="667">
        <v>6107347</v>
      </c>
      <c r="G14" s="667">
        <f t="shared" si="0"/>
        <v>3839542</v>
      </c>
      <c r="H14" s="668">
        <v>1483859</v>
      </c>
      <c r="I14" s="668">
        <v>416109</v>
      </c>
      <c r="J14" s="668">
        <v>1151717</v>
      </c>
      <c r="K14" s="668">
        <v>787857</v>
      </c>
      <c r="L14" s="669">
        <v>17555555</v>
      </c>
    </row>
    <row r="15" spans="1:12">
      <c r="A15" s="79"/>
      <c r="B15" s="495">
        <v>7</v>
      </c>
      <c r="C15" s="351">
        <v>1995</v>
      </c>
      <c r="D15" s="667">
        <v>2807643</v>
      </c>
      <c r="E15" s="667">
        <v>6246953</v>
      </c>
      <c r="F15" s="667">
        <v>5765161</v>
      </c>
      <c r="G15" s="667">
        <f t="shared" si="0"/>
        <v>4396695</v>
      </c>
      <c r="H15" s="668">
        <v>1720920</v>
      </c>
      <c r="I15" s="668">
        <v>602063</v>
      </c>
      <c r="J15" s="668">
        <v>1234744</v>
      </c>
      <c r="K15" s="668">
        <v>838968</v>
      </c>
      <c r="L15" s="669">
        <v>19216453</v>
      </c>
    </row>
    <row r="16" spans="1:12">
      <c r="A16" s="79"/>
      <c r="B16" s="495">
        <v>8</v>
      </c>
      <c r="C16" s="351">
        <v>1996</v>
      </c>
      <c r="D16" s="667">
        <v>2341064</v>
      </c>
      <c r="E16" s="667">
        <v>5211918</v>
      </c>
      <c r="F16" s="667">
        <v>4854691</v>
      </c>
      <c r="G16" s="667">
        <f t="shared" si="0"/>
        <v>3918067</v>
      </c>
      <c r="H16" s="668">
        <v>1620486</v>
      </c>
      <c r="I16" s="668">
        <v>439923</v>
      </c>
      <c r="J16" s="668">
        <v>1155988</v>
      </c>
      <c r="K16" s="668">
        <v>701670</v>
      </c>
      <c r="L16" s="669">
        <v>16325740</v>
      </c>
    </row>
    <row r="17" spans="1:12">
      <c r="A17" s="79"/>
      <c r="B17" s="495">
        <v>9</v>
      </c>
      <c r="C17" s="351">
        <v>1997</v>
      </c>
      <c r="D17" s="667">
        <v>2272959</v>
      </c>
      <c r="E17" s="667">
        <v>5137299</v>
      </c>
      <c r="F17" s="667">
        <v>4628438</v>
      </c>
      <c r="G17" s="667">
        <f t="shared" si="0"/>
        <v>3838078</v>
      </c>
      <c r="H17" s="668">
        <v>1680027</v>
      </c>
      <c r="I17" s="668">
        <v>431776</v>
      </c>
      <c r="J17" s="668">
        <v>977925</v>
      </c>
      <c r="K17" s="668">
        <v>748350</v>
      </c>
      <c r="L17" s="669">
        <v>15876775</v>
      </c>
    </row>
    <row r="18" spans="1:12">
      <c r="A18" s="79"/>
      <c r="B18" s="495">
        <v>10</v>
      </c>
      <c r="C18" s="351">
        <v>1998</v>
      </c>
      <c r="D18" s="667">
        <v>2983785</v>
      </c>
      <c r="E18" s="667">
        <v>5091592</v>
      </c>
      <c r="F18" s="667">
        <v>4477912</v>
      </c>
      <c r="G18" s="667">
        <f t="shared" si="0"/>
        <v>4050638</v>
      </c>
      <c r="H18" s="668">
        <v>1551933</v>
      </c>
      <c r="I18" s="668">
        <v>505738</v>
      </c>
      <c r="J18" s="668">
        <v>1172062</v>
      </c>
      <c r="K18" s="668">
        <v>820905</v>
      </c>
      <c r="L18" s="669">
        <v>16603927</v>
      </c>
    </row>
    <row r="19" spans="1:12">
      <c r="A19" s="79"/>
      <c r="B19" s="495">
        <v>11</v>
      </c>
      <c r="C19" s="351">
        <v>1999</v>
      </c>
      <c r="D19" s="670">
        <v>2817153</v>
      </c>
      <c r="E19" s="670">
        <v>4731368</v>
      </c>
      <c r="F19" s="670">
        <v>4103650</v>
      </c>
      <c r="G19" s="667">
        <f t="shared" si="0"/>
        <v>3702696</v>
      </c>
      <c r="H19" s="671">
        <v>1533998</v>
      </c>
      <c r="I19" s="671">
        <v>476780</v>
      </c>
      <c r="J19" s="671">
        <v>1073073</v>
      </c>
      <c r="K19" s="671">
        <v>618845</v>
      </c>
      <c r="L19" s="669">
        <v>15354867</v>
      </c>
    </row>
    <row r="20" spans="1:12">
      <c r="A20" s="79"/>
      <c r="B20" s="495">
        <v>12</v>
      </c>
      <c r="C20" s="351">
        <v>2000</v>
      </c>
      <c r="D20" s="667">
        <v>3086611</v>
      </c>
      <c r="E20" s="667">
        <v>5465555</v>
      </c>
      <c r="F20" s="667">
        <v>5457629</v>
      </c>
      <c r="G20" s="667">
        <f t="shared" si="0"/>
        <v>4400721</v>
      </c>
      <c r="H20" s="668">
        <v>1900741</v>
      </c>
      <c r="I20" s="668">
        <v>748970</v>
      </c>
      <c r="J20" s="668">
        <v>910732</v>
      </c>
      <c r="K20" s="668">
        <v>840278</v>
      </c>
      <c r="L20" s="669">
        <v>18410515</v>
      </c>
    </row>
    <row r="21" spans="1:12">
      <c r="A21" s="79"/>
      <c r="B21" s="495">
        <v>13</v>
      </c>
      <c r="C21" s="351">
        <v>2001</v>
      </c>
      <c r="D21" s="667">
        <v>3098088</v>
      </c>
      <c r="E21" s="667">
        <v>4927248</v>
      </c>
      <c r="F21" s="667">
        <v>4893929</v>
      </c>
      <c r="G21" s="667">
        <f t="shared" si="0"/>
        <v>3922242</v>
      </c>
      <c r="H21" s="668">
        <v>1589036</v>
      </c>
      <c r="I21" s="668">
        <v>801359</v>
      </c>
      <c r="J21" s="668">
        <v>843778</v>
      </c>
      <c r="K21" s="668">
        <v>688069</v>
      </c>
      <c r="L21" s="669">
        <v>16841508</v>
      </c>
    </row>
    <row r="22" spans="1:12">
      <c r="A22" s="79"/>
      <c r="B22" s="495">
        <v>14</v>
      </c>
      <c r="C22" s="351">
        <v>2002</v>
      </c>
      <c r="D22" s="667">
        <v>3006785</v>
      </c>
      <c r="E22" s="667">
        <v>4622391</v>
      </c>
      <c r="F22" s="667">
        <v>4620952</v>
      </c>
      <c r="G22" s="667">
        <f t="shared" si="0"/>
        <v>3219740</v>
      </c>
      <c r="H22" s="668">
        <v>1291604</v>
      </c>
      <c r="I22" s="668">
        <v>575744</v>
      </c>
      <c r="J22" s="668">
        <v>754746</v>
      </c>
      <c r="K22" s="668">
        <v>597646</v>
      </c>
      <c r="L22" s="669">
        <v>15469869</v>
      </c>
    </row>
    <row r="23" spans="1:12">
      <c r="A23" s="79"/>
      <c r="B23" s="495">
        <v>15</v>
      </c>
      <c r="C23" s="351">
        <v>2003</v>
      </c>
      <c r="D23" s="667">
        <v>2440705</v>
      </c>
      <c r="E23" s="667">
        <v>3585895</v>
      </c>
      <c r="F23" s="667">
        <v>3929277</v>
      </c>
      <c r="G23" s="667">
        <f t="shared" si="0"/>
        <v>2775544</v>
      </c>
      <c r="H23" s="668">
        <v>1489690</v>
      </c>
      <c r="I23" s="668">
        <v>222755</v>
      </c>
      <c r="J23" s="668">
        <v>587685</v>
      </c>
      <c r="K23" s="668">
        <v>475414</v>
      </c>
      <c r="L23" s="669">
        <f>D23+H23+I23+E23+F23+J23+K23</f>
        <v>12731421</v>
      </c>
    </row>
    <row r="24" spans="1:12">
      <c r="A24" s="357"/>
      <c r="B24" s="495">
        <v>16</v>
      </c>
      <c r="C24" s="351">
        <v>2004</v>
      </c>
      <c r="D24" s="684">
        <v>2634075</v>
      </c>
      <c r="E24" s="685">
        <v>3234025</v>
      </c>
      <c r="F24" s="685">
        <v>3502196</v>
      </c>
      <c r="G24" s="667">
        <f t="shared" si="0"/>
        <v>2642441</v>
      </c>
      <c r="H24" s="686">
        <v>1412725</v>
      </c>
      <c r="I24" s="668">
        <v>275904</v>
      </c>
      <c r="J24" s="668">
        <v>550697</v>
      </c>
      <c r="K24" s="668">
        <v>403115</v>
      </c>
      <c r="L24" s="687">
        <v>12012736</v>
      </c>
    </row>
    <row r="25" spans="1:12">
      <c r="A25" s="357"/>
      <c r="B25" s="495">
        <v>17</v>
      </c>
      <c r="C25" s="351">
        <v>2005</v>
      </c>
      <c r="D25" s="684">
        <v>2020004</v>
      </c>
      <c r="E25" s="684">
        <v>3091920</v>
      </c>
      <c r="F25" s="684">
        <v>3136846</v>
      </c>
      <c r="G25" s="667">
        <f t="shared" si="0"/>
        <v>2523089</v>
      </c>
      <c r="H25" s="686">
        <v>1009335</v>
      </c>
      <c r="I25" s="686">
        <v>524431</v>
      </c>
      <c r="J25" s="686">
        <v>658538</v>
      </c>
      <c r="K25" s="686">
        <v>330785</v>
      </c>
      <c r="L25" s="684">
        <v>10771859</v>
      </c>
    </row>
    <row r="26" spans="1:12">
      <c r="A26" s="357"/>
      <c r="B26" s="495">
        <v>18</v>
      </c>
      <c r="C26" s="351">
        <v>2006</v>
      </c>
      <c r="D26" s="684">
        <v>1947349</v>
      </c>
      <c r="E26" s="684">
        <v>2623447</v>
      </c>
      <c r="F26" s="684">
        <v>2735498</v>
      </c>
      <c r="G26" s="667">
        <f t="shared" si="0"/>
        <v>2081505</v>
      </c>
      <c r="H26" s="686">
        <v>441119</v>
      </c>
      <c r="I26" s="686">
        <v>808409</v>
      </c>
      <c r="J26" s="686">
        <v>546920</v>
      </c>
      <c r="K26" s="686">
        <v>285057</v>
      </c>
      <c r="L26" s="684">
        <v>9387800</v>
      </c>
    </row>
    <row r="27" spans="1:12">
      <c r="A27" s="357"/>
      <c r="B27" s="495">
        <v>19</v>
      </c>
      <c r="C27" s="351">
        <v>2007</v>
      </c>
      <c r="D27" s="684">
        <v>2117475</v>
      </c>
      <c r="E27" s="684">
        <v>2549122</v>
      </c>
      <c r="F27" s="684">
        <v>2422755</v>
      </c>
      <c r="G27" s="667">
        <f t="shared" si="0"/>
        <v>2343550</v>
      </c>
      <c r="H27" s="686">
        <v>662191</v>
      </c>
      <c r="I27" s="686">
        <v>958474</v>
      </c>
      <c r="J27" s="686">
        <v>533391</v>
      </c>
      <c r="K27" s="686">
        <v>189494</v>
      </c>
      <c r="L27" s="684">
        <v>9432902</v>
      </c>
    </row>
    <row r="28" spans="1:12">
      <c r="A28" s="357"/>
      <c r="B28" s="495">
        <v>20</v>
      </c>
      <c r="C28" s="351">
        <v>2008</v>
      </c>
      <c r="D28" s="684">
        <v>2284850</v>
      </c>
      <c r="E28" s="684">
        <v>2529134</v>
      </c>
      <c r="F28" s="684">
        <v>2476046</v>
      </c>
      <c r="G28" s="667">
        <f t="shared" si="0"/>
        <v>2450504</v>
      </c>
      <c r="H28" s="686">
        <v>605466</v>
      </c>
      <c r="I28" s="686">
        <v>1089022</v>
      </c>
      <c r="J28" s="686">
        <v>539950</v>
      </c>
      <c r="K28" s="686">
        <v>216066</v>
      </c>
      <c r="L28" s="684">
        <v>9740534</v>
      </c>
    </row>
    <row r="29" spans="1:12">
      <c r="A29" s="357"/>
      <c r="B29" s="495">
        <v>21</v>
      </c>
      <c r="C29" s="351">
        <v>2009</v>
      </c>
      <c r="D29" s="684">
        <v>2101693</v>
      </c>
      <c r="E29" s="684">
        <v>2423434</v>
      </c>
      <c r="F29" s="684">
        <v>2765227</v>
      </c>
      <c r="G29" s="667">
        <f t="shared" si="0"/>
        <v>2242833</v>
      </c>
      <c r="H29" s="686">
        <v>471828</v>
      </c>
      <c r="I29" s="686">
        <v>1093205</v>
      </c>
      <c r="J29" s="686">
        <v>493529</v>
      </c>
      <c r="K29" s="686">
        <v>184271</v>
      </c>
      <c r="L29" s="684">
        <v>9533189</v>
      </c>
    </row>
    <row r="30" spans="1:12">
      <c r="A30" s="357"/>
      <c r="B30" s="495">
        <v>22</v>
      </c>
      <c r="C30" s="351">
        <v>2010</v>
      </c>
      <c r="D30" s="684">
        <v>1522922</v>
      </c>
      <c r="E30" s="684">
        <v>2393379</v>
      </c>
      <c r="F30" s="684">
        <v>2650672</v>
      </c>
      <c r="G30" s="667">
        <f t="shared" si="0"/>
        <v>2000763</v>
      </c>
      <c r="H30" s="686">
        <v>425286</v>
      </c>
      <c r="I30" s="686">
        <v>838876</v>
      </c>
      <c r="J30" s="686">
        <v>533669</v>
      </c>
      <c r="K30" s="686">
        <v>202932</v>
      </c>
      <c r="L30" s="684">
        <v>8567735</v>
      </c>
    </row>
    <row r="31" spans="1:12">
      <c r="A31" s="357"/>
      <c r="B31" s="495">
        <v>23</v>
      </c>
      <c r="C31" s="351">
        <v>2011</v>
      </c>
      <c r="D31" s="684">
        <v>1858643</v>
      </c>
      <c r="E31" s="684">
        <v>2658859</v>
      </c>
      <c r="F31" s="684">
        <v>2323670</v>
      </c>
      <c r="G31" s="667">
        <f t="shared" si="0"/>
        <v>2232185</v>
      </c>
      <c r="H31" s="686">
        <v>403404</v>
      </c>
      <c r="I31" s="686">
        <v>925999</v>
      </c>
      <c r="J31" s="686">
        <v>693817</v>
      </c>
      <c r="K31" s="686">
        <v>208965</v>
      </c>
      <c r="L31" s="684">
        <v>9073356</v>
      </c>
    </row>
    <row r="32" spans="1:12">
      <c r="A32" s="357"/>
      <c r="B32" s="495">
        <v>24</v>
      </c>
      <c r="C32" s="351">
        <v>2012</v>
      </c>
      <c r="D32" s="684">
        <v>1987769</v>
      </c>
      <c r="E32" s="684">
        <v>2511019</v>
      </c>
      <c r="F32" s="684">
        <v>3002484</v>
      </c>
      <c r="G32" s="667">
        <f t="shared" si="0"/>
        <v>2645941</v>
      </c>
      <c r="H32" s="686">
        <v>474418</v>
      </c>
      <c r="I32" s="686">
        <v>1178191</v>
      </c>
      <c r="J32" s="686">
        <v>703059</v>
      </c>
      <c r="K32" s="686">
        <v>290273</v>
      </c>
      <c r="L32" s="684">
        <v>10147213</v>
      </c>
    </row>
    <row r="33" spans="1:13">
      <c r="A33" s="357"/>
      <c r="B33" s="495">
        <v>25</v>
      </c>
      <c r="C33" s="351">
        <v>2013</v>
      </c>
      <c r="D33" s="684">
        <v>3466774</v>
      </c>
      <c r="E33" s="684">
        <v>3938083</v>
      </c>
      <c r="F33" s="684">
        <v>4728179</v>
      </c>
      <c r="G33" s="667">
        <f t="shared" si="0"/>
        <v>3474532</v>
      </c>
      <c r="H33" s="686">
        <v>698152</v>
      </c>
      <c r="I33" s="686">
        <v>1519796</v>
      </c>
      <c r="J33" s="686">
        <v>880369</v>
      </c>
      <c r="K33" s="686">
        <v>376215</v>
      </c>
      <c r="L33" s="684">
        <v>15607568</v>
      </c>
    </row>
    <row r="34" spans="1:13">
      <c r="A34" s="357"/>
      <c r="B34" s="495">
        <v>26</v>
      </c>
      <c r="C34" s="79">
        <v>2014</v>
      </c>
      <c r="D34" s="688">
        <v>3050070.9336999999</v>
      </c>
      <c r="E34" s="688">
        <v>4238786.2820999995</v>
      </c>
      <c r="F34" s="688">
        <v>4775259.8040999994</v>
      </c>
      <c r="G34" s="667">
        <f t="shared" si="0"/>
        <v>4216481.0034000007</v>
      </c>
      <c r="H34" s="689">
        <v>696637.50079999969</v>
      </c>
      <c r="I34" s="689">
        <v>2025809.1579000002</v>
      </c>
      <c r="J34" s="689">
        <v>1126201.3158000002</v>
      </c>
      <c r="K34" s="689">
        <v>367833.02889999998</v>
      </c>
      <c r="L34" s="684">
        <v>16280598.023299998</v>
      </c>
    </row>
    <row r="35" spans="1:13">
      <c r="A35" s="357"/>
      <c r="B35" s="495">
        <v>27</v>
      </c>
      <c r="C35" s="79">
        <v>2015</v>
      </c>
      <c r="D35" s="688">
        <v>2620164</v>
      </c>
      <c r="E35" s="688">
        <v>3699913</v>
      </c>
      <c r="F35" s="688">
        <v>4702663</v>
      </c>
      <c r="G35" s="667">
        <f t="shared" si="0"/>
        <v>4182337</v>
      </c>
      <c r="H35" s="689">
        <v>773483</v>
      </c>
      <c r="I35" s="689">
        <v>1895226</v>
      </c>
      <c r="J35" s="689">
        <v>1108175</v>
      </c>
      <c r="K35" s="689">
        <v>405453</v>
      </c>
      <c r="L35" s="684">
        <v>15205077</v>
      </c>
    </row>
    <row r="36" spans="1:13">
      <c r="A36" s="357"/>
      <c r="B36" s="503">
        <v>28</v>
      </c>
      <c r="C36" s="351">
        <v>2016</v>
      </c>
      <c r="D36" s="684">
        <v>2943567</v>
      </c>
      <c r="E36" s="690">
        <v>4035067</v>
      </c>
      <c r="F36" s="684">
        <v>4480003</v>
      </c>
      <c r="G36" s="667">
        <f t="shared" si="0"/>
        <v>4151000</v>
      </c>
      <c r="H36" s="686">
        <v>1002326</v>
      </c>
      <c r="I36" s="691">
        <v>1567455</v>
      </c>
      <c r="J36" s="686">
        <v>1191702</v>
      </c>
      <c r="K36" s="686">
        <v>389517</v>
      </c>
      <c r="L36" s="684">
        <v>15609636</v>
      </c>
    </row>
    <row r="37" spans="1:13">
      <c r="A37" s="357"/>
      <c r="B37" s="495">
        <v>29</v>
      </c>
      <c r="C37" s="351">
        <v>2017</v>
      </c>
      <c r="D37" s="684">
        <v>3088046.8958000001</v>
      </c>
      <c r="E37" s="684">
        <v>3815967.2061000001</v>
      </c>
      <c r="F37" s="684">
        <v>4560046.2799000004</v>
      </c>
      <c r="G37" s="667">
        <f t="shared" si="0"/>
        <v>3863503.7495000004</v>
      </c>
      <c r="H37" s="686">
        <v>581699.41729999997</v>
      </c>
      <c r="I37" s="686">
        <v>1680894.4609000001</v>
      </c>
      <c r="J37" s="686">
        <v>1150221.3918999999</v>
      </c>
      <c r="K37" s="686">
        <v>450688.47940000001</v>
      </c>
      <c r="L37" s="684">
        <v>15327564.1313</v>
      </c>
      <c r="M37" s="692"/>
    </row>
    <row r="38" spans="1:13">
      <c r="A38" s="357"/>
      <c r="B38" s="495">
        <v>30</v>
      </c>
      <c r="C38" s="351">
        <v>2018</v>
      </c>
      <c r="D38" s="684">
        <v>2746242.0098999999</v>
      </c>
      <c r="E38" s="684">
        <v>3778095.1688000001</v>
      </c>
      <c r="F38" s="684">
        <v>4446017.9809999997</v>
      </c>
      <c r="G38" s="667">
        <f t="shared" si="0"/>
        <v>3859839.8456000001</v>
      </c>
      <c r="H38" s="686">
        <v>645980.01910000003</v>
      </c>
      <c r="I38" s="686">
        <v>1758472.1170000001</v>
      </c>
      <c r="J38" s="686">
        <v>1051076.6033999999</v>
      </c>
      <c r="K38" s="686">
        <v>404311.10609999998</v>
      </c>
      <c r="L38" s="684">
        <v>14830195.0053</v>
      </c>
      <c r="M38" s="692"/>
    </row>
    <row r="39" spans="1:13">
      <c r="A39" s="357" t="s">
        <v>11</v>
      </c>
      <c r="B39" s="495">
        <v>1</v>
      </c>
      <c r="C39" s="351">
        <v>2019</v>
      </c>
      <c r="D39" s="684">
        <v>2930550</v>
      </c>
      <c r="E39" s="684">
        <v>4135100</v>
      </c>
      <c r="F39" s="684">
        <v>4762532</v>
      </c>
      <c r="G39" s="667">
        <f t="shared" si="0"/>
        <v>4138818</v>
      </c>
      <c r="H39" s="686">
        <v>635174</v>
      </c>
      <c r="I39" s="686">
        <v>1917654</v>
      </c>
      <c r="J39" s="686">
        <v>1198931</v>
      </c>
      <c r="K39" s="686">
        <v>387059</v>
      </c>
      <c r="L39" s="684">
        <v>15967000</v>
      </c>
      <c r="M39" s="692"/>
    </row>
    <row r="40" spans="1:13">
      <c r="A40" s="357"/>
      <c r="B40" s="495">
        <v>2</v>
      </c>
      <c r="C40" s="351">
        <v>2020</v>
      </c>
      <c r="D40" s="684">
        <v>3894136</v>
      </c>
      <c r="E40" s="684">
        <v>4364721</v>
      </c>
      <c r="F40" s="684">
        <v>4698376</v>
      </c>
      <c r="G40" s="667">
        <f t="shared" si="0"/>
        <v>4310206</v>
      </c>
      <c r="H40" s="686">
        <v>546847</v>
      </c>
      <c r="I40" s="686">
        <v>2285028</v>
      </c>
      <c r="J40" s="686">
        <v>1033104</v>
      </c>
      <c r="K40" s="686">
        <v>445227</v>
      </c>
      <c r="L40" s="684">
        <v>17267440</v>
      </c>
      <c r="M40" s="692"/>
    </row>
    <row r="41" spans="1:13">
      <c r="A41" s="357"/>
      <c r="B41" s="495">
        <v>3</v>
      </c>
      <c r="C41" s="351">
        <v>2021</v>
      </c>
      <c r="D41" s="684">
        <v>3796841</v>
      </c>
      <c r="E41" s="684">
        <v>5521496</v>
      </c>
      <c r="F41" s="684">
        <v>5596687</v>
      </c>
      <c r="G41" s="667">
        <f t="shared" si="0"/>
        <v>5183917</v>
      </c>
      <c r="H41" s="686">
        <v>486691</v>
      </c>
      <c r="I41" s="686">
        <v>2781259</v>
      </c>
      <c r="J41" s="686">
        <v>1340721</v>
      </c>
      <c r="K41" s="686">
        <v>575246</v>
      </c>
      <c r="L41" s="684">
        <v>20098941</v>
      </c>
      <c r="M41" s="692"/>
    </row>
    <row r="42" spans="1:13">
      <c r="A42" s="357"/>
      <c r="B42" s="495">
        <v>4</v>
      </c>
      <c r="C42" s="351">
        <v>2022</v>
      </c>
      <c r="D42" s="684">
        <v>4106463</v>
      </c>
      <c r="E42" s="684">
        <v>5945057</v>
      </c>
      <c r="F42" s="684">
        <v>6268690</v>
      </c>
      <c r="G42" s="667">
        <f t="shared" si="0"/>
        <v>5222013</v>
      </c>
      <c r="H42" s="686">
        <v>701192</v>
      </c>
      <c r="I42" s="686">
        <v>2283347</v>
      </c>
      <c r="J42" s="686">
        <v>1239305</v>
      </c>
      <c r="K42" s="686">
        <v>998169</v>
      </c>
      <c r="L42" s="684">
        <v>21542223</v>
      </c>
      <c r="M42" s="692"/>
    </row>
    <row r="43" spans="1:13">
      <c r="A43" s="359"/>
      <c r="B43" s="506">
        <v>5</v>
      </c>
      <c r="C43" s="693">
        <v>2023</v>
      </c>
      <c r="D43" s="694">
        <v>4014458</v>
      </c>
      <c r="E43" s="694">
        <v>5146063</v>
      </c>
      <c r="F43" s="694">
        <v>6438792</v>
      </c>
      <c r="G43" s="677">
        <v>5339554</v>
      </c>
      <c r="H43" s="695">
        <v>668553</v>
      </c>
      <c r="I43" s="695">
        <v>2252606</v>
      </c>
      <c r="J43" s="695">
        <v>1661958</v>
      </c>
      <c r="K43" s="695">
        <v>756436</v>
      </c>
      <c r="L43" s="694">
        <v>20938867</v>
      </c>
      <c r="M43" s="692"/>
    </row>
    <row r="44" spans="1:13">
      <c r="A44" s="696"/>
      <c r="B44" s="696"/>
      <c r="C44" s="363"/>
      <c r="D44" s="363"/>
      <c r="E44" s="363"/>
      <c r="G44" s="363"/>
      <c r="I44" s="363"/>
      <c r="J44" s="363"/>
      <c r="K44" s="363"/>
      <c r="L44" s="697"/>
    </row>
    <row r="45" spans="1:13">
      <c r="A45" t="s">
        <v>289</v>
      </c>
      <c r="C45" t="s">
        <v>290</v>
      </c>
      <c r="M45" s="698"/>
    </row>
    <row r="46" spans="1:13">
      <c r="C46" t="s">
        <v>291</v>
      </c>
    </row>
    <row r="47" spans="1:13">
      <c r="A47" t="s">
        <v>293</v>
      </c>
    </row>
  </sheetData>
  <mergeCells count="13">
    <mergeCell ref="J6:J7"/>
    <mergeCell ref="K6:K7"/>
    <mergeCell ref="A8:B8"/>
    <mergeCell ref="A4:C7"/>
    <mergeCell ref="D4:L4"/>
    <mergeCell ref="D5:D7"/>
    <mergeCell ref="E5:E7"/>
    <mergeCell ref="F5:F7"/>
    <mergeCell ref="G5:G7"/>
    <mergeCell ref="H5:K5"/>
    <mergeCell ref="L5:L7"/>
    <mergeCell ref="H6:H7"/>
    <mergeCell ref="I6:I7"/>
  </mergeCells>
  <phoneticPr fontId="3"/>
  <printOptions horizontalCentered="1"/>
  <pageMargins left="0.59055118110236227" right="0.59055118110236227" top="0.98425196850393704" bottom="0.78740157480314965" header="0.51181102362204722" footer="0.51181102362204722"/>
  <pageSetup paperSize="9" scale="87"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view="pageBreakPreview" zoomScaleNormal="100" zoomScaleSheetLayoutView="100" workbookViewId="0">
      <pane xSplit="3" topLeftCell="D1" activePane="topRight" state="frozen"/>
      <selection pane="topRight"/>
    </sheetView>
  </sheetViews>
  <sheetFormatPr defaultColWidth="9" defaultRowHeight="13"/>
  <cols>
    <col min="1" max="2" width="4.90625" style="99" customWidth="1"/>
    <col min="3" max="3" width="9" style="99"/>
    <col min="4" max="18" width="9" style="74"/>
    <col min="19" max="19" width="9.90625" style="701" customWidth="1"/>
    <col min="20" max="20" width="9" style="492"/>
    <col min="21" max="16384" width="9" style="74"/>
  </cols>
  <sheetData>
    <row r="1" spans="1:22" ht="21.75" customHeight="1">
      <c r="A1" s="325" t="s">
        <v>278</v>
      </c>
      <c r="B1" s="699"/>
      <c r="C1" s="699"/>
      <c r="D1" s="1"/>
      <c r="E1" s="1"/>
      <c r="F1" s="1"/>
      <c r="G1" s="1"/>
      <c r="H1" s="1"/>
      <c r="I1" s="1"/>
      <c r="J1" s="1"/>
      <c r="K1" s="1"/>
      <c r="L1" s="1"/>
      <c r="M1" s="1"/>
      <c r="N1" s="1"/>
      <c r="O1" s="1"/>
      <c r="P1" s="1"/>
      <c r="Q1" s="1"/>
      <c r="R1" s="1"/>
      <c r="S1" s="700"/>
      <c r="T1" s="490"/>
    </row>
    <row r="2" spans="1:22" ht="18" customHeight="1">
      <c r="A2" s="327" t="s">
        <v>294</v>
      </c>
      <c r="T2" s="702" t="s">
        <v>2</v>
      </c>
    </row>
    <row r="4" spans="1:22">
      <c r="A4" s="958" t="s">
        <v>3</v>
      </c>
      <c r="B4" s="959"/>
      <c r="C4" s="960"/>
      <c r="D4" s="964" t="s">
        <v>114</v>
      </c>
      <c r="E4" s="964"/>
      <c r="F4" s="964"/>
      <c r="G4" s="964"/>
      <c r="H4" s="964"/>
      <c r="I4" s="964"/>
      <c r="J4" s="964"/>
      <c r="K4" s="964"/>
      <c r="L4" s="964"/>
      <c r="M4" s="964"/>
      <c r="N4" s="964"/>
      <c r="O4" s="964"/>
      <c r="P4" s="964"/>
      <c r="Q4" s="964"/>
      <c r="R4" s="964"/>
      <c r="S4" s="964"/>
      <c r="T4" s="964"/>
    </row>
    <row r="5" spans="1:22" ht="13.5" customHeight="1">
      <c r="A5" s="1064"/>
      <c r="B5" s="1065"/>
      <c r="C5" s="1066"/>
      <c r="D5" s="1063" t="s">
        <v>295</v>
      </c>
      <c r="E5" s="1063" t="s">
        <v>296</v>
      </c>
      <c r="F5" s="1063" t="s">
        <v>297</v>
      </c>
      <c r="G5" s="1063" t="s">
        <v>298</v>
      </c>
      <c r="H5" s="1063" t="s">
        <v>299</v>
      </c>
      <c r="I5" s="1063" t="s">
        <v>300</v>
      </c>
      <c r="J5" s="703"/>
      <c r="K5" s="704"/>
      <c r="L5" s="704"/>
      <c r="M5" s="704"/>
      <c r="N5" s="704"/>
      <c r="O5" s="704"/>
      <c r="P5" s="704"/>
      <c r="Q5" s="705"/>
      <c r="R5" s="1063" t="s">
        <v>301</v>
      </c>
      <c r="S5" s="1067" t="s">
        <v>302</v>
      </c>
      <c r="T5" s="1068" t="s">
        <v>303</v>
      </c>
    </row>
    <row r="6" spans="1:22">
      <c r="A6" s="1064"/>
      <c r="B6" s="1065"/>
      <c r="C6" s="1066"/>
      <c r="D6" s="1063"/>
      <c r="E6" s="1063"/>
      <c r="F6" s="1063"/>
      <c r="G6" s="1063"/>
      <c r="H6" s="1063"/>
      <c r="I6" s="1063"/>
      <c r="J6" s="703"/>
      <c r="K6" s="706"/>
      <c r="L6" s="706"/>
      <c r="M6" s="706"/>
      <c r="N6" s="706"/>
      <c r="O6" s="706"/>
      <c r="P6" s="706"/>
      <c r="Q6" s="707"/>
      <c r="R6" s="1063"/>
      <c r="S6" s="1067"/>
      <c r="T6" s="1069"/>
    </row>
    <row r="7" spans="1:22">
      <c r="A7" s="961"/>
      <c r="B7" s="962"/>
      <c r="C7" s="963"/>
      <c r="D7" s="1063"/>
      <c r="E7" s="1063"/>
      <c r="F7" s="1063"/>
      <c r="G7" s="1063"/>
      <c r="H7" s="1063"/>
      <c r="I7" s="1063"/>
      <c r="J7" s="703"/>
      <c r="K7" s="706"/>
      <c r="L7" s="706"/>
      <c r="M7" s="706"/>
      <c r="N7" s="706"/>
      <c r="O7" s="706"/>
      <c r="P7" s="706"/>
      <c r="Q7" s="707"/>
      <c r="R7" s="1063"/>
      <c r="S7" s="1067"/>
      <c r="T7" s="1069"/>
    </row>
    <row r="8" spans="1:22">
      <c r="A8" s="964" t="s">
        <v>6</v>
      </c>
      <c r="B8" s="964"/>
      <c r="C8" s="349" t="s">
        <v>7</v>
      </c>
      <c r="D8" s="708" t="s">
        <v>304</v>
      </c>
      <c r="E8" s="708" t="s">
        <v>304</v>
      </c>
      <c r="F8" s="708" t="s">
        <v>304</v>
      </c>
      <c r="G8" s="708" t="s">
        <v>304</v>
      </c>
      <c r="H8" s="708" t="s">
        <v>304</v>
      </c>
      <c r="I8" s="708" t="s">
        <v>304</v>
      </c>
      <c r="J8" s="703"/>
      <c r="K8" s="706"/>
      <c r="L8" s="706"/>
      <c r="M8" s="706"/>
      <c r="N8" s="706"/>
      <c r="O8" s="706"/>
      <c r="P8" s="706"/>
      <c r="Q8" s="707"/>
      <c r="R8" s="708" t="s">
        <v>304</v>
      </c>
      <c r="S8" s="709" t="s">
        <v>304</v>
      </c>
      <c r="T8" s="710" t="s">
        <v>305</v>
      </c>
    </row>
    <row r="9" spans="1:22">
      <c r="A9" s="79" t="s">
        <v>10</v>
      </c>
      <c r="B9" s="495">
        <v>1</v>
      </c>
      <c r="C9" s="351">
        <v>1989</v>
      </c>
      <c r="D9" s="711">
        <v>59724</v>
      </c>
      <c r="E9" s="711">
        <v>186012</v>
      </c>
      <c r="F9" s="711">
        <v>121452</v>
      </c>
      <c r="G9" s="711">
        <v>25773</v>
      </c>
      <c r="H9" s="711">
        <v>96825</v>
      </c>
      <c r="I9" s="711">
        <v>119981</v>
      </c>
      <c r="K9" s="712"/>
      <c r="L9" s="712"/>
      <c r="M9" s="712"/>
      <c r="N9" s="712"/>
      <c r="O9" s="712"/>
      <c r="P9" s="712"/>
      <c r="Q9" s="713"/>
      <c r="R9" s="711">
        <v>605</v>
      </c>
      <c r="S9" s="714">
        <v>610372</v>
      </c>
      <c r="T9" s="497">
        <v>-4.2546216048753305</v>
      </c>
    </row>
    <row r="10" spans="1:22">
      <c r="A10" s="79"/>
      <c r="B10" s="495">
        <v>2</v>
      </c>
      <c r="C10" s="351">
        <v>1990</v>
      </c>
      <c r="D10" s="711">
        <v>54278</v>
      </c>
      <c r="E10" s="711">
        <v>316336</v>
      </c>
      <c r="F10" s="711">
        <v>117917</v>
      </c>
      <c r="G10" s="711">
        <v>12674</v>
      </c>
      <c r="H10" s="711">
        <v>144004</v>
      </c>
      <c r="I10" s="711">
        <v>161956</v>
      </c>
      <c r="K10" s="712"/>
      <c r="L10" s="712"/>
      <c r="M10" s="712"/>
      <c r="N10" s="712"/>
      <c r="O10" s="712"/>
      <c r="P10" s="712"/>
      <c r="Q10" s="713"/>
      <c r="R10" s="711">
        <v>4603</v>
      </c>
      <c r="S10" s="714">
        <v>811768</v>
      </c>
      <c r="T10" s="497">
        <v>32.995615788404443</v>
      </c>
    </row>
    <row r="11" spans="1:22">
      <c r="A11" s="79"/>
      <c r="B11" s="495">
        <v>3</v>
      </c>
      <c r="C11" s="351">
        <v>1991</v>
      </c>
      <c r="D11" s="715">
        <v>53801</v>
      </c>
      <c r="E11" s="715">
        <v>219187</v>
      </c>
      <c r="F11" s="715">
        <v>134293</v>
      </c>
      <c r="G11" s="715">
        <v>31323</v>
      </c>
      <c r="H11" s="715">
        <v>124847</v>
      </c>
      <c r="I11" s="715">
        <v>204367</v>
      </c>
      <c r="K11" s="716"/>
      <c r="L11" s="716"/>
      <c r="M11" s="716"/>
      <c r="N11" s="716"/>
      <c r="O11" s="716"/>
      <c r="P11" s="716"/>
      <c r="Q11" s="717"/>
      <c r="R11" s="715">
        <v>1731</v>
      </c>
      <c r="S11" s="714">
        <v>769549</v>
      </c>
      <c r="T11" s="497">
        <v>-5.2008701993673023</v>
      </c>
    </row>
    <row r="12" spans="1:22">
      <c r="A12" s="79"/>
      <c r="B12" s="495">
        <v>4</v>
      </c>
      <c r="C12" s="351">
        <v>1992</v>
      </c>
      <c r="D12" s="718">
        <v>457234</v>
      </c>
      <c r="E12" s="718">
        <v>441883</v>
      </c>
      <c r="F12" s="718">
        <v>117219</v>
      </c>
      <c r="G12" s="718">
        <v>29557</v>
      </c>
      <c r="H12" s="718">
        <v>96010</v>
      </c>
      <c r="I12" s="718">
        <v>279499</v>
      </c>
      <c r="K12" s="719"/>
      <c r="L12" s="719"/>
      <c r="M12" s="719"/>
      <c r="N12" s="719"/>
      <c r="O12" s="719"/>
      <c r="P12" s="719"/>
      <c r="Q12" s="720"/>
      <c r="R12" s="718">
        <v>322</v>
      </c>
      <c r="S12" s="714">
        <v>1421724</v>
      </c>
      <c r="T12" s="497">
        <v>84.747689880696356</v>
      </c>
      <c r="U12" s="75"/>
    </row>
    <row r="13" spans="1:22">
      <c r="A13" s="79"/>
      <c r="B13" s="495">
        <v>5</v>
      </c>
      <c r="C13" s="351">
        <v>1993</v>
      </c>
      <c r="D13" s="715">
        <v>47070</v>
      </c>
      <c r="E13" s="715">
        <v>126378</v>
      </c>
      <c r="F13" s="715">
        <v>158239</v>
      </c>
      <c r="G13" s="715">
        <v>20252</v>
      </c>
      <c r="H13" s="715">
        <v>87980</v>
      </c>
      <c r="I13" s="715">
        <v>162362</v>
      </c>
      <c r="K13" s="716"/>
      <c r="L13" s="716"/>
      <c r="M13" s="716"/>
      <c r="N13" s="716"/>
      <c r="O13" s="716"/>
      <c r="P13" s="716"/>
      <c r="Q13" s="717"/>
      <c r="R13" s="715">
        <v>1053</v>
      </c>
      <c r="S13" s="714">
        <v>603334</v>
      </c>
      <c r="T13" s="497">
        <v>-57.563211987699439</v>
      </c>
      <c r="U13" s="75"/>
    </row>
    <row r="14" spans="1:22">
      <c r="A14" s="79"/>
      <c r="B14" s="495">
        <v>6</v>
      </c>
      <c r="C14" s="351">
        <v>1994</v>
      </c>
      <c r="D14" s="715">
        <v>56894</v>
      </c>
      <c r="E14" s="715">
        <v>145305</v>
      </c>
      <c r="F14" s="715">
        <v>186721</v>
      </c>
      <c r="G14" s="715">
        <v>72387</v>
      </c>
      <c r="H14" s="715">
        <v>111850</v>
      </c>
      <c r="I14" s="715">
        <v>172359</v>
      </c>
      <c r="K14" s="716"/>
      <c r="L14" s="716"/>
      <c r="M14" s="716"/>
      <c r="N14" s="716"/>
      <c r="O14" s="716"/>
      <c r="P14" s="716"/>
      <c r="Q14" s="717"/>
      <c r="R14" s="715">
        <v>2962</v>
      </c>
      <c r="S14" s="714">
        <v>748478</v>
      </c>
      <c r="T14" s="497">
        <v>24.056989992276257</v>
      </c>
      <c r="U14" s="75"/>
    </row>
    <row r="15" spans="1:22">
      <c r="A15" s="79"/>
      <c r="B15" s="495">
        <v>7</v>
      </c>
      <c r="C15" s="351">
        <v>1995</v>
      </c>
      <c r="D15" s="715">
        <v>51578</v>
      </c>
      <c r="E15" s="715">
        <v>151161</v>
      </c>
      <c r="F15" s="715">
        <v>115439</v>
      </c>
      <c r="G15" s="715">
        <v>21152</v>
      </c>
      <c r="H15" s="715">
        <v>137360</v>
      </c>
      <c r="I15" s="715">
        <v>117498</v>
      </c>
      <c r="K15" s="716"/>
      <c r="L15" s="716"/>
      <c r="M15" s="716"/>
      <c r="N15" s="716"/>
      <c r="O15" s="716"/>
      <c r="P15" s="716"/>
      <c r="Q15" s="717"/>
      <c r="R15" s="715">
        <v>931</v>
      </c>
      <c r="S15" s="714">
        <v>595119</v>
      </c>
      <c r="T15" s="497">
        <v>-20.489446583600323</v>
      </c>
      <c r="V15" s="75"/>
    </row>
    <row r="16" spans="1:22">
      <c r="A16" s="79"/>
      <c r="B16" s="495">
        <v>8</v>
      </c>
      <c r="C16" s="351">
        <v>1996</v>
      </c>
      <c r="D16" s="715">
        <v>38049</v>
      </c>
      <c r="E16" s="715">
        <v>109243</v>
      </c>
      <c r="F16" s="715">
        <v>121341</v>
      </c>
      <c r="G16" s="715">
        <v>44364</v>
      </c>
      <c r="H16" s="715">
        <v>150775</v>
      </c>
      <c r="I16" s="715">
        <v>154942</v>
      </c>
      <c r="K16" s="716"/>
      <c r="L16" s="716"/>
      <c r="M16" s="716"/>
      <c r="N16" s="716"/>
      <c r="O16" s="716"/>
      <c r="P16" s="716"/>
      <c r="Q16" s="717"/>
      <c r="R16" s="715">
        <v>314</v>
      </c>
      <c r="S16" s="714">
        <v>619028</v>
      </c>
      <c r="T16" s="497">
        <v>4.0175158245661757</v>
      </c>
      <c r="V16" s="75"/>
    </row>
    <row r="17" spans="1:20">
      <c r="A17" s="79"/>
      <c r="B17" s="495">
        <v>9</v>
      </c>
      <c r="C17" s="351">
        <v>1997</v>
      </c>
      <c r="D17" s="715">
        <v>38211</v>
      </c>
      <c r="E17" s="715">
        <v>133160</v>
      </c>
      <c r="F17" s="715">
        <v>93786</v>
      </c>
      <c r="G17" s="715">
        <v>29438</v>
      </c>
      <c r="H17" s="715">
        <v>110717</v>
      </c>
      <c r="I17" s="715">
        <v>138109</v>
      </c>
      <c r="K17" s="716"/>
      <c r="L17" s="716"/>
      <c r="M17" s="716"/>
      <c r="N17" s="716"/>
      <c r="O17" s="716"/>
      <c r="P17" s="716"/>
      <c r="Q17" s="717"/>
      <c r="R17" s="715"/>
      <c r="S17" s="714">
        <v>543421</v>
      </c>
      <c r="T17" s="497">
        <v>-12.213825545855761</v>
      </c>
    </row>
    <row r="18" spans="1:20">
      <c r="A18" s="79"/>
      <c r="B18" s="495">
        <v>10</v>
      </c>
      <c r="C18" s="351">
        <v>1998</v>
      </c>
      <c r="D18" s="715">
        <v>44542</v>
      </c>
      <c r="E18" s="715">
        <v>78958</v>
      </c>
      <c r="F18" s="715">
        <v>125700</v>
      </c>
      <c r="G18" s="715">
        <v>29672</v>
      </c>
      <c r="H18" s="715">
        <v>103617</v>
      </c>
      <c r="I18" s="715">
        <v>165102</v>
      </c>
      <c r="K18" s="716"/>
      <c r="L18" s="716"/>
      <c r="M18" s="716"/>
      <c r="N18" s="716"/>
      <c r="O18" s="716"/>
      <c r="P18" s="716"/>
      <c r="Q18" s="717"/>
      <c r="R18" s="715">
        <v>12</v>
      </c>
      <c r="S18" s="714">
        <v>547603</v>
      </c>
      <c r="T18" s="497">
        <v>0.76956908179846018</v>
      </c>
    </row>
    <row r="19" spans="1:20">
      <c r="A19" s="79"/>
      <c r="B19" s="495">
        <v>11</v>
      </c>
      <c r="C19" s="351">
        <v>1999</v>
      </c>
      <c r="D19" s="447">
        <v>42738</v>
      </c>
      <c r="E19" s="447">
        <v>71520</v>
      </c>
      <c r="F19" s="447">
        <v>97978</v>
      </c>
      <c r="G19" s="447">
        <v>31056</v>
      </c>
      <c r="H19" s="447">
        <v>84828</v>
      </c>
      <c r="I19" s="447">
        <v>198770</v>
      </c>
      <c r="K19" s="721"/>
      <c r="L19" s="721"/>
      <c r="M19" s="721"/>
      <c r="N19" s="721"/>
      <c r="O19" s="721"/>
      <c r="P19" s="721"/>
      <c r="Q19" s="722"/>
      <c r="R19" s="447">
        <v>1189</v>
      </c>
      <c r="S19" s="714">
        <v>528079</v>
      </c>
      <c r="T19" s="497">
        <v>-3.5653566543645709</v>
      </c>
    </row>
    <row r="20" spans="1:20">
      <c r="A20" s="79"/>
      <c r="B20" s="495">
        <v>12</v>
      </c>
      <c r="C20" s="351">
        <v>2000</v>
      </c>
      <c r="D20" s="447">
        <v>25692</v>
      </c>
      <c r="E20" s="447">
        <v>105713</v>
      </c>
      <c r="F20" s="447">
        <v>84935</v>
      </c>
      <c r="G20" s="447">
        <v>32626</v>
      </c>
      <c r="H20" s="447">
        <v>120620</v>
      </c>
      <c r="I20" s="447">
        <v>161715</v>
      </c>
      <c r="K20" s="721"/>
      <c r="L20" s="721"/>
      <c r="M20" s="721"/>
      <c r="N20" s="721"/>
      <c r="O20" s="721"/>
      <c r="P20" s="721"/>
      <c r="Q20" s="722"/>
      <c r="R20" s="447">
        <v>3316</v>
      </c>
      <c r="S20" s="714">
        <v>534617</v>
      </c>
      <c r="T20" s="497">
        <v>1.238072333874296</v>
      </c>
    </row>
    <row r="21" spans="1:20">
      <c r="A21" s="79"/>
      <c r="B21" s="495">
        <v>13</v>
      </c>
      <c r="C21" s="351">
        <v>2001</v>
      </c>
      <c r="D21" s="447">
        <v>35783</v>
      </c>
      <c r="E21" s="447">
        <v>40611</v>
      </c>
      <c r="F21" s="447">
        <v>68231</v>
      </c>
      <c r="G21" s="447">
        <v>11134</v>
      </c>
      <c r="H21" s="447">
        <v>86896</v>
      </c>
      <c r="I21" s="447">
        <v>114797</v>
      </c>
      <c r="K21" s="721"/>
      <c r="L21" s="721"/>
      <c r="M21" s="721"/>
      <c r="N21" s="721"/>
      <c r="O21" s="721"/>
      <c r="P21" s="721"/>
      <c r="Q21" s="722"/>
      <c r="R21" s="447">
        <v>440</v>
      </c>
      <c r="S21" s="714">
        <v>357892</v>
      </c>
      <c r="T21" s="497">
        <v>-33.05637493757213</v>
      </c>
    </row>
    <row r="22" spans="1:20">
      <c r="A22" s="79"/>
      <c r="B22" s="495">
        <v>14</v>
      </c>
      <c r="C22" s="351">
        <v>2002</v>
      </c>
      <c r="D22" s="447">
        <v>43195</v>
      </c>
      <c r="E22" s="447">
        <v>53214</v>
      </c>
      <c r="F22" s="447">
        <v>50616</v>
      </c>
      <c r="G22" s="447">
        <v>23441</v>
      </c>
      <c r="H22" s="447">
        <v>112696</v>
      </c>
      <c r="I22" s="447">
        <v>176685</v>
      </c>
      <c r="K22" s="721"/>
      <c r="L22" s="721"/>
      <c r="M22" s="721"/>
      <c r="N22" s="721"/>
      <c r="O22" s="721"/>
      <c r="P22" s="721"/>
      <c r="Q22" s="722"/>
      <c r="R22" s="447">
        <v>218</v>
      </c>
      <c r="S22" s="714">
        <v>460065</v>
      </c>
      <c r="T22" s="497">
        <v>28.548556547785363</v>
      </c>
    </row>
    <row r="23" spans="1:20">
      <c r="A23" s="79"/>
      <c r="B23" s="495">
        <v>15</v>
      </c>
      <c r="C23" s="351">
        <v>2003</v>
      </c>
      <c r="D23" s="447">
        <v>25964</v>
      </c>
      <c r="E23" s="447">
        <v>30907</v>
      </c>
      <c r="F23" s="447">
        <v>67618</v>
      </c>
      <c r="G23" s="447">
        <v>11742</v>
      </c>
      <c r="H23" s="447">
        <v>80840</v>
      </c>
      <c r="I23" s="447">
        <v>127136</v>
      </c>
      <c r="K23" s="721"/>
      <c r="L23" s="721"/>
      <c r="M23" s="721"/>
      <c r="N23" s="721"/>
      <c r="O23" s="721"/>
      <c r="P23" s="721"/>
      <c r="Q23" s="722"/>
      <c r="R23" s="447">
        <v>17273</v>
      </c>
      <c r="S23" s="714">
        <v>361480</v>
      </c>
      <c r="T23" s="497">
        <v>-21.428493799789162</v>
      </c>
    </row>
    <row r="24" spans="1:20">
      <c r="A24" s="676"/>
      <c r="B24" s="506">
        <v>16</v>
      </c>
      <c r="C24" s="693">
        <v>2004</v>
      </c>
      <c r="D24" s="447">
        <v>42007</v>
      </c>
      <c r="E24" s="447">
        <v>68568</v>
      </c>
      <c r="F24" s="447">
        <v>50347</v>
      </c>
      <c r="G24" s="447">
        <v>21956</v>
      </c>
      <c r="H24" s="447">
        <v>246841</v>
      </c>
      <c r="I24" s="447">
        <v>21213</v>
      </c>
      <c r="K24" s="723"/>
      <c r="L24" s="723"/>
      <c r="M24" s="723"/>
      <c r="N24" s="723"/>
      <c r="O24" s="723"/>
      <c r="P24" s="723"/>
      <c r="Q24" s="724"/>
      <c r="R24" s="447">
        <v>17440</v>
      </c>
      <c r="S24" s="714">
        <v>468372</v>
      </c>
      <c r="T24" s="497">
        <v>29.570653978090068</v>
      </c>
    </row>
    <row r="25" spans="1:20" ht="13.5" customHeight="1">
      <c r="A25" s="958" t="s">
        <v>3</v>
      </c>
      <c r="B25" s="959"/>
      <c r="C25" s="960"/>
      <c r="D25" s="1062" t="s">
        <v>295</v>
      </c>
      <c r="E25" s="1062" t="s">
        <v>306</v>
      </c>
      <c r="F25" s="1062" t="s">
        <v>307</v>
      </c>
      <c r="G25" s="1062" t="s">
        <v>308</v>
      </c>
      <c r="H25" s="1062" t="s">
        <v>309</v>
      </c>
      <c r="I25" s="1062" t="s">
        <v>310</v>
      </c>
      <c r="J25" s="1062" t="s">
        <v>311</v>
      </c>
      <c r="K25" s="1062" t="s">
        <v>312</v>
      </c>
      <c r="L25" s="1062" t="s">
        <v>313</v>
      </c>
      <c r="M25" s="1062" t="s">
        <v>314</v>
      </c>
      <c r="N25" s="1062" t="s">
        <v>315</v>
      </c>
      <c r="O25" s="1062" t="s">
        <v>316</v>
      </c>
      <c r="P25" s="1062" t="s">
        <v>317</v>
      </c>
      <c r="Q25" s="1062" t="s">
        <v>318</v>
      </c>
      <c r="R25" s="1062" t="s">
        <v>319</v>
      </c>
      <c r="S25" s="1070" t="s">
        <v>302</v>
      </c>
      <c r="T25" s="1068" t="s">
        <v>303</v>
      </c>
    </row>
    <row r="26" spans="1:20">
      <c r="A26" s="1064"/>
      <c r="B26" s="1065"/>
      <c r="C26" s="1066"/>
      <c r="D26" s="1063"/>
      <c r="E26" s="1063"/>
      <c r="F26" s="1063"/>
      <c r="G26" s="1063"/>
      <c r="H26" s="1063"/>
      <c r="I26" s="1063"/>
      <c r="J26" s="1063"/>
      <c r="K26" s="1063"/>
      <c r="L26" s="1063"/>
      <c r="M26" s="1063"/>
      <c r="N26" s="1063"/>
      <c r="O26" s="1063"/>
      <c r="P26" s="1063"/>
      <c r="Q26" s="1063"/>
      <c r="R26" s="1063"/>
      <c r="S26" s="1067"/>
      <c r="T26" s="1069"/>
    </row>
    <row r="27" spans="1:20">
      <c r="A27" s="1064"/>
      <c r="B27" s="1065"/>
      <c r="C27" s="1066"/>
      <c r="D27" s="1063"/>
      <c r="E27" s="1063"/>
      <c r="F27" s="1063"/>
      <c r="G27" s="1063"/>
      <c r="H27" s="1063"/>
      <c r="I27" s="1063"/>
      <c r="J27" s="1063"/>
      <c r="K27" s="1063"/>
      <c r="L27" s="1063"/>
      <c r="M27" s="1063"/>
      <c r="N27" s="1063"/>
      <c r="O27" s="1063"/>
      <c r="P27" s="1063"/>
      <c r="Q27" s="1063"/>
      <c r="R27" s="1063"/>
      <c r="S27" s="1067"/>
      <c r="T27" s="1069"/>
    </row>
    <row r="28" spans="1:20">
      <c r="A28" s="961"/>
      <c r="B28" s="962"/>
      <c r="C28" s="963"/>
      <c r="D28" s="1063"/>
      <c r="E28" s="1063"/>
      <c r="F28" s="1063"/>
      <c r="G28" s="1063"/>
      <c r="H28" s="1063"/>
      <c r="I28" s="1063"/>
      <c r="J28" s="1063"/>
      <c r="K28" s="1063"/>
      <c r="L28" s="1063"/>
      <c r="M28" s="1063"/>
      <c r="N28" s="1063"/>
      <c r="O28" s="1063"/>
      <c r="P28" s="1063"/>
      <c r="Q28" s="1063"/>
      <c r="R28" s="1063"/>
      <c r="S28" s="1067"/>
      <c r="T28" s="725"/>
    </row>
    <row r="29" spans="1:20">
      <c r="A29" s="964" t="s">
        <v>6</v>
      </c>
      <c r="B29" s="964"/>
      <c r="C29" s="349" t="s">
        <v>7</v>
      </c>
      <c r="D29" s="708" t="s">
        <v>304</v>
      </c>
      <c r="E29" s="708" t="s">
        <v>304</v>
      </c>
      <c r="F29" s="708" t="s">
        <v>304</v>
      </c>
      <c r="G29" s="708" t="s">
        <v>304</v>
      </c>
      <c r="H29" s="708" t="s">
        <v>304</v>
      </c>
      <c r="I29" s="708" t="s">
        <v>304</v>
      </c>
      <c r="J29" s="708" t="s">
        <v>304</v>
      </c>
      <c r="K29" s="708" t="s">
        <v>304</v>
      </c>
      <c r="L29" s="708" t="s">
        <v>304</v>
      </c>
      <c r="M29" s="708" t="s">
        <v>304</v>
      </c>
      <c r="N29" s="708" t="s">
        <v>304</v>
      </c>
      <c r="O29" s="708" t="s">
        <v>304</v>
      </c>
      <c r="P29" s="708" t="s">
        <v>304</v>
      </c>
      <c r="Q29" s="708" t="s">
        <v>304</v>
      </c>
      <c r="R29" s="708" t="s">
        <v>304</v>
      </c>
      <c r="S29" s="709" t="s">
        <v>304</v>
      </c>
      <c r="T29" s="708" t="s">
        <v>304</v>
      </c>
    </row>
    <row r="30" spans="1:20">
      <c r="A30" s="726" t="s">
        <v>10</v>
      </c>
      <c r="B30" s="727">
        <v>17</v>
      </c>
      <c r="C30" s="728">
        <v>2005</v>
      </c>
      <c r="D30" s="729">
        <v>19956</v>
      </c>
      <c r="E30" s="729">
        <v>7758</v>
      </c>
      <c r="F30" s="729">
        <v>35724</v>
      </c>
      <c r="G30" s="729">
        <v>4188</v>
      </c>
      <c r="H30" s="729">
        <v>1813</v>
      </c>
      <c r="I30" s="729">
        <v>11971</v>
      </c>
      <c r="J30" s="730">
        <v>30557</v>
      </c>
      <c r="K30" s="729">
        <v>4695</v>
      </c>
      <c r="L30" s="729">
        <v>4417</v>
      </c>
      <c r="M30" s="729">
        <v>4797</v>
      </c>
      <c r="N30" s="729">
        <v>53068</v>
      </c>
      <c r="O30" s="729">
        <v>53680</v>
      </c>
      <c r="P30" s="729">
        <v>53172</v>
      </c>
      <c r="Q30" s="729">
        <v>8883</v>
      </c>
      <c r="R30" s="729">
        <v>12110</v>
      </c>
      <c r="S30" s="731">
        <v>306789</v>
      </c>
      <c r="T30" s="732">
        <v>-34.498859880607725</v>
      </c>
    </row>
    <row r="31" spans="1:20">
      <c r="A31" s="79"/>
      <c r="B31" s="495">
        <v>18</v>
      </c>
      <c r="C31" s="351">
        <v>2006</v>
      </c>
      <c r="D31" s="711">
        <v>37332</v>
      </c>
      <c r="E31" s="711">
        <v>10177</v>
      </c>
      <c r="F31" s="711">
        <v>77452</v>
      </c>
      <c r="G31" s="711">
        <v>102817</v>
      </c>
      <c r="H31" s="711">
        <v>2668</v>
      </c>
      <c r="I31" s="711">
        <v>3368</v>
      </c>
      <c r="J31" s="733">
        <v>58511</v>
      </c>
      <c r="K31" s="711">
        <v>1256</v>
      </c>
      <c r="L31" s="711">
        <v>1654</v>
      </c>
      <c r="M31" s="711">
        <v>3588</v>
      </c>
      <c r="N31" s="711">
        <v>59154</v>
      </c>
      <c r="O31" s="711">
        <v>47382</v>
      </c>
      <c r="P31" s="711">
        <v>52643</v>
      </c>
      <c r="Q31" s="711">
        <v>10133</v>
      </c>
      <c r="R31" s="711">
        <v>15620</v>
      </c>
      <c r="S31" s="714">
        <v>483755</v>
      </c>
      <c r="T31" s="497">
        <v>57.683293729566572</v>
      </c>
    </row>
    <row r="32" spans="1:20">
      <c r="A32" s="79"/>
      <c r="B32" s="495">
        <v>19</v>
      </c>
      <c r="C32" s="351">
        <v>2007</v>
      </c>
      <c r="D32" s="711">
        <v>26412</v>
      </c>
      <c r="E32" s="711">
        <v>5616</v>
      </c>
      <c r="F32" s="711">
        <v>74227</v>
      </c>
      <c r="G32" s="711">
        <v>6264</v>
      </c>
      <c r="H32" s="711">
        <v>443</v>
      </c>
      <c r="I32" s="711">
        <v>6239</v>
      </c>
      <c r="J32" s="733">
        <v>161986</v>
      </c>
      <c r="K32" s="711">
        <v>755</v>
      </c>
      <c r="L32" s="711">
        <v>1861</v>
      </c>
      <c r="M32" s="711">
        <v>10455</v>
      </c>
      <c r="N32" s="711">
        <v>84172</v>
      </c>
      <c r="O32" s="711">
        <v>31949</v>
      </c>
      <c r="P32" s="711">
        <v>22154</v>
      </c>
      <c r="Q32" s="711">
        <v>130915</v>
      </c>
      <c r="R32" s="711">
        <v>4013</v>
      </c>
      <c r="S32" s="714">
        <v>567461</v>
      </c>
      <c r="T32" s="497">
        <v>17.303387045095143</v>
      </c>
    </row>
    <row r="33" spans="1:20">
      <c r="A33" s="79"/>
      <c r="B33" s="495">
        <v>20</v>
      </c>
      <c r="C33" s="351">
        <v>2008</v>
      </c>
      <c r="D33" s="711">
        <v>20722</v>
      </c>
      <c r="E33" s="711">
        <v>4300</v>
      </c>
      <c r="F33" s="711">
        <v>69871</v>
      </c>
      <c r="G33" s="711">
        <v>3775</v>
      </c>
      <c r="H33" s="711">
        <v>1070</v>
      </c>
      <c r="I33" s="711">
        <v>5680</v>
      </c>
      <c r="J33" s="733">
        <v>47939</v>
      </c>
      <c r="K33" s="711">
        <v>3845</v>
      </c>
      <c r="L33" s="711">
        <v>1130</v>
      </c>
      <c r="M33" s="711">
        <v>7865</v>
      </c>
      <c r="N33" s="711">
        <v>81487</v>
      </c>
      <c r="O33" s="711">
        <v>24420</v>
      </c>
      <c r="P33" s="711">
        <v>30178</v>
      </c>
      <c r="Q33" s="711">
        <v>31254</v>
      </c>
      <c r="R33" s="711">
        <v>1124</v>
      </c>
      <c r="S33" s="714">
        <v>334660</v>
      </c>
      <c r="T33" s="497">
        <v>-41.025021983889637</v>
      </c>
    </row>
    <row r="34" spans="1:20">
      <c r="A34" s="79"/>
      <c r="B34" s="495">
        <v>21</v>
      </c>
      <c r="C34" s="351">
        <v>2009</v>
      </c>
      <c r="D34" s="711">
        <v>18069</v>
      </c>
      <c r="E34" s="711">
        <v>2135</v>
      </c>
      <c r="F34" s="711">
        <v>18482</v>
      </c>
      <c r="G34" s="711">
        <v>2739</v>
      </c>
      <c r="H34" s="711">
        <v>1008</v>
      </c>
      <c r="I34" s="711">
        <v>2582</v>
      </c>
      <c r="J34" s="733">
        <v>17827</v>
      </c>
      <c r="K34" s="711">
        <v>229</v>
      </c>
      <c r="L34" s="711">
        <v>2274</v>
      </c>
      <c r="M34" s="711">
        <v>3803</v>
      </c>
      <c r="N34" s="711">
        <v>53576</v>
      </c>
      <c r="O34" s="711">
        <v>48686</v>
      </c>
      <c r="P34" s="711">
        <v>20668</v>
      </c>
      <c r="Q34" s="711">
        <v>5117</v>
      </c>
      <c r="R34" s="711">
        <v>21698</v>
      </c>
      <c r="S34" s="714">
        <v>218893</v>
      </c>
      <c r="T34" s="497">
        <v>-34.592422159803974</v>
      </c>
    </row>
    <row r="35" spans="1:20">
      <c r="A35" s="79"/>
      <c r="B35" s="495">
        <v>22</v>
      </c>
      <c r="C35" s="351">
        <v>2010</v>
      </c>
      <c r="D35" s="711">
        <v>14210</v>
      </c>
      <c r="E35" s="711">
        <v>4124</v>
      </c>
      <c r="F35" s="711">
        <v>42725</v>
      </c>
      <c r="G35" s="711">
        <v>4850</v>
      </c>
      <c r="H35" s="711">
        <v>3330</v>
      </c>
      <c r="I35" s="711">
        <v>2169</v>
      </c>
      <c r="J35" s="733">
        <v>27934</v>
      </c>
      <c r="K35" s="711">
        <v>1156</v>
      </c>
      <c r="L35" s="711">
        <v>395</v>
      </c>
      <c r="M35" s="711">
        <v>10563</v>
      </c>
      <c r="N35" s="711">
        <v>31882</v>
      </c>
      <c r="O35" s="711">
        <v>87755</v>
      </c>
      <c r="P35" s="711">
        <v>16926</v>
      </c>
      <c r="Q35" s="711">
        <v>8897</v>
      </c>
      <c r="R35" s="711">
        <v>7758</v>
      </c>
      <c r="S35" s="714">
        <v>264674</v>
      </c>
      <c r="T35" s="497">
        <v>20.914784849218563</v>
      </c>
    </row>
    <row r="36" spans="1:20">
      <c r="A36" s="79"/>
      <c r="B36" s="495">
        <v>23</v>
      </c>
      <c r="C36" s="351">
        <v>2011</v>
      </c>
      <c r="D36" s="711">
        <v>29487</v>
      </c>
      <c r="E36" s="711">
        <v>3061</v>
      </c>
      <c r="F36" s="711">
        <v>23374</v>
      </c>
      <c r="G36" s="711">
        <v>6266</v>
      </c>
      <c r="H36" s="711">
        <v>105</v>
      </c>
      <c r="I36" s="711">
        <v>3893</v>
      </c>
      <c r="J36" s="733">
        <v>24052</v>
      </c>
      <c r="K36" s="711">
        <v>799</v>
      </c>
      <c r="L36" s="711">
        <v>769</v>
      </c>
      <c r="M36" s="711">
        <v>13211</v>
      </c>
      <c r="N36" s="711">
        <v>50905</v>
      </c>
      <c r="O36" s="711">
        <v>46576</v>
      </c>
      <c r="P36" s="711">
        <v>16049</v>
      </c>
      <c r="Q36" s="711">
        <v>9486</v>
      </c>
      <c r="R36" s="711">
        <v>14200</v>
      </c>
      <c r="S36" s="714">
        <v>242233</v>
      </c>
      <c r="T36" s="497">
        <v>-8.4787323273158677</v>
      </c>
    </row>
    <row r="37" spans="1:20">
      <c r="A37" s="79"/>
      <c r="B37" s="495">
        <v>24</v>
      </c>
      <c r="C37" s="351">
        <v>2012</v>
      </c>
      <c r="D37" s="711">
        <v>13268</v>
      </c>
      <c r="E37" s="711">
        <v>5078</v>
      </c>
      <c r="F37" s="711">
        <v>24920</v>
      </c>
      <c r="G37" s="711">
        <v>7880</v>
      </c>
      <c r="H37" s="711">
        <v>1065</v>
      </c>
      <c r="I37" s="711">
        <v>439</v>
      </c>
      <c r="J37" s="733">
        <v>49968</v>
      </c>
      <c r="K37" s="711">
        <v>2136</v>
      </c>
      <c r="L37" s="711">
        <v>646</v>
      </c>
      <c r="M37" s="711">
        <v>8122</v>
      </c>
      <c r="N37" s="711">
        <v>56758</v>
      </c>
      <c r="O37" s="711">
        <v>23524</v>
      </c>
      <c r="P37" s="711">
        <v>11178</v>
      </c>
      <c r="Q37" s="711">
        <v>8664</v>
      </c>
      <c r="R37" s="711">
        <v>27390</v>
      </c>
      <c r="S37" s="714">
        <v>241036</v>
      </c>
      <c r="T37" s="497">
        <v>-0.5</v>
      </c>
    </row>
    <row r="38" spans="1:20">
      <c r="A38" s="79"/>
      <c r="B38" s="495">
        <v>25</v>
      </c>
      <c r="C38" s="351">
        <v>2013</v>
      </c>
      <c r="D38" s="711">
        <v>10439</v>
      </c>
      <c r="E38" s="711">
        <v>4792</v>
      </c>
      <c r="F38" s="711">
        <v>22998</v>
      </c>
      <c r="G38" s="711">
        <v>8001</v>
      </c>
      <c r="H38" s="711">
        <v>2647</v>
      </c>
      <c r="I38" s="711">
        <v>1061</v>
      </c>
      <c r="J38" s="733">
        <v>57098</v>
      </c>
      <c r="K38" s="711">
        <v>3142</v>
      </c>
      <c r="L38" s="711">
        <v>4201</v>
      </c>
      <c r="M38" s="711">
        <v>13216</v>
      </c>
      <c r="N38" s="711">
        <v>50627</v>
      </c>
      <c r="O38" s="711">
        <v>28715</v>
      </c>
      <c r="P38" s="711">
        <v>43395</v>
      </c>
      <c r="Q38" s="711">
        <v>16814</v>
      </c>
      <c r="R38" s="711">
        <v>11875</v>
      </c>
      <c r="S38" s="714">
        <v>279021</v>
      </c>
      <c r="T38" s="497">
        <v>15.8</v>
      </c>
    </row>
    <row r="39" spans="1:20">
      <c r="A39" s="79"/>
      <c r="B39" s="503">
        <v>26</v>
      </c>
      <c r="C39" s="351">
        <v>2014</v>
      </c>
      <c r="D39" s="734">
        <v>25727</v>
      </c>
      <c r="E39" s="734">
        <v>4376</v>
      </c>
      <c r="F39" s="734">
        <v>44246</v>
      </c>
      <c r="G39" s="734">
        <v>12644</v>
      </c>
      <c r="H39" s="734">
        <v>7666</v>
      </c>
      <c r="I39" s="734">
        <v>5149</v>
      </c>
      <c r="J39" s="735">
        <v>31752</v>
      </c>
      <c r="K39" s="734">
        <v>13325</v>
      </c>
      <c r="L39" s="734">
        <v>1931</v>
      </c>
      <c r="M39" s="734">
        <v>3243</v>
      </c>
      <c r="N39" s="734">
        <v>62957</v>
      </c>
      <c r="O39" s="734">
        <v>33683</v>
      </c>
      <c r="P39" s="734">
        <v>16686</v>
      </c>
      <c r="Q39" s="734">
        <v>23766</v>
      </c>
      <c r="R39" s="734">
        <v>15444</v>
      </c>
      <c r="S39" s="736">
        <v>302595</v>
      </c>
      <c r="T39" s="497">
        <v>8.4</v>
      </c>
    </row>
    <row r="40" spans="1:20">
      <c r="A40" s="79"/>
      <c r="B40" s="503">
        <v>27</v>
      </c>
      <c r="C40" s="351">
        <v>2015</v>
      </c>
      <c r="D40" s="734">
        <v>20205</v>
      </c>
      <c r="E40" s="734">
        <v>5680</v>
      </c>
      <c r="F40" s="734">
        <v>58686</v>
      </c>
      <c r="G40" s="734">
        <v>24285</v>
      </c>
      <c r="H40" s="734">
        <v>1226</v>
      </c>
      <c r="I40" s="734">
        <v>1402</v>
      </c>
      <c r="J40" s="737">
        <v>107197</v>
      </c>
      <c r="K40" s="734">
        <v>1010</v>
      </c>
      <c r="L40" s="734">
        <v>649</v>
      </c>
      <c r="M40" s="734">
        <v>19475</v>
      </c>
      <c r="N40" s="734">
        <v>64258</v>
      </c>
      <c r="O40" s="734">
        <v>37938</v>
      </c>
      <c r="P40" s="734">
        <v>16209</v>
      </c>
      <c r="Q40" s="734">
        <v>36144</v>
      </c>
      <c r="R40" s="734">
        <v>13848</v>
      </c>
      <c r="S40" s="736">
        <f>SUM(D40:R40)</f>
        <v>408212</v>
      </c>
      <c r="T40" s="497">
        <f>(S40-S39)/S39*100</f>
        <v>34.903749235777191</v>
      </c>
    </row>
    <row r="41" spans="1:20">
      <c r="A41" s="79"/>
      <c r="B41" s="495">
        <v>28</v>
      </c>
      <c r="C41" s="356">
        <v>2016</v>
      </c>
      <c r="D41" s="711">
        <v>12504</v>
      </c>
      <c r="E41" s="712">
        <v>9831</v>
      </c>
      <c r="F41" s="711">
        <v>39763</v>
      </c>
      <c r="G41" s="712">
        <v>10631</v>
      </c>
      <c r="H41" s="711">
        <v>3098</v>
      </c>
      <c r="I41" s="712">
        <v>1028</v>
      </c>
      <c r="J41" s="737">
        <v>35683</v>
      </c>
      <c r="K41" s="734">
        <v>516</v>
      </c>
      <c r="L41" s="734">
        <v>2205</v>
      </c>
      <c r="M41" s="711">
        <v>10600</v>
      </c>
      <c r="N41" s="712">
        <v>32613</v>
      </c>
      <c r="O41" s="734">
        <v>20694</v>
      </c>
      <c r="P41" s="734">
        <v>5410</v>
      </c>
      <c r="Q41" s="711">
        <v>3043</v>
      </c>
      <c r="R41" s="712">
        <v>14957</v>
      </c>
      <c r="S41" s="736">
        <f>SUM(D41:R41)</f>
        <v>202576</v>
      </c>
      <c r="T41" s="497">
        <f>(S41-S40)/S40*100</f>
        <v>-50.374805248253359</v>
      </c>
    </row>
    <row r="42" spans="1:20">
      <c r="A42" s="79"/>
      <c r="B42" s="495">
        <v>29</v>
      </c>
      <c r="C42" s="351">
        <v>2017</v>
      </c>
      <c r="D42" s="711">
        <v>25546</v>
      </c>
      <c r="E42" s="711">
        <v>6933</v>
      </c>
      <c r="F42" s="711">
        <v>33206</v>
      </c>
      <c r="G42" s="711">
        <v>5305</v>
      </c>
      <c r="H42" s="711">
        <v>971</v>
      </c>
      <c r="I42" s="711">
        <v>616</v>
      </c>
      <c r="J42" s="735">
        <v>32633</v>
      </c>
      <c r="K42" s="711">
        <v>0</v>
      </c>
      <c r="L42" s="711">
        <v>480</v>
      </c>
      <c r="M42" s="711">
        <v>4203</v>
      </c>
      <c r="N42" s="711">
        <v>20667</v>
      </c>
      <c r="O42" s="711">
        <v>7580</v>
      </c>
      <c r="P42" s="711">
        <v>19494</v>
      </c>
      <c r="Q42" s="711">
        <v>11496</v>
      </c>
      <c r="R42" s="711">
        <v>14609</v>
      </c>
      <c r="S42" s="714">
        <f>SUM(D42:R42)</f>
        <v>183739</v>
      </c>
      <c r="T42" s="497">
        <f t="shared" ref="T42:T45" si="0">(S42-S41)/S41*100</f>
        <v>-9.298732327620252</v>
      </c>
    </row>
    <row r="43" spans="1:20">
      <c r="A43" s="79"/>
      <c r="B43" s="495">
        <v>30</v>
      </c>
      <c r="C43" s="351">
        <v>2018</v>
      </c>
      <c r="D43" s="711">
        <v>47821</v>
      </c>
      <c r="E43" s="711">
        <v>5132</v>
      </c>
      <c r="F43" s="711">
        <v>101807</v>
      </c>
      <c r="G43" s="711">
        <v>24513</v>
      </c>
      <c r="H43" s="711">
        <v>3153</v>
      </c>
      <c r="I43" s="711">
        <v>1337</v>
      </c>
      <c r="J43" s="735">
        <v>43718</v>
      </c>
      <c r="K43" s="711">
        <v>519</v>
      </c>
      <c r="L43" s="711">
        <v>1054</v>
      </c>
      <c r="M43" s="711">
        <v>27580</v>
      </c>
      <c r="N43" s="711">
        <v>47847</v>
      </c>
      <c r="O43" s="711">
        <v>7705</v>
      </c>
      <c r="P43" s="711">
        <v>8386</v>
      </c>
      <c r="Q43" s="711">
        <v>8070</v>
      </c>
      <c r="R43" s="711">
        <v>9135</v>
      </c>
      <c r="S43" s="714">
        <f t="shared" ref="S43:S48" si="1">SUM(D43:R43)</f>
        <v>337777</v>
      </c>
      <c r="T43" s="497">
        <f t="shared" si="0"/>
        <v>83.835222788847219</v>
      </c>
    </row>
    <row r="44" spans="1:20">
      <c r="A44" s="104" t="s">
        <v>11</v>
      </c>
      <c r="B44" s="495">
        <v>1</v>
      </c>
      <c r="C44" s="351">
        <v>2019</v>
      </c>
      <c r="D44" s="711">
        <v>7331</v>
      </c>
      <c r="E44" s="711">
        <v>11319</v>
      </c>
      <c r="F44" s="711">
        <v>35935</v>
      </c>
      <c r="G44" s="711">
        <v>7382</v>
      </c>
      <c r="H44" s="711">
        <v>2093</v>
      </c>
      <c r="I44" s="711">
        <v>5263</v>
      </c>
      <c r="J44" s="735">
        <v>12859</v>
      </c>
      <c r="K44" s="711">
        <v>638</v>
      </c>
      <c r="L44" s="711">
        <v>1603</v>
      </c>
      <c r="M44" s="711">
        <v>31990</v>
      </c>
      <c r="N44" s="711">
        <v>36251</v>
      </c>
      <c r="O44" s="711">
        <v>26537</v>
      </c>
      <c r="P44" s="711">
        <v>12578</v>
      </c>
      <c r="Q44" s="711">
        <v>11198</v>
      </c>
      <c r="R44" s="711">
        <v>25881</v>
      </c>
      <c r="S44" s="714">
        <f t="shared" si="1"/>
        <v>228858</v>
      </c>
      <c r="T44" s="497">
        <f t="shared" si="0"/>
        <v>-32.245830829215727</v>
      </c>
    </row>
    <row r="45" spans="1:20">
      <c r="A45" s="104"/>
      <c r="B45" s="495">
        <v>2</v>
      </c>
      <c r="C45" s="351">
        <v>2020</v>
      </c>
      <c r="D45" s="711">
        <v>11728</v>
      </c>
      <c r="E45" s="711">
        <v>4241</v>
      </c>
      <c r="F45" s="711">
        <v>25960</v>
      </c>
      <c r="G45" s="711">
        <v>5827</v>
      </c>
      <c r="H45" s="711">
        <v>6242</v>
      </c>
      <c r="I45" s="711">
        <v>11409</v>
      </c>
      <c r="J45" s="735">
        <v>12420</v>
      </c>
      <c r="K45" s="711">
        <v>510</v>
      </c>
      <c r="L45" s="711">
        <v>1286</v>
      </c>
      <c r="M45" s="711">
        <v>12836</v>
      </c>
      <c r="N45" s="711">
        <v>7683</v>
      </c>
      <c r="O45" s="711">
        <v>36232</v>
      </c>
      <c r="P45" s="711">
        <v>8780</v>
      </c>
      <c r="Q45" s="711">
        <v>12944</v>
      </c>
      <c r="R45" s="711">
        <v>16806</v>
      </c>
      <c r="S45" s="714">
        <f t="shared" si="1"/>
        <v>174904</v>
      </c>
      <c r="T45" s="497">
        <f t="shared" si="0"/>
        <v>-23.57531744575239</v>
      </c>
    </row>
    <row r="46" spans="1:20">
      <c r="A46" s="104"/>
      <c r="B46" s="495">
        <v>3</v>
      </c>
      <c r="C46" s="351">
        <v>2021</v>
      </c>
      <c r="D46" s="711">
        <v>10900</v>
      </c>
      <c r="E46" s="711">
        <v>7443</v>
      </c>
      <c r="F46" s="711">
        <v>25700</v>
      </c>
      <c r="G46" s="711">
        <v>9068</v>
      </c>
      <c r="H46" s="711">
        <v>104</v>
      </c>
      <c r="I46" s="711">
        <v>1364</v>
      </c>
      <c r="J46" s="735">
        <v>41929</v>
      </c>
      <c r="K46" s="711">
        <v>1479</v>
      </c>
      <c r="L46" s="711">
        <v>3411</v>
      </c>
      <c r="M46" s="711">
        <v>1943</v>
      </c>
      <c r="N46" s="711">
        <v>14858</v>
      </c>
      <c r="O46" s="711">
        <v>4092</v>
      </c>
      <c r="P46" s="711">
        <v>6766</v>
      </c>
      <c r="Q46" s="711">
        <v>39906</v>
      </c>
      <c r="R46" s="711">
        <v>12367</v>
      </c>
      <c r="S46" s="714">
        <f t="shared" ref="S46" si="2">SUM(D46:R46)</f>
        <v>181330</v>
      </c>
      <c r="T46" s="497">
        <f>(S46-S45)/S45*100</f>
        <v>3.6740154599094361</v>
      </c>
    </row>
    <row r="47" spans="1:20">
      <c r="A47" s="104"/>
      <c r="B47" s="495">
        <v>4</v>
      </c>
      <c r="C47" s="351">
        <v>2022</v>
      </c>
      <c r="D47" s="711">
        <v>6047</v>
      </c>
      <c r="E47" s="711">
        <v>7812</v>
      </c>
      <c r="F47" s="711">
        <v>39530</v>
      </c>
      <c r="G47" s="711">
        <v>6016</v>
      </c>
      <c r="H47" s="711">
        <v>375</v>
      </c>
      <c r="I47" s="711">
        <v>8221</v>
      </c>
      <c r="J47" s="735">
        <v>18598</v>
      </c>
      <c r="K47" s="711">
        <v>3236</v>
      </c>
      <c r="L47" s="711">
        <v>1804</v>
      </c>
      <c r="M47" s="711">
        <v>7187</v>
      </c>
      <c r="N47" s="711">
        <v>24055</v>
      </c>
      <c r="O47" s="711">
        <v>26309</v>
      </c>
      <c r="P47" s="711">
        <v>8111</v>
      </c>
      <c r="Q47" s="711">
        <v>8293</v>
      </c>
      <c r="R47" s="711">
        <v>20780</v>
      </c>
      <c r="S47" s="714">
        <f t="shared" ref="S47" si="3">SUM(D47:R47)</f>
        <v>186374</v>
      </c>
      <c r="T47" s="497">
        <f>(S47-S46)/S46*100</f>
        <v>2.7816687806761156</v>
      </c>
    </row>
    <row r="48" spans="1:20">
      <c r="A48" s="90"/>
      <c r="B48" s="506">
        <v>5</v>
      </c>
      <c r="C48" s="693">
        <v>2023</v>
      </c>
      <c r="D48" s="738">
        <v>5272</v>
      </c>
      <c r="E48" s="738">
        <v>6875</v>
      </c>
      <c r="F48" s="738">
        <v>24554</v>
      </c>
      <c r="G48" s="738">
        <v>1421</v>
      </c>
      <c r="H48" s="738">
        <v>4049</v>
      </c>
      <c r="I48" s="738">
        <v>12706</v>
      </c>
      <c r="J48" s="739">
        <v>24160</v>
      </c>
      <c r="K48" s="738">
        <v>3832</v>
      </c>
      <c r="L48" s="738">
        <v>831</v>
      </c>
      <c r="M48" s="738">
        <v>3604</v>
      </c>
      <c r="N48" s="738">
        <v>19871</v>
      </c>
      <c r="O48" s="738">
        <v>20549</v>
      </c>
      <c r="P48" s="738">
        <v>13450</v>
      </c>
      <c r="Q48" s="738">
        <v>13024</v>
      </c>
      <c r="R48" s="738">
        <v>19138</v>
      </c>
      <c r="S48" s="740">
        <f t="shared" si="1"/>
        <v>173336</v>
      </c>
      <c r="T48" s="741">
        <f>(S48-S47)/S47*100</f>
        <v>-6.9956109757798837</v>
      </c>
    </row>
    <row r="49" spans="1:20">
      <c r="S49" s="742"/>
    </row>
    <row r="50" spans="1:20">
      <c r="A50" s="743" t="s">
        <v>320</v>
      </c>
    </row>
    <row r="51" spans="1:20">
      <c r="A51" s="74"/>
      <c r="C51" s="74"/>
      <c r="S51" s="74"/>
      <c r="T51" s="74"/>
    </row>
    <row r="52" spans="1:20">
      <c r="A52" s="744" t="s">
        <v>321</v>
      </c>
      <c r="N52" s="510"/>
    </row>
    <row r="53" spans="1:20">
      <c r="A53" s="74"/>
    </row>
    <row r="55" spans="1:20">
      <c r="A55" s="743"/>
    </row>
    <row r="58" spans="1:20">
      <c r="A58" s="744"/>
    </row>
  </sheetData>
  <mergeCells count="31">
    <mergeCell ref="A8:B8"/>
    <mergeCell ref="A25:C28"/>
    <mergeCell ref="D25:D28"/>
    <mergeCell ref="E25:E28"/>
    <mergeCell ref="F25:F28"/>
    <mergeCell ref="Q25:Q28"/>
    <mergeCell ref="R25:R28"/>
    <mergeCell ref="S25:S28"/>
    <mergeCell ref="T25:T27"/>
    <mergeCell ref="O25:O28"/>
    <mergeCell ref="P25:P28"/>
    <mergeCell ref="A4:C7"/>
    <mergeCell ref="D4:T4"/>
    <mergeCell ref="D5:D7"/>
    <mergeCell ref="E5:E7"/>
    <mergeCell ref="F5:F7"/>
    <mergeCell ref="G5:G7"/>
    <mergeCell ref="H5:H7"/>
    <mergeCell ref="I5:I7"/>
    <mergeCell ref="R5:R7"/>
    <mergeCell ref="S5:S7"/>
    <mergeCell ref="T5:T7"/>
    <mergeCell ref="A29:B29"/>
    <mergeCell ref="K25:K28"/>
    <mergeCell ref="L25:L28"/>
    <mergeCell ref="M25:M28"/>
    <mergeCell ref="N25:N28"/>
    <mergeCell ref="G25:G28"/>
    <mergeCell ref="H25:H28"/>
    <mergeCell ref="I25:I28"/>
    <mergeCell ref="J25:J28"/>
  </mergeCells>
  <phoneticPr fontId="3"/>
  <printOptions horizontalCentered="1"/>
  <pageMargins left="0.78740157480314965" right="0.78740157480314965" top="0.98425196850393704" bottom="0.39370078740157483" header="0.51181102362204722" footer="0.51181102362204722"/>
  <pageSetup paperSize="9" scale="75" orientation="landscape" r:id="rId1"/>
  <headerFooter alignWithMargins="0"/>
  <rowBreaks count="1" manualBreakCount="1">
    <brk id="53"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view="pageBreakPreview" zoomScale="120" zoomScaleNormal="100" zoomScaleSheetLayoutView="120" workbookViewId="0">
      <pane ySplit="6" topLeftCell="A7" activePane="bottomLeft" state="frozen"/>
      <selection pane="bottomLeft"/>
    </sheetView>
  </sheetViews>
  <sheetFormatPr defaultRowHeight="13"/>
  <cols>
    <col min="1" max="2" width="4.90625" customWidth="1"/>
  </cols>
  <sheetData>
    <row r="1" spans="1:11" ht="21.75" customHeight="1">
      <c r="A1" s="1" t="s">
        <v>0</v>
      </c>
      <c r="B1" s="1"/>
      <c r="C1" s="1"/>
      <c r="D1" s="1"/>
      <c r="E1" s="1"/>
      <c r="F1" s="1"/>
      <c r="G1" s="1"/>
      <c r="H1" s="1"/>
      <c r="I1" s="1"/>
      <c r="J1" s="1"/>
      <c r="K1" s="1"/>
    </row>
    <row r="2" spans="1:11" ht="18" customHeight="1">
      <c r="A2" s="2" t="s">
        <v>14</v>
      </c>
      <c r="B2" s="3"/>
      <c r="C2" s="4"/>
      <c r="D2" s="4"/>
      <c r="E2" s="4"/>
      <c r="F2" s="4"/>
      <c r="G2" s="4"/>
      <c r="H2" s="4"/>
      <c r="I2" s="4"/>
      <c r="J2" s="4"/>
      <c r="K2" s="5" t="s">
        <v>2</v>
      </c>
    </row>
    <row r="3" spans="1:11" ht="13.5" customHeight="1">
      <c r="A3" s="2"/>
      <c r="B3" s="3"/>
      <c r="C3" s="4"/>
      <c r="D3" s="4"/>
      <c r="E3" s="6"/>
      <c r="F3" s="4"/>
      <c r="G3" s="4"/>
      <c r="H3" s="4"/>
      <c r="I3" s="4"/>
      <c r="J3" s="4"/>
      <c r="K3" s="4"/>
    </row>
    <row r="4" spans="1:11" s="48" customFormat="1" ht="11.25" customHeight="1">
      <c r="A4" s="912" t="s">
        <v>3</v>
      </c>
      <c r="B4" s="912"/>
      <c r="C4" s="912"/>
      <c r="D4" s="917" t="s">
        <v>15</v>
      </c>
      <c r="E4" s="917" t="s">
        <v>16</v>
      </c>
      <c r="F4" s="33"/>
      <c r="G4" s="33"/>
      <c r="H4" s="46"/>
      <c r="I4" s="47"/>
      <c r="J4" s="47"/>
      <c r="K4" s="47"/>
    </row>
    <row r="5" spans="1:11" s="48" customFormat="1" ht="11.25" customHeight="1">
      <c r="A5" s="913"/>
      <c r="B5" s="913"/>
      <c r="C5" s="913"/>
      <c r="D5" s="918"/>
      <c r="E5" s="918"/>
      <c r="F5" s="49"/>
      <c r="G5" s="49"/>
      <c r="H5" s="50"/>
      <c r="I5" s="51"/>
      <c r="J5" s="51"/>
      <c r="K5" s="51"/>
    </row>
    <row r="6" spans="1:11" s="48" customFormat="1" ht="11.5" customHeight="1">
      <c r="A6" s="916" t="s">
        <v>6</v>
      </c>
      <c r="B6" s="916"/>
      <c r="C6" s="44" t="s">
        <v>7</v>
      </c>
      <c r="D6" s="11" t="s">
        <v>8</v>
      </c>
      <c r="E6" s="11" t="s">
        <v>8</v>
      </c>
      <c r="F6" s="49"/>
      <c r="G6" s="49"/>
      <c r="H6" s="50"/>
      <c r="I6" s="47"/>
      <c r="J6" s="47"/>
      <c r="K6" s="47"/>
    </row>
    <row r="7" spans="1:11" s="48" customFormat="1" ht="11.5" customHeight="1">
      <c r="A7" s="13" t="s">
        <v>9</v>
      </c>
      <c r="B7" s="14">
        <v>29</v>
      </c>
      <c r="C7" s="15">
        <v>1954</v>
      </c>
      <c r="D7" s="52">
        <v>15936</v>
      </c>
      <c r="E7" s="52">
        <v>21477</v>
      </c>
      <c r="F7" s="53"/>
      <c r="G7" s="53"/>
      <c r="H7" s="54"/>
      <c r="I7" s="47"/>
      <c r="J7" s="47"/>
      <c r="K7" s="47"/>
    </row>
    <row r="8" spans="1:11" s="48" customFormat="1" ht="11.5" customHeight="1">
      <c r="A8" s="13"/>
      <c r="B8" s="55">
        <v>30</v>
      </c>
      <c r="C8" s="15">
        <v>1955</v>
      </c>
      <c r="D8" s="52">
        <v>13973</v>
      </c>
      <c r="E8" s="52">
        <v>21537</v>
      </c>
      <c r="F8" s="53"/>
      <c r="G8" s="53"/>
      <c r="H8" s="54"/>
      <c r="I8" s="47"/>
      <c r="J8" s="47"/>
      <c r="K8" s="47"/>
    </row>
    <row r="9" spans="1:11" s="48" customFormat="1" ht="11.5" customHeight="1">
      <c r="A9" s="13"/>
      <c r="B9" s="55">
        <v>31</v>
      </c>
      <c r="C9" s="15">
        <v>1956</v>
      </c>
      <c r="D9" s="52">
        <v>12552</v>
      </c>
      <c r="E9" s="52">
        <v>22817</v>
      </c>
      <c r="F9" s="53"/>
      <c r="G9" s="53"/>
      <c r="H9" s="54"/>
      <c r="I9" s="47"/>
      <c r="J9" s="47"/>
      <c r="K9" s="47"/>
    </row>
    <row r="10" spans="1:11" s="48" customFormat="1" ht="11.5" customHeight="1">
      <c r="A10" s="13"/>
      <c r="B10" s="55">
        <v>32</v>
      </c>
      <c r="C10" s="15">
        <v>1957</v>
      </c>
      <c r="D10" s="52">
        <v>13414</v>
      </c>
      <c r="E10" s="52">
        <v>26404</v>
      </c>
      <c r="F10" s="53"/>
      <c r="G10" s="53"/>
      <c r="H10" s="54"/>
      <c r="I10" s="47"/>
      <c r="J10" s="47"/>
      <c r="K10" s="47"/>
    </row>
    <row r="11" spans="1:11" s="48" customFormat="1" ht="11.5" customHeight="1">
      <c r="A11" s="13"/>
      <c r="B11" s="55">
        <v>33</v>
      </c>
      <c r="C11" s="15">
        <v>1958</v>
      </c>
      <c r="D11" s="52">
        <v>13755</v>
      </c>
      <c r="E11" s="52">
        <v>23985</v>
      </c>
      <c r="F11" s="53"/>
      <c r="G11" s="53"/>
      <c r="H11" s="54"/>
      <c r="I11" s="47"/>
      <c r="J11" s="47"/>
      <c r="K11" s="47"/>
    </row>
    <row r="12" spans="1:11" s="48" customFormat="1" ht="11.5" customHeight="1">
      <c r="A12" s="13"/>
      <c r="B12" s="55">
        <v>34</v>
      </c>
      <c r="C12" s="15">
        <v>1959</v>
      </c>
      <c r="D12" s="52">
        <v>12852</v>
      </c>
      <c r="E12" s="52">
        <v>26618</v>
      </c>
      <c r="F12" s="53"/>
      <c r="G12" s="53"/>
      <c r="H12" s="54"/>
      <c r="I12" s="47"/>
      <c r="J12" s="47"/>
      <c r="K12" s="47"/>
    </row>
    <row r="13" spans="1:11" s="48" customFormat="1" ht="11.5" customHeight="1">
      <c r="A13" s="13"/>
      <c r="B13" s="55">
        <v>35</v>
      </c>
      <c r="C13" s="15">
        <v>1960</v>
      </c>
      <c r="D13" s="52">
        <v>14328</v>
      </c>
      <c r="E13" s="52">
        <v>27776</v>
      </c>
      <c r="F13" s="53"/>
      <c r="G13" s="53"/>
      <c r="H13" s="54"/>
      <c r="I13" s="47"/>
      <c r="J13" s="47"/>
      <c r="K13" s="47"/>
    </row>
    <row r="14" spans="1:11" s="48" customFormat="1" ht="11.5" customHeight="1">
      <c r="A14" s="13"/>
      <c r="B14" s="55">
        <v>36</v>
      </c>
      <c r="C14" s="15">
        <v>1961</v>
      </c>
      <c r="D14" s="52">
        <v>16150</v>
      </c>
      <c r="E14" s="52">
        <v>30548</v>
      </c>
      <c r="F14" s="53"/>
      <c r="G14" s="53"/>
      <c r="H14" s="54"/>
      <c r="I14" s="47"/>
      <c r="J14" s="47"/>
      <c r="K14" s="47"/>
    </row>
    <row r="15" spans="1:11" s="48" customFormat="1" ht="11.5" customHeight="1">
      <c r="A15" s="13"/>
      <c r="B15" s="55">
        <v>37</v>
      </c>
      <c r="C15" s="15">
        <v>1962</v>
      </c>
      <c r="D15" s="52">
        <v>17222</v>
      </c>
      <c r="E15" s="52">
        <v>33817</v>
      </c>
      <c r="F15" s="53"/>
      <c r="G15" s="53"/>
      <c r="H15" s="54"/>
      <c r="I15" s="47"/>
      <c r="J15" s="47"/>
      <c r="K15" s="47"/>
    </row>
    <row r="16" spans="1:11" s="48" customFormat="1" ht="11.5" customHeight="1">
      <c r="A16" s="13"/>
      <c r="B16" s="55">
        <v>38</v>
      </c>
      <c r="C16" s="15">
        <v>1963</v>
      </c>
      <c r="D16" s="52">
        <v>17594</v>
      </c>
      <c r="E16" s="52">
        <v>34759</v>
      </c>
      <c r="F16" s="53"/>
      <c r="G16" s="53"/>
      <c r="H16" s="54"/>
      <c r="I16" s="47"/>
      <c r="J16" s="47"/>
      <c r="K16" s="47"/>
    </row>
    <row r="17" spans="1:11" s="48" customFormat="1" ht="11.5" customHeight="1">
      <c r="A17" s="13"/>
      <c r="B17" s="55">
        <v>39</v>
      </c>
      <c r="C17" s="15">
        <v>1964</v>
      </c>
      <c r="D17" s="52">
        <v>18373</v>
      </c>
      <c r="E17" s="52">
        <v>36009</v>
      </c>
      <c r="F17" s="53"/>
      <c r="G17" s="53"/>
      <c r="H17" s="54"/>
      <c r="I17" s="47"/>
      <c r="J17" s="47"/>
      <c r="K17" s="47"/>
    </row>
    <row r="18" spans="1:11" s="48" customFormat="1" ht="11.5" customHeight="1">
      <c r="A18" s="13"/>
      <c r="B18" s="55">
        <v>40</v>
      </c>
      <c r="C18" s="15">
        <v>1965</v>
      </c>
      <c r="D18" s="52">
        <v>19552</v>
      </c>
      <c r="E18" s="52">
        <v>36255</v>
      </c>
      <c r="F18" s="53"/>
      <c r="G18" s="53"/>
      <c r="H18" s="54"/>
      <c r="I18" s="47"/>
      <c r="J18" s="47"/>
      <c r="K18" s="47"/>
    </row>
    <row r="19" spans="1:11" s="48" customFormat="1" ht="11.5" customHeight="1">
      <c r="A19" s="13"/>
      <c r="B19" s="55">
        <v>41</v>
      </c>
      <c r="C19" s="15">
        <v>1966</v>
      </c>
      <c r="D19" s="52">
        <v>21345</v>
      </c>
      <c r="E19" s="52">
        <v>34727</v>
      </c>
      <c r="F19" s="53"/>
      <c r="G19" s="53"/>
      <c r="H19" s="54"/>
      <c r="I19" s="47"/>
      <c r="J19" s="47"/>
      <c r="K19" s="47"/>
    </row>
    <row r="20" spans="1:11" s="48" customFormat="1" ht="11.5" customHeight="1">
      <c r="A20" s="13"/>
      <c r="B20" s="55">
        <v>42</v>
      </c>
      <c r="C20" s="15">
        <v>1967</v>
      </c>
      <c r="D20" s="52">
        <v>21259</v>
      </c>
      <c r="E20" s="52">
        <v>34560</v>
      </c>
      <c r="F20" s="53"/>
      <c r="G20" s="53"/>
      <c r="H20" s="54"/>
      <c r="I20" s="47"/>
      <c r="J20" s="47"/>
      <c r="K20" s="47"/>
    </row>
    <row r="21" spans="1:11" s="48" customFormat="1" ht="11.5" customHeight="1">
      <c r="A21" s="13"/>
      <c r="B21" s="55">
        <v>43</v>
      </c>
      <c r="C21" s="15">
        <v>1968</v>
      </c>
      <c r="D21" s="52">
        <v>21814</v>
      </c>
      <c r="E21" s="52">
        <v>34247</v>
      </c>
      <c r="F21" s="53"/>
      <c r="G21" s="53"/>
      <c r="H21" s="54"/>
      <c r="I21" s="47"/>
      <c r="J21" s="47"/>
      <c r="K21" s="47"/>
    </row>
    <row r="22" spans="1:11" s="48" customFormat="1" ht="11.5" customHeight="1">
      <c r="A22" s="13"/>
      <c r="B22" s="55">
        <v>44</v>
      </c>
      <c r="C22" s="15">
        <v>1969</v>
      </c>
      <c r="D22" s="52">
        <v>22477</v>
      </c>
      <c r="E22" s="52">
        <v>35225</v>
      </c>
      <c r="F22" s="53"/>
      <c r="G22" s="53"/>
      <c r="H22" s="54"/>
      <c r="I22" s="47"/>
      <c r="J22" s="47"/>
      <c r="K22" s="47"/>
    </row>
    <row r="23" spans="1:11" s="48" customFormat="1" ht="11.5" customHeight="1">
      <c r="A23" s="13"/>
      <c r="B23" s="55">
        <v>45</v>
      </c>
      <c r="C23" s="15">
        <v>1970</v>
      </c>
      <c r="D23" s="52">
        <v>22845</v>
      </c>
      <c r="E23" s="52">
        <v>34506</v>
      </c>
      <c r="F23" s="53"/>
      <c r="G23" s="53"/>
      <c r="H23" s="54"/>
      <c r="I23" s="47"/>
      <c r="J23" s="47"/>
      <c r="K23" s="47"/>
    </row>
    <row r="24" spans="1:11" s="48" customFormat="1" ht="11.5" customHeight="1">
      <c r="A24" s="13"/>
      <c r="B24" s="55">
        <v>46</v>
      </c>
      <c r="C24" s="15">
        <v>1971</v>
      </c>
      <c r="D24" s="52">
        <v>23325</v>
      </c>
      <c r="E24" s="52">
        <v>32640</v>
      </c>
      <c r="F24" s="53"/>
      <c r="G24" s="53"/>
      <c r="H24" s="54"/>
      <c r="I24" s="47"/>
      <c r="J24" s="47"/>
      <c r="K24" s="47"/>
    </row>
    <row r="25" spans="1:11" s="48" customFormat="1" ht="11.5" customHeight="1">
      <c r="A25" s="13"/>
      <c r="B25" s="55">
        <v>47</v>
      </c>
      <c r="C25" s="15">
        <v>1972</v>
      </c>
      <c r="D25" s="52">
        <v>24222</v>
      </c>
      <c r="E25" s="52">
        <v>30344</v>
      </c>
      <c r="F25" s="53"/>
      <c r="G25" s="56"/>
      <c r="I25" s="47"/>
      <c r="J25" s="47"/>
      <c r="K25" s="47"/>
    </row>
    <row r="26" spans="1:11" s="48" customFormat="1" ht="11.5" customHeight="1">
      <c r="A26" s="13"/>
      <c r="B26" s="55">
        <v>48</v>
      </c>
      <c r="C26" s="15">
        <v>1973</v>
      </c>
      <c r="D26" s="52">
        <v>24877</v>
      </c>
      <c r="E26" s="52">
        <v>28460</v>
      </c>
      <c r="F26" s="53"/>
      <c r="G26" s="53"/>
      <c r="H26" s="54"/>
      <c r="I26" s="47"/>
      <c r="J26" s="47"/>
      <c r="K26" s="47"/>
    </row>
    <row r="27" spans="1:11" s="48" customFormat="1" ht="11.5" customHeight="1">
      <c r="A27" s="13"/>
      <c r="B27" s="55">
        <v>49</v>
      </c>
      <c r="C27" s="15">
        <v>1974</v>
      </c>
      <c r="D27" s="52">
        <v>22202</v>
      </c>
      <c r="E27" s="52">
        <v>25772</v>
      </c>
      <c r="F27" s="53"/>
      <c r="G27" s="53"/>
      <c r="H27" s="54"/>
      <c r="I27" s="47"/>
      <c r="J27" s="47"/>
      <c r="K27" s="47"/>
    </row>
    <row r="28" spans="1:11" s="48" customFormat="1" ht="11.5" customHeight="1">
      <c r="A28" s="13"/>
      <c r="B28" s="55">
        <v>50</v>
      </c>
      <c r="C28" s="15">
        <v>1975</v>
      </c>
      <c r="D28" s="52">
        <v>21622</v>
      </c>
      <c r="E28" s="52">
        <v>23890</v>
      </c>
      <c r="F28" s="53"/>
      <c r="G28" s="53"/>
      <c r="H28" s="54"/>
      <c r="I28" s="47"/>
      <c r="J28" s="47"/>
      <c r="K28" s="47"/>
    </row>
    <row r="29" spans="1:11" s="48" customFormat="1" ht="11.5" customHeight="1">
      <c r="A29" s="13"/>
      <c r="B29" s="55">
        <v>51</v>
      </c>
      <c r="C29" s="15">
        <v>1976</v>
      </c>
      <c r="D29" s="52">
        <v>21995</v>
      </c>
      <c r="E29" s="52">
        <v>22558</v>
      </c>
      <c r="F29" s="53"/>
      <c r="G29" s="53"/>
      <c r="H29" s="54"/>
      <c r="I29" s="47"/>
      <c r="J29" s="47"/>
      <c r="K29" s="47"/>
    </row>
    <row r="30" spans="1:11" s="48" customFormat="1" ht="11.5" customHeight="1">
      <c r="A30" s="13"/>
      <c r="B30" s="55">
        <v>52</v>
      </c>
      <c r="C30" s="15">
        <v>1977</v>
      </c>
      <c r="D30" s="52">
        <v>22104</v>
      </c>
      <c r="E30" s="52">
        <v>22517</v>
      </c>
      <c r="F30" s="53"/>
      <c r="G30" s="53"/>
      <c r="H30" s="54"/>
      <c r="I30" s="47"/>
      <c r="J30" s="47"/>
      <c r="K30" s="47"/>
    </row>
    <row r="31" spans="1:11" s="48" customFormat="1" ht="11.5" customHeight="1">
      <c r="A31" s="13"/>
      <c r="B31" s="55">
        <v>53</v>
      </c>
      <c r="C31" s="15">
        <v>1978</v>
      </c>
      <c r="D31" s="52">
        <v>21562</v>
      </c>
      <c r="E31" s="52">
        <v>21635</v>
      </c>
      <c r="F31" s="53"/>
      <c r="G31" s="53"/>
      <c r="H31" s="54"/>
      <c r="I31" s="47"/>
      <c r="J31" s="47"/>
      <c r="K31" s="47"/>
    </row>
    <row r="32" spans="1:11" s="48" customFormat="1" ht="11.5" customHeight="1">
      <c r="A32" s="13"/>
      <c r="B32" s="55">
        <v>54</v>
      </c>
      <c r="C32" s="15">
        <v>1979</v>
      </c>
      <c r="D32" s="52">
        <v>20984</v>
      </c>
      <c r="E32" s="52">
        <v>21605</v>
      </c>
      <c r="F32" s="53"/>
      <c r="G32" s="53"/>
      <c r="H32" s="54"/>
      <c r="I32" s="47"/>
      <c r="J32" s="47"/>
      <c r="K32" s="47"/>
    </row>
    <row r="33" spans="1:11" s="48" customFormat="1" ht="11.5" customHeight="1">
      <c r="A33" s="13"/>
      <c r="B33" s="55">
        <v>55</v>
      </c>
      <c r="C33" s="15">
        <v>1980</v>
      </c>
      <c r="D33" s="52">
        <v>20090</v>
      </c>
      <c r="E33" s="52">
        <v>20896</v>
      </c>
      <c r="F33" s="53"/>
      <c r="G33" s="53"/>
      <c r="H33" s="54"/>
      <c r="I33" s="47"/>
      <c r="J33" s="47"/>
      <c r="K33" s="47"/>
    </row>
    <row r="34" spans="1:11" s="48" customFormat="1" ht="11.5" customHeight="1">
      <c r="A34" s="13"/>
      <c r="B34" s="55">
        <v>56</v>
      </c>
      <c r="C34" s="15">
        <v>1981</v>
      </c>
      <c r="D34" s="52">
        <v>19437</v>
      </c>
      <c r="E34" s="52">
        <v>20879</v>
      </c>
      <c r="F34" s="53"/>
      <c r="G34" s="53"/>
      <c r="H34" s="54"/>
      <c r="I34" s="47"/>
      <c r="J34" s="47"/>
      <c r="K34" s="47"/>
    </row>
    <row r="35" spans="1:11" s="48" customFormat="1" ht="11.5" customHeight="1">
      <c r="A35" s="13"/>
      <c r="B35" s="55">
        <v>57</v>
      </c>
      <c r="C35" s="15">
        <v>1982</v>
      </c>
      <c r="D35" s="52">
        <v>18795</v>
      </c>
      <c r="E35" s="52">
        <v>20250</v>
      </c>
      <c r="F35" s="53"/>
      <c r="G35" s="53"/>
      <c r="H35" s="54"/>
      <c r="I35" s="47"/>
      <c r="J35" s="47"/>
      <c r="K35" s="47"/>
    </row>
    <row r="36" spans="1:11" s="48" customFormat="1" ht="11.5" customHeight="1">
      <c r="A36" s="13"/>
      <c r="B36" s="55">
        <v>58</v>
      </c>
      <c r="C36" s="15">
        <v>1983</v>
      </c>
      <c r="D36" s="52">
        <v>17745</v>
      </c>
      <c r="E36" s="52">
        <v>20697</v>
      </c>
      <c r="F36" s="53"/>
      <c r="G36" s="53"/>
      <c r="H36" s="54"/>
      <c r="I36" s="47"/>
      <c r="J36" s="47"/>
      <c r="K36" s="47"/>
    </row>
    <row r="37" spans="1:11" s="48" customFormat="1" ht="11.5" customHeight="1">
      <c r="A37" s="13"/>
      <c r="B37" s="55">
        <v>59</v>
      </c>
      <c r="C37" s="15">
        <v>1984</v>
      </c>
      <c r="D37" s="52">
        <v>18263</v>
      </c>
      <c r="E37" s="52">
        <v>19387</v>
      </c>
      <c r="F37" s="53"/>
      <c r="G37" s="53"/>
      <c r="H37" s="54"/>
      <c r="I37" s="47"/>
      <c r="J37" s="47"/>
      <c r="K37" s="47"/>
    </row>
    <row r="38" spans="1:11" s="48" customFormat="1" ht="11.5" customHeight="1">
      <c r="A38" s="13"/>
      <c r="B38" s="55">
        <v>60</v>
      </c>
      <c r="C38" s="20">
        <v>1985</v>
      </c>
      <c r="D38" s="57">
        <v>17301</v>
      </c>
      <c r="E38" s="57">
        <v>19400</v>
      </c>
      <c r="F38" s="58"/>
      <c r="G38" s="58"/>
      <c r="H38" s="59"/>
      <c r="I38" s="47"/>
      <c r="J38" s="47"/>
      <c r="K38" s="47"/>
    </row>
    <row r="39" spans="1:11" s="48" customFormat="1" ht="11.5" customHeight="1">
      <c r="A39" s="13"/>
      <c r="B39" s="55">
        <v>61</v>
      </c>
      <c r="C39" s="20">
        <v>1986</v>
      </c>
      <c r="D39" s="57">
        <v>16814</v>
      </c>
      <c r="E39" s="57">
        <v>19610</v>
      </c>
      <c r="F39" s="58"/>
      <c r="G39" s="58"/>
      <c r="H39" s="59"/>
      <c r="I39" s="47"/>
      <c r="J39" s="47"/>
      <c r="K39" s="47"/>
    </row>
    <row r="40" spans="1:11" s="48" customFormat="1" ht="11.5" customHeight="1">
      <c r="A40" s="13"/>
      <c r="B40" s="55">
        <v>62</v>
      </c>
      <c r="C40" s="20">
        <v>1987</v>
      </c>
      <c r="D40" s="57">
        <v>16099</v>
      </c>
      <c r="E40" s="57">
        <v>19249</v>
      </c>
      <c r="F40" s="58"/>
      <c r="G40" s="58"/>
      <c r="H40" s="59"/>
      <c r="I40" s="47"/>
      <c r="J40" s="47"/>
      <c r="K40" s="47"/>
    </row>
    <row r="41" spans="1:11" s="48" customFormat="1" ht="11.5" customHeight="1">
      <c r="A41" s="13"/>
      <c r="B41" s="55">
        <v>63</v>
      </c>
      <c r="C41" s="20">
        <v>1988</v>
      </c>
      <c r="D41" s="57">
        <v>15389</v>
      </c>
      <c r="E41" s="57">
        <v>18799</v>
      </c>
      <c r="F41" s="58"/>
      <c r="G41" s="58"/>
      <c r="H41" s="59"/>
      <c r="I41" s="47"/>
      <c r="J41" s="47"/>
      <c r="K41" s="47"/>
    </row>
    <row r="42" spans="1:11" s="48" customFormat="1" ht="11.5" customHeight="1">
      <c r="A42" s="13" t="s">
        <v>10</v>
      </c>
      <c r="B42" s="60" t="s">
        <v>17</v>
      </c>
      <c r="C42" s="20">
        <v>1989</v>
      </c>
      <c r="D42" s="57">
        <v>15251</v>
      </c>
      <c r="E42" s="57">
        <v>18896</v>
      </c>
      <c r="F42" s="58"/>
      <c r="G42" s="58"/>
      <c r="H42" s="59"/>
      <c r="I42" s="47"/>
      <c r="J42" s="47"/>
      <c r="K42" s="47"/>
    </row>
    <row r="43" spans="1:11" s="48" customFormat="1" ht="11.5" customHeight="1">
      <c r="A43" s="13"/>
      <c r="B43" s="55" t="s">
        <v>18</v>
      </c>
      <c r="C43" s="20">
        <v>1990</v>
      </c>
      <c r="D43" s="57">
        <v>15088</v>
      </c>
      <c r="E43" s="52">
        <v>18535</v>
      </c>
      <c r="F43" s="53"/>
      <c r="G43" s="53"/>
      <c r="H43" s="54"/>
      <c r="I43" s="47"/>
      <c r="J43" s="47"/>
      <c r="K43" s="47"/>
    </row>
    <row r="44" spans="1:11" s="48" customFormat="1" ht="11.5" customHeight="1">
      <c r="A44" s="13"/>
      <c r="B44" s="60" t="s">
        <v>19</v>
      </c>
      <c r="C44" s="20">
        <v>1991</v>
      </c>
      <c r="D44" s="57">
        <v>15023</v>
      </c>
      <c r="E44" s="57">
        <v>18448</v>
      </c>
      <c r="F44" s="58"/>
      <c r="G44" s="58"/>
      <c r="H44" s="59"/>
      <c r="I44" s="47"/>
      <c r="J44" s="47"/>
      <c r="K44" s="47"/>
    </row>
    <row r="45" spans="1:11" s="48" customFormat="1" ht="11.5" customHeight="1">
      <c r="A45" s="13"/>
      <c r="B45" s="55" t="s">
        <v>20</v>
      </c>
      <c r="C45" s="20">
        <v>1992</v>
      </c>
      <c r="D45" s="57">
        <v>15044</v>
      </c>
      <c r="E45" s="57">
        <v>18283</v>
      </c>
      <c r="F45" s="58"/>
      <c r="G45" s="58"/>
      <c r="H45" s="59"/>
      <c r="I45" s="47"/>
      <c r="J45" s="47"/>
      <c r="K45" s="47"/>
    </row>
    <row r="46" spans="1:11" s="48" customFormat="1" ht="11.5" customHeight="1">
      <c r="A46" s="13"/>
      <c r="B46" s="60" t="s">
        <v>21</v>
      </c>
      <c r="C46" s="20">
        <v>1993</v>
      </c>
      <c r="D46" s="57">
        <v>15175</v>
      </c>
      <c r="E46" s="57">
        <v>17242</v>
      </c>
      <c r="F46" s="58"/>
      <c r="G46" s="58"/>
      <c r="H46" s="59"/>
      <c r="I46" s="47"/>
      <c r="J46" s="47"/>
      <c r="K46" s="47"/>
    </row>
    <row r="47" spans="1:11" s="48" customFormat="1" ht="11.5" customHeight="1">
      <c r="A47" s="13"/>
      <c r="B47" s="55" t="s">
        <v>22</v>
      </c>
      <c r="C47" s="20">
        <v>1994</v>
      </c>
      <c r="D47" s="57">
        <v>15580</v>
      </c>
      <c r="E47" s="57">
        <v>15828</v>
      </c>
      <c r="F47" s="58"/>
      <c r="G47" s="58"/>
      <c r="H47" s="59"/>
      <c r="I47" s="47"/>
      <c r="J47" s="47"/>
      <c r="K47" s="47"/>
    </row>
    <row r="48" spans="1:11" s="48" customFormat="1" ht="11.5" customHeight="1">
      <c r="A48" s="13"/>
      <c r="B48" s="60" t="s">
        <v>23</v>
      </c>
      <c r="C48" s="20">
        <v>1995</v>
      </c>
      <c r="D48" s="57">
        <v>16155</v>
      </c>
      <c r="E48" s="52">
        <v>16270</v>
      </c>
      <c r="F48" s="53"/>
      <c r="G48" s="53"/>
      <c r="H48" s="54"/>
      <c r="I48" s="47"/>
      <c r="J48" s="47"/>
      <c r="K48" s="47"/>
    </row>
    <row r="49" spans="1:11" s="48" customFormat="1" ht="11.5" customHeight="1">
      <c r="A49" s="13"/>
      <c r="B49" s="55" t="s">
        <v>24</v>
      </c>
      <c r="C49" s="20">
        <v>1996</v>
      </c>
      <c r="D49" s="52">
        <v>15395</v>
      </c>
      <c r="E49" s="52">
        <v>16704</v>
      </c>
      <c r="F49" s="53"/>
      <c r="G49" s="53"/>
      <c r="H49" s="54"/>
      <c r="I49" s="47"/>
      <c r="J49" s="47"/>
      <c r="K49" s="47"/>
    </row>
    <row r="50" spans="1:11" s="48" customFormat="1" ht="11.5" customHeight="1">
      <c r="A50" s="13"/>
      <c r="B50" s="60" t="s">
        <v>25</v>
      </c>
      <c r="C50" s="20">
        <v>1997</v>
      </c>
      <c r="D50" s="57">
        <v>15324</v>
      </c>
      <c r="E50" s="57">
        <v>16337</v>
      </c>
      <c r="F50" s="58"/>
      <c r="G50" s="58"/>
      <c r="H50" s="59"/>
      <c r="I50" s="47"/>
      <c r="J50" s="47"/>
      <c r="K50" s="47"/>
    </row>
    <row r="51" spans="1:11" s="48" customFormat="1" ht="11.5" customHeight="1">
      <c r="A51" s="13"/>
      <c r="B51" s="55" t="s">
        <v>26</v>
      </c>
      <c r="C51" s="20">
        <v>1998</v>
      </c>
      <c r="D51" s="57">
        <v>15120</v>
      </c>
      <c r="E51" s="57">
        <v>16634</v>
      </c>
      <c r="F51" s="58"/>
      <c r="G51" s="58"/>
      <c r="H51" s="59"/>
      <c r="I51" s="47"/>
      <c r="J51" s="47"/>
      <c r="K51" s="47"/>
    </row>
    <row r="52" spans="1:11" s="48" customFormat="1" ht="11.5" customHeight="1">
      <c r="A52" s="13"/>
      <c r="B52" s="60" t="s">
        <v>27</v>
      </c>
      <c r="C52" s="20">
        <v>1999</v>
      </c>
      <c r="D52" s="57">
        <v>15124</v>
      </c>
      <c r="E52" s="57">
        <v>15750</v>
      </c>
      <c r="F52" s="58"/>
      <c r="G52" s="58"/>
      <c r="H52" s="59"/>
      <c r="I52" s="47"/>
      <c r="J52" s="47"/>
      <c r="K52" s="47"/>
    </row>
    <row r="53" spans="1:11" s="48" customFormat="1" ht="11.5" customHeight="1">
      <c r="A53" s="13"/>
      <c r="B53" s="55" t="s">
        <v>28</v>
      </c>
      <c r="C53" s="20">
        <v>2000</v>
      </c>
      <c r="D53" s="57">
        <v>15173</v>
      </c>
      <c r="E53" s="57">
        <v>15414</v>
      </c>
      <c r="F53" s="58"/>
      <c r="G53" s="58"/>
      <c r="H53" s="59"/>
      <c r="I53" s="47"/>
      <c r="J53" s="47"/>
      <c r="K53" s="47"/>
    </row>
    <row r="54" spans="1:11" s="48" customFormat="1" ht="11.5" customHeight="1">
      <c r="A54" s="13"/>
      <c r="B54" s="60" t="s">
        <v>29</v>
      </c>
      <c r="C54" s="24">
        <v>2001</v>
      </c>
      <c r="D54" s="61">
        <v>14435</v>
      </c>
      <c r="E54" s="61">
        <v>15675</v>
      </c>
      <c r="F54" s="62"/>
      <c r="G54" s="62"/>
      <c r="H54" s="63"/>
      <c r="I54" s="47"/>
      <c r="J54" s="47"/>
      <c r="K54" s="47"/>
    </row>
    <row r="55" spans="1:11" s="48" customFormat="1" ht="11.5" customHeight="1">
      <c r="A55" s="13"/>
      <c r="B55" s="55" t="s">
        <v>30</v>
      </c>
      <c r="C55" s="24">
        <v>2002</v>
      </c>
      <c r="D55" s="61">
        <v>13823</v>
      </c>
      <c r="E55" s="61">
        <v>15553</v>
      </c>
      <c r="F55" s="62"/>
      <c r="G55" s="62"/>
      <c r="H55" s="63"/>
      <c r="I55" s="47"/>
      <c r="J55" s="47"/>
      <c r="K55" s="47"/>
    </row>
    <row r="56" spans="1:11" s="48" customFormat="1" ht="11.5" customHeight="1">
      <c r="A56" s="13"/>
      <c r="B56" s="60" t="s">
        <v>31</v>
      </c>
      <c r="C56" s="24">
        <v>2003</v>
      </c>
      <c r="D56" s="61">
        <v>13045</v>
      </c>
      <c r="E56" s="61">
        <v>14920</v>
      </c>
      <c r="F56" s="62"/>
      <c r="G56" s="62"/>
      <c r="H56" s="63"/>
      <c r="I56" s="47"/>
      <c r="J56" s="47"/>
      <c r="K56" s="64"/>
    </row>
    <row r="57" spans="1:11" s="48" customFormat="1" ht="11.5" customHeight="1">
      <c r="A57" s="13"/>
      <c r="B57" s="55" t="s">
        <v>32</v>
      </c>
      <c r="C57" s="24">
        <v>2004</v>
      </c>
      <c r="D57" s="61">
        <v>12734</v>
      </c>
      <c r="E57" s="61">
        <v>15038</v>
      </c>
      <c r="F57" s="62"/>
      <c r="G57" s="62"/>
      <c r="H57" s="63"/>
      <c r="I57" s="47"/>
      <c r="J57" s="47"/>
      <c r="K57" s="64"/>
    </row>
    <row r="58" spans="1:11" s="48" customFormat="1" ht="11.5" customHeight="1">
      <c r="A58" s="13"/>
      <c r="B58" s="60" t="s">
        <v>33</v>
      </c>
      <c r="C58" s="24">
        <v>2005</v>
      </c>
      <c r="D58" s="61">
        <v>11916</v>
      </c>
      <c r="E58" s="61">
        <v>14395</v>
      </c>
      <c r="F58" s="62"/>
      <c r="G58" s="62"/>
      <c r="H58" s="63"/>
      <c r="I58" s="47"/>
      <c r="J58" s="47"/>
      <c r="K58" s="47"/>
    </row>
    <row r="59" spans="1:11" s="48" customFormat="1" ht="11.5" customHeight="1">
      <c r="A59" s="13"/>
      <c r="B59" s="60" t="s">
        <v>34</v>
      </c>
      <c r="C59" s="24">
        <v>2006</v>
      </c>
      <c r="D59" s="61">
        <v>11691</v>
      </c>
      <c r="E59" s="61">
        <v>14669</v>
      </c>
      <c r="F59" s="62"/>
      <c r="G59" s="62"/>
      <c r="H59" s="63"/>
      <c r="I59" s="47"/>
      <c r="J59" s="47"/>
      <c r="K59" s="47"/>
    </row>
    <row r="60" spans="1:11" s="48" customFormat="1" ht="11.5" customHeight="1">
      <c r="A60" s="13"/>
      <c r="B60" s="60" t="s">
        <v>35</v>
      </c>
      <c r="C60" s="24">
        <v>2007</v>
      </c>
      <c r="D60" s="61">
        <v>11613</v>
      </c>
      <c r="E60" s="61">
        <v>14547</v>
      </c>
      <c r="F60" s="62"/>
      <c r="G60" s="62"/>
      <c r="H60" s="63"/>
      <c r="I60" s="47"/>
      <c r="J60" s="47"/>
      <c r="K60" s="47"/>
    </row>
    <row r="61" spans="1:11" s="48" customFormat="1" ht="11.5" customHeight="1">
      <c r="A61" s="13"/>
      <c r="B61" s="60" t="s">
        <v>36</v>
      </c>
      <c r="C61" s="24">
        <v>2008</v>
      </c>
      <c r="D61" s="61">
        <v>11000</v>
      </c>
      <c r="E61" s="61">
        <v>13650</v>
      </c>
      <c r="F61" s="62"/>
      <c r="G61" s="62"/>
      <c r="H61" s="63"/>
      <c r="I61" s="47"/>
      <c r="J61" s="47"/>
      <c r="K61" s="47"/>
    </row>
    <row r="62" spans="1:11" s="48" customFormat="1" ht="11.5" customHeight="1">
      <c r="A62" s="13"/>
      <c r="B62" s="23">
        <v>21</v>
      </c>
      <c r="C62" s="24">
        <v>2009</v>
      </c>
      <c r="D62" s="61">
        <v>11101</v>
      </c>
      <c r="E62" s="61">
        <v>13000</v>
      </c>
      <c r="F62" s="62"/>
      <c r="G62" s="62"/>
      <c r="H62" s="63"/>
      <c r="I62" s="47"/>
      <c r="J62" s="47"/>
      <c r="K62" s="47"/>
    </row>
    <row r="63" spans="1:11" s="48" customFormat="1" ht="11.5" customHeight="1">
      <c r="A63" s="13"/>
      <c r="B63" s="23">
        <v>22</v>
      </c>
      <c r="C63" s="24">
        <v>2010</v>
      </c>
      <c r="D63" s="61">
        <v>10749</v>
      </c>
      <c r="E63" s="61">
        <v>12319</v>
      </c>
      <c r="F63" s="37"/>
      <c r="G63" s="37"/>
      <c r="H63" s="47"/>
      <c r="I63" s="47"/>
      <c r="J63" s="47"/>
      <c r="K63" s="47"/>
    </row>
    <row r="64" spans="1:11" s="48" customFormat="1" ht="11.5" customHeight="1">
      <c r="A64" s="13"/>
      <c r="B64" s="23">
        <v>23</v>
      </c>
      <c r="C64" s="24">
        <v>2011</v>
      </c>
      <c r="D64" s="61">
        <v>10901</v>
      </c>
      <c r="E64" s="61">
        <v>11894</v>
      </c>
      <c r="F64" s="37"/>
      <c r="G64" s="37"/>
      <c r="H64" s="47"/>
      <c r="I64" s="47"/>
      <c r="J64" s="47"/>
      <c r="K64" s="47"/>
    </row>
    <row r="65" spans="1:11" s="48" customFormat="1" ht="11.5" customHeight="1">
      <c r="A65" s="13"/>
      <c r="B65" s="23">
        <v>24</v>
      </c>
      <c r="C65" s="24">
        <v>2012</v>
      </c>
      <c r="D65" s="61">
        <v>10657</v>
      </c>
      <c r="E65" s="61">
        <v>11856</v>
      </c>
      <c r="F65" s="37"/>
      <c r="G65" s="37"/>
      <c r="H65" s="47"/>
      <c r="I65" s="47"/>
      <c r="J65" s="47"/>
      <c r="K65" s="47"/>
    </row>
    <row r="66" spans="1:11" s="48" customFormat="1" ht="11.5" customHeight="1">
      <c r="A66" s="13"/>
      <c r="B66" s="23">
        <v>25</v>
      </c>
      <c r="C66" s="24">
        <v>2013</v>
      </c>
      <c r="D66" s="61">
        <v>10340</v>
      </c>
      <c r="E66" s="61">
        <v>11687</v>
      </c>
      <c r="F66" s="37"/>
      <c r="G66" s="37"/>
      <c r="H66" s="47"/>
      <c r="I66" s="47"/>
      <c r="J66" s="47"/>
      <c r="K66" s="47"/>
    </row>
    <row r="67" spans="1:11" s="48" customFormat="1" ht="11.5" customHeight="1">
      <c r="A67" s="13"/>
      <c r="B67" s="23">
        <v>26</v>
      </c>
      <c r="C67" s="24">
        <v>2014</v>
      </c>
      <c r="D67" s="65">
        <v>10061</v>
      </c>
      <c r="E67" s="61">
        <v>11662</v>
      </c>
      <c r="F67" s="37"/>
      <c r="G67" s="37"/>
      <c r="H67" s="47"/>
      <c r="I67" s="47"/>
      <c r="J67" s="47"/>
      <c r="K67" s="47"/>
    </row>
    <row r="68" spans="1:11" s="48" customFormat="1" ht="11.5" customHeight="1">
      <c r="A68" s="13"/>
      <c r="B68" s="23">
        <v>27</v>
      </c>
      <c r="C68" s="24">
        <v>2015</v>
      </c>
      <c r="D68" s="65">
        <v>10548</v>
      </c>
      <c r="E68" s="61">
        <v>11914</v>
      </c>
      <c r="F68" s="37"/>
      <c r="G68" s="37"/>
      <c r="H68" s="47"/>
      <c r="I68" s="51"/>
      <c r="J68" s="47"/>
      <c r="K68" s="47"/>
    </row>
    <row r="69" spans="1:11" s="48" customFormat="1" ht="11.5" customHeight="1">
      <c r="A69" s="13"/>
      <c r="B69" s="23">
        <v>28</v>
      </c>
      <c r="C69" s="66">
        <v>2016</v>
      </c>
      <c r="D69" s="61">
        <v>10248</v>
      </c>
      <c r="E69" s="61">
        <v>11500</v>
      </c>
      <c r="F69" s="37"/>
      <c r="G69" s="37"/>
      <c r="H69" s="47"/>
      <c r="I69" s="47"/>
      <c r="J69" s="47"/>
      <c r="K69" s="47"/>
    </row>
    <row r="70" spans="1:11" s="48" customFormat="1" ht="11.5" customHeight="1">
      <c r="A70" s="13"/>
      <c r="B70" s="23">
        <v>29</v>
      </c>
      <c r="C70" s="24">
        <v>2017</v>
      </c>
      <c r="D70" s="61">
        <v>9897</v>
      </c>
      <c r="E70" s="65">
        <v>11425</v>
      </c>
      <c r="F70" s="37"/>
      <c r="G70" s="37"/>
      <c r="H70" s="47"/>
      <c r="I70" s="47"/>
      <c r="J70" s="47"/>
      <c r="K70" s="47"/>
    </row>
    <row r="71" spans="1:11" s="48" customFormat="1" ht="11.5" customHeight="1">
      <c r="A71" s="13"/>
      <c r="B71" s="23">
        <v>30</v>
      </c>
      <c r="C71" s="66">
        <v>2018</v>
      </c>
      <c r="D71" s="61">
        <v>9836</v>
      </c>
      <c r="E71" s="61">
        <v>11293</v>
      </c>
      <c r="F71" s="37"/>
      <c r="G71" s="37"/>
      <c r="H71" s="47"/>
      <c r="I71" s="47"/>
      <c r="J71" s="47"/>
      <c r="K71" s="47"/>
    </row>
    <row r="72" spans="1:11" s="48" customFormat="1" ht="11.5" customHeight="1">
      <c r="A72" s="13" t="s">
        <v>11</v>
      </c>
      <c r="B72" s="23">
        <v>1</v>
      </c>
      <c r="C72" s="66">
        <v>2019</v>
      </c>
      <c r="D72" s="61">
        <v>9841</v>
      </c>
      <c r="E72" s="61">
        <v>11465</v>
      </c>
      <c r="F72" s="37"/>
      <c r="G72" s="37"/>
      <c r="H72" s="47"/>
      <c r="I72" s="47"/>
      <c r="J72" s="47"/>
      <c r="K72" s="47"/>
    </row>
    <row r="73" spans="1:11" s="48" customFormat="1" ht="11.5" customHeight="1">
      <c r="A73" s="13"/>
      <c r="B73" s="23">
        <v>2</v>
      </c>
      <c r="C73" s="66">
        <v>2020</v>
      </c>
      <c r="D73" s="61">
        <v>9693</v>
      </c>
      <c r="E73" s="61">
        <v>11225</v>
      </c>
      <c r="F73" s="37"/>
      <c r="G73" s="37"/>
      <c r="H73" s="47"/>
      <c r="I73" s="47"/>
      <c r="J73" s="47"/>
      <c r="K73" s="47"/>
    </row>
    <row r="74" spans="1:11" s="48" customFormat="1" ht="11.5" customHeight="1">
      <c r="A74" s="13"/>
      <c r="B74" s="23">
        <v>3</v>
      </c>
      <c r="C74" s="66">
        <v>2021</v>
      </c>
      <c r="D74" s="61">
        <v>9548</v>
      </c>
      <c r="E74" s="61">
        <v>10818</v>
      </c>
      <c r="F74" s="37"/>
      <c r="G74" s="37"/>
      <c r="H74" s="47"/>
      <c r="I74" s="47"/>
      <c r="J74" s="47"/>
      <c r="K74" s="47"/>
    </row>
    <row r="75" spans="1:11" s="48" customFormat="1" ht="11.5" customHeight="1">
      <c r="A75" s="13"/>
      <c r="B75" s="23">
        <v>4</v>
      </c>
      <c r="C75" s="66">
        <v>2022</v>
      </c>
      <c r="D75" s="61">
        <v>9637</v>
      </c>
      <c r="E75" s="61">
        <v>11073</v>
      </c>
      <c r="F75" s="37"/>
      <c r="G75" s="37"/>
      <c r="H75" s="47"/>
      <c r="I75" s="47"/>
      <c r="J75" s="47"/>
      <c r="K75" s="47"/>
    </row>
    <row r="76" spans="1:11" s="48" customFormat="1" ht="11.5" customHeight="1">
      <c r="A76" s="30"/>
      <c r="B76" s="67">
        <v>5</v>
      </c>
      <c r="C76" s="66">
        <v>2023</v>
      </c>
      <c r="D76" s="68">
        <v>9318</v>
      </c>
      <c r="E76" s="68">
        <v>11258</v>
      </c>
      <c r="F76" s="37"/>
      <c r="G76" s="37"/>
      <c r="H76" s="47"/>
      <c r="I76" s="47"/>
      <c r="J76" s="47"/>
      <c r="K76" s="47"/>
    </row>
    <row r="77" spans="1:11" s="48" customFormat="1" ht="11.5" customHeight="1">
      <c r="A77" s="33"/>
      <c r="B77" s="35"/>
      <c r="C77" s="69"/>
      <c r="D77" s="62"/>
      <c r="E77" s="62"/>
      <c r="F77" s="37"/>
      <c r="G77" s="37"/>
      <c r="H77" s="47"/>
      <c r="I77" s="47"/>
      <c r="J77" s="47"/>
      <c r="K77" s="47"/>
    </row>
    <row r="78" spans="1:11" s="48" customFormat="1" ht="11.5" customHeight="1">
      <c r="A78" s="37" t="s">
        <v>37</v>
      </c>
      <c r="B78" s="70"/>
      <c r="C78" s="37"/>
      <c r="D78" s="37"/>
      <c r="E78" s="37"/>
      <c r="F78" s="37"/>
      <c r="G78" s="37"/>
      <c r="H78" s="47"/>
      <c r="I78" s="47"/>
      <c r="J78" s="47"/>
      <c r="K78" s="47"/>
    </row>
    <row r="79" spans="1:11" s="48" customFormat="1" ht="11.5" customHeight="1">
      <c r="A79" s="37" t="s">
        <v>13</v>
      </c>
      <c r="B79" s="35"/>
      <c r="C79" s="35"/>
      <c r="D79" s="62"/>
      <c r="E79" s="62"/>
      <c r="F79" s="37"/>
      <c r="G79" s="37"/>
      <c r="I79" s="47"/>
      <c r="J79" s="47"/>
      <c r="K79" s="47"/>
    </row>
  </sheetData>
  <mergeCells count="4">
    <mergeCell ref="A4:C5"/>
    <mergeCell ref="D4:D5"/>
    <mergeCell ref="E4:E5"/>
    <mergeCell ref="A6:B6"/>
  </mergeCells>
  <phoneticPr fontId="3"/>
  <printOptions horizontalCentered="1"/>
  <pageMargins left="0.78740157480314965" right="0.78740157480314965" top="0.98425196850393704" bottom="0.39370078740157483" header="0.51181102362204722" footer="0.51181102362204722"/>
  <pageSetup paperSize="9" scale="84"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view="pageBreakPreview" zoomScaleNormal="100" zoomScaleSheetLayoutView="100" workbookViewId="0">
      <pane xSplit="3" topLeftCell="D1" activePane="topRight" state="frozen"/>
      <selection pane="topRight"/>
    </sheetView>
  </sheetViews>
  <sheetFormatPr defaultColWidth="9" defaultRowHeight="13"/>
  <cols>
    <col min="1" max="2" width="4.90625" style="99" customWidth="1"/>
    <col min="3" max="3" width="9" style="99"/>
    <col min="4" max="18" width="9" style="74"/>
    <col min="19" max="19" width="9.90625" style="745" customWidth="1"/>
    <col min="20" max="20" width="9" style="492"/>
    <col min="21" max="16384" width="9" style="74"/>
  </cols>
  <sheetData>
    <row r="1" spans="1:20" ht="21.75" customHeight="1">
      <c r="A1" s="325" t="s">
        <v>278</v>
      </c>
      <c r="B1" s="699"/>
      <c r="C1" s="699"/>
      <c r="D1" s="1"/>
      <c r="E1" s="1"/>
      <c r="F1" s="1"/>
      <c r="G1" s="1"/>
      <c r="H1" s="1"/>
      <c r="I1" s="1"/>
      <c r="J1" s="1"/>
      <c r="K1" s="1"/>
      <c r="L1" s="1"/>
      <c r="M1" s="1"/>
      <c r="N1" s="1"/>
      <c r="O1" s="1"/>
      <c r="P1" s="1"/>
      <c r="Q1" s="1"/>
      <c r="R1" s="1"/>
      <c r="S1" s="700"/>
      <c r="T1" s="490"/>
    </row>
    <row r="2" spans="1:20" ht="18" customHeight="1">
      <c r="A2" s="327" t="s">
        <v>294</v>
      </c>
      <c r="T2" s="702" t="s">
        <v>2</v>
      </c>
    </row>
    <row r="4" spans="1:20">
      <c r="A4" s="958" t="s">
        <v>3</v>
      </c>
      <c r="B4" s="959"/>
      <c r="C4" s="960"/>
      <c r="D4" s="964" t="s">
        <v>115</v>
      </c>
      <c r="E4" s="964"/>
      <c r="F4" s="964"/>
      <c r="G4" s="964"/>
      <c r="H4" s="964"/>
      <c r="I4" s="964"/>
      <c r="J4" s="964"/>
      <c r="K4" s="964"/>
      <c r="L4" s="964"/>
      <c r="M4" s="964"/>
      <c r="N4" s="964"/>
      <c r="O4" s="964"/>
      <c r="P4" s="964"/>
      <c r="Q4" s="964"/>
      <c r="R4" s="964"/>
      <c r="S4" s="964"/>
      <c r="T4" s="964"/>
    </row>
    <row r="5" spans="1:20" ht="13.5" customHeight="1">
      <c r="A5" s="1064"/>
      <c r="B5" s="1065"/>
      <c r="C5" s="1066"/>
      <c r="D5" s="1063" t="s">
        <v>295</v>
      </c>
      <c r="E5" s="1063" t="s">
        <v>296</v>
      </c>
      <c r="F5" s="1062" t="s">
        <v>297</v>
      </c>
      <c r="G5" s="1063" t="s">
        <v>298</v>
      </c>
      <c r="H5" s="1063" t="s">
        <v>299</v>
      </c>
      <c r="I5" s="1063" t="s">
        <v>300</v>
      </c>
      <c r="J5" s="703"/>
      <c r="K5" s="704"/>
      <c r="L5" s="704"/>
      <c r="M5" s="704"/>
      <c r="N5" s="704"/>
      <c r="O5" s="704"/>
      <c r="P5" s="704"/>
      <c r="Q5" s="705"/>
      <c r="R5" s="1063" t="s">
        <v>301</v>
      </c>
      <c r="S5" s="1063" t="s">
        <v>302</v>
      </c>
      <c r="T5" s="1068" t="s">
        <v>303</v>
      </c>
    </row>
    <row r="6" spans="1:20">
      <c r="A6" s="1064"/>
      <c r="B6" s="1065"/>
      <c r="C6" s="1066"/>
      <c r="D6" s="1063"/>
      <c r="E6" s="1063"/>
      <c r="F6" s="1063"/>
      <c r="G6" s="1063"/>
      <c r="H6" s="1063"/>
      <c r="I6" s="1063"/>
      <c r="J6" s="703"/>
      <c r="K6" s="706"/>
      <c r="L6" s="706"/>
      <c r="M6" s="706"/>
      <c r="N6" s="706"/>
      <c r="O6" s="706"/>
      <c r="P6" s="706"/>
      <c r="Q6" s="707"/>
      <c r="R6" s="1063"/>
      <c r="S6" s="1063"/>
      <c r="T6" s="1069"/>
    </row>
    <row r="7" spans="1:20">
      <c r="A7" s="961"/>
      <c r="B7" s="962"/>
      <c r="C7" s="963"/>
      <c r="D7" s="1063"/>
      <c r="E7" s="1063"/>
      <c r="F7" s="1063"/>
      <c r="G7" s="1063"/>
      <c r="H7" s="1063"/>
      <c r="I7" s="1063"/>
      <c r="J7" s="703"/>
      <c r="K7" s="706"/>
      <c r="L7" s="706"/>
      <c r="M7" s="706"/>
      <c r="N7" s="706"/>
      <c r="O7" s="706"/>
      <c r="P7" s="706"/>
      <c r="Q7" s="707"/>
      <c r="R7" s="1063"/>
      <c r="S7" s="1063"/>
      <c r="T7" s="1069"/>
    </row>
    <row r="8" spans="1:20">
      <c r="A8" s="964" t="s">
        <v>6</v>
      </c>
      <c r="B8" s="964"/>
      <c r="C8" s="349" t="s">
        <v>7</v>
      </c>
      <c r="D8" s="708" t="s">
        <v>322</v>
      </c>
      <c r="E8" s="708" t="s">
        <v>322</v>
      </c>
      <c r="F8" s="708" t="s">
        <v>322</v>
      </c>
      <c r="G8" s="708" t="s">
        <v>322</v>
      </c>
      <c r="H8" s="708" t="s">
        <v>322</v>
      </c>
      <c r="I8" s="708" t="s">
        <v>322</v>
      </c>
      <c r="J8" s="703"/>
      <c r="K8" s="706"/>
      <c r="L8" s="706"/>
      <c r="M8" s="706"/>
      <c r="N8" s="706"/>
      <c r="O8" s="706"/>
      <c r="P8" s="706"/>
      <c r="Q8" s="707"/>
      <c r="R8" s="708" t="s">
        <v>322</v>
      </c>
      <c r="S8" s="708" t="s">
        <v>322</v>
      </c>
      <c r="T8" s="708" t="s">
        <v>323</v>
      </c>
    </row>
    <row r="9" spans="1:20">
      <c r="A9" s="79" t="s">
        <v>10</v>
      </c>
      <c r="B9" s="495">
        <v>1</v>
      </c>
      <c r="C9" s="351">
        <v>1989</v>
      </c>
      <c r="D9" s="711">
        <v>5489</v>
      </c>
      <c r="E9" s="711">
        <v>37189</v>
      </c>
      <c r="F9" s="711">
        <v>29433</v>
      </c>
      <c r="G9" s="711">
        <v>8058</v>
      </c>
      <c r="H9" s="711">
        <v>20114</v>
      </c>
      <c r="I9" s="711">
        <v>16166</v>
      </c>
      <c r="K9" s="712"/>
      <c r="L9" s="712"/>
      <c r="M9" s="712"/>
      <c r="N9" s="712"/>
      <c r="O9" s="712"/>
      <c r="P9" s="712"/>
      <c r="Q9" s="713"/>
      <c r="R9" s="711">
        <v>342</v>
      </c>
      <c r="S9" s="718">
        <v>116791</v>
      </c>
      <c r="T9" s="497">
        <v>11.760653008105182</v>
      </c>
    </row>
    <row r="10" spans="1:20">
      <c r="A10" s="79"/>
      <c r="B10" s="495">
        <v>2</v>
      </c>
      <c r="C10" s="351">
        <v>1990</v>
      </c>
      <c r="D10" s="711">
        <v>5227</v>
      </c>
      <c r="E10" s="711">
        <v>39394</v>
      </c>
      <c r="F10" s="711">
        <v>32688</v>
      </c>
      <c r="G10" s="711">
        <v>9368</v>
      </c>
      <c r="H10" s="711">
        <v>21731</v>
      </c>
      <c r="I10" s="711">
        <v>18667</v>
      </c>
      <c r="K10" s="712"/>
      <c r="L10" s="712"/>
      <c r="M10" s="712"/>
      <c r="N10" s="712"/>
      <c r="O10" s="712"/>
      <c r="P10" s="712"/>
      <c r="Q10" s="713"/>
      <c r="R10" s="711">
        <v>482</v>
      </c>
      <c r="S10" s="718">
        <v>127557</v>
      </c>
      <c r="T10" s="497">
        <v>9.2181760580866587</v>
      </c>
    </row>
    <row r="11" spans="1:20">
      <c r="A11" s="79"/>
      <c r="B11" s="495">
        <v>3</v>
      </c>
      <c r="C11" s="351">
        <v>1991</v>
      </c>
      <c r="D11" s="715">
        <v>5382</v>
      </c>
      <c r="E11" s="715">
        <v>35557</v>
      </c>
      <c r="F11" s="715">
        <v>30930</v>
      </c>
      <c r="G11" s="715">
        <v>8678</v>
      </c>
      <c r="H11" s="715">
        <v>20077</v>
      </c>
      <c r="I11" s="715">
        <v>17659</v>
      </c>
      <c r="K11" s="716"/>
      <c r="L11" s="716"/>
      <c r="M11" s="716"/>
      <c r="N11" s="716"/>
      <c r="O11" s="716"/>
      <c r="P11" s="716"/>
      <c r="Q11" s="717"/>
      <c r="R11" s="715">
        <v>584</v>
      </c>
      <c r="S11" s="718">
        <v>118867</v>
      </c>
      <c r="T11" s="497">
        <v>-6.8126406234075727</v>
      </c>
    </row>
    <row r="12" spans="1:20">
      <c r="A12" s="79"/>
      <c r="B12" s="495">
        <v>4</v>
      </c>
      <c r="C12" s="351">
        <v>1992</v>
      </c>
      <c r="D12" s="718">
        <v>5891.808</v>
      </c>
      <c r="E12" s="718">
        <v>28206.409</v>
      </c>
      <c r="F12" s="718">
        <v>29578.255000000001</v>
      </c>
      <c r="G12" s="718">
        <v>8680.3430000000008</v>
      </c>
      <c r="H12" s="718">
        <v>20084.583999999999</v>
      </c>
      <c r="I12" s="718">
        <v>18281.326000000001</v>
      </c>
      <c r="K12" s="719"/>
      <c r="L12" s="719"/>
      <c r="M12" s="719"/>
      <c r="N12" s="719"/>
      <c r="O12" s="719"/>
      <c r="P12" s="719"/>
      <c r="Q12" s="720"/>
      <c r="R12" s="718">
        <v>476.38200000000001</v>
      </c>
      <c r="S12" s="718">
        <v>111199.107</v>
      </c>
      <c r="T12" s="497">
        <v>-6.4508173000075715</v>
      </c>
    </row>
    <row r="13" spans="1:20">
      <c r="A13" s="79"/>
      <c r="B13" s="495">
        <v>5</v>
      </c>
      <c r="C13" s="351">
        <v>1993</v>
      </c>
      <c r="D13" s="715">
        <v>4556.9639999999999</v>
      </c>
      <c r="E13" s="715">
        <v>19400.909</v>
      </c>
      <c r="F13" s="715">
        <v>21283.456999999999</v>
      </c>
      <c r="G13" s="715">
        <v>6274.7250000000004</v>
      </c>
      <c r="H13" s="715">
        <v>16828.781999999999</v>
      </c>
      <c r="I13" s="715">
        <v>17626.616999999998</v>
      </c>
      <c r="K13" s="716"/>
      <c r="L13" s="716"/>
      <c r="M13" s="716"/>
      <c r="N13" s="716"/>
      <c r="O13" s="716"/>
      <c r="P13" s="716"/>
      <c r="Q13" s="717"/>
      <c r="R13" s="715">
        <v>570.00599999999997</v>
      </c>
      <c r="S13" s="718">
        <v>86541.46</v>
      </c>
      <c r="T13" s="497">
        <v>-22.17432105817182</v>
      </c>
    </row>
    <row r="14" spans="1:20">
      <c r="A14" s="79"/>
      <c r="B14" s="495">
        <v>6</v>
      </c>
      <c r="C14" s="351">
        <v>1994</v>
      </c>
      <c r="D14" s="715">
        <v>4305.3149999999996</v>
      </c>
      <c r="E14" s="715">
        <v>17594.312999999998</v>
      </c>
      <c r="F14" s="715">
        <v>19228.111000000001</v>
      </c>
      <c r="G14" s="715">
        <v>5977.3950000000004</v>
      </c>
      <c r="H14" s="715">
        <v>16565.864000000001</v>
      </c>
      <c r="I14" s="715">
        <v>17001.507000000001</v>
      </c>
      <c r="K14" s="716"/>
      <c r="L14" s="716"/>
      <c r="M14" s="716"/>
      <c r="N14" s="716"/>
      <c r="O14" s="716"/>
      <c r="P14" s="716"/>
      <c r="Q14" s="717"/>
      <c r="R14" s="715">
        <v>594.37599999999998</v>
      </c>
      <c r="S14" s="718">
        <v>81266.881000000008</v>
      </c>
      <c r="T14" s="497">
        <v>-6.094857886612937</v>
      </c>
    </row>
    <row r="15" spans="1:20">
      <c r="A15" s="79"/>
      <c r="B15" s="495">
        <v>7</v>
      </c>
      <c r="C15" s="351">
        <v>1995</v>
      </c>
      <c r="D15" s="715">
        <v>4037</v>
      </c>
      <c r="E15" s="715">
        <v>18017</v>
      </c>
      <c r="F15" s="715">
        <v>19387</v>
      </c>
      <c r="G15" s="715">
        <v>5436</v>
      </c>
      <c r="H15" s="715">
        <v>17200</v>
      </c>
      <c r="I15" s="715">
        <v>15870</v>
      </c>
      <c r="K15" s="716"/>
      <c r="L15" s="716"/>
      <c r="M15" s="716"/>
      <c r="N15" s="716"/>
      <c r="O15" s="716"/>
      <c r="P15" s="716"/>
      <c r="Q15" s="717"/>
      <c r="R15" s="715">
        <v>680</v>
      </c>
      <c r="S15" s="718">
        <v>80627</v>
      </c>
      <c r="T15" s="497">
        <v>-0.78738225477117396</v>
      </c>
    </row>
    <row r="16" spans="1:20">
      <c r="A16" s="79"/>
      <c r="B16" s="495">
        <v>8</v>
      </c>
      <c r="C16" s="351">
        <v>1996</v>
      </c>
      <c r="D16" s="715">
        <v>4302</v>
      </c>
      <c r="E16" s="715">
        <v>20594</v>
      </c>
      <c r="F16" s="715">
        <v>22981</v>
      </c>
      <c r="G16" s="715">
        <v>6758</v>
      </c>
      <c r="H16" s="715">
        <v>17749</v>
      </c>
      <c r="I16" s="715">
        <v>17897</v>
      </c>
      <c r="K16" s="716"/>
      <c r="L16" s="716"/>
      <c r="M16" s="716"/>
      <c r="N16" s="716"/>
      <c r="O16" s="716"/>
      <c r="P16" s="716"/>
      <c r="Q16" s="717"/>
      <c r="R16" s="715">
        <v>598</v>
      </c>
      <c r="S16" s="718">
        <v>90879</v>
      </c>
      <c r="T16" s="497">
        <v>12.715343495355146</v>
      </c>
    </row>
    <row r="17" spans="1:20">
      <c r="A17" s="79"/>
      <c r="B17" s="495">
        <v>9</v>
      </c>
      <c r="C17" s="351">
        <v>1997</v>
      </c>
      <c r="D17" s="715">
        <v>3873</v>
      </c>
      <c r="E17" s="715">
        <v>21484</v>
      </c>
      <c r="F17" s="715">
        <v>23591</v>
      </c>
      <c r="G17" s="715">
        <v>6524</v>
      </c>
      <c r="H17" s="715">
        <v>15965</v>
      </c>
      <c r="I17" s="715">
        <v>17059</v>
      </c>
      <c r="K17" s="716"/>
      <c r="L17" s="716"/>
      <c r="M17" s="716"/>
      <c r="N17" s="716"/>
      <c r="O17" s="716"/>
      <c r="P17" s="716"/>
      <c r="Q17" s="717"/>
      <c r="R17" s="715">
        <v>634</v>
      </c>
      <c r="S17" s="718">
        <v>89130</v>
      </c>
      <c r="T17" s="497">
        <v>-1.9245370217542024</v>
      </c>
    </row>
    <row r="18" spans="1:20">
      <c r="A18" s="79"/>
      <c r="B18" s="495">
        <v>10</v>
      </c>
      <c r="C18" s="351">
        <v>1998</v>
      </c>
      <c r="D18" s="715">
        <v>3941</v>
      </c>
      <c r="E18" s="715">
        <v>15030</v>
      </c>
      <c r="F18" s="715">
        <v>20533</v>
      </c>
      <c r="G18" s="715">
        <v>5739</v>
      </c>
      <c r="H18" s="715">
        <v>15173</v>
      </c>
      <c r="I18" s="715">
        <v>14724</v>
      </c>
      <c r="K18" s="716"/>
      <c r="L18" s="716"/>
      <c r="M18" s="716"/>
      <c r="N18" s="716"/>
      <c r="O18" s="716"/>
      <c r="P18" s="716"/>
      <c r="Q18" s="717"/>
      <c r="R18" s="715">
        <v>374</v>
      </c>
      <c r="S18" s="718">
        <v>75514</v>
      </c>
      <c r="T18" s="497">
        <v>-15.276562324694265</v>
      </c>
    </row>
    <row r="19" spans="1:20">
      <c r="A19" s="79"/>
      <c r="B19" s="495">
        <v>11</v>
      </c>
      <c r="C19" s="351">
        <v>1999</v>
      </c>
      <c r="D19" s="447">
        <v>3535</v>
      </c>
      <c r="E19" s="447">
        <v>11598</v>
      </c>
      <c r="F19" s="447">
        <v>20265</v>
      </c>
      <c r="G19" s="447">
        <v>4867</v>
      </c>
      <c r="H19" s="447">
        <v>13560</v>
      </c>
      <c r="I19" s="447">
        <v>14823</v>
      </c>
      <c r="K19" s="721"/>
      <c r="L19" s="721"/>
      <c r="M19" s="721"/>
      <c r="N19" s="721"/>
      <c r="O19" s="721"/>
      <c r="P19" s="721"/>
      <c r="Q19" s="722"/>
      <c r="R19" s="447">
        <v>221</v>
      </c>
      <c r="S19" s="718">
        <v>68869</v>
      </c>
      <c r="T19" s="497">
        <v>-8.7996927722011833</v>
      </c>
    </row>
    <row r="20" spans="1:20">
      <c r="A20" s="79"/>
      <c r="B20" s="495">
        <v>12</v>
      </c>
      <c r="C20" s="351">
        <v>2000</v>
      </c>
      <c r="D20" s="447">
        <v>3267</v>
      </c>
      <c r="E20" s="447">
        <v>15504</v>
      </c>
      <c r="F20" s="447">
        <v>21850</v>
      </c>
      <c r="G20" s="447">
        <v>4419</v>
      </c>
      <c r="H20" s="447">
        <v>14362</v>
      </c>
      <c r="I20" s="447">
        <v>13584</v>
      </c>
      <c r="K20" s="721"/>
      <c r="L20" s="721"/>
      <c r="M20" s="721"/>
      <c r="N20" s="721"/>
      <c r="O20" s="721"/>
      <c r="P20" s="721"/>
      <c r="Q20" s="722"/>
      <c r="R20" s="447">
        <v>196</v>
      </c>
      <c r="S20" s="718">
        <v>73182</v>
      </c>
      <c r="T20" s="497">
        <v>6.2626145290333834</v>
      </c>
    </row>
    <row r="21" spans="1:20">
      <c r="A21" s="79"/>
      <c r="B21" s="495">
        <v>13</v>
      </c>
      <c r="C21" s="351">
        <v>2001</v>
      </c>
      <c r="D21" s="447">
        <v>3411</v>
      </c>
      <c r="E21" s="447">
        <v>13756</v>
      </c>
      <c r="F21" s="447">
        <v>15118</v>
      </c>
      <c r="G21" s="447">
        <v>4902</v>
      </c>
      <c r="H21" s="447">
        <v>12926</v>
      </c>
      <c r="I21" s="447">
        <v>13764</v>
      </c>
      <c r="K21" s="721"/>
      <c r="L21" s="721"/>
      <c r="M21" s="721"/>
      <c r="N21" s="721"/>
      <c r="O21" s="721"/>
      <c r="P21" s="721"/>
      <c r="Q21" s="722"/>
      <c r="R21" s="447">
        <v>283</v>
      </c>
      <c r="S21" s="718">
        <v>64160</v>
      </c>
      <c r="T21" s="497">
        <v>-12.328168128774831</v>
      </c>
    </row>
    <row r="22" spans="1:20">
      <c r="A22" s="79"/>
      <c r="B22" s="495">
        <v>14</v>
      </c>
      <c r="C22" s="351">
        <v>2002</v>
      </c>
      <c r="D22" s="447">
        <v>3235</v>
      </c>
      <c r="E22" s="447">
        <v>10423</v>
      </c>
      <c r="F22" s="447">
        <v>15974</v>
      </c>
      <c r="G22" s="447">
        <v>3963</v>
      </c>
      <c r="H22" s="447">
        <v>13028</v>
      </c>
      <c r="I22" s="447">
        <v>13851</v>
      </c>
      <c r="K22" s="721"/>
      <c r="L22" s="721"/>
      <c r="M22" s="721"/>
      <c r="N22" s="721"/>
      <c r="O22" s="721"/>
      <c r="P22" s="721"/>
      <c r="Q22" s="722"/>
      <c r="R22" s="447">
        <v>320</v>
      </c>
      <c r="S22" s="718">
        <v>60794</v>
      </c>
      <c r="T22" s="497">
        <v>-5.2462593516209521</v>
      </c>
    </row>
    <row r="23" spans="1:20">
      <c r="A23" s="79"/>
      <c r="B23" s="495">
        <v>15</v>
      </c>
      <c r="C23" s="351">
        <v>2003</v>
      </c>
      <c r="D23" s="447">
        <v>3362</v>
      </c>
      <c r="E23" s="447">
        <v>11035</v>
      </c>
      <c r="F23" s="447">
        <v>15182</v>
      </c>
      <c r="G23" s="447">
        <v>3933</v>
      </c>
      <c r="H23" s="447">
        <v>12782</v>
      </c>
      <c r="I23" s="447">
        <v>14976</v>
      </c>
      <c r="K23" s="721"/>
      <c r="L23" s="721"/>
      <c r="M23" s="721"/>
      <c r="N23" s="721"/>
      <c r="O23" s="721"/>
      <c r="P23" s="721"/>
      <c r="Q23" s="722"/>
      <c r="R23" s="447">
        <v>1138</v>
      </c>
      <c r="S23" s="718">
        <v>62408</v>
      </c>
      <c r="T23" s="497">
        <v>2.6548672566371723</v>
      </c>
    </row>
    <row r="24" spans="1:20">
      <c r="A24" s="79"/>
      <c r="B24" s="495">
        <v>16</v>
      </c>
      <c r="C24" s="351">
        <v>2004</v>
      </c>
      <c r="D24" s="447">
        <v>3658</v>
      </c>
      <c r="E24" s="447">
        <v>14125</v>
      </c>
      <c r="F24" s="447">
        <v>13315</v>
      </c>
      <c r="G24" s="447">
        <v>8702</v>
      </c>
      <c r="H24" s="447">
        <v>25560</v>
      </c>
      <c r="I24" s="447">
        <v>2346</v>
      </c>
      <c r="K24" s="723"/>
      <c r="L24" s="723"/>
      <c r="M24" s="723"/>
      <c r="N24" s="723"/>
      <c r="O24" s="723"/>
      <c r="P24" s="723"/>
      <c r="Q24" s="724"/>
      <c r="R24" s="447">
        <v>1533</v>
      </c>
      <c r="S24" s="718">
        <v>69239</v>
      </c>
      <c r="T24" s="497">
        <v>10.945712088193815</v>
      </c>
    </row>
    <row r="25" spans="1:20" ht="13.5" customHeight="1">
      <c r="A25" s="958" t="s">
        <v>3</v>
      </c>
      <c r="B25" s="959"/>
      <c r="C25" s="960"/>
      <c r="D25" s="1062" t="s">
        <v>295</v>
      </c>
      <c r="E25" s="1062" t="s">
        <v>306</v>
      </c>
      <c r="F25" s="1062" t="s">
        <v>307</v>
      </c>
      <c r="G25" s="930" t="s">
        <v>308</v>
      </c>
      <c r="H25" s="1062" t="s">
        <v>309</v>
      </c>
      <c r="I25" s="1062" t="s">
        <v>310</v>
      </c>
      <c r="J25" s="1062" t="s">
        <v>311</v>
      </c>
      <c r="K25" s="1062" t="s">
        <v>312</v>
      </c>
      <c r="L25" s="1062" t="s">
        <v>313</v>
      </c>
      <c r="M25" s="1062" t="s">
        <v>314</v>
      </c>
      <c r="N25" s="1062" t="s">
        <v>315</v>
      </c>
      <c r="O25" s="1062" t="s">
        <v>316</v>
      </c>
      <c r="P25" s="1062" t="s">
        <v>317</v>
      </c>
      <c r="Q25" s="1062" t="s">
        <v>318</v>
      </c>
      <c r="R25" s="1062" t="s">
        <v>319</v>
      </c>
      <c r="S25" s="1062" t="s">
        <v>302</v>
      </c>
      <c r="T25" s="1068" t="s">
        <v>303</v>
      </c>
    </row>
    <row r="26" spans="1:20">
      <c r="A26" s="1064"/>
      <c r="B26" s="1065"/>
      <c r="C26" s="1066"/>
      <c r="D26" s="1063"/>
      <c r="E26" s="1063"/>
      <c r="F26" s="1063"/>
      <c r="G26" s="932"/>
      <c r="H26" s="1063"/>
      <c r="I26" s="1063"/>
      <c r="J26" s="1063"/>
      <c r="K26" s="1063"/>
      <c r="L26" s="1063"/>
      <c r="M26" s="1063"/>
      <c r="N26" s="1063"/>
      <c r="O26" s="1063"/>
      <c r="P26" s="1063"/>
      <c r="Q26" s="1063"/>
      <c r="R26" s="1063"/>
      <c r="S26" s="1063"/>
      <c r="T26" s="1069"/>
    </row>
    <row r="27" spans="1:20" ht="27" customHeight="1">
      <c r="A27" s="1064"/>
      <c r="B27" s="1065"/>
      <c r="C27" s="1066"/>
      <c r="D27" s="1063"/>
      <c r="E27" s="1063"/>
      <c r="F27" s="1063"/>
      <c r="G27" s="932"/>
      <c r="H27" s="1063"/>
      <c r="I27" s="1063"/>
      <c r="J27" s="1063"/>
      <c r="K27" s="1063"/>
      <c r="L27" s="1063"/>
      <c r="M27" s="1063"/>
      <c r="N27" s="1063"/>
      <c r="O27" s="1063"/>
      <c r="P27" s="1063"/>
      <c r="Q27" s="1063"/>
      <c r="R27" s="1063"/>
      <c r="S27" s="1063"/>
      <c r="T27" s="1069"/>
    </row>
    <row r="28" spans="1:20">
      <c r="A28" s="961"/>
      <c r="B28" s="962"/>
      <c r="C28" s="963"/>
      <c r="D28" s="1063"/>
      <c r="E28" s="1063"/>
      <c r="F28" s="1063"/>
      <c r="G28" s="932"/>
      <c r="H28" s="1063"/>
      <c r="I28" s="1063"/>
      <c r="J28" s="1063"/>
      <c r="K28" s="1063"/>
      <c r="L28" s="1063"/>
      <c r="M28" s="1063"/>
      <c r="N28" s="1063"/>
      <c r="O28" s="1063"/>
      <c r="P28" s="1063"/>
      <c r="Q28" s="1063"/>
      <c r="R28" s="1063"/>
      <c r="S28" s="1063"/>
      <c r="T28" s="725"/>
    </row>
    <row r="29" spans="1:20">
      <c r="A29" s="964" t="s">
        <v>6</v>
      </c>
      <c r="B29" s="964"/>
      <c r="C29" s="349" t="s">
        <v>7</v>
      </c>
      <c r="D29" s="708" t="s">
        <v>322</v>
      </c>
      <c r="E29" s="708" t="s">
        <v>322</v>
      </c>
      <c r="F29" s="708" t="s">
        <v>322</v>
      </c>
      <c r="G29" s="708" t="s">
        <v>322</v>
      </c>
      <c r="H29" s="708" t="s">
        <v>322</v>
      </c>
      <c r="I29" s="708" t="s">
        <v>322</v>
      </c>
      <c r="J29" s="708" t="s">
        <v>322</v>
      </c>
      <c r="K29" s="708" t="s">
        <v>322</v>
      </c>
      <c r="L29" s="708" t="s">
        <v>322</v>
      </c>
      <c r="M29" s="708" t="s">
        <v>322</v>
      </c>
      <c r="N29" s="708" t="s">
        <v>322</v>
      </c>
      <c r="O29" s="708" t="s">
        <v>322</v>
      </c>
      <c r="P29" s="708" t="s">
        <v>322</v>
      </c>
      <c r="Q29" s="708" t="s">
        <v>322</v>
      </c>
      <c r="R29" s="708" t="s">
        <v>322</v>
      </c>
      <c r="S29" s="708" t="s">
        <v>322</v>
      </c>
      <c r="T29" s="708" t="s">
        <v>322</v>
      </c>
    </row>
    <row r="30" spans="1:20">
      <c r="A30" s="726" t="s">
        <v>10</v>
      </c>
      <c r="B30" s="727">
        <v>17</v>
      </c>
      <c r="C30" s="728">
        <v>2005</v>
      </c>
      <c r="D30" s="729">
        <v>2962</v>
      </c>
      <c r="E30" s="729">
        <v>1215</v>
      </c>
      <c r="F30" s="729">
        <v>15588</v>
      </c>
      <c r="G30" s="729">
        <v>695</v>
      </c>
      <c r="H30" s="729">
        <v>640</v>
      </c>
      <c r="I30" s="729">
        <v>4583</v>
      </c>
      <c r="J30" s="729">
        <v>13838</v>
      </c>
      <c r="K30" s="729">
        <v>481</v>
      </c>
      <c r="L30" s="729">
        <v>3278</v>
      </c>
      <c r="M30" s="729">
        <v>2398</v>
      </c>
      <c r="N30" s="729">
        <v>8207</v>
      </c>
      <c r="O30" s="729">
        <v>5783</v>
      </c>
      <c r="P30" s="729">
        <v>8467</v>
      </c>
      <c r="Q30" s="729">
        <v>2345</v>
      </c>
      <c r="R30" s="729">
        <v>2006</v>
      </c>
      <c r="S30" s="746">
        <v>72486</v>
      </c>
      <c r="T30" s="732">
        <v>4.6895535752971682</v>
      </c>
    </row>
    <row r="31" spans="1:20">
      <c r="A31" s="79"/>
      <c r="B31" s="495">
        <v>18</v>
      </c>
      <c r="C31" s="351">
        <v>2006</v>
      </c>
      <c r="D31" s="711">
        <v>2730</v>
      </c>
      <c r="E31" s="711">
        <v>1494</v>
      </c>
      <c r="F31" s="711">
        <v>17632</v>
      </c>
      <c r="G31" s="711">
        <v>767</v>
      </c>
      <c r="H31" s="711">
        <v>475</v>
      </c>
      <c r="I31" s="711">
        <v>5237</v>
      </c>
      <c r="J31" s="711">
        <v>13324</v>
      </c>
      <c r="K31" s="711">
        <v>536</v>
      </c>
      <c r="L31" s="711">
        <v>2994</v>
      </c>
      <c r="M31" s="711">
        <v>2675</v>
      </c>
      <c r="N31" s="711">
        <v>7664</v>
      </c>
      <c r="O31" s="711">
        <v>5519</v>
      </c>
      <c r="P31" s="711">
        <v>8242</v>
      </c>
      <c r="Q31" s="711">
        <v>2254</v>
      </c>
      <c r="R31" s="711">
        <v>1810</v>
      </c>
      <c r="S31" s="718">
        <v>73353</v>
      </c>
      <c r="T31" s="497">
        <v>1.1960930386557322</v>
      </c>
    </row>
    <row r="32" spans="1:20">
      <c r="A32" s="79"/>
      <c r="B32" s="495">
        <v>19</v>
      </c>
      <c r="C32" s="351">
        <v>2007</v>
      </c>
      <c r="D32" s="711">
        <v>2174</v>
      </c>
      <c r="E32" s="711">
        <v>1101</v>
      </c>
      <c r="F32" s="711">
        <v>14318</v>
      </c>
      <c r="G32" s="711">
        <v>615</v>
      </c>
      <c r="H32" s="711">
        <v>587</v>
      </c>
      <c r="I32" s="711">
        <v>5130</v>
      </c>
      <c r="J32" s="711">
        <v>14658</v>
      </c>
      <c r="K32" s="711">
        <v>671</v>
      </c>
      <c r="L32" s="711">
        <v>2420</v>
      </c>
      <c r="M32" s="711">
        <v>2491</v>
      </c>
      <c r="N32" s="711">
        <v>6427</v>
      </c>
      <c r="O32" s="711">
        <v>4779</v>
      </c>
      <c r="P32" s="711">
        <v>6008</v>
      </c>
      <c r="Q32" s="711">
        <v>1995</v>
      </c>
      <c r="R32" s="711">
        <v>1732</v>
      </c>
      <c r="S32" s="718">
        <v>65106</v>
      </c>
      <c r="T32" s="497">
        <v>-11.242893951167641</v>
      </c>
    </row>
    <row r="33" spans="1:21">
      <c r="A33" s="79"/>
      <c r="B33" s="495">
        <v>20</v>
      </c>
      <c r="C33" s="351">
        <v>2008</v>
      </c>
      <c r="D33" s="711">
        <v>2352</v>
      </c>
      <c r="E33" s="711">
        <v>1119</v>
      </c>
      <c r="F33" s="711">
        <v>14790</v>
      </c>
      <c r="G33" s="711">
        <v>690</v>
      </c>
      <c r="H33" s="711">
        <v>771</v>
      </c>
      <c r="I33" s="711">
        <v>4600</v>
      </c>
      <c r="J33" s="711">
        <v>10508</v>
      </c>
      <c r="K33" s="711">
        <v>615</v>
      </c>
      <c r="L33" s="711">
        <v>3153</v>
      </c>
      <c r="M33" s="711">
        <v>2446</v>
      </c>
      <c r="N33" s="711">
        <v>5404</v>
      </c>
      <c r="O33" s="711">
        <v>4784</v>
      </c>
      <c r="P33" s="711">
        <v>5673</v>
      </c>
      <c r="Q33" s="711">
        <v>2147</v>
      </c>
      <c r="R33" s="711">
        <v>1912</v>
      </c>
      <c r="S33" s="718">
        <v>60963</v>
      </c>
      <c r="T33" s="497">
        <v>-6.3634688047184511</v>
      </c>
    </row>
    <row r="34" spans="1:21">
      <c r="A34" s="79"/>
      <c r="B34" s="495">
        <v>21</v>
      </c>
      <c r="C34" s="351">
        <v>2009</v>
      </c>
      <c r="D34" s="711">
        <v>1705</v>
      </c>
      <c r="E34" s="711">
        <v>729</v>
      </c>
      <c r="F34" s="711">
        <v>7176</v>
      </c>
      <c r="G34" s="711">
        <v>478</v>
      </c>
      <c r="H34" s="711">
        <v>322</v>
      </c>
      <c r="I34" s="711">
        <v>2982</v>
      </c>
      <c r="J34" s="711">
        <v>7232</v>
      </c>
      <c r="K34" s="711">
        <v>611</v>
      </c>
      <c r="L34" s="711">
        <v>2509</v>
      </c>
      <c r="M34" s="711">
        <v>1521</v>
      </c>
      <c r="N34" s="711">
        <v>4678</v>
      </c>
      <c r="O34" s="711">
        <v>5447</v>
      </c>
      <c r="P34" s="711">
        <v>4208</v>
      </c>
      <c r="Q34" s="711">
        <v>1890</v>
      </c>
      <c r="R34" s="711">
        <v>1459</v>
      </c>
      <c r="S34" s="718">
        <v>42947</v>
      </c>
      <c r="T34" s="497">
        <v>-29.552351426274953</v>
      </c>
    </row>
    <row r="35" spans="1:21">
      <c r="A35" s="79"/>
      <c r="B35" s="495">
        <v>22</v>
      </c>
      <c r="C35" s="351">
        <v>2010</v>
      </c>
      <c r="D35" s="711">
        <v>1799</v>
      </c>
      <c r="E35" s="711">
        <v>613</v>
      </c>
      <c r="F35" s="711">
        <v>6826</v>
      </c>
      <c r="G35" s="711">
        <v>569</v>
      </c>
      <c r="H35" s="711">
        <v>370</v>
      </c>
      <c r="I35" s="711">
        <v>2141</v>
      </c>
      <c r="J35" s="711">
        <v>6793</v>
      </c>
      <c r="K35" s="711">
        <v>385</v>
      </c>
      <c r="L35" s="711">
        <v>3143</v>
      </c>
      <c r="M35" s="711">
        <v>1077</v>
      </c>
      <c r="N35" s="711">
        <v>7439</v>
      </c>
      <c r="O35" s="711">
        <v>5829</v>
      </c>
      <c r="P35" s="711">
        <v>4042</v>
      </c>
      <c r="Q35" s="711">
        <v>1875</v>
      </c>
      <c r="R35" s="711">
        <v>1620</v>
      </c>
      <c r="S35" s="718">
        <v>44521</v>
      </c>
      <c r="T35" s="497">
        <v>3.6649824201923309</v>
      </c>
    </row>
    <row r="36" spans="1:21">
      <c r="A36" s="79"/>
      <c r="B36" s="495">
        <v>23</v>
      </c>
      <c r="C36" s="351">
        <v>2011</v>
      </c>
      <c r="D36" s="711">
        <v>1721</v>
      </c>
      <c r="E36" s="711">
        <v>677</v>
      </c>
      <c r="F36" s="711">
        <v>7227</v>
      </c>
      <c r="G36" s="711">
        <v>576</v>
      </c>
      <c r="H36" s="711">
        <v>605</v>
      </c>
      <c r="I36" s="711">
        <v>3210</v>
      </c>
      <c r="J36" s="711">
        <v>6532</v>
      </c>
      <c r="K36" s="711">
        <v>406</v>
      </c>
      <c r="L36" s="711">
        <v>1760</v>
      </c>
      <c r="M36" s="711">
        <v>1007</v>
      </c>
      <c r="N36" s="711">
        <v>10949</v>
      </c>
      <c r="O36" s="711">
        <v>5744</v>
      </c>
      <c r="P36" s="711">
        <v>3606</v>
      </c>
      <c r="Q36" s="711">
        <v>1907</v>
      </c>
      <c r="R36" s="711">
        <v>1327</v>
      </c>
      <c r="S36" s="718">
        <v>47254</v>
      </c>
      <c r="T36" s="497">
        <v>6.1</v>
      </c>
    </row>
    <row r="37" spans="1:21">
      <c r="A37" s="79"/>
      <c r="B37" s="495">
        <v>24</v>
      </c>
      <c r="C37" s="351">
        <v>2012</v>
      </c>
      <c r="D37" s="711">
        <v>1754</v>
      </c>
      <c r="E37" s="711">
        <v>732</v>
      </c>
      <c r="F37" s="711">
        <v>8024</v>
      </c>
      <c r="G37" s="711">
        <v>499</v>
      </c>
      <c r="H37" s="711">
        <v>392</v>
      </c>
      <c r="I37" s="711">
        <v>4704</v>
      </c>
      <c r="J37" s="711">
        <v>8050</v>
      </c>
      <c r="K37" s="711">
        <v>548</v>
      </c>
      <c r="L37" s="711">
        <v>2040</v>
      </c>
      <c r="M37" s="711">
        <v>1137</v>
      </c>
      <c r="N37" s="711">
        <v>9310</v>
      </c>
      <c r="O37" s="711">
        <v>5521</v>
      </c>
      <c r="P37" s="711">
        <v>3995</v>
      </c>
      <c r="Q37" s="711">
        <v>1996</v>
      </c>
      <c r="R37" s="711">
        <v>1484</v>
      </c>
      <c r="S37" s="718">
        <v>50186</v>
      </c>
      <c r="T37" s="497">
        <v>6.2</v>
      </c>
    </row>
    <row r="38" spans="1:21">
      <c r="A38" s="79"/>
      <c r="B38" s="495">
        <v>25</v>
      </c>
      <c r="C38" s="351">
        <v>2013</v>
      </c>
      <c r="D38" s="711">
        <v>1695</v>
      </c>
      <c r="E38" s="711">
        <v>868</v>
      </c>
      <c r="F38" s="711">
        <v>8134</v>
      </c>
      <c r="G38" s="711">
        <v>583</v>
      </c>
      <c r="H38" s="711">
        <v>358</v>
      </c>
      <c r="I38" s="711">
        <v>4313</v>
      </c>
      <c r="J38" s="711">
        <v>10297</v>
      </c>
      <c r="K38" s="711">
        <v>698</v>
      </c>
      <c r="L38" s="711">
        <v>2061</v>
      </c>
      <c r="M38" s="711">
        <v>1415</v>
      </c>
      <c r="N38" s="711">
        <v>10696</v>
      </c>
      <c r="O38" s="711">
        <v>6058</v>
      </c>
      <c r="P38" s="711">
        <v>4893</v>
      </c>
      <c r="Q38" s="711">
        <v>2354</v>
      </c>
      <c r="R38" s="711">
        <v>1524</v>
      </c>
      <c r="S38" s="718">
        <v>55947</v>
      </c>
      <c r="T38" s="747">
        <v>11.5</v>
      </c>
    </row>
    <row r="39" spans="1:21">
      <c r="A39" s="79"/>
      <c r="B39" s="495">
        <v>26</v>
      </c>
      <c r="C39" s="351">
        <v>2014</v>
      </c>
      <c r="D39" s="711">
        <v>1680</v>
      </c>
      <c r="E39" s="711">
        <v>905</v>
      </c>
      <c r="F39" s="711">
        <v>7917</v>
      </c>
      <c r="G39" s="711">
        <v>580</v>
      </c>
      <c r="H39" s="711">
        <v>556</v>
      </c>
      <c r="I39" s="711">
        <v>4833</v>
      </c>
      <c r="J39" s="711">
        <v>9449</v>
      </c>
      <c r="K39" s="711">
        <v>374</v>
      </c>
      <c r="L39" s="711">
        <v>1510</v>
      </c>
      <c r="M39" s="711">
        <v>1476</v>
      </c>
      <c r="N39" s="711">
        <v>10131</v>
      </c>
      <c r="O39" s="711">
        <v>5616</v>
      </c>
      <c r="P39" s="711">
        <v>4479</v>
      </c>
      <c r="Q39" s="711">
        <v>2619</v>
      </c>
      <c r="R39" s="711">
        <v>1693</v>
      </c>
      <c r="S39" s="718">
        <v>53818</v>
      </c>
      <c r="T39" s="747">
        <v>-3.8</v>
      </c>
    </row>
    <row r="40" spans="1:21">
      <c r="A40" s="79"/>
      <c r="B40" s="84">
        <v>27</v>
      </c>
      <c r="C40" s="351">
        <v>2015</v>
      </c>
      <c r="D40" s="718">
        <v>1693</v>
      </c>
      <c r="E40" s="718">
        <v>1037</v>
      </c>
      <c r="F40" s="718">
        <v>9094</v>
      </c>
      <c r="G40" s="718">
        <v>556</v>
      </c>
      <c r="H40" s="718">
        <v>391</v>
      </c>
      <c r="I40" s="718">
        <v>5576</v>
      </c>
      <c r="J40" s="718">
        <v>7563</v>
      </c>
      <c r="K40" s="718">
        <v>594</v>
      </c>
      <c r="L40" s="718">
        <v>2499</v>
      </c>
      <c r="M40" s="718">
        <v>1683</v>
      </c>
      <c r="N40" s="718">
        <v>7130</v>
      </c>
      <c r="O40" s="718">
        <v>4847</v>
      </c>
      <c r="P40" s="718">
        <v>4390</v>
      </c>
      <c r="Q40" s="718">
        <v>2159</v>
      </c>
      <c r="R40" s="718">
        <v>1484</v>
      </c>
      <c r="S40" s="718">
        <f>SUM(D40:R40)</f>
        <v>50696</v>
      </c>
      <c r="T40" s="497">
        <f>(S40-S39)/S39*100</f>
        <v>-5.8010331115983496</v>
      </c>
    </row>
    <row r="41" spans="1:21">
      <c r="A41" s="79"/>
      <c r="B41" s="356">
        <v>28</v>
      </c>
      <c r="C41" s="351">
        <v>2016</v>
      </c>
      <c r="D41" s="719">
        <v>2166</v>
      </c>
      <c r="E41" s="718">
        <v>1108</v>
      </c>
      <c r="F41" s="720">
        <v>8328</v>
      </c>
      <c r="G41" s="719">
        <v>635</v>
      </c>
      <c r="H41" s="718">
        <v>439</v>
      </c>
      <c r="I41" s="718">
        <v>6144</v>
      </c>
      <c r="J41" s="718">
        <v>8021</v>
      </c>
      <c r="K41" s="718">
        <v>404</v>
      </c>
      <c r="L41" s="718">
        <v>1597</v>
      </c>
      <c r="M41" s="718">
        <v>2651</v>
      </c>
      <c r="N41" s="720">
        <v>7241</v>
      </c>
      <c r="O41" s="720">
        <v>4323</v>
      </c>
      <c r="P41" s="720">
        <v>4137</v>
      </c>
      <c r="Q41" s="719">
        <v>2150</v>
      </c>
      <c r="R41" s="718">
        <v>1409</v>
      </c>
      <c r="S41" s="718">
        <f>SUM(D41:R41)</f>
        <v>50753</v>
      </c>
      <c r="T41" s="497">
        <f>(S41-S40)/S40*100</f>
        <v>0.1124349061069907</v>
      </c>
    </row>
    <row r="42" spans="1:21">
      <c r="A42" s="79"/>
      <c r="B42" s="84">
        <v>29</v>
      </c>
      <c r="C42" s="351">
        <v>2017</v>
      </c>
      <c r="D42" s="718">
        <v>3128</v>
      </c>
      <c r="E42" s="718">
        <v>1144</v>
      </c>
      <c r="F42" s="718">
        <v>9612</v>
      </c>
      <c r="G42" s="718">
        <v>662</v>
      </c>
      <c r="H42" s="718">
        <v>292</v>
      </c>
      <c r="I42" s="718">
        <v>6179</v>
      </c>
      <c r="J42" s="718">
        <v>6671</v>
      </c>
      <c r="K42" s="718">
        <v>0</v>
      </c>
      <c r="L42" s="718">
        <v>3</v>
      </c>
      <c r="M42" s="718">
        <v>3448</v>
      </c>
      <c r="N42" s="718">
        <v>6776</v>
      </c>
      <c r="O42" s="718">
        <v>3398</v>
      </c>
      <c r="P42" s="718">
        <v>4076</v>
      </c>
      <c r="Q42" s="718">
        <v>2641</v>
      </c>
      <c r="R42" s="718">
        <v>1596</v>
      </c>
      <c r="S42" s="718">
        <f>SUM(D42:R42)</f>
        <v>49626</v>
      </c>
      <c r="T42" s="497">
        <f t="shared" ref="T42:T45" si="0">(S42-S41)/S41*100</f>
        <v>-2.2205583906370068</v>
      </c>
    </row>
    <row r="43" spans="1:21">
      <c r="A43" s="79"/>
      <c r="B43" s="84">
        <v>30</v>
      </c>
      <c r="C43" s="351">
        <v>2018</v>
      </c>
      <c r="D43" s="718">
        <v>2404</v>
      </c>
      <c r="E43" s="718">
        <v>1246</v>
      </c>
      <c r="F43" s="718">
        <v>11147</v>
      </c>
      <c r="G43" s="718">
        <v>708</v>
      </c>
      <c r="H43" s="718">
        <v>544</v>
      </c>
      <c r="I43" s="718">
        <v>6909</v>
      </c>
      <c r="J43" s="718">
        <v>6838</v>
      </c>
      <c r="K43" s="718">
        <v>563</v>
      </c>
      <c r="L43" s="718">
        <v>2027</v>
      </c>
      <c r="M43" s="718">
        <v>3710</v>
      </c>
      <c r="N43" s="718">
        <v>5251</v>
      </c>
      <c r="O43" s="718">
        <v>3483</v>
      </c>
      <c r="P43" s="718">
        <v>3808</v>
      </c>
      <c r="Q43" s="718">
        <v>2070</v>
      </c>
      <c r="R43" s="718">
        <v>1723</v>
      </c>
      <c r="S43" s="718">
        <f t="shared" ref="S43:S45" si="1">SUM(D43:R43)</f>
        <v>52431</v>
      </c>
      <c r="T43" s="497">
        <f t="shared" si="0"/>
        <v>5.6522790472736073</v>
      </c>
    </row>
    <row r="44" spans="1:21">
      <c r="A44" s="104" t="s">
        <v>11</v>
      </c>
      <c r="B44" s="84">
        <v>1</v>
      </c>
      <c r="C44" s="351">
        <v>2019</v>
      </c>
      <c r="D44" s="718">
        <v>2107</v>
      </c>
      <c r="E44" s="718">
        <v>1007</v>
      </c>
      <c r="F44" s="718">
        <v>10019</v>
      </c>
      <c r="G44" s="718">
        <v>674</v>
      </c>
      <c r="H44" s="718">
        <v>406</v>
      </c>
      <c r="I44" s="718">
        <v>5958</v>
      </c>
      <c r="J44" s="718">
        <v>5692</v>
      </c>
      <c r="K44" s="718">
        <v>389</v>
      </c>
      <c r="L44" s="718">
        <v>2612</v>
      </c>
      <c r="M44" s="718">
        <v>3242</v>
      </c>
      <c r="N44" s="718">
        <v>5535</v>
      </c>
      <c r="O44" s="718">
        <v>3385</v>
      </c>
      <c r="P44" s="718">
        <v>3893</v>
      </c>
      <c r="Q44" s="718">
        <v>2226</v>
      </c>
      <c r="R44" s="718">
        <v>1540</v>
      </c>
      <c r="S44" s="718">
        <f t="shared" si="1"/>
        <v>48685</v>
      </c>
      <c r="T44" s="497">
        <f t="shared" si="0"/>
        <v>-7.1446281779863066</v>
      </c>
    </row>
    <row r="45" spans="1:21">
      <c r="A45" s="104"/>
      <c r="B45" s="84">
        <v>2</v>
      </c>
      <c r="C45" s="351">
        <v>2020</v>
      </c>
      <c r="D45" s="718">
        <v>2012</v>
      </c>
      <c r="E45" s="718">
        <v>1214</v>
      </c>
      <c r="F45" s="718">
        <v>6678</v>
      </c>
      <c r="G45" s="718">
        <v>612</v>
      </c>
      <c r="H45" s="718">
        <v>471</v>
      </c>
      <c r="I45" s="718">
        <v>8421</v>
      </c>
      <c r="J45" s="718">
        <v>5178</v>
      </c>
      <c r="K45" s="718">
        <v>210</v>
      </c>
      <c r="L45" s="718">
        <v>2842</v>
      </c>
      <c r="M45" s="718">
        <v>2310</v>
      </c>
      <c r="N45" s="718">
        <v>3049</v>
      </c>
      <c r="O45" s="718">
        <v>4895</v>
      </c>
      <c r="P45" s="718">
        <v>3709</v>
      </c>
      <c r="Q45" s="718">
        <v>1711</v>
      </c>
      <c r="R45" s="718">
        <v>924</v>
      </c>
      <c r="S45" s="718">
        <f t="shared" si="1"/>
        <v>44236</v>
      </c>
      <c r="T45" s="497">
        <f t="shared" si="0"/>
        <v>-9.1383382972168032</v>
      </c>
    </row>
    <row r="46" spans="1:21">
      <c r="A46" s="104"/>
      <c r="B46" s="84">
        <v>3</v>
      </c>
      <c r="C46" s="351">
        <v>2021</v>
      </c>
      <c r="D46" s="718">
        <v>2074.3879999999999</v>
      </c>
      <c r="E46" s="718">
        <v>1062.5419999999999</v>
      </c>
      <c r="F46" s="718">
        <v>8044.46</v>
      </c>
      <c r="G46" s="718">
        <v>660.44799999999998</v>
      </c>
      <c r="H46" s="718">
        <v>567.39599999999996</v>
      </c>
      <c r="I46" s="718">
        <v>9816.2289999999994</v>
      </c>
      <c r="J46" s="718">
        <v>6057.442</v>
      </c>
      <c r="K46" s="718">
        <v>484.00400000000002</v>
      </c>
      <c r="L46" s="718">
        <v>3640.585</v>
      </c>
      <c r="M46" s="718">
        <v>1926.808</v>
      </c>
      <c r="N46" s="718">
        <v>5212.4809999999998</v>
      </c>
      <c r="O46" s="718">
        <v>2768.7460000000001</v>
      </c>
      <c r="P46" s="718">
        <v>3427.6610000000001</v>
      </c>
      <c r="Q46" s="718">
        <v>1746.3530000000001</v>
      </c>
      <c r="R46" s="718">
        <v>970.33100000000002</v>
      </c>
      <c r="S46" s="718">
        <f t="shared" ref="S46" si="2">SUM(D46:R46)</f>
        <v>48459.873999999996</v>
      </c>
      <c r="T46" s="497">
        <f>(S46-S45)/S45*100</f>
        <v>9.5484989601229682</v>
      </c>
    </row>
    <row r="47" spans="1:21">
      <c r="A47" s="104"/>
      <c r="B47" s="84">
        <v>4</v>
      </c>
      <c r="C47" s="351">
        <v>2022</v>
      </c>
      <c r="D47" s="718">
        <v>1376.8620000000001</v>
      </c>
      <c r="E47" s="718">
        <v>932.33600000000001</v>
      </c>
      <c r="F47" s="718">
        <v>9996.7000000000007</v>
      </c>
      <c r="G47" s="718">
        <v>594.53499999999997</v>
      </c>
      <c r="H47" s="718">
        <v>518.14099999999996</v>
      </c>
      <c r="I47" s="718">
        <v>10955.053</v>
      </c>
      <c r="J47" s="718">
        <v>5507.9679999999998</v>
      </c>
      <c r="K47" s="718">
        <v>320.26600000000002</v>
      </c>
      <c r="L47" s="718">
        <v>1641.4259999999999</v>
      </c>
      <c r="M47" s="718">
        <v>1821.729</v>
      </c>
      <c r="N47" s="718">
        <v>3133.3449999999998</v>
      </c>
      <c r="O47" s="718">
        <v>4662.3850000000002</v>
      </c>
      <c r="P47" s="718">
        <v>3254.6770000000001</v>
      </c>
      <c r="Q47" s="718">
        <v>1357.989</v>
      </c>
      <c r="R47" s="718">
        <v>1129.9100000000001</v>
      </c>
      <c r="S47" s="718">
        <f t="shared" ref="S47" si="3">SUM(D47:R47)</f>
        <v>47203.322000000015</v>
      </c>
      <c r="T47" s="497">
        <f>(S47-S46)/S46*100</f>
        <v>-2.5929741377370927</v>
      </c>
    </row>
    <row r="48" spans="1:21">
      <c r="A48" s="90"/>
      <c r="B48" s="91">
        <v>5</v>
      </c>
      <c r="C48" s="693">
        <v>2023</v>
      </c>
      <c r="D48" s="748">
        <v>856</v>
      </c>
      <c r="E48" s="748">
        <v>943</v>
      </c>
      <c r="F48" s="748">
        <v>8337</v>
      </c>
      <c r="G48" s="748">
        <v>575</v>
      </c>
      <c r="H48" s="748">
        <v>443</v>
      </c>
      <c r="I48" s="748">
        <v>10104</v>
      </c>
      <c r="J48" s="748">
        <v>4943</v>
      </c>
      <c r="K48" s="748">
        <v>432</v>
      </c>
      <c r="L48" s="748">
        <v>1324</v>
      </c>
      <c r="M48" s="748">
        <v>2096</v>
      </c>
      <c r="N48" s="748">
        <v>4283</v>
      </c>
      <c r="O48" s="748">
        <v>2581</v>
      </c>
      <c r="P48" s="748">
        <v>3823</v>
      </c>
      <c r="Q48" s="748">
        <v>1482</v>
      </c>
      <c r="R48" s="748">
        <v>1227</v>
      </c>
      <c r="S48" s="748">
        <v>43447.748</v>
      </c>
      <c r="T48" s="741">
        <f>(S48-S47)/S47*100</f>
        <v>-7.9561646106179014</v>
      </c>
      <c r="U48" s="75"/>
    </row>
    <row r="49" spans="1:20">
      <c r="A49" s="356"/>
      <c r="S49" s="749"/>
    </row>
    <row r="50" spans="1:20">
      <c r="A50" s="743" t="s">
        <v>320</v>
      </c>
      <c r="Q50" s="75"/>
      <c r="S50" s="749"/>
    </row>
    <row r="51" spans="1:20">
      <c r="A51" s="743"/>
      <c r="S51" s="74"/>
      <c r="T51" s="74"/>
    </row>
    <row r="52" spans="1:20">
      <c r="A52" s="744" t="s">
        <v>321</v>
      </c>
    </row>
    <row r="53" spans="1:20">
      <c r="A53" s="74"/>
    </row>
    <row r="55" spans="1:20">
      <c r="S55" s="749"/>
    </row>
    <row r="56" spans="1:20">
      <c r="S56" s="749"/>
    </row>
    <row r="58" spans="1:20">
      <c r="A58" s="743"/>
    </row>
    <row r="60" spans="1:20">
      <c r="A60" s="744"/>
    </row>
  </sheetData>
  <mergeCells count="31">
    <mergeCell ref="A8:B8"/>
    <mergeCell ref="A25:C28"/>
    <mergeCell ref="D25:D28"/>
    <mergeCell ref="E25:E28"/>
    <mergeCell ref="F25:F28"/>
    <mergeCell ref="Q25:Q28"/>
    <mergeCell ref="R25:R28"/>
    <mergeCell ref="S25:S28"/>
    <mergeCell ref="T25:T27"/>
    <mergeCell ref="O25:O28"/>
    <mergeCell ref="P25:P28"/>
    <mergeCell ref="A4:C7"/>
    <mergeCell ref="D4:T4"/>
    <mergeCell ref="D5:D7"/>
    <mergeCell ref="E5:E7"/>
    <mergeCell ref="F5:F7"/>
    <mergeCell ref="G5:G7"/>
    <mergeCell ref="H5:H7"/>
    <mergeCell ref="I5:I7"/>
    <mergeCell ref="R5:R7"/>
    <mergeCell ref="S5:S7"/>
    <mergeCell ref="T5:T7"/>
    <mergeCell ref="A29:B29"/>
    <mergeCell ref="K25:K28"/>
    <mergeCell ref="L25:L28"/>
    <mergeCell ref="M25:M28"/>
    <mergeCell ref="N25:N28"/>
    <mergeCell ref="G25:G28"/>
    <mergeCell ref="H25:H28"/>
    <mergeCell ref="I25:I28"/>
    <mergeCell ref="J25:J28"/>
  </mergeCells>
  <phoneticPr fontId="3"/>
  <printOptions horizontalCentered="1"/>
  <pageMargins left="0.78740157480314965" right="0.78740157480314965" top="0.82677165354330717" bottom="0.39370078740157483" header="0.51181102362204722" footer="0.51181102362204722"/>
  <pageSetup paperSize="9" scale="75" orientation="landscape" r:id="rId1"/>
  <headerFooter alignWithMargins="0"/>
  <rowBreaks count="1" manualBreakCount="1">
    <brk id="53" max="19"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120" zoomScaleNormal="120" zoomScaleSheetLayoutView="120" workbookViewId="0">
      <pane ySplit="7" topLeftCell="A8" activePane="bottomLeft" state="frozen"/>
      <selection pane="bottomLeft"/>
    </sheetView>
  </sheetViews>
  <sheetFormatPr defaultRowHeight="13"/>
  <cols>
    <col min="4" max="5" width="13.26953125" customWidth="1"/>
    <col min="6" max="7" width="13.26953125" hidden="1" customWidth="1"/>
    <col min="8" max="9" width="13.26953125" customWidth="1"/>
  </cols>
  <sheetData>
    <row r="1" spans="1:10" ht="21.75" customHeight="1">
      <c r="A1" s="1" t="s">
        <v>324</v>
      </c>
      <c r="B1" s="1"/>
      <c r="C1" s="699"/>
      <c r="D1" s="750"/>
      <c r="E1" s="750"/>
      <c r="F1" s="1"/>
      <c r="G1" s="1"/>
      <c r="H1" s="1"/>
      <c r="I1" s="1"/>
      <c r="J1" s="1"/>
    </row>
    <row r="2" spans="1:10" ht="18" customHeight="1">
      <c r="A2" s="73" t="s">
        <v>325</v>
      </c>
      <c r="B2" s="96"/>
      <c r="C2" s="751"/>
      <c r="D2" s="752"/>
      <c r="E2" s="752"/>
      <c r="F2" s="96"/>
      <c r="G2" s="96"/>
      <c r="H2" s="96"/>
      <c r="J2" s="753" t="s">
        <v>2</v>
      </c>
    </row>
    <row r="3" spans="1:10">
      <c r="A3" s="96"/>
      <c r="B3" s="96"/>
      <c r="C3" s="751"/>
      <c r="D3" s="752"/>
      <c r="E3" s="752"/>
      <c r="F3" s="96"/>
      <c r="G3" s="96"/>
      <c r="H3" s="96"/>
      <c r="I3" s="96"/>
    </row>
    <row r="4" spans="1:10">
      <c r="A4" s="919" t="s">
        <v>3</v>
      </c>
      <c r="B4" s="919"/>
      <c r="C4" s="919"/>
      <c r="D4" s="1071" t="s">
        <v>326</v>
      </c>
      <c r="E4" s="1071"/>
      <c r="F4" s="1071" t="s">
        <v>327</v>
      </c>
      <c r="G4" s="1071"/>
      <c r="H4" s="1071" t="s">
        <v>328</v>
      </c>
      <c r="I4" s="1071"/>
      <c r="J4" s="96"/>
    </row>
    <row r="5" spans="1:10">
      <c r="A5" s="919"/>
      <c r="B5" s="919"/>
      <c r="C5" s="919"/>
      <c r="D5" s="1072" t="s">
        <v>329</v>
      </c>
      <c r="E5" s="1074" t="s">
        <v>330</v>
      </c>
      <c r="F5" s="1072" t="s">
        <v>331</v>
      </c>
      <c r="G5" s="1074" t="s">
        <v>330</v>
      </c>
      <c r="H5" s="1072" t="s">
        <v>329</v>
      </c>
      <c r="I5" s="1074" t="s">
        <v>330</v>
      </c>
      <c r="J5" s="751"/>
    </row>
    <row r="6" spans="1:10">
      <c r="A6" s="919"/>
      <c r="B6" s="919"/>
      <c r="C6" s="919"/>
      <c r="D6" s="1073"/>
      <c r="E6" s="1075"/>
      <c r="F6" s="1073"/>
      <c r="G6" s="1075"/>
      <c r="H6" s="1073"/>
      <c r="I6" s="1075"/>
      <c r="J6" s="751"/>
    </row>
    <row r="7" spans="1:10" ht="12.5" customHeight="1">
      <c r="A7" s="919" t="s">
        <v>6</v>
      </c>
      <c r="B7" s="919"/>
      <c r="C7" s="76" t="s">
        <v>7</v>
      </c>
      <c r="D7" s="754"/>
      <c r="E7" s="754" t="s">
        <v>43</v>
      </c>
      <c r="F7" s="754"/>
      <c r="G7" s="754" t="s">
        <v>43</v>
      </c>
      <c r="H7" s="754"/>
      <c r="I7" s="754" t="s">
        <v>43</v>
      </c>
      <c r="J7" s="751"/>
    </row>
    <row r="8" spans="1:10">
      <c r="A8" s="166" t="s">
        <v>10</v>
      </c>
      <c r="B8" s="167">
        <v>1</v>
      </c>
      <c r="C8" s="168">
        <v>1989</v>
      </c>
      <c r="D8" s="450">
        <v>131.19999999999999</v>
      </c>
      <c r="E8" s="450">
        <v>-6.7519545131485437</v>
      </c>
      <c r="F8" s="450">
        <v>93.353698600000001</v>
      </c>
      <c r="G8" s="450">
        <v>5.2511415525114131</v>
      </c>
      <c r="H8" s="450">
        <v>114.4</v>
      </c>
      <c r="I8" s="455">
        <v>5.8</v>
      </c>
      <c r="J8" s="96"/>
    </row>
    <row r="9" spans="1:10">
      <c r="A9" s="166"/>
      <c r="B9" s="167">
        <v>2</v>
      </c>
      <c r="C9" s="168">
        <v>1990</v>
      </c>
      <c r="D9" s="450">
        <v>135.1</v>
      </c>
      <c r="E9" s="450">
        <f t="shared" ref="E9:E42" si="0">(D9-D8)/D8*100</f>
        <v>2.9725609756097606</v>
      </c>
      <c r="F9" s="450">
        <v>97.403750600000009</v>
      </c>
      <c r="G9" s="450">
        <v>4.3383947939262555</v>
      </c>
      <c r="H9" s="450">
        <v>119</v>
      </c>
      <c r="I9" s="455">
        <v>4.0999999999999996</v>
      </c>
      <c r="J9" s="96"/>
    </row>
    <row r="10" spans="1:10">
      <c r="A10" s="166"/>
      <c r="B10" s="167">
        <v>3</v>
      </c>
      <c r="C10" s="168">
        <v>1991</v>
      </c>
      <c r="D10" s="450">
        <v>135.19999999999999</v>
      </c>
      <c r="E10" s="450">
        <f t="shared" si="0"/>
        <v>7.4019245003696763E-2</v>
      </c>
      <c r="F10" s="450">
        <v>98.416263600000008</v>
      </c>
      <c r="G10" s="450">
        <v>1.0395010395010473</v>
      </c>
      <c r="H10" s="450">
        <v>121</v>
      </c>
      <c r="I10" s="455">
        <v>1.7</v>
      </c>
      <c r="J10" s="96"/>
    </row>
    <row r="11" spans="1:10">
      <c r="A11" s="166"/>
      <c r="B11" s="167">
        <v>4</v>
      </c>
      <c r="C11" s="168">
        <v>1992</v>
      </c>
      <c r="D11" s="450">
        <v>124.5</v>
      </c>
      <c r="E11" s="450">
        <f t="shared" si="0"/>
        <v>-7.9142011834319446</v>
      </c>
      <c r="F11" s="450">
        <v>95.277473299999997</v>
      </c>
      <c r="G11" s="450">
        <v>-3.1893004115226518</v>
      </c>
      <c r="H11" s="450">
        <v>113.6</v>
      </c>
      <c r="I11" s="455">
        <v>-6.1</v>
      </c>
      <c r="J11" s="96"/>
    </row>
    <row r="12" spans="1:10">
      <c r="A12" s="166"/>
      <c r="B12" s="167">
        <v>5</v>
      </c>
      <c r="C12" s="168">
        <v>1993</v>
      </c>
      <c r="D12" s="450">
        <v>117.6</v>
      </c>
      <c r="E12" s="450">
        <f t="shared" si="0"/>
        <v>-5.5421686746988001</v>
      </c>
      <c r="F12" s="450">
        <v>93.353698600000001</v>
      </c>
      <c r="G12" s="450">
        <v>-2.0191285866099804</v>
      </c>
      <c r="H12" s="450">
        <v>109.2</v>
      </c>
      <c r="I12" s="455">
        <v>-4.5</v>
      </c>
      <c r="J12" s="96"/>
    </row>
    <row r="13" spans="1:10">
      <c r="A13" s="166"/>
      <c r="B13" s="167">
        <v>6</v>
      </c>
      <c r="C13" s="168">
        <v>1994</v>
      </c>
      <c r="D13" s="450">
        <v>119.7</v>
      </c>
      <c r="E13" s="450">
        <f t="shared" si="0"/>
        <v>1.7857142857142929</v>
      </c>
      <c r="F13" s="450">
        <v>95.074970700000009</v>
      </c>
      <c r="G13" s="450">
        <v>1.8438177874186579</v>
      </c>
      <c r="H13" s="450">
        <v>110.4</v>
      </c>
      <c r="I13" s="455">
        <v>0.9</v>
      </c>
      <c r="J13" s="96"/>
    </row>
    <row r="14" spans="1:10">
      <c r="A14" s="166"/>
      <c r="B14" s="167">
        <v>7</v>
      </c>
      <c r="C14" s="168">
        <v>1995</v>
      </c>
      <c r="D14" s="450">
        <v>121.7</v>
      </c>
      <c r="E14" s="450">
        <f t="shared" si="0"/>
        <v>1.6708437761069339</v>
      </c>
      <c r="F14" s="450">
        <v>97.505001899999996</v>
      </c>
      <c r="G14" s="450">
        <v>2.5559105431309774</v>
      </c>
      <c r="H14" s="450">
        <v>113.8</v>
      </c>
      <c r="I14" s="455">
        <v>3.2</v>
      </c>
      <c r="J14" s="96"/>
    </row>
    <row r="15" spans="1:10">
      <c r="A15" s="166"/>
      <c r="B15" s="167">
        <v>8</v>
      </c>
      <c r="C15" s="168">
        <v>1996</v>
      </c>
      <c r="D15" s="450">
        <v>118.8</v>
      </c>
      <c r="E15" s="450">
        <f t="shared" si="0"/>
        <v>-2.3829087921117549</v>
      </c>
      <c r="F15" s="450">
        <v>97.606253200000012</v>
      </c>
      <c r="G15" s="450">
        <v>0.10384215991693679</v>
      </c>
      <c r="H15" s="450">
        <v>116.5</v>
      </c>
      <c r="I15" s="455">
        <v>2.2999999999999998</v>
      </c>
      <c r="J15" s="96"/>
    </row>
    <row r="16" spans="1:10">
      <c r="A16" s="166"/>
      <c r="B16" s="167">
        <v>9</v>
      </c>
      <c r="C16" s="168">
        <v>1997</v>
      </c>
      <c r="D16" s="450">
        <v>122.1</v>
      </c>
      <c r="E16" s="450">
        <f t="shared" si="0"/>
        <v>2.7777777777777755</v>
      </c>
      <c r="F16" s="450">
        <v>102.6688182</v>
      </c>
      <c r="G16" s="450">
        <v>5.1867219917012335</v>
      </c>
      <c r="H16" s="450">
        <v>120.7</v>
      </c>
      <c r="I16" s="455">
        <v>3.6</v>
      </c>
      <c r="J16" s="96"/>
    </row>
    <row r="17" spans="1:10">
      <c r="A17" s="166"/>
      <c r="B17" s="167">
        <v>10</v>
      </c>
      <c r="C17" s="168">
        <v>1998</v>
      </c>
      <c r="D17" s="450">
        <v>114.9</v>
      </c>
      <c r="E17" s="450">
        <f t="shared" si="0"/>
        <v>-5.8968058968058878</v>
      </c>
      <c r="F17" s="450">
        <v>96.6949915</v>
      </c>
      <c r="G17" s="450">
        <v>-5.818540433925051</v>
      </c>
      <c r="H17" s="450">
        <v>112.4</v>
      </c>
      <c r="I17" s="455">
        <v>-7.2</v>
      </c>
      <c r="J17" s="96"/>
    </row>
    <row r="18" spans="1:10">
      <c r="A18" s="166"/>
      <c r="B18" s="167">
        <v>11</v>
      </c>
      <c r="C18" s="168">
        <v>1999</v>
      </c>
      <c r="D18" s="450">
        <v>113.5</v>
      </c>
      <c r="E18" s="450">
        <f t="shared" si="0"/>
        <v>-1.2184508268059231</v>
      </c>
      <c r="F18" s="450">
        <v>96.796242799999987</v>
      </c>
      <c r="G18" s="450">
        <v>0.10471204188479533</v>
      </c>
      <c r="H18" s="450">
        <v>112.6</v>
      </c>
      <c r="I18" s="455">
        <v>0.2</v>
      </c>
      <c r="J18" s="96"/>
    </row>
    <row r="19" spans="1:10">
      <c r="A19" s="166"/>
      <c r="B19" s="167">
        <v>12</v>
      </c>
      <c r="C19" s="168">
        <v>2000</v>
      </c>
      <c r="D19" s="450">
        <v>120.1</v>
      </c>
      <c r="E19" s="450">
        <f t="shared" si="0"/>
        <v>5.8149779735682774</v>
      </c>
      <c r="F19" s="450">
        <v>101.2513</v>
      </c>
      <c r="G19" s="450">
        <v>4.6025104602510538</v>
      </c>
      <c r="H19" s="450">
        <v>119.2</v>
      </c>
      <c r="I19" s="455">
        <v>5.7</v>
      </c>
      <c r="J19" s="96"/>
    </row>
    <row r="20" spans="1:10">
      <c r="A20" s="166"/>
      <c r="B20" s="167">
        <v>13</v>
      </c>
      <c r="C20" s="168">
        <v>2001</v>
      </c>
      <c r="D20" s="450">
        <v>106.8</v>
      </c>
      <c r="E20" s="450">
        <f t="shared" si="0"/>
        <v>-11.074104912572855</v>
      </c>
      <c r="F20" s="450">
        <v>94.467462900000001</v>
      </c>
      <c r="G20" s="450">
        <v>-6.7</v>
      </c>
      <c r="H20" s="450">
        <v>111.1</v>
      </c>
      <c r="I20" s="455">
        <v>-6.8</v>
      </c>
      <c r="J20" s="96"/>
    </row>
    <row r="21" spans="1:10">
      <c r="A21" s="166"/>
      <c r="B21" s="167">
        <v>14</v>
      </c>
      <c r="C21" s="168">
        <v>2002</v>
      </c>
      <c r="D21" s="450">
        <v>104.9</v>
      </c>
      <c r="E21" s="450">
        <f t="shared" si="0"/>
        <v>-1.7790262172284566</v>
      </c>
      <c r="F21" s="450">
        <v>95.277473299999997</v>
      </c>
      <c r="G21" s="450">
        <v>0.85744908896033678</v>
      </c>
      <c r="H21" s="450">
        <v>109.8</v>
      </c>
      <c r="I21" s="455">
        <v>-1.3</v>
      </c>
      <c r="J21" s="96"/>
    </row>
    <row r="22" spans="1:10">
      <c r="A22" s="166"/>
      <c r="B22" s="167">
        <v>15</v>
      </c>
      <c r="C22" s="168">
        <v>2003</v>
      </c>
      <c r="D22" s="450">
        <v>103.4</v>
      </c>
      <c r="E22" s="450">
        <f t="shared" si="0"/>
        <v>-1.4299332697807434</v>
      </c>
      <c r="F22" s="450">
        <v>97.4</v>
      </c>
      <c r="G22" s="450">
        <v>2.2277319354563616</v>
      </c>
      <c r="H22" s="450">
        <v>113</v>
      </c>
      <c r="I22" s="455">
        <v>3.3</v>
      </c>
      <c r="J22" s="96"/>
    </row>
    <row r="23" spans="1:10">
      <c r="A23" s="166"/>
      <c r="B23" s="167">
        <v>16</v>
      </c>
      <c r="C23" s="168">
        <v>2004</v>
      </c>
      <c r="D23" s="450">
        <v>105.5</v>
      </c>
      <c r="E23" s="450">
        <f t="shared" si="0"/>
        <v>2.0309477756286212</v>
      </c>
      <c r="F23" s="450">
        <v>109.3</v>
      </c>
      <c r="G23" s="450">
        <f>ROUND((F23/F22-1)*100,1)</f>
        <v>12.2</v>
      </c>
      <c r="H23" s="450">
        <v>118.4</v>
      </c>
      <c r="I23" s="455">
        <v>4.9000000000000004</v>
      </c>
      <c r="J23" s="96"/>
    </row>
    <row r="24" spans="1:10">
      <c r="A24" s="166"/>
      <c r="B24" s="167">
        <v>17</v>
      </c>
      <c r="C24" s="168">
        <v>2005</v>
      </c>
      <c r="D24" s="450">
        <v>109.4</v>
      </c>
      <c r="E24" s="450">
        <f t="shared" si="0"/>
        <v>3.6966824644549821</v>
      </c>
      <c r="F24" s="450">
        <v>108.8</v>
      </c>
      <c r="G24" s="450">
        <f>ROUND((F24/F23-1)*100,1)</f>
        <v>-0.5</v>
      </c>
      <c r="H24" s="450">
        <v>120</v>
      </c>
      <c r="I24" s="455">
        <v>1.3</v>
      </c>
      <c r="J24" s="96"/>
    </row>
    <row r="25" spans="1:10">
      <c r="A25" s="166"/>
      <c r="B25" s="167">
        <v>18</v>
      </c>
      <c r="C25" s="168">
        <v>2006</v>
      </c>
      <c r="D25" s="450">
        <v>112.5</v>
      </c>
      <c r="E25" s="450">
        <f t="shared" si="0"/>
        <v>2.8336380255941447</v>
      </c>
      <c r="F25" s="450">
        <v>112.4</v>
      </c>
      <c r="G25" s="450">
        <f>ROUND((F25/F24-1)*100,1)</f>
        <v>3.3</v>
      </c>
      <c r="H25" s="450">
        <v>125.3</v>
      </c>
      <c r="I25" s="455">
        <v>4.5</v>
      </c>
      <c r="J25" s="96"/>
    </row>
    <row r="26" spans="1:10">
      <c r="A26" s="166"/>
      <c r="B26" s="167">
        <v>19</v>
      </c>
      <c r="C26" s="168">
        <v>2007</v>
      </c>
      <c r="D26" s="450">
        <v>115.1</v>
      </c>
      <c r="E26" s="450">
        <f t="shared" si="0"/>
        <v>2.311111111111106</v>
      </c>
      <c r="F26" s="450">
        <v>115.3</v>
      </c>
      <c r="G26" s="450">
        <f>ROUND((F26/F25-1)*100,1)</f>
        <v>2.6</v>
      </c>
      <c r="H26" s="450">
        <v>129</v>
      </c>
      <c r="I26" s="455">
        <v>2.8</v>
      </c>
      <c r="J26" s="96"/>
    </row>
    <row r="27" spans="1:10">
      <c r="A27" s="166"/>
      <c r="B27" s="167">
        <v>20</v>
      </c>
      <c r="C27" s="168">
        <v>2008</v>
      </c>
      <c r="D27" s="450">
        <v>105.9</v>
      </c>
      <c r="E27" s="450">
        <f t="shared" si="0"/>
        <v>-7.9930495221546387</v>
      </c>
      <c r="F27" s="450">
        <v>112</v>
      </c>
      <c r="G27" s="450">
        <f>ROUND((F27/F26-1)*100,1)</f>
        <v>-2.9</v>
      </c>
      <c r="H27" s="450">
        <v>124.6</v>
      </c>
      <c r="I27" s="455">
        <v>-3.4</v>
      </c>
      <c r="J27" s="96"/>
    </row>
    <row r="28" spans="1:10">
      <c r="A28" s="166"/>
      <c r="B28" s="167">
        <v>21</v>
      </c>
      <c r="C28" s="168">
        <v>2009</v>
      </c>
      <c r="D28" s="450">
        <v>81</v>
      </c>
      <c r="E28" s="450">
        <f t="shared" si="0"/>
        <v>-23.512747875354112</v>
      </c>
      <c r="F28" s="450">
        <v>88.1</v>
      </c>
      <c r="G28" s="450">
        <v>-21.339285714285722</v>
      </c>
      <c r="H28" s="450">
        <v>97.4</v>
      </c>
      <c r="I28" s="455">
        <v>-21.9</v>
      </c>
      <c r="J28" s="96"/>
    </row>
    <row r="29" spans="1:10">
      <c r="A29" s="166"/>
      <c r="B29" s="167">
        <v>22</v>
      </c>
      <c r="C29" s="168">
        <v>2010</v>
      </c>
      <c r="D29" s="450">
        <v>100.2</v>
      </c>
      <c r="E29" s="450">
        <f t="shared" si="0"/>
        <v>23.703703703703706</v>
      </c>
      <c r="F29" s="450">
        <v>100</v>
      </c>
      <c r="G29" s="450">
        <v>13.507377979568673</v>
      </c>
      <c r="H29" s="450">
        <v>112.5</v>
      </c>
      <c r="I29" s="455">
        <v>15.6</v>
      </c>
      <c r="J29" s="96"/>
    </row>
    <row r="30" spans="1:10">
      <c r="A30" s="166"/>
      <c r="B30" s="167">
        <v>23</v>
      </c>
      <c r="C30" s="168">
        <v>2011</v>
      </c>
      <c r="D30" s="450">
        <v>101.9</v>
      </c>
      <c r="E30" s="450">
        <f t="shared" si="0"/>
        <v>1.6966067864271486</v>
      </c>
      <c r="F30" s="450">
        <v>98.9</v>
      </c>
      <c r="G30" s="450">
        <v>-1.0999999999999943</v>
      </c>
      <c r="H30" s="450">
        <v>109.3</v>
      </c>
      <c r="I30" s="455">
        <v>-2.8</v>
      </c>
      <c r="J30" s="96"/>
    </row>
    <row r="31" spans="1:10">
      <c r="A31" s="166"/>
      <c r="B31" s="167">
        <v>24</v>
      </c>
      <c r="C31" s="168">
        <v>2012</v>
      </c>
      <c r="D31" s="466">
        <v>102.4</v>
      </c>
      <c r="E31" s="450">
        <f t="shared" si="0"/>
        <v>0.49067713444553479</v>
      </c>
      <c r="F31" s="450">
        <v>94.6</v>
      </c>
      <c r="G31" s="450">
        <v>-4.3478260869565304</v>
      </c>
      <c r="H31" s="466">
        <v>110.1</v>
      </c>
      <c r="I31" s="455">
        <v>0.6</v>
      </c>
      <c r="J31" s="96"/>
    </row>
    <row r="32" spans="1:10">
      <c r="A32" s="166"/>
      <c r="B32" s="167">
        <v>25</v>
      </c>
      <c r="C32" s="168">
        <v>2013</v>
      </c>
      <c r="D32" s="450">
        <v>108.3</v>
      </c>
      <c r="E32" s="450">
        <f t="shared" si="0"/>
        <v>5.761718749999992</v>
      </c>
      <c r="F32" s="450">
        <v>95.4</v>
      </c>
      <c r="G32" s="450">
        <v>0.8</v>
      </c>
      <c r="H32" s="450">
        <v>109.6</v>
      </c>
      <c r="I32" s="455">
        <v>-0.8</v>
      </c>
      <c r="J32" s="96"/>
    </row>
    <row r="33" spans="1:12">
      <c r="A33" s="166"/>
      <c r="B33" s="167">
        <v>26</v>
      </c>
      <c r="C33" s="167">
        <v>2014</v>
      </c>
      <c r="D33" s="455">
        <v>113.6</v>
      </c>
      <c r="E33" s="450">
        <f t="shared" si="0"/>
        <v>4.8938134810710965</v>
      </c>
      <c r="F33" s="455">
        <v>97.7</v>
      </c>
      <c r="G33" s="455">
        <v>2.4</v>
      </c>
      <c r="H33" s="455">
        <v>111.9</v>
      </c>
      <c r="I33" s="455">
        <v>2</v>
      </c>
      <c r="J33" s="96"/>
    </row>
    <row r="34" spans="1:12">
      <c r="A34" s="166"/>
      <c r="B34" s="167">
        <v>27</v>
      </c>
      <c r="C34" s="168">
        <v>2015</v>
      </c>
      <c r="D34" s="455">
        <v>110.4</v>
      </c>
      <c r="E34" s="450">
        <f t="shared" si="0"/>
        <v>-2.8169014084506943</v>
      </c>
      <c r="F34" s="455">
        <v>97.8</v>
      </c>
      <c r="G34" s="455">
        <f>(F34-F33)/F33*100</f>
        <v>0.10235414534288055</v>
      </c>
      <c r="H34" s="455">
        <v>110.5</v>
      </c>
      <c r="I34" s="455">
        <v>-1.2</v>
      </c>
      <c r="J34" s="96"/>
    </row>
    <row r="35" spans="1:12">
      <c r="A35" s="166"/>
      <c r="B35" s="167">
        <v>28</v>
      </c>
      <c r="C35" s="167">
        <v>2016</v>
      </c>
      <c r="D35" s="455">
        <v>114.5</v>
      </c>
      <c r="E35" s="450">
        <f t="shared" si="0"/>
        <v>3.7137681159420239</v>
      </c>
      <c r="F35" s="455">
        <v>97.1</v>
      </c>
      <c r="G35" s="455">
        <f>(F35-F34)/F34*100</f>
        <v>-0.71574642126789656</v>
      </c>
      <c r="H35" s="455">
        <v>110.5</v>
      </c>
      <c r="I35" s="455">
        <v>0</v>
      </c>
      <c r="J35" s="96"/>
    </row>
    <row r="36" spans="1:12">
      <c r="A36" s="166"/>
      <c r="B36" s="167">
        <v>29</v>
      </c>
      <c r="C36" s="168">
        <v>2017</v>
      </c>
      <c r="D36" s="455">
        <v>119.8</v>
      </c>
      <c r="E36" s="450">
        <f t="shared" si="0"/>
        <v>4.6288209606986879</v>
      </c>
      <c r="F36" s="455">
        <v>99.5</v>
      </c>
      <c r="G36" s="455">
        <f>(F36-F35)/F35*100</f>
        <v>2.4716786817713761</v>
      </c>
      <c r="H36" s="455">
        <v>114</v>
      </c>
      <c r="I36" s="450">
        <v>3.1</v>
      </c>
      <c r="J36" s="96"/>
    </row>
    <row r="37" spans="1:12">
      <c r="A37" s="166"/>
      <c r="B37" s="167">
        <v>30</v>
      </c>
      <c r="C37" s="168">
        <v>2018</v>
      </c>
      <c r="D37" s="450">
        <v>123.7</v>
      </c>
      <c r="E37" s="450">
        <f t="shared" si="0"/>
        <v>3.255425709515865</v>
      </c>
      <c r="F37" s="450"/>
      <c r="G37" s="450"/>
      <c r="H37" s="450">
        <v>114.6</v>
      </c>
      <c r="I37" s="450">
        <v>1.1000000000000001</v>
      </c>
      <c r="J37" s="96"/>
    </row>
    <row r="38" spans="1:12">
      <c r="A38" s="166" t="s">
        <v>11</v>
      </c>
      <c r="B38" s="167">
        <v>1</v>
      </c>
      <c r="C38" s="168">
        <v>2019</v>
      </c>
      <c r="D38" s="450">
        <v>112.6</v>
      </c>
      <c r="E38" s="450">
        <f t="shared" si="0"/>
        <v>-8.9733225545675097</v>
      </c>
      <c r="F38" s="450"/>
      <c r="G38" s="450"/>
      <c r="H38" s="450">
        <v>111.6</v>
      </c>
      <c r="I38" s="450">
        <v>-2.6</v>
      </c>
      <c r="J38" s="96"/>
    </row>
    <row r="39" spans="1:12">
      <c r="A39" s="166"/>
      <c r="B39" s="167">
        <v>2</v>
      </c>
      <c r="C39" s="168">
        <v>2020</v>
      </c>
      <c r="D39" s="450">
        <v>100</v>
      </c>
      <c r="E39" s="450">
        <f t="shared" si="0"/>
        <v>-11.190053285968023</v>
      </c>
      <c r="F39" s="450"/>
      <c r="G39" s="450"/>
      <c r="H39" s="450">
        <v>100</v>
      </c>
      <c r="I39" s="450">
        <f>(H39-H38)/H38*100</f>
        <v>-10.394265232974906</v>
      </c>
      <c r="J39" s="96"/>
    </row>
    <row r="40" spans="1:12">
      <c r="A40" s="166"/>
      <c r="B40" s="167">
        <v>3</v>
      </c>
      <c r="C40" s="168">
        <v>2021</v>
      </c>
      <c r="D40" s="450">
        <v>111.5</v>
      </c>
      <c r="E40" s="450">
        <f t="shared" si="0"/>
        <v>11.5</v>
      </c>
      <c r="F40" s="450"/>
      <c r="G40" s="450"/>
      <c r="H40" s="450">
        <v>105.4</v>
      </c>
      <c r="I40" s="450">
        <f>(H40-H39)/H39*100</f>
        <v>5.4000000000000057</v>
      </c>
      <c r="J40" s="96"/>
    </row>
    <row r="41" spans="1:12">
      <c r="A41" s="166"/>
      <c r="B41" s="167">
        <v>4</v>
      </c>
      <c r="C41" s="168">
        <v>2022</v>
      </c>
      <c r="D41" s="450">
        <v>102.5</v>
      </c>
      <c r="E41" s="450">
        <f t="shared" si="0"/>
        <v>-8.071748878923767</v>
      </c>
      <c r="F41" s="450"/>
      <c r="G41" s="450"/>
      <c r="H41" s="450">
        <v>105.3</v>
      </c>
      <c r="I41" s="450">
        <f>(H41-H40)/H40*100</f>
        <v>-9.4876660341564056E-2</v>
      </c>
      <c r="J41" s="96"/>
    </row>
    <row r="42" spans="1:12">
      <c r="A42" s="176"/>
      <c r="B42" s="177">
        <v>5</v>
      </c>
      <c r="C42" s="178">
        <v>2023</v>
      </c>
      <c r="D42" s="755">
        <v>94.7</v>
      </c>
      <c r="E42" s="755">
        <f t="shared" si="0"/>
        <v>-7.6097560975609726</v>
      </c>
      <c r="F42" s="755"/>
      <c r="G42" s="755"/>
      <c r="H42" s="755">
        <v>103.9</v>
      </c>
      <c r="I42" s="755">
        <f>(H42-H41)/H41*100</f>
        <v>-1.3295346628679883</v>
      </c>
      <c r="J42" s="96"/>
      <c r="L42" s="756"/>
    </row>
    <row r="43" spans="1:12">
      <c r="A43" s="185"/>
      <c r="B43" s="185"/>
      <c r="C43" s="185"/>
      <c r="D43" s="757"/>
      <c r="E43" s="757"/>
      <c r="F43" s="757"/>
      <c r="G43" s="757"/>
      <c r="H43" s="757"/>
      <c r="I43" s="757"/>
      <c r="J43" s="96"/>
    </row>
    <row r="44" spans="1:12">
      <c r="A44" s="96" t="s">
        <v>332</v>
      </c>
      <c r="B44" s="96"/>
      <c r="C44" s="751"/>
      <c r="D44" s="752"/>
      <c r="E44" s="752"/>
      <c r="F44" s="96"/>
      <c r="G44" s="96"/>
      <c r="H44" s="96"/>
      <c r="I44" s="96"/>
      <c r="J44" s="96"/>
    </row>
    <row r="45" spans="1:12">
      <c r="A45" s="96" t="s">
        <v>333</v>
      </c>
    </row>
    <row r="46" spans="1:12">
      <c r="A46" s="96" t="s">
        <v>334</v>
      </c>
    </row>
    <row r="47" spans="1:12">
      <c r="A47" s="145" t="s">
        <v>335</v>
      </c>
    </row>
    <row r="48" spans="1:12">
      <c r="A48" s="145" t="s">
        <v>336</v>
      </c>
    </row>
  </sheetData>
  <mergeCells count="11">
    <mergeCell ref="A7:B7"/>
    <mergeCell ref="A4:C6"/>
    <mergeCell ref="D4:E4"/>
    <mergeCell ref="F4:G4"/>
    <mergeCell ref="H4:I4"/>
    <mergeCell ref="D5:D6"/>
    <mergeCell ref="E5:E6"/>
    <mergeCell ref="F5:F6"/>
    <mergeCell ref="G5:G6"/>
    <mergeCell ref="H5:H6"/>
    <mergeCell ref="I5:I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view="pageBreakPreview" zoomScale="120" zoomScaleNormal="120" zoomScaleSheetLayoutView="120" workbookViewId="0">
      <pane ySplit="6" topLeftCell="A7" activePane="bottomLeft" state="frozen"/>
      <selection activeCell="M49" sqref="M49"/>
      <selection pane="bottomLeft"/>
    </sheetView>
  </sheetViews>
  <sheetFormatPr defaultColWidth="9" defaultRowHeight="13"/>
  <cols>
    <col min="1" max="2" width="4.90625" style="96" customWidth="1"/>
    <col min="3" max="3" width="9" style="96"/>
    <col min="4" max="4" width="13.26953125" style="75" customWidth="1"/>
    <col min="5" max="5" width="9" style="96"/>
    <col min="6" max="6" width="13.26953125" style="75" customWidth="1"/>
    <col min="7" max="7" width="9" style="96"/>
    <col min="8" max="8" width="12" style="96" customWidth="1"/>
    <col min="9" max="9" width="9.90625" style="96" customWidth="1"/>
    <col min="10" max="10" width="11.1796875" style="96" customWidth="1"/>
    <col min="11" max="16384" width="9" style="96"/>
  </cols>
  <sheetData>
    <row r="1" spans="1:10" ht="21.75" customHeight="1">
      <c r="A1" s="1" t="s">
        <v>324</v>
      </c>
      <c r="B1" s="758"/>
      <c r="C1" s="758"/>
      <c r="D1" s="72"/>
      <c r="E1" s="758"/>
      <c r="F1" s="72"/>
      <c r="G1" s="758"/>
      <c r="H1" s="758"/>
      <c r="I1" s="758"/>
      <c r="J1" s="758"/>
    </row>
    <row r="2" spans="1:10" ht="18" customHeight="1">
      <c r="A2" s="73" t="s">
        <v>337</v>
      </c>
      <c r="J2" s="753" t="s">
        <v>338</v>
      </c>
    </row>
    <row r="4" spans="1:10">
      <c r="A4" s="919" t="s">
        <v>3</v>
      </c>
      <c r="B4" s="919"/>
      <c r="C4" s="919"/>
      <c r="D4" s="919" t="s">
        <v>114</v>
      </c>
      <c r="E4" s="919"/>
      <c r="F4" s="919" t="s">
        <v>339</v>
      </c>
      <c r="G4" s="919"/>
    </row>
    <row r="5" spans="1:10">
      <c r="A5" s="919"/>
      <c r="B5" s="919"/>
      <c r="C5" s="919"/>
      <c r="D5" s="329" t="s">
        <v>340</v>
      </c>
      <c r="E5" s="329" t="s">
        <v>330</v>
      </c>
      <c r="F5" s="329" t="s">
        <v>340</v>
      </c>
      <c r="G5" s="329" t="s">
        <v>330</v>
      </c>
    </row>
    <row r="6" spans="1:10">
      <c r="A6" s="919" t="s">
        <v>6</v>
      </c>
      <c r="B6" s="919"/>
      <c r="C6" s="76" t="s">
        <v>7</v>
      </c>
      <c r="D6" s="759"/>
      <c r="E6" s="78" t="s">
        <v>43</v>
      </c>
      <c r="F6" s="760"/>
      <c r="G6" s="78" t="s">
        <v>43</v>
      </c>
    </row>
    <row r="7" spans="1:10">
      <c r="A7" s="761" t="s">
        <v>10</v>
      </c>
      <c r="B7" s="762">
        <v>1</v>
      </c>
      <c r="C7" s="763">
        <v>1989</v>
      </c>
      <c r="D7" s="684">
        <v>2575</v>
      </c>
      <c r="E7" s="764">
        <v>-2.2000000000000002</v>
      </c>
      <c r="F7" s="684">
        <v>421757</v>
      </c>
      <c r="G7" s="764">
        <v>-3.6</v>
      </c>
    </row>
    <row r="8" spans="1:10">
      <c r="A8" s="761"/>
      <c r="B8" s="762">
        <v>2</v>
      </c>
      <c r="C8" s="763">
        <v>1990</v>
      </c>
      <c r="D8" s="684">
        <v>2662</v>
      </c>
      <c r="E8" s="764">
        <f t="shared" ref="E8:E37" si="0">ROUND((D8-D7)/D7*100,1)</f>
        <v>3.4</v>
      </c>
      <c r="F8" s="684">
        <v>435997</v>
      </c>
      <c r="G8" s="764">
        <f t="shared" ref="G8:G37" si="1">ROUND((F8-F7)/F7*100,1)</f>
        <v>3.4</v>
      </c>
    </row>
    <row r="9" spans="1:10">
      <c r="A9" s="761"/>
      <c r="B9" s="762">
        <v>3</v>
      </c>
      <c r="C9" s="763">
        <v>1991</v>
      </c>
      <c r="D9" s="684">
        <v>2606</v>
      </c>
      <c r="E9" s="764">
        <f t="shared" si="0"/>
        <v>-2.1</v>
      </c>
      <c r="F9" s="684">
        <v>430414</v>
      </c>
      <c r="G9" s="764">
        <f t="shared" si="1"/>
        <v>-1.3</v>
      </c>
    </row>
    <row r="10" spans="1:10">
      <c r="A10" s="761"/>
      <c r="B10" s="762">
        <v>4</v>
      </c>
      <c r="C10" s="763">
        <v>1992</v>
      </c>
      <c r="D10" s="684">
        <v>2566</v>
      </c>
      <c r="E10" s="764">
        <f t="shared" si="0"/>
        <v>-1.5</v>
      </c>
      <c r="F10" s="684">
        <v>415112</v>
      </c>
      <c r="G10" s="764">
        <f t="shared" si="1"/>
        <v>-3.6</v>
      </c>
    </row>
    <row r="11" spans="1:10">
      <c r="A11" s="761"/>
      <c r="B11" s="762">
        <v>5</v>
      </c>
      <c r="C11" s="763">
        <v>1993</v>
      </c>
      <c r="D11" s="684">
        <v>2553</v>
      </c>
      <c r="E11" s="764">
        <f t="shared" si="0"/>
        <v>-0.5</v>
      </c>
      <c r="F11" s="684">
        <v>413670</v>
      </c>
      <c r="G11" s="764">
        <f t="shared" si="1"/>
        <v>-0.3</v>
      </c>
    </row>
    <row r="12" spans="1:10">
      <c r="A12" s="761"/>
      <c r="B12" s="762">
        <v>6</v>
      </c>
      <c r="C12" s="763">
        <v>1994</v>
      </c>
      <c r="D12" s="684">
        <v>2407</v>
      </c>
      <c r="E12" s="764">
        <f t="shared" si="0"/>
        <v>-5.7</v>
      </c>
      <c r="F12" s="684">
        <v>382825</v>
      </c>
      <c r="G12" s="764">
        <f t="shared" si="1"/>
        <v>-7.5</v>
      </c>
    </row>
    <row r="13" spans="1:10">
      <c r="A13" s="761"/>
      <c r="B13" s="762">
        <v>7</v>
      </c>
      <c r="C13" s="763">
        <v>1995</v>
      </c>
      <c r="D13" s="684">
        <v>2346</v>
      </c>
      <c r="E13" s="764">
        <f t="shared" si="0"/>
        <v>-2.5</v>
      </c>
      <c r="F13" s="684">
        <v>387726</v>
      </c>
      <c r="G13" s="764">
        <f t="shared" si="1"/>
        <v>1.3</v>
      </c>
    </row>
    <row r="14" spans="1:10">
      <c r="A14" s="761"/>
      <c r="B14" s="762">
        <v>8</v>
      </c>
      <c r="C14" s="763">
        <v>1996</v>
      </c>
      <c r="D14" s="684">
        <v>2245</v>
      </c>
      <c r="E14" s="764">
        <f t="shared" si="0"/>
        <v>-4.3</v>
      </c>
      <c r="F14" s="684">
        <v>369612</v>
      </c>
      <c r="G14" s="764">
        <f t="shared" si="1"/>
        <v>-4.7</v>
      </c>
    </row>
    <row r="15" spans="1:10">
      <c r="A15" s="761"/>
      <c r="B15" s="762">
        <v>9</v>
      </c>
      <c r="C15" s="763">
        <v>1997</v>
      </c>
      <c r="D15" s="684">
        <v>2148</v>
      </c>
      <c r="E15" s="764">
        <f t="shared" si="0"/>
        <v>-4.3</v>
      </c>
      <c r="F15" s="684">
        <v>358246</v>
      </c>
      <c r="G15" s="764">
        <f t="shared" si="1"/>
        <v>-3.1</v>
      </c>
    </row>
    <row r="16" spans="1:10">
      <c r="A16" s="761"/>
      <c r="B16" s="762">
        <v>10</v>
      </c>
      <c r="C16" s="763">
        <v>1998</v>
      </c>
      <c r="D16" s="684">
        <v>2306</v>
      </c>
      <c r="E16" s="764">
        <f t="shared" si="0"/>
        <v>7.4</v>
      </c>
      <c r="F16" s="684">
        <v>373713</v>
      </c>
      <c r="G16" s="764">
        <f t="shared" si="1"/>
        <v>4.3</v>
      </c>
    </row>
    <row r="17" spans="1:8">
      <c r="A17" s="761"/>
      <c r="B17" s="762">
        <v>11</v>
      </c>
      <c r="C17" s="763">
        <v>1999</v>
      </c>
      <c r="D17" s="684">
        <v>2135</v>
      </c>
      <c r="E17" s="764">
        <f t="shared" si="0"/>
        <v>-7.4</v>
      </c>
      <c r="F17" s="684">
        <v>345457</v>
      </c>
      <c r="G17" s="764">
        <f t="shared" si="1"/>
        <v>-7.6</v>
      </c>
    </row>
    <row r="18" spans="1:8">
      <c r="A18" s="761"/>
      <c r="B18" s="762">
        <v>12</v>
      </c>
      <c r="C18" s="763">
        <v>2000</v>
      </c>
      <c r="D18" s="684">
        <v>2060</v>
      </c>
      <c r="E18" s="764">
        <f t="shared" si="0"/>
        <v>-3.5</v>
      </c>
      <c r="F18" s="684">
        <v>341421</v>
      </c>
      <c r="G18" s="764">
        <f t="shared" si="1"/>
        <v>-1.2</v>
      </c>
    </row>
    <row r="19" spans="1:8">
      <c r="A19" s="761"/>
      <c r="B19" s="762">
        <v>13</v>
      </c>
      <c r="C19" s="763">
        <v>2001</v>
      </c>
      <c r="D19" s="684">
        <v>1915</v>
      </c>
      <c r="E19" s="764">
        <f t="shared" si="0"/>
        <v>-7</v>
      </c>
      <c r="F19" s="684">
        <v>316267</v>
      </c>
      <c r="G19" s="764">
        <f t="shared" si="1"/>
        <v>-7.4</v>
      </c>
    </row>
    <row r="20" spans="1:8">
      <c r="A20" s="761"/>
      <c r="B20" s="762">
        <v>14</v>
      </c>
      <c r="C20" s="763">
        <v>2002</v>
      </c>
      <c r="D20" s="684">
        <v>1793</v>
      </c>
      <c r="E20" s="764">
        <f t="shared" si="0"/>
        <v>-6.4</v>
      </c>
      <c r="F20" s="684">
        <v>290848</v>
      </c>
      <c r="G20" s="764">
        <f t="shared" si="1"/>
        <v>-8</v>
      </c>
    </row>
    <row r="21" spans="1:8">
      <c r="A21" s="761"/>
      <c r="B21" s="762">
        <v>15</v>
      </c>
      <c r="C21" s="763">
        <v>2003</v>
      </c>
      <c r="D21" s="684">
        <v>1808</v>
      </c>
      <c r="E21" s="764">
        <f t="shared" si="0"/>
        <v>0.8</v>
      </c>
      <c r="F21" s="684">
        <v>293910</v>
      </c>
      <c r="G21" s="764">
        <f t="shared" si="1"/>
        <v>1.1000000000000001</v>
      </c>
    </row>
    <row r="22" spans="1:8">
      <c r="A22" s="761"/>
      <c r="B22" s="762">
        <v>16</v>
      </c>
      <c r="C22" s="763">
        <v>2004</v>
      </c>
      <c r="D22" s="684">
        <v>1647</v>
      </c>
      <c r="E22" s="764">
        <f t="shared" si="0"/>
        <v>-8.9</v>
      </c>
      <c r="F22" s="684">
        <v>270905</v>
      </c>
      <c r="G22" s="764">
        <f t="shared" si="1"/>
        <v>-7.8</v>
      </c>
    </row>
    <row r="23" spans="1:8">
      <c r="A23" s="761"/>
      <c r="B23" s="172">
        <v>17</v>
      </c>
      <c r="C23" s="173">
        <v>2005</v>
      </c>
      <c r="D23" s="765">
        <v>1672</v>
      </c>
      <c r="E23" s="764">
        <f t="shared" si="0"/>
        <v>1.5</v>
      </c>
      <c r="F23" s="765">
        <v>276715</v>
      </c>
      <c r="G23" s="764">
        <f t="shared" si="1"/>
        <v>2.1</v>
      </c>
    </row>
    <row r="24" spans="1:8">
      <c r="A24" s="761"/>
      <c r="B24" s="172">
        <v>18</v>
      </c>
      <c r="C24" s="173">
        <v>2006</v>
      </c>
      <c r="D24" s="765">
        <v>1565</v>
      </c>
      <c r="E24" s="764">
        <f t="shared" si="0"/>
        <v>-6.4</v>
      </c>
      <c r="F24" s="765">
        <v>258543</v>
      </c>
      <c r="G24" s="764">
        <f t="shared" si="1"/>
        <v>-6.6</v>
      </c>
    </row>
    <row r="25" spans="1:8">
      <c r="A25" s="761"/>
      <c r="B25" s="172">
        <v>19</v>
      </c>
      <c r="C25" s="173">
        <v>2007</v>
      </c>
      <c r="D25" s="765">
        <v>1547</v>
      </c>
      <c r="E25" s="764">
        <f t="shared" si="0"/>
        <v>-1.2</v>
      </c>
      <c r="F25" s="765">
        <v>258232</v>
      </c>
      <c r="G25" s="764">
        <f t="shared" si="1"/>
        <v>-0.1</v>
      </c>
    </row>
    <row r="26" spans="1:8">
      <c r="A26" s="761"/>
      <c r="B26" s="172">
        <v>20</v>
      </c>
      <c r="C26" s="173">
        <v>2008</v>
      </c>
      <c r="D26" s="765">
        <v>1547</v>
      </c>
      <c r="E26" s="764">
        <f t="shared" si="0"/>
        <v>0</v>
      </c>
      <c r="F26" s="765">
        <v>263061</v>
      </c>
      <c r="G26" s="764">
        <f t="shared" si="1"/>
        <v>1.9</v>
      </c>
    </row>
    <row r="27" spans="1:8">
      <c r="A27" s="761"/>
      <c r="B27" s="172">
        <v>21</v>
      </c>
      <c r="C27" s="173">
        <v>2009</v>
      </c>
      <c r="D27" s="765">
        <v>1416</v>
      </c>
      <c r="E27" s="764">
        <f t="shared" si="0"/>
        <v>-8.5</v>
      </c>
      <c r="F27" s="765">
        <v>235817</v>
      </c>
      <c r="G27" s="764">
        <f t="shared" si="1"/>
        <v>-10.4</v>
      </c>
    </row>
    <row r="28" spans="1:8">
      <c r="A28" s="761"/>
      <c r="B28" s="172">
        <v>22</v>
      </c>
      <c r="C28" s="173">
        <v>2010</v>
      </c>
      <c r="D28" s="765">
        <v>1359</v>
      </c>
      <c r="E28" s="764">
        <f t="shared" si="0"/>
        <v>-4</v>
      </c>
      <c r="F28" s="765">
        <v>224403</v>
      </c>
      <c r="G28" s="764">
        <f t="shared" si="1"/>
        <v>-4.8</v>
      </c>
    </row>
    <row r="29" spans="1:8">
      <c r="A29" s="761"/>
      <c r="B29" s="172">
        <v>23</v>
      </c>
      <c r="C29" s="173">
        <v>2011</v>
      </c>
      <c r="D29" s="765">
        <v>1351</v>
      </c>
      <c r="E29" s="764">
        <f t="shared" si="0"/>
        <v>-0.6</v>
      </c>
      <c r="F29" s="765">
        <v>233186</v>
      </c>
      <c r="G29" s="764">
        <f t="shared" si="1"/>
        <v>3.9</v>
      </c>
    </row>
    <row r="30" spans="1:8">
      <c r="A30" s="209"/>
      <c r="B30" s="172">
        <v>24</v>
      </c>
      <c r="C30" s="173">
        <v>2012</v>
      </c>
      <c r="D30" s="765">
        <v>1324</v>
      </c>
      <c r="E30" s="764">
        <f t="shared" si="0"/>
        <v>-2</v>
      </c>
      <c r="F30" s="765">
        <v>216262</v>
      </c>
      <c r="G30" s="764">
        <f t="shared" si="1"/>
        <v>-7.3</v>
      </c>
    </row>
    <row r="31" spans="1:8">
      <c r="A31" s="209"/>
      <c r="B31" s="172">
        <v>25</v>
      </c>
      <c r="C31" s="173">
        <v>2013</v>
      </c>
      <c r="D31" s="765">
        <v>1264</v>
      </c>
      <c r="E31" s="764">
        <f t="shared" si="0"/>
        <v>-4.5</v>
      </c>
      <c r="F31" s="765">
        <v>208029</v>
      </c>
      <c r="G31" s="764">
        <f t="shared" si="1"/>
        <v>-3.8</v>
      </c>
    </row>
    <row r="32" spans="1:8">
      <c r="A32" s="761"/>
      <c r="B32" s="172">
        <v>26</v>
      </c>
      <c r="C32" s="173">
        <v>2014</v>
      </c>
      <c r="D32" s="765">
        <v>1186</v>
      </c>
      <c r="E32" s="764">
        <f t="shared" si="0"/>
        <v>-6.2</v>
      </c>
      <c r="F32" s="765">
        <v>202410</v>
      </c>
      <c r="G32" s="764">
        <f t="shared" si="1"/>
        <v>-2.7</v>
      </c>
      <c r="H32" s="165"/>
    </row>
    <row r="33" spans="1:8">
      <c r="A33" s="761"/>
      <c r="B33" s="172">
        <v>27</v>
      </c>
      <c r="C33" s="173">
        <v>2015</v>
      </c>
      <c r="D33" s="766">
        <v>1255</v>
      </c>
      <c r="E33" s="764">
        <f t="shared" si="0"/>
        <v>5.8</v>
      </c>
      <c r="F33" s="765">
        <v>217601</v>
      </c>
      <c r="G33" s="764">
        <f t="shared" si="1"/>
        <v>7.5</v>
      </c>
      <c r="H33" s="165"/>
    </row>
    <row r="34" spans="1:8">
      <c r="A34" s="209"/>
      <c r="B34" s="172">
        <v>28</v>
      </c>
      <c r="C34" s="173">
        <v>2016</v>
      </c>
      <c r="D34" s="767">
        <v>1140</v>
      </c>
      <c r="E34" s="764">
        <f t="shared" si="0"/>
        <v>-9.1999999999999993</v>
      </c>
      <c r="F34" s="767">
        <v>191339</v>
      </c>
      <c r="G34" s="764">
        <f t="shared" si="1"/>
        <v>-12.1</v>
      </c>
    </row>
    <row r="35" spans="1:8">
      <c r="A35" s="209"/>
      <c r="B35" s="172">
        <v>29</v>
      </c>
      <c r="C35" s="173">
        <v>2017</v>
      </c>
      <c r="D35" s="767">
        <v>1122</v>
      </c>
      <c r="E35" s="764">
        <f t="shared" si="0"/>
        <v>-1.6</v>
      </c>
      <c r="F35" s="767">
        <v>188249</v>
      </c>
      <c r="G35" s="764">
        <f t="shared" si="1"/>
        <v>-1.6</v>
      </c>
    </row>
    <row r="36" spans="1:8">
      <c r="A36" s="209"/>
      <c r="B36" s="172">
        <v>30</v>
      </c>
      <c r="C36" s="173">
        <v>2018</v>
      </c>
      <c r="D36" s="767">
        <v>1130</v>
      </c>
      <c r="E36" s="764">
        <f t="shared" si="0"/>
        <v>0.7</v>
      </c>
      <c r="F36" s="767">
        <v>185116</v>
      </c>
      <c r="G36" s="764">
        <f t="shared" si="1"/>
        <v>-1.7</v>
      </c>
    </row>
    <row r="37" spans="1:8">
      <c r="A37" s="209" t="s">
        <v>11</v>
      </c>
      <c r="B37" s="172">
        <v>1</v>
      </c>
      <c r="C37" s="173">
        <v>2019</v>
      </c>
      <c r="D37" s="767">
        <v>1111</v>
      </c>
      <c r="E37" s="764">
        <f t="shared" si="0"/>
        <v>-1.7</v>
      </c>
      <c r="F37" s="767">
        <v>181877</v>
      </c>
      <c r="G37" s="764">
        <f t="shared" si="1"/>
        <v>-1.7</v>
      </c>
    </row>
    <row r="38" spans="1:8">
      <c r="A38" s="209"/>
      <c r="B38" s="172">
        <v>2</v>
      </c>
      <c r="C38" s="173">
        <v>2020</v>
      </c>
      <c r="D38" s="767">
        <v>1001</v>
      </c>
      <c r="E38" s="768" t="s">
        <v>341</v>
      </c>
      <c r="F38" s="767">
        <v>176858</v>
      </c>
      <c r="G38" s="769" t="s">
        <v>342</v>
      </c>
    </row>
    <row r="39" spans="1:8">
      <c r="A39" s="209"/>
      <c r="B39" s="172">
        <v>3</v>
      </c>
      <c r="C39" s="173">
        <v>2021</v>
      </c>
      <c r="D39" s="767">
        <v>1213</v>
      </c>
      <c r="E39" s="768" t="s">
        <v>341</v>
      </c>
      <c r="F39" s="767">
        <v>222770</v>
      </c>
      <c r="G39" s="769" t="s">
        <v>342</v>
      </c>
    </row>
    <row r="40" spans="1:8">
      <c r="A40" s="214"/>
      <c r="B40" s="770">
        <v>4</v>
      </c>
      <c r="C40" s="771">
        <v>2022</v>
      </c>
      <c r="D40" s="772">
        <v>1216</v>
      </c>
      <c r="E40" s="773">
        <f>ROUND((D40-D39)/D39*100,1)</f>
        <v>0.2</v>
      </c>
      <c r="F40" s="772">
        <v>223391</v>
      </c>
      <c r="G40" s="773">
        <f>ROUND((F40-F39)/F39*100,1)</f>
        <v>0.3</v>
      </c>
    </row>
    <row r="42" spans="1:8" s="75" customFormat="1">
      <c r="A42" s="75" t="s">
        <v>343</v>
      </c>
    </row>
    <row r="43" spans="1:8" s="75" customFormat="1">
      <c r="A43" s="75" t="s">
        <v>344</v>
      </c>
    </row>
    <row r="44" spans="1:8" s="75" customFormat="1">
      <c r="A44" s="75" t="s">
        <v>345</v>
      </c>
    </row>
    <row r="45" spans="1:8" s="75" customFormat="1">
      <c r="A45" s="75" t="s">
        <v>346</v>
      </c>
    </row>
    <row r="46" spans="1:8" s="75" customFormat="1">
      <c r="A46" s="75" t="s">
        <v>347</v>
      </c>
    </row>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7"/>
  <sheetViews>
    <sheetView view="pageBreakPreview" zoomScale="120" zoomScaleNormal="90" zoomScaleSheetLayoutView="120" workbookViewId="0">
      <pane ySplit="6" topLeftCell="A7" activePane="bottomLeft" state="frozen"/>
      <selection pane="bottomLeft"/>
    </sheetView>
  </sheetViews>
  <sheetFormatPr defaultColWidth="9" defaultRowHeight="13"/>
  <cols>
    <col min="1" max="2" width="4.90625" style="96" customWidth="1"/>
    <col min="3" max="3" width="9" style="96"/>
    <col min="4" max="4" width="13.26953125" style="75" customWidth="1"/>
    <col min="5" max="5" width="9" style="96"/>
    <col min="6" max="6" width="13.26953125" style="75" customWidth="1"/>
    <col min="7" max="7" width="9" style="96"/>
    <col min="8" max="8" width="10.453125" style="96" customWidth="1"/>
    <col min="9" max="9" width="11" style="96" customWidth="1"/>
    <col min="10" max="10" width="11.54296875" style="96" customWidth="1"/>
    <col min="11" max="16384" width="9" style="96"/>
  </cols>
  <sheetData>
    <row r="1" spans="1:10" ht="21.75" customHeight="1">
      <c r="A1" s="1" t="s">
        <v>324</v>
      </c>
      <c r="B1" s="758"/>
      <c r="C1" s="758"/>
      <c r="D1" s="72"/>
      <c r="E1" s="758"/>
      <c r="F1" s="72"/>
      <c r="G1" s="758"/>
      <c r="H1" s="758"/>
      <c r="I1" s="758"/>
      <c r="J1" s="758"/>
    </row>
    <row r="2" spans="1:10" ht="18" customHeight="1">
      <c r="A2" s="73" t="s">
        <v>348</v>
      </c>
      <c r="J2" s="753" t="s">
        <v>338</v>
      </c>
    </row>
    <row r="4" spans="1:10">
      <c r="A4" s="919" t="s">
        <v>3</v>
      </c>
      <c r="B4" s="919"/>
      <c r="C4" s="919"/>
      <c r="D4" s="919" t="s">
        <v>114</v>
      </c>
      <c r="E4" s="919"/>
      <c r="F4" s="919" t="s">
        <v>339</v>
      </c>
      <c r="G4" s="919"/>
    </row>
    <row r="5" spans="1:10">
      <c r="A5" s="919"/>
      <c r="B5" s="919"/>
      <c r="C5" s="919"/>
      <c r="D5" s="119" t="s">
        <v>349</v>
      </c>
      <c r="E5" s="329" t="s">
        <v>330</v>
      </c>
      <c r="F5" s="119" t="s">
        <v>349</v>
      </c>
      <c r="G5" s="329" t="s">
        <v>330</v>
      </c>
    </row>
    <row r="6" spans="1:10">
      <c r="A6" s="919" t="s">
        <v>6</v>
      </c>
      <c r="B6" s="919"/>
      <c r="C6" s="76" t="s">
        <v>7</v>
      </c>
      <c r="D6" s="330" t="s">
        <v>8</v>
      </c>
      <c r="E6" s="78" t="s">
        <v>43</v>
      </c>
      <c r="F6" s="330" t="s">
        <v>8</v>
      </c>
      <c r="G6" s="78" t="s">
        <v>43</v>
      </c>
    </row>
    <row r="7" spans="1:10">
      <c r="A7" s="761" t="s">
        <v>10</v>
      </c>
      <c r="B7" s="762">
        <v>1</v>
      </c>
      <c r="C7" s="763">
        <v>1989</v>
      </c>
      <c r="D7" s="774">
        <v>66831</v>
      </c>
      <c r="E7" s="764">
        <v>1.8</v>
      </c>
      <c r="F7" s="774">
        <v>10963094</v>
      </c>
      <c r="G7" s="764">
        <v>0.5</v>
      </c>
    </row>
    <row r="8" spans="1:10">
      <c r="A8" s="761"/>
      <c r="B8" s="762">
        <v>2</v>
      </c>
      <c r="C8" s="763">
        <v>1990</v>
      </c>
      <c r="D8" s="774">
        <v>68344</v>
      </c>
      <c r="E8" s="764">
        <f t="shared" ref="E8:E35" si="0">ROUND((D8-D7)/D7*100,1)</f>
        <v>2.2999999999999998</v>
      </c>
      <c r="F8" s="774">
        <v>11172829</v>
      </c>
      <c r="G8" s="764">
        <f t="shared" ref="G8:G37" si="1">ROUND((F8-F7)/F7*100,1)</f>
        <v>1.9</v>
      </c>
    </row>
    <row r="9" spans="1:10">
      <c r="A9" s="761"/>
      <c r="B9" s="762">
        <v>3</v>
      </c>
      <c r="C9" s="763">
        <v>1991</v>
      </c>
      <c r="D9" s="774">
        <v>68686</v>
      </c>
      <c r="E9" s="764">
        <f t="shared" si="0"/>
        <v>0.5</v>
      </c>
      <c r="F9" s="774">
        <v>11351033</v>
      </c>
      <c r="G9" s="764">
        <f t="shared" si="1"/>
        <v>1.6</v>
      </c>
    </row>
    <row r="10" spans="1:10">
      <c r="A10" s="761"/>
      <c r="B10" s="762">
        <v>4</v>
      </c>
      <c r="C10" s="763">
        <v>1992</v>
      </c>
      <c r="D10" s="774">
        <v>67982</v>
      </c>
      <c r="E10" s="764">
        <f t="shared" si="0"/>
        <v>-1</v>
      </c>
      <c r="F10" s="774">
        <v>11157466</v>
      </c>
      <c r="G10" s="764">
        <f t="shared" si="1"/>
        <v>-1.7</v>
      </c>
    </row>
    <row r="11" spans="1:10">
      <c r="A11" s="761"/>
      <c r="B11" s="762">
        <v>5</v>
      </c>
      <c r="C11" s="763">
        <v>1993</v>
      </c>
      <c r="D11" s="774">
        <v>65331</v>
      </c>
      <c r="E11" s="764">
        <f t="shared" si="0"/>
        <v>-3.9</v>
      </c>
      <c r="F11" s="774">
        <v>10885119</v>
      </c>
      <c r="G11" s="764">
        <f t="shared" si="1"/>
        <v>-2.4</v>
      </c>
    </row>
    <row r="12" spans="1:10">
      <c r="A12" s="761"/>
      <c r="B12" s="762">
        <v>6</v>
      </c>
      <c r="C12" s="763">
        <v>1994</v>
      </c>
      <c r="D12" s="774">
        <v>62772</v>
      </c>
      <c r="E12" s="764">
        <f t="shared" si="0"/>
        <v>-3.9</v>
      </c>
      <c r="F12" s="774">
        <v>10416123</v>
      </c>
      <c r="G12" s="764">
        <f t="shared" si="1"/>
        <v>-4.3</v>
      </c>
    </row>
    <row r="13" spans="1:10">
      <c r="A13" s="761"/>
      <c r="B13" s="762">
        <v>7</v>
      </c>
      <c r="C13" s="763">
        <v>1995</v>
      </c>
      <c r="D13" s="774">
        <v>60551</v>
      </c>
      <c r="E13" s="764">
        <f t="shared" si="0"/>
        <v>-3.5</v>
      </c>
      <c r="F13" s="774">
        <v>10320583</v>
      </c>
      <c r="G13" s="764">
        <f t="shared" si="1"/>
        <v>-0.9</v>
      </c>
    </row>
    <row r="14" spans="1:10">
      <c r="A14" s="761"/>
      <c r="B14" s="762">
        <v>8</v>
      </c>
      <c r="C14" s="763">
        <v>1996</v>
      </c>
      <c r="D14" s="774">
        <v>58255</v>
      </c>
      <c r="E14" s="764">
        <f t="shared" si="0"/>
        <v>-3.8</v>
      </c>
      <c r="F14" s="774">
        <v>10103284</v>
      </c>
      <c r="G14" s="764">
        <f t="shared" si="1"/>
        <v>-2.1</v>
      </c>
    </row>
    <row r="15" spans="1:10">
      <c r="A15" s="761"/>
      <c r="B15" s="762">
        <v>9</v>
      </c>
      <c r="C15" s="763">
        <v>1997</v>
      </c>
      <c r="D15" s="774">
        <v>57045</v>
      </c>
      <c r="E15" s="764">
        <f t="shared" si="0"/>
        <v>-2.1</v>
      </c>
      <c r="F15" s="774">
        <v>9937330</v>
      </c>
      <c r="G15" s="764">
        <f t="shared" si="1"/>
        <v>-1.6</v>
      </c>
    </row>
    <row r="16" spans="1:10">
      <c r="A16" s="761"/>
      <c r="B16" s="762">
        <v>10</v>
      </c>
      <c r="C16" s="763">
        <v>1998</v>
      </c>
      <c r="D16" s="774">
        <v>56744</v>
      </c>
      <c r="E16" s="764">
        <f t="shared" si="0"/>
        <v>-0.5</v>
      </c>
      <c r="F16" s="774">
        <v>9837464</v>
      </c>
      <c r="G16" s="764">
        <f t="shared" si="1"/>
        <v>-1</v>
      </c>
    </row>
    <row r="17" spans="1:7">
      <c r="A17" s="761"/>
      <c r="B17" s="762">
        <v>11</v>
      </c>
      <c r="C17" s="763">
        <v>1999</v>
      </c>
      <c r="D17" s="774">
        <v>53956</v>
      </c>
      <c r="E17" s="764">
        <f t="shared" si="0"/>
        <v>-4.9000000000000004</v>
      </c>
      <c r="F17" s="774">
        <v>9377750</v>
      </c>
      <c r="G17" s="764">
        <f t="shared" si="1"/>
        <v>-4.7</v>
      </c>
    </row>
    <row r="18" spans="1:7">
      <c r="A18" s="761"/>
      <c r="B18" s="762">
        <v>12</v>
      </c>
      <c r="C18" s="763">
        <v>2000</v>
      </c>
      <c r="D18" s="774">
        <v>52298</v>
      </c>
      <c r="E18" s="764">
        <f t="shared" si="0"/>
        <v>-3.1</v>
      </c>
      <c r="F18" s="774">
        <v>9183833</v>
      </c>
      <c r="G18" s="764">
        <f t="shared" si="1"/>
        <v>-2.1</v>
      </c>
    </row>
    <row r="19" spans="1:7">
      <c r="A19" s="761"/>
      <c r="B19" s="762">
        <v>13</v>
      </c>
      <c r="C19" s="763">
        <v>2001</v>
      </c>
      <c r="D19" s="774">
        <v>49493</v>
      </c>
      <c r="E19" s="764">
        <f t="shared" si="0"/>
        <v>-5.4</v>
      </c>
      <c r="F19" s="774">
        <v>8866220</v>
      </c>
      <c r="G19" s="764">
        <f t="shared" si="1"/>
        <v>-3.5</v>
      </c>
    </row>
    <row r="20" spans="1:7">
      <c r="A20" s="761"/>
      <c r="B20" s="762">
        <v>14</v>
      </c>
      <c r="C20" s="763">
        <v>2002</v>
      </c>
      <c r="D20" s="774">
        <v>46325</v>
      </c>
      <c r="E20" s="764">
        <f t="shared" si="0"/>
        <v>-6.4</v>
      </c>
      <c r="F20" s="774">
        <v>8323589</v>
      </c>
      <c r="G20" s="764">
        <f t="shared" si="1"/>
        <v>-6.1</v>
      </c>
    </row>
    <row r="21" spans="1:7">
      <c r="A21" s="761"/>
      <c r="B21" s="762">
        <v>15</v>
      </c>
      <c r="C21" s="763">
        <v>2003</v>
      </c>
      <c r="D21" s="774">
        <v>45406</v>
      </c>
      <c r="E21" s="764">
        <f t="shared" si="0"/>
        <v>-2</v>
      </c>
      <c r="F21" s="774">
        <v>8226302</v>
      </c>
      <c r="G21" s="764">
        <f t="shared" si="1"/>
        <v>-1.2</v>
      </c>
    </row>
    <row r="22" spans="1:7">
      <c r="A22" s="761"/>
      <c r="B22" s="762">
        <v>16</v>
      </c>
      <c r="C22" s="763">
        <v>2004</v>
      </c>
      <c r="D22" s="774">
        <v>43558</v>
      </c>
      <c r="E22" s="764">
        <f t="shared" si="0"/>
        <v>-4.0999999999999996</v>
      </c>
      <c r="F22" s="774">
        <v>8111614</v>
      </c>
      <c r="G22" s="764">
        <f t="shared" si="1"/>
        <v>-1.4</v>
      </c>
    </row>
    <row r="23" spans="1:7">
      <c r="A23" s="761"/>
      <c r="B23" s="167">
        <v>17</v>
      </c>
      <c r="C23" s="168">
        <v>2005</v>
      </c>
      <c r="D23" s="775">
        <v>43594</v>
      </c>
      <c r="E23" s="764">
        <f t="shared" si="0"/>
        <v>0.1</v>
      </c>
      <c r="F23" s="775">
        <v>8156992</v>
      </c>
      <c r="G23" s="764">
        <f t="shared" si="1"/>
        <v>0.6</v>
      </c>
    </row>
    <row r="24" spans="1:7">
      <c r="A24" s="761"/>
      <c r="B24" s="167">
        <v>18</v>
      </c>
      <c r="C24" s="168">
        <v>2006</v>
      </c>
      <c r="D24" s="775">
        <v>44936</v>
      </c>
      <c r="E24" s="764">
        <f t="shared" si="0"/>
        <v>3.1</v>
      </c>
      <c r="F24" s="775">
        <v>8225442</v>
      </c>
      <c r="G24" s="764">
        <f t="shared" si="1"/>
        <v>0.8</v>
      </c>
    </row>
    <row r="25" spans="1:7">
      <c r="A25" s="761"/>
      <c r="B25" s="167">
        <v>19</v>
      </c>
      <c r="C25" s="168">
        <v>2007</v>
      </c>
      <c r="D25" s="775">
        <v>45444</v>
      </c>
      <c r="E25" s="764">
        <f t="shared" si="0"/>
        <v>1.1000000000000001</v>
      </c>
      <c r="F25" s="775">
        <v>8518545</v>
      </c>
      <c r="G25" s="764">
        <f t="shared" si="1"/>
        <v>3.6</v>
      </c>
    </row>
    <row r="26" spans="1:7">
      <c r="A26" s="761"/>
      <c r="B26" s="167">
        <v>20</v>
      </c>
      <c r="C26" s="168">
        <v>2008</v>
      </c>
      <c r="D26" s="775">
        <v>44190</v>
      </c>
      <c r="E26" s="764">
        <f t="shared" si="0"/>
        <v>-2.8</v>
      </c>
      <c r="F26" s="775">
        <v>8364607</v>
      </c>
      <c r="G26" s="764">
        <f t="shared" si="1"/>
        <v>-1.8</v>
      </c>
    </row>
    <row r="27" spans="1:7">
      <c r="A27" s="761"/>
      <c r="B27" s="167">
        <v>21</v>
      </c>
      <c r="C27" s="168">
        <v>2009</v>
      </c>
      <c r="D27" s="775">
        <v>42312</v>
      </c>
      <c r="E27" s="764">
        <f t="shared" si="0"/>
        <v>-4.2</v>
      </c>
      <c r="F27" s="775">
        <v>7735789</v>
      </c>
      <c r="G27" s="764">
        <f t="shared" si="1"/>
        <v>-7.5</v>
      </c>
    </row>
    <row r="28" spans="1:7">
      <c r="A28" s="761"/>
      <c r="B28" s="167">
        <v>22</v>
      </c>
      <c r="C28" s="168">
        <v>2010</v>
      </c>
      <c r="D28" s="775">
        <v>42771</v>
      </c>
      <c r="E28" s="764">
        <f t="shared" si="0"/>
        <v>1.1000000000000001</v>
      </c>
      <c r="F28" s="775">
        <v>7663847</v>
      </c>
      <c r="G28" s="764">
        <f t="shared" si="1"/>
        <v>-0.9</v>
      </c>
    </row>
    <row r="29" spans="1:7">
      <c r="A29" s="761"/>
      <c r="B29" s="167">
        <v>23</v>
      </c>
      <c r="C29" s="168">
        <v>2011</v>
      </c>
      <c r="D29" s="775">
        <v>40976</v>
      </c>
      <c r="E29" s="764">
        <f t="shared" si="0"/>
        <v>-4.2</v>
      </c>
      <c r="F29" s="775">
        <v>7472111</v>
      </c>
      <c r="G29" s="764">
        <f t="shared" si="1"/>
        <v>-2.5</v>
      </c>
    </row>
    <row r="30" spans="1:7">
      <c r="A30" s="761"/>
      <c r="B30" s="167">
        <v>24</v>
      </c>
      <c r="C30" s="168">
        <v>2012</v>
      </c>
      <c r="D30" s="775">
        <v>40959</v>
      </c>
      <c r="E30" s="764">
        <f t="shared" si="0"/>
        <v>0</v>
      </c>
      <c r="F30" s="775">
        <v>7425339</v>
      </c>
      <c r="G30" s="764">
        <f t="shared" si="1"/>
        <v>-0.6</v>
      </c>
    </row>
    <row r="31" spans="1:7">
      <c r="A31" s="761"/>
      <c r="B31" s="167">
        <v>25</v>
      </c>
      <c r="C31" s="168">
        <v>2013</v>
      </c>
      <c r="D31" s="775">
        <v>39194</v>
      </c>
      <c r="E31" s="764">
        <f t="shared" si="0"/>
        <v>-4.3</v>
      </c>
      <c r="F31" s="775">
        <v>7402984</v>
      </c>
      <c r="G31" s="764">
        <f t="shared" si="1"/>
        <v>-0.3</v>
      </c>
    </row>
    <row r="32" spans="1:7">
      <c r="A32" s="209"/>
      <c r="B32" s="167">
        <v>26</v>
      </c>
      <c r="C32" s="168">
        <v>2014</v>
      </c>
      <c r="D32" s="776">
        <v>38373</v>
      </c>
      <c r="E32" s="764">
        <f t="shared" si="0"/>
        <v>-2.1</v>
      </c>
      <c r="F32" s="776">
        <v>7403269</v>
      </c>
      <c r="G32" s="764">
        <f t="shared" si="1"/>
        <v>0</v>
      </c>
    </row>
    <row r="33" spans="1:9">
      <c r="A33" s="209"/>
      <c r="B33" s="185">
        <v>27</v>
      </c>
      <c r="C33" s="168">
        <v>2015</v>
      </c>
      <c r="D33" s="776">
        <v>38436</v>
      </c>
      <c r="E33" s="764">
        <f t="shared" si="0"/>
        <v>0.2</v>
      </c>
      <c r="F33" s="776">
        <v>7497792</v>
      </c>
      <c r="G33" s="764">
        <f t="shared" si="1"/>
        <v>1.3</v>
      </c>
      <c r="H33" s="209"/>
      <c r="I33" s="165"/>
    </row>
    <row r="34" spans="1:9">
      <c r="A34" s="209"/>
      <c r="B34" s="167">
        <v>28</v>
      </c>
      <c r="C34" s="168">
        <v>2016</v>
      </c>
      <c r="D34" s="767">
        <v>40519</v>
      </c>
      <c r="E34" s="764">
        <f t="shared" si="0"/>
        <v>5.4</v>
      </c>
      <c r="F34" s="767">
        <v>7571369</v>
      </c>
      <c r="G34" s="764">
        <f t="shared" si="1"/>
        <v>1</v>
      </c>
    </row>
    <row r="35" spans="1:9">
      <c r="A35" s="209"/>
      <c r="B35" s="167">
        <v>29</v>
      </c>
      <c r="C35" s="168">
        <v>2017</v>
      </c>
      <c r="D35" s="767">
        <v>41542</v>
      </c>
      <c r="E35" s="764">
        <f t="shared" si="0"/>
        <v>2.5</v>
      </c>
      <c r="F35" s="767">
        <v>7697321</v>
      </c>
      <c r="G35" s="764">
        <f t="shared" si="1"/>
        <v>1.7</v>
      </c>
    </row>
    <row r="36" spans="1:9">
      <c r="A36" s="209"/>
      <c r="B36" s="167">
        <v>30</v>
      </c>
      <c r="C36" s="168">
        <v>2018</v>
      </c>
      <c r="D36" s="767">
        <v>42420</v>
      </c>
      <c r="E36" s="764">
        <f>ROUND((D36-D35)/D35*100,1)</f>
        <v>2.1</v>
      </c>
      <c r="F36" s="767">
        <v>7778124</v>
      </c>
      <c r="G36" s="764">
        <f t="shared" si="1"/>
        <v>1</v>
      </c>
    </row>
    <row r="37" spans="1:9">
      <c r="A37" s="209" t="s">
        <v>11</v>
      </c>
      <c r="B37" s="167">
        <v>1</v>
      </c>
      <c r="C37" s="168">
        <v>2019</v>
      </c>
      <c r="D37" s="767">
        <v>41867</v>
      </c>
      <c r="E37" s="764">
        <f>ROUND((D37-D36)/D36*100,1)</f>
        <v>-1.3</v>
      </c>
      <c r="F37" s="767">
        <v>7717646</v>
      </c>
      <c r="G37" s="764">
        <f t="shared" si="1"/>
        <v>-0.8</v>
      </c>
    </row>
    <row r="38" spans="1:9">
      <c r="A38" s="209"/>
      <c r="B38" s="167">
        <v>2</v>
      </c>
      <c r="C38" s="168">
        <v>2020</v>
      </c>
      <c r="D38" s="767">
        <v>40812</v>
      </c>
      <c r="E38" s="768" t="s">
        <v>341</v>
      </c>
      <c r="F38" s="767">
        <v>7465556</v>
      </c>
      <c r="G38" s="769" t="s">
        <v>342</v>
      </c>
    </row>
    <row r="39" spans="1:9">
      <c r="A39" s="209"/>
      <c r="B39" s="167">
        <v>3</v>
      </c>
      <c r="C39" s="168">
        <v>2021</v>
      </c>
      <c r="D39" s="767">
        <v>42027</v>
      </c>
      <c r="E39" s="768" t="s">
        <v>341</v>
      </c>
      <c r="F39" s="767">
        <v>7714495</v>
      </c>
      <c r="G39" s="769" t="s">
        <v>342</v>
      </c>
    </row>
    <row r="40" spans="1:9">
      <c r="A40" s="214"/>
      <c r="B40" s="177">
        <v>4</v>
      </c>
      <c r="C40" s="178">
        <v>2022</v>
      </c>
      <c r="D40" s="772">
        <v>42194</v>
      </c>
      <c r="E40" s="773">
        <f>ROUND((D40-D39)/D39*100,1)</f>
        <v>0.4</v>
      </c>
      <c r="F40" s="772">
        <v>7751935</v>
      </c>
      <c r="G40" s="773">
        <f>ROUND((F40-F39)/F39*100,1)</f>
        <v>0.5</v>
      </c>
    </row>
    <row r="42" spans="1:9">
      <c r="A42" s="75" t="s">
        <v>343</v>
      </c>
    </row>
    <row r="43" spans="1:9">
      <c r="A43" s="75" t="s">
        <v>344</v>
      </c>
    </row>
    <row r="44" spans="1:9">
      <c r="A44" s="75" t="s">
        <v>350</v>
      </c>
    </row>
    <row r="45" spans="1:9">
      <c r="A45" s="75" t="s">
        <v>346</v>
      </c>
    </row>
    <row r="46" spans="1:9">
      <c r="A46" s="75" t="s">
        <v>347</v>
      </c>
    </row>
    <row r="47" spans="1:9">
      <c r="A47" s="75"/>
    </row>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view="pageBreakPreview" zoomScale="120" zoomScaleNormal="90" zoomScaleSheetLayoutView="120" workbookViewId="0">
      <pane ySplit="6" topLeftCell="A7" activePane="bottomLeft" state="frozen"/>
      <selection pane="bottomLeft"/>
    </sheetView>
  </sheetViews>
  <sheetFormatPr defaultColWidth="9" defaultRowHeight="13"/>
  <cols>
    <col min="1" max="2" width="4.90625" style="96" customWidth="1"/>
    <col min="3" max="3" width="9" style="96" customWidth="1"/>
    <col min="4" max="4" width="13.26953125" style="75" customWidth="1"/>
    <col min="5" max="5" width="9" style="96" customWidth="1"/>
    <col min="6" max="6" width="13.26953125" style="75" customWidth="1"/>
    <col min="7" max="7" width="9" style="96" customWidth="1"/>
    <col min="8" max="8" width="8.54296875" style="96" customWidth="1"/>
    <col min="9" max="9" width="12" style="96" customWidth="1"/>
    <col min="10" max="10" width="12.453125" style="96" customWidth="1"/>
    <col min="11" max="16384" width="9" style="96"/>
  </cols>
  <sheetData>
    <row r="1" spans="1:10" ht="21.75" customHeight="1">
      <c r="A1" s="1" t="s">
        <v>324</v>
      </c>
      <c r="B1" s="758"/>
      <c r="C1" s="758"/>
      <c r="D1" s="72"/>
      <c r="E1" s="758"/>
      <c r="F1" s="72"/>
      <c r="G1" s="758"/>
      <c r="H1" s="758"/>
      <c r="I1" s="758"/>
      <c r="J1" s="758"/>
    </row>
    <row r="2" spans="1:10" ht="18" customHeight="1">
      <c r="A2" s="73" t="s">
        <v>351</v>
      </c>
      <c r="J2" s="753" t="s">
        <v>2</v>
      </c>
    </row>
    <row r="4" spans="1:10">
      <c r="A4" s="919" t="s">
        <v>3</v>
      </c>
      <c r="B4" s="919"/>
      <c r="C4" s="919"/>
      <c r="D4" s="919" t="s">
        <v>114</v>
      </c>
      <c r="E4" s="919"/>
      <c r="F4" s="919" t="s">
        <v>339</v>
      </c>
      <c r="G4" s="919"/>
      <c r="H4" s="777"/>
      <c r="I4" s="777"/>
    </row>
    <row r="5" spans="1:10">
      <c r="A5" s="919"/>
      <c r="B5" s="919"/>
      <c r="C5" s="919"/>
      <c r="D5" s="119" t="s">
        <v>352</v>
      </c>
      <c r="E5" s="329" t="s">
        <v>330</v>
      </c>
      <c r="F5" s="119" t="s">
        <v>352</v>
      </c>
      <c r="G5" s="329" t="s">
        <v>330</v>
      </c>
      <c r="H5" s="777"/>
      <c r="I5" s="777"/>
    </row>
    <row r="6" spans="1:10">
      <c r="A6" s="919" t="s">
        <v>6</v>
      </c>
      <c r="B6" s="919"/>
      <c r="C6" s="76" t="s">
        <v>7</v>
      </c>
      <c r="D6" s="330" t="s">
        <v>353</v>
      </c>
      <c r="E6" s="78" t="s">
        <v>43</v>
      </c>
      <c r="F6" s="330" t="s">
        <v>353</v>
      </c>
      <c r="G6" s="78" t="s">
        <v>43</v>
      </c>
      <c r="H6" s="777"/>
      <c r="I6" s="777"/>
    </row>
    <row r="7" spans="1:10">
      <c r="A7" s="761" t="s">
        <v>10</v>
      </c>
      <c r="B7" s="762">
        <v>1</v>
      </c>
      <c r="C7" s="763">
        <v>1989</v>
      </c>
      <c r="D7" s="774">
        <v>905548</v>
      </c>
      <c r="E7" s="764">
        <v>7.2</v>
      </c>
      <c r="F7" s="774">
        <v>298893142</v>
      </c>
      <c r="G7" s="764">
        <v>8.9</v>
      </c>
      <c r="H7" s="778"/>
      <c r="I7" s="778"/>
    </row>
    <row r="8" spans="1:10">
      <c r="A8" s="761"/>
      <c r="B8" s="762">
        <v>2</v>
      </c>
      <c r="C8" s="763">
        <v>1990</v>
      </c>
      <c r="D8" s="774">
        <v>968316</v>
      </c>
      <c r="E8" s="764">
        <f t="shared" ref="E8:E37" si="0">ROUND((D8-D7)/D7*100,1)</f>
        <v>6.9</v>
      </c>
      <c r="F8" s="774">
        <v>323372603</v>
      </c>
      <c r="G8" s="764">
        <f t="shared" ref="G8:G37" si="1">ROUND((F8-F7)/F7*100,1)</f>
        <v>8.1999999999999993</v>
      </c>
      <c r="H8" s="778"/>
      <c r="I8" s="778"/>
    </row>
    <row r="9" spans="1:10">
      <c r="A9" s="761"/>
      <c r="B9" s="762">
        <v>3</v>
      </c>
      <c r="C9" s="763">
        <v>1991</v>
      </c>
      <c r="D9" s="774">
        <v>1032046</v>
      </c>
      <c r="E9" s="764">
        <f t="shared" si="0"/>
        <v>6.6</v>
      </c>
      <c r="F9" s="774">
        <v>340834634</v>
      </c>
      <c r="G9" s="764">
        <f t="shared" si="1"/>
        <v>5.4</v>
      </c>
      <c r="H9" s="778"/>
      <c r="I9" s="778"/>
    </row>
    <row r="10" spans="1:10">
      <c r="A10" s="761"/>
      <c r="B10" s="762">
        <v>4</v>
      </c>
      <c r="C10" s="763">
        <v>1992</v>
      </c>
      <c r="D10" s="774">
        <v>1016228</v>
      </c>
      <c r="E10" s="764">
        <f t="shared" si="0"/>
        <v>-1.5</v>
      </c>
      <c r="F10" s="774">
        <v>329520639</v>
      </c>
      <c r="G10" s="764">
        <f t="shared" si="1"/>
        <v>-3.3</v>
      </c>
      <c r="H10" s="778"/>
      <c r="I10" s="778"/>
    </row>
    <row r="11" spans="1:10">
      <c r="A11" s="761"/>
      <c r="B11" s="762">
        <v>5</v>
      </c>
      <c r="C11" s="763">
        <v>1993</v>
      </c>
      <c r="D11" s="774">
        <v>967462</v>
      </c>
      <c r="E11" s="764">
        <f t="shared" si="0"/>
        <v>-4.8</v>
      </c>
      <c r="F11" s="774">
        <v>311199479</v>
      </c>
      <c r="G11" s="764">
        <f t="shared" si="1"/>
        <v>-5.6</v>
      </c>
      <c r="H11" s="778"/>
      <c r="I11" s="778"/>
    </row>
    <row r="12" spans="1:10">
      <c r="A12" s="761"/>
      <c r="B12" s="762">
        <v>6</v>
      </c>
      <c r="C12" s="763">
        <v>1994</v>
      </c>
      <c r="D12" s="774">
        <v>976675</v>
      </c>
      <c r="E12" s="764">
        <f t="shared" si="0"/>
        <v>1</v>
      </c>
      <c r="F12" s="774">
        <v>299027369</v>
      </c>
      <c r="G12" s="764">
        <f t="shared" si="1"/>
        <v>-3.9</v>
      </c>
      <c r="H12" s="778"/>
      <c r="I12" s="778"/>
    </row>
    <row r="13" spans="1:10">
      <c r="A13" s="761"/>
      <c r="B13" s="762">
        <v>7</v>
      </c>
      <c r="C13" s="763">
        <v>1995</v>
      </c>
      <c r="D13" s="774">
        <v>1049956</v>
      </c>
      <c r="E13" s="764">
        <f t="shared" si="0"/>
        <v>7.5</v>
      </c>
      <c r="F13" s="774">
        <v>306029559</v>
      </c>
      <c r="G13" s="764">
        <f t="shared" si="1"/>
        <v>2.2999999999999998</v>
      </c>
      <c r="H13" s="778"/>
      <c r="I13" s="778"/>
    </row>
    <row r="14" spans="1:10">
      <c r="A14" s="761"/>
      <c r="B14" s="762">
        <v>8</v>
      </c>
      <c r="C14" s="763">
        <v>1996</v>
      </c>
      <c r="D14" s="774">
        <v>1027026</v>
      </c>
      <c r="E14" s="764">
        <f t="shared" si="0"/>
        <v>-2.2000000000000002</v>
      </c>
      <c r="F14" s="774">
        <v>313068385</v>
      </c>
      <c r="G14" s="764">
        <f t="shared" si="1"/>
        <v>2.2999999999999998</v>
      </c>
      <c r="H14" s="778"/>
      <c r="I14" s="778"/>
    </row>
    <row r="15" spans="1:10">
      <c r="A15" s="761"/>
      <c r="B15" s="762">
        <v>9</v>
      </c>
      <c r="C15" s="763">
        <v>1997</v>
      </c>
      <c r="D15" s="774">
        <v>1117294</v>
      </c>
      <c r="E15" s="764">
        <f t="shared" si="0"/>
        <v>8.8000000000000007</v>
      </c>
      <c r="F15" s="774">
        <v>323071831</v>
      </c>
      <c r="G15" s="764">
        <f t="shared" si="1"/>
        <v>3.2</v>
      </c>
      <c r="H15" s="778"/>
      <c r="I15" s="778"/>
    </row>
    <row r="16" spans="1:10">
      <c r="A16" s="761"/>
      <c r="B16" s="762">
        <v>10</v>
      </c>
      <c r="C16" s="763">
        <v>1998</v>
      </c>
      <c r="D16" s="774">
        <v>1088963</v>
      </c>
      <c r="E16" s="764">
        <f t="shared" si="0"/>
        <v>-2.5</v>
      </c>
      <c r="F16" s="774">
        <v>305839992</v>
      </c>
      <c r="G16" s="764">
        <f t="shared" si="1"/>
        <v>-5.3</v>
      </c>
      <c r="H16" s="778"/>
      <c r="I16" s="778"/>
    </row>
    <row r="17" spans="1:9">
      <c r="A17" s="761"/>
      <c r="B17" s="762">
        <v>11</v>
      </c>
      <c r="C17" s="763">
        <v>1999</v>
      </c>
      <c r="D17" s="774">
        <v>1084709</v>
      </c>
      <c r="E17" s="764">
        <f t="shared" si="0"/>
        <v>-0.4</v>
      </c>
      <c r="F17" s="774">
        <v>291449554</v>
      </c>
      <c r="G17" s="764">
        <f t="shared" si="1"/>
        <v>-4.7</v>
      </c>
      <c r="H17" s="778"/>
      <c r="I17" s="778"/>
    </row>
    <row r="18" spans="1:9">
      <c r="A18" s="761"/>
      <c r="B18" s="762">
        <v>12</v>
      </c>
      <c r="C18" s="763">
        <v>2000</v>
      </c>
      <c r="D18" s="774">
        <v>1218598</v>
      </c>
      <c r="E18" s="764">
        <f t="shared" si="0"/>
        <v>12.3</v>
      </c>
      <c r="F18" s="774">
        <v>300477604</v>
      </c>
      <c r="G18" s="764">
        <f t="shared" si="1"/>
        <v>3.1</v>
      </c>
      <c r="H18" s="778"/>
      <c r="I18" s="778"/>
    </row>
    <row r="19" spans="1:9">
      <c r="A19" s="761"/>
      <c r="B19" s="762">
        <v>13</v>
      </c>
      <c r="C19" s="763">
        <v>2001</v>
      </c>
      <c r="D19" s="774">
        <v>1053426</v>
      </c>
      <c r="E19" s="764">
        <f t="shared" si="0"/>
        <v>-13.6</v>
      </c>
      <c r="F19" s="774">
        <v>286667406</v>
      </c>
      <c r="G19" s="764">
        <f t="shared" si="1"/>
        <v>-4.5999999999999996</v>
      </c>
      <c r="H19" s="778"/>
      <c r="I19" s="778"/>
    </row>
    <row r="20" spans="1:9">
      <c r="A20" s="761"/>
      <c r="B20" s="762">
        <v>14</v>
      </c>
      <c r="C20" s="763">
        <v>2002</v>
      </c>
      <c r="D20" s="774">
        <v>1003399</v>
      </c>
      <c r="E20" s="764">
        <f t="shared" si="0"/>
        <v>-4.7</v>
      </c>
      <c r="F20" s="774">
        <v>269361805</v>
      </c>
      <c r="G20" s="764">
        <f t="shared" si="1"/>
        <v>-6</v>
      </c>
      <c r="H20" s="778"/>
      <c r="I20" s="778"/>
    </row>
    <row r="21" spans="1:9">
      <c r="A21" s="761"/>
      <c r="B21" s="762">
        <v>15</v>
      </c>
      <c r="C21" s="763">
        <v>2003</v>
      </c>
      <c r="D21" s="774">
        <v>995378</v>
      </c>
      <c r="E21" s="764">
        <f t="shared" si="0"/>
        <v>-0.8</v>
      </c>
      <c r="F21" s="774">
        <v>273409438</v>
      </c>
      <c r="G21" s="764">
        <f t="shared" si="1"/>
        <v>1.5</v>
      </c>
      <c r="H21" s="778"/>
      <c r="I21" s="778"/>
    </row>
    <row r="22" spans="1:9">
      <c r="A22" s="761"/>
      <c r="B22" s="762">
        <v>16</v>
      </c>
      <c r="C22" s="763">
        <v>2004</v>
      </c>
      <c r="D22" s="774">
        <v>1040096</v>
      </c>
      <c r="E22" s="764">
        <f t="shared" si="0"/>
        <v>4.5</v>
      </c>
      <c r="F22" s="774">
        <v>283475718</v>
      </c>
      <c r="G22" s="764">
        <f t="shared" si="1"/>
        <v>3.7</v>
      </c>
      <c r="H22" s="778"/>
      <c r="I22" s="778"/>
    </row>
    <row r="23" spans="1:9">
      <c r="A23" s="761"/>
      <c r="B23" s="172">
        <v>17</v>
      </c>
      <c r="C23" s="173">
        <v>2005</v>
      </c>
      <c r="D23" s="774">
        <v>1063635</v>
      </c>
      <c r="E23" s="764">
        <f t="shared" si="0"/>
        <v>2.2999999999999998</v>
      </c>
      <c r="F23" s="779">
        <v>295345543</v>
      </c>
      <c r="G23" s="764">
        <f t="shared" si="1"/>
        <v>4.2</v>
      </c>
      <c r="H23" s="780"/>
      <c r="I23" s="780"/>
    </row>
    <row r="24" spans="1:9">
      <c r="A24" s="761"/>
      <c r="B24" s="172">
        <v>18</v>
      </c>
      <c r="C24" s="173">
        <v>2006</v>
      </c>
      <c r="D24" s="774">
        <v>1111713</v>
      </c>
      <c r="E24" s="764">
        <f t="shared" si="0"/>
        <v>4.5</v>
      </c>
      <c r="F24" s="779">
        <v>314834621</v>
      </c>
      <c r="G24" s="764">
        <f t="shared" si="1"/>
        <v>6.6</v>
      </c>
      <c r="H24" s="780"/>
      <c r="I24" s="780"/>
    </row>
    <row r="25" spans="1:9">
      <c r="A25" s="761"/>
      <c r="B25" s="172">
        <v>19</v>
      </c>
      <c r="C25" s="173">
        <v>2007</v>
      </c>
      <c r="D25" s="774">
        <v>1201501</v>
      </c>
      <c r="E25" s="764">
        <f t="shared" si="0"/>
        <v>8.1</v>
      </c>
      <c r="F25" s="779">
        <v>336756635</v>
      </c>
      <c r="G25" s="764">
        <f t="shared" si="1"/>
        <v>7</v>
      </c>
      <c r="H25" s="780"/>
      <c r="I25" s="780"/>
    </row>
    <row r="26" spans="1:9">
      <c r="A26" s="761"/>
      <c r="B26" s="172">
        <v>20</v>
      </c>
      <c r="C26" s="173">
        <v>2008</v>
      </c>
      <c r="D26" s="774">
        <v>1077051</v>
      </c>
      <c r="E26" s="764">
        <f t="shared" si="0"/>
        <v>-10.4</v>
      </c>
      <c r="F26" s="779">
        <v>335578825</v>
      </c>
      <c r="G26" s="764">
        <f t="shared" si="1"/>
        <v>-0.3</v>
      </c>
      <c r="H26" s="780"/>
      <c r="I26" s="780"/>
    </row>
    <row r="27" spans="1:9">
      <c r="A27" s="761"/>
      <c r="B27" s="172">
        <v>21</v>
      </c>
      <c r="C27" s="173">
        <v>2009</v>
      </c>
      <c r="D27" s="774">
        <v>873181</v>
      </c>
      <c r="E27" s="764">
        <f t="shared" si="0"/>
        <v>-18.899999999999999</v>
      </c>
      <c r="F27" s="779">
        <v>265259031</v>
      </c>
      <c r="G27" s="764">
        <f t="shared" si="1"/>
        <v>-21</v>
      </c>
      <c r="H27" s="780"/>
      <c r="I27" s="780"/>
    </row>
    <row r="28" spans="1:9">
      <c r="A28" s="761"/>
      <c r="B28" s="172">
        <v>22</v>
      </c>
      <c r="C28" s="173">
        <v>2010</v>
      </c>
      <c r="D28" s="774">
        <v>984002</v>
      </c>
      <c r="E28" s="764">
        <f t="shared" si="0"/>
        <v>12.7</v>
      </c>
      <c r="F28" s="779">
        <v>289107683</v>
      </c>
      <c r="G28" s="764">
        <f t="shared" si="1"/>
        <v>9</v>
      </c>
      <c r="H28" s="780"/>
      <c r="I28" s="780"/>
    </row>
    <row r="29" spans="1:9">
      <c r="A29" s="761"/>
      <c r="B29" s="172">
        <v>23</v>
      </c>
      <c r="C29" s="173">
        <v>2011</v>
      </c>
      <c r="D29" s="774">
        <v>965319</v>
      </c>
      <c r="E29" s="764">
        <f t="shared" si="0"/>
        <v>-1.9</v>
      </c>
      <c r="F29" s="779">
        <v>284968753</v>
      </c>
      <c r="G29" s="764">
        <f t="shared" si="1"/>
        <v>-1.4</v>
      </c>
      <c r="H29" s="780"/>
      <c r="I29" s="780"/>
    </row>
    <row r="30" spans="1:9">
      <c r="A30" s="761"/>
      <c r="B30" s="172">
        <v>24</v>
      </c>
      <c r="C30" s="173">
        <v>2012</v>
      </c>
      <c r="D30" s="774">
        <v>978819</v>
      </c>
      <c r="E30" s="764">
        <f t="shared" si="0"/>
        <v>1.4</v>
      </c>
      <c r="F30" s="779">
        <v>288727639</v>
      </c>
      <c r="G30" s="764">
        <f t="shared" si="1"/>
        <v>1.3</v>
      </c>
      <c r="H30" s="780"/>
      <c r="I30" s="780"/>
    </row>
    <row r="31" spans="1:9">
      <c r="A31" s="761"/>
      <c r="B31" s="172">
        <v>25</v>
      </c>
      <c r="C31" s="173">
        <v>2013</v>
      </c>
      <c r="D31" s="774">
        <v>1004306</v>
      </c>
      <c r="E31" s="764">
        <f t="shared" si="0"/>
        <v>2.6</v>
      </c>
      <c r="F31" s="779">
        <v>292092130</v>
      </c>
      <c r="G31" s="764">
        <f t="shared" si="1"/>
        <v>1.2</v>
      </c>
      <c r="H31" s="780"/>
      <c r="I31" s="780"/>
    </row>
    <row r="32" spans="1:9">
      <c r="A32" s="209"/>
      <c r="B32" s="167">
        <v>26</v>
      </c>
      <c r="C32" s="168">
        <v>2014</v>
      </c>
      <c r="D32" s="774">
        <v>1056695</v>
      </c>
      <c r="E32" s="764">
        <f t="shared" si="0"/>
        <v>5.2</v>
      </c>
      <c r="F32" s="776">
        <v>305139989</v>
      </c>
      <c r="G32" s="764">
        <f t="shared" si="1"/>
        <v>4.5</v>
      </c>
      <c r="H32" s="781"/>
      <c r="I32" s="781"/>
    </row>
    <row r="33" spans="1:9">
      <c r="A33" s="209"/>
      <c r="B33" s="167">
        <v>27</v>
      </c>
      <c r="C33" s="185">
        <v>2015</v>
      </c>
      <c r="D33" s="774">
        <v>1085615</v>
      </c>
      <c r="E33" s="764">
        <f t="shared" si="0"/>
        <v>2.7</v>
      </c>
      <c r="F33" s="782">
        <v>313128563</v>
      </c>
      <c r="G33" s="764">
        <f t="shared" si="1"/>
        <v>2.6</v>
      </c>
      <c r="H33" s="781"/>
      <c r="I33" s="781"/>
    </row>
    <row r="34" spans="1:9">
      <c r="A34" s="209"/>
      <c r="B34" s="185">
        <v>28</v>
      </c>
      <c r="C34" s="168">
        <v>2016</v>
      </c>
      <c r="D34" s="774">
        <v>1096063</v>
      </c>
      <c r="E34" s="764">
        <f t="shared" si="0"/>
        <v>1</v>
      </c>
      <c r="F34" s="767">
        <v>302035590</v>
      </c>
      <c r="G34" s="764">
        <f t="shared" si="1"/>
        <v>-3.5</v>
      </c>
      <c r="H34" s="783"/>
      <c r="I34" s="783"/>
    </row>
    <row r="35" spans="1:9">
      <c r="A35" s="209"/>
      <c r="B35" s="167">
        <v>29</v>
      </c>
      <c r="C35" s="168">
        <v>2017</v>
      </c>
      <c r="D35" s="767">
        <v>1172090</v>
      </c>
      <c r="E35" s="764">
        <f t="shared" si="0"/>
        <v>6.9</v>
      </c>
      <c r="F35" s="767">
        <v>319035840</v>
      </c>
      <c r="G35" s="764">
        <f t="shared" si="1"/>
        <v>5.6</v>
      </c>
    </row>
    <row r="36" spans="1:9">
      <c r="A36" s="209"/>
      <c r="B36" s="167">
        <v>30</v>
      </c>
      <c r="C36" s="168">
        <v>2018</v>
      </c>
      <c r="D36" s="767">
        <v>1273231</v>
      </c>
      <c r="E36" s="764">
        <f t="shared" si="0"/>
        <v>8.6</v>
      </c>
      <c r="F36" s="767">
        <v>331809377</v>
      </c>
      <c r="G36" s="764">
        <f t="shared" si="1"/>
        <v>4</v>
      </c>
    </row>
    <row r="37" spans="1:9">
      <c r="A37" s="209" t="s">
        <v>11</v>
      </c>
      <c r="B37" s="167">
        <v>1</v>
      </c>
      <c r="C37" s="168">
        <v>2019</v>
      </c>
      <c r="D37" s="767">
        <v>1237192</v>
      </c>
      <c r="E37" s="764">
        <f t="shared" si="0"/>
        <v>-2.8</v>
      </c>
      <c r="F37" s="767">
        <v>322533418</v>
      </c>
      <c r="G37" s="764">
        <f t="shared" si="1"/>
        <v>-2.8</v>
      </c>
    </row>
    <row r="38" spans="1:9">
      <c r="A38" s="209"/>
      <c r="B38" s="167">
        <v>2</v>
      </c>
      <c r="C38" s="168">
        <v>2020</v>
      </c>
      <c r="D38" s="767">
        <v>1165086.81</v>
      </c>
      <c r="E38" s="768" t="s">
        <v>341</v>
      </c>
      <c r="F38" s="767">
        <v>302003273</v>
      </c>
      <c r="G38" s="769" t="s">
        <v>342</v>
      </c>
    </row>
    <row r="39" spans="1:9">
      <c r="A39" s="209"/>
      <c r="B39" s="167">
        <v>3</v>
      </c>
      <c r="C39" s="168">
        <v>2021</v>
      </c>
      <c r="D39" s="767">
        <v>1286579</v>
      </c>
      <c r="E39" s="768" t="s">
        <v>341</v>
      </c>
      <c r="F39" s="767">
        <v>330220006</v>
      </c>
      <c r="G39" s="769" t="s">
        <v>342</v>
      </c>
    </row>
    <row r="40" spans="1:9">
      <c r="A40" s="214"/>
      <c r="B40" s="177">
        <v>4</v>
      </c>
      <c r="C40" s="178">
        <v>2022</v>
      </c>
      <c r="D40" s="772">
        <v>1381420</v>
      </c>
      <c r="E40" s="773">
        <f>ROUND((D40-D39)/D39*100,1)</f>
        <v>7.4</v>
      </c>
      <c r="F40" s="772">
        <v>361774867</v>
      </c>
      <c r="G40" s="773">
        <f t="shared" ref="G40" si="2">ROUND((F40-F39)/F39*100,1)</f>
        <v>9.6</v>
      </c>
    </row>
    <row r="42" spans="1:9">
      <c r="A42" s="75" t="s">
        <v>343</v>
      </c>
      <c r="B42" s="75"/>
    </row>
    <row r="43" spans="1:9">
      <c r="A43" s="75" t="s">
        <v>346</v>
      </c>
      <c r="B43" s="75"/>
    </row>
    <row r="44" spans="1:9">
      <c r="A44" s="75" t="s">
        <v>347</v>
      </c>
      <c r="B44" s="75"/>
    </row>
    <row r="45" spans="1:9">
      <c r="B45" s="75"/>
    </row>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120" zoomScaleNormal="90" zoomScaleSheetLayoutView="120" workbookViewId="0">
      <pane ySplit="6" topLeftCell="A7" activePane="bottomLeft" state="frozen"/>
      <selection activeCell="G46" sqref="G46"/>
      <selection pane="bottomLeft"/>
    </sheetView>
  </sheetViews>
  <sheetFormatPr defaultColWidth="9" defaultRowHeight="13"/>
  <cols>
    <col min="1" max="2" width="4.90625" style="96" customWidth="1"/>
    <col min="3" max="3" width="9" style="96"/>
    <col min="4" max="5" width="13.26953125" style="75" customWidth="1"/>
    <col min="6" max="6" width="9.7265625" style="96" customWidth="1"/>
    <col min="7" max="7" width="9" style="96"/>
    <col min="8" max="8" width="9" style="96" customWidth="1"/>
    <col min="9" max="9" width="9" style="96"/>
    <col min="10" max="10" width="14.26953125" style="96" customWidth="1"/>
    <col min="11" max="16384" width="9" style="96"/>
  </cols>
  <sheetData>
    <row r="1" spans="1:10" ht="21.75" customHeight="1">
      <c r="A1" s="1" t="s">
        <v>324</v>
      </c>
      <c r="B1" s="758"/>
      <c r="C1" s="758"/>
      <c r="D1" s="72"/>
      <c r="E1" s="72"/>
      <c r="F1" s="758"/>
      <c r="G1" s="758"/>
      <c r="H1" s="758"/>
      <c r="I1" s="758"/>
      <c r="J1" s="758"/>
    </row>
    <row r="2" spans="1:10" ht="18" customHeight="1">
      <c r="A2" s="73" t="s">
        <v>354</v>
      </c>
      <c r="J2" s="753" t="s">
        <v>2</v>
      </c>
    </row>
    <row r="4" spans="1:10">
      <c r="A4" s="919" t="s">
        <v>3</v>
      </c>
      <c r="B4" s="919"/>
      <c r="C4" s="919"/>
      <c r="D4" s="928" t="s">
        <v>114</v>
      </c>
      <c r="E4" s="928" t="s">
        <v>339</v>
      </c>
      <c r="F4" s="329" t="s">
        <v>355</v>
      </c>
    </row>
    <row r="5" spans="1:10">
      <c r="A5" s="919"/>
      <c r="B5" s="919"/>
      <c r="C5" s="919"/>
      <c r="D5" s="933"/>
      <c r="E5" s="933"/>
      <c r="F5" s="77" t="s">
        <v>216</v>
      </c>
    </row>
    <row r="6" spans="1:10">
      <c r="A6" s="919" t="s">
        <v>6</v>
      </c>
      <c r="B6" s="919"/>
      <c r="C6" s="784" t="s">
        <v>7</v>
      </c>
      <c r="D6" s="330" t="s">
        <v>356</v>
      </c>
      <c r="E6" s="330" t="s">
        <v>356</v>
      </c>
      <c r="F6" s="78"/>
    </row>
    <row r="7" spans="1:10">
      <c r="A7" s="761" t="s">
        <v>10</v>
      </c>
      <c r="B7" s="762">
        <v>1</v>
      </c>
      <c r="C7" s="762">
        <v>1989</v>
      </c>
      <c r="D7" s="785">
        <v>35166.910000000003</v>
      </c>
      <c r="E7" s="785">
        <v>70868.570000000007</v>
      </c>
      <c r="F7" s="160">
        <v>49.62</v>
      </c>
    </row>
    <row r="8" spans="1:10">
      <c r="A8" s="761"/>
      <c r="B8" s="762">
        <v>2</v>
      </c>
      <c r="C8" s="762">
        <v>1990</v>
      </c>
      <c r="D8" s="785">
        <v>36375.49</v>
      </c>
      <c r="E8" s="785">
        <v>74168.539999999994</v>
      </c>
      <c r="F8" s="160">
        <v>49.04</v>
      </c>
    </row>
    <row r="9" spans="1:10">
      <c r="A9" s="761"/>
      <c r="B9" s="762">
        <v>3</v>
      </c>
      <c r="C9" s="762">
        <v>1991</v>
      </c>
      <c r="D9" s="785">
        <v>39602.67</v>
      </c>
      <c r="E9" s="785">
        <v>79187.63</v>
      </c>
      <c r="F9" s="160">
        <v>50.01</v>
      </c>
    </row>
    <row r="10" spans="1:10">
      <c r="A10" s="761"/>
      <c r="B10" s="762">
        <v>4</v>
      </c>
      <c r="C10" s="762">
        <v>1992</v>
      </c>
      <c r="D10" s="785">
        <v>39603.599999999999</v>
      </c>
      <c r="E10" s="785">
        <v>79381.14</v>
      </c>
      <c r="F10" s="160">
        <v>49.89</v>
      </c>
    </row>
    <row r="11" spans="1:10">
      <c r="A11" s="761"/>
      <c r="B11" s="762">
        <v>5</v>
      </c>
      <c r="C11" s="762">
        <v>1993</v>
      </c>
      <c r="D11" s="785">
        <v>37895.089999999997</v>
      </c>
      <c r="E11" s="785">
        <v>75228.92</v>
      </c>
      <c r="F11" s="160">
        <v>50.37</v>
      </c>
    </row>
    <row r="12" spans="1:10">
      <c r="A12" s="761"/>
      <c r="B12" s="762">
        <v>6</v>
      </c>
      <c r="C12" s="762">
        <v>1994</v>
      </c>
      <c r="D12" s="785">
        <v>40576.449999999997</v>
      </c>
      <c r="E12" s="785">
        <v>78110.720000000001</v>
      </c>
      <c r="F12" s="160">
        <v>51.95</v>
      </c>
    </row>
    <row r="13" spans="1:10">
      <c r="A13" s="761"/>
      <c r="B13" s="762">
        <v>7</v>
      </c>
      <c r="C13" s="762">
        <v>1995</v>
      </c>
      <c r="D13" s="785">
        <v>44755.16</v>
      </c>
      <c r="E13" s="785">
        <v>78929.34</v>
      </c>
      <c r="F13" s="160">
        <v>56.7</v>
      </c>
    </row>
    <row r="14" spans="1:10">
      <c r="A14" s="761"/>
      <c r="B14" s="762">
        <v>8</v>
      </c>
      <c r="C14" s="762">
        <v>1996</v>
      </c>
      <c r="D14" s="785">
        <v>45747.25</v>
      </c>
      <c r="E14" s="785">
        <v>84701.9</v>
      </c>
      <c r="F14" s="160">
        <v>54.01</v>
      </c>
    </row>
    <row r="15" spans="1:10">
      <c r="A15" s="761"/>
      <c r="B15" s="762">
        <v>9</v>
      </c>
      <c r="C15" s="762">
        <v>1997</v>
      </c>
      <c r="D15" s="785">
        <v>52015.55</v>
      </c>
      <c r="E15" s="785">
        <v>90181.56</v>
      </c>
      <c r="F15" s="160">
        <v>57.68</v>
      </c>
    </row>
    <row r="16" spans="1:10">
      <c r="A16" s="761"/>
      <c r="B16" s="762">
        <v>10</v>
      </c>
      <c r="C16" s="762">
        <v>1998</v>
      </c>
      <c r="D16" s="785">
        <v>47223</v>
      </c>
      <c r="E16" s="785">
        <v>81838.2</v>
      </c>
      <c r="F16" s="160">
        <v>57.7</v>
      </c>
    </row>
    <row r="17" spans="1:6">
      <c r="A17" s="761"/>
      <c r="B17" s="762">
        <v>11</v>
      </c>
      <c r="C17" s="762">
        <v>1999</v>
      </c>
      <c r="D17" s="785">
        <v>50806.04</v>
      </c>
      <c r="E17" s="785">
        <v>84366.38</v>
      </c>
      <c r="F17" s="160">
        <v>60.22</v>
      </c>
    </row>
    <row r="18" spans="1:6">
      <c r="A18" s="761"/>
      <c r="B18" s="762">
        <v>12</v>
      </c>
      <c r="C18" s="762">
        <v>2000</v>
      </c>
      <c r="D18" s="785">
        <v>59155.26</v>
      </c>
      <c r="E18" s="785">
        <v>88007.94</v>
      </c>
      <c r="F18" s="160">
        <v>67.22</v>
      </c>
    </row>
    <row r="19" spans="1:6">
      <c r="A19" s="761"/>
      <c r="B19" s="762">
        <v>13</v>
      </c>
      <c r="C19" s="762">
        <v>2001</v>
      </c>
      <c r="D19" s="785">
        <v>55009.21</v>
      </c>
      <c r="E19" s="785">
        <v>90640.95</v>
      </c>
      <c r="F19" s="160">
        <v>60.69</v>
      </c>
    </row>
    <row r="20" spans="1:6">
      <c r="A20" s="761"/>
      <c r="B20" s="762">
        <v>14</v>
      </c>
      <c r="C20" s="762">
        <v>2002</v>
      </c>
      <c r="D20" s="785">
        <v>55962.03</v>
      </c>
      <c r="E20" s="785">
        <v>92612.57</v>
      </c>
      <c r="F20" s="160">
        <v>60.43</v>
      </c>
    </row>
    <row r="21" spans="1:6">
      <c r="A21" s="761"/>
      <c r="B21" s="762">
        <v>15</v>
      </c>
      <c r="C21" s="762">
        <v>2003</v>
      </c>
      <c r="D21" s="785">
        <v>55054.080000000002</v>
      </c>
      <c r="E21" s="785">
        <v>93024.88448844885</v>
      </c>
      <c r="F21" s="160">
        <v>59.182099824951912</v>
      </c>
    </row>
    <row r="22" spans="1:6">
      <c r="A22" s="786"/>
      <c r="B22" s="787">
        <v>16</v>
      </c>
      <c r="C22" s="787">
        <v>2004</v>
      </c>
      <c r="D22" s="788">
        <v>63150.95</v>
      </c>
      <c r="E22" s="788">
        <v>104640.26799062402</v>
      </c>
      <c r="F22" s="213">
        <v>60.350523954753676</v>
      </c>
    </row>
    <row r="23" spans="1:6">
      <c r="A23" s="786"/>
      <c r="B23" s="172">
        <v>17</v>
      </c>
      <c r="C23" s="172">
        <v>2005</v>
      </c>
      <c r="D23" s="789">
        <v>63614.5</v>
      </c>
      <c r="E23" s="789">
        <v>106732.75500063242</v>
      </c>
      <c r="F23" s="174">
        <v>59.601665861265431</v>
      </c>
    </row>
    <row r="24" spans="1:6">
      <c r="A24" s="786"/>
      <c r="B24" s="172">
        <v>18</v>
      </c>
      <c r="C24" s="172">
        <v>2006</v>
      </c>
      <c r="D24" s="789">
        <v>71035.976996805111</v>
      </c>
      <c r="E24" s="790">
        <v>121772.63395257268</v>
      </c>
      <c r="F24" s="791">
        <v>58.334926897016778</v>
      </c>
    </row>
    <row r="25" spans="1:6">
      <c r="A25" s="786"/>
      <c r="B25" s="172">
        <v>19</v>
      </c>
      <c r="C25" s="172">
        <v>2007</v>
      </c>
      <c r="D25" s="789">
        <v>77666.5</v>
      </c>
      <c r="E25" s="790">
        <v>130408.6</v>
      </c>
      <c r="F25" s="791">
        <v>59.556271595584953</v>
      </c>
    </row>
    <row r="26" spans="1:6">
      <c r="A26" s="786"/>
      <c r="B26" s="172">
        <v>20</v>
      </c>
      <c r="C26" s="172">
        <v>2008</v>
      </c>
      <c r="D26" s="789">
        <v>69621.899999999994</v>
      </c>
      <c r="E26" s="790">
        <v>127566.9</v>
      </c>
      <c r="F26" s="791">
        <v>54.576775009818377</v>
      </c>
    </row>
    <row r="27" spans="1:6">
      <c r="A27" s="786"/>
      <c r="B27" s="172">
        <v>21</v>
      </c>
      <c r="C27" s="172">
        <v>2009</v>
      </c>
      <c r="D27" s="789">
        <v>61665.3</v>
      </c>
      <c r="E27" s="790">
        <v>112485.1</v>
      </c>
      <c r="F27" s="791">
        <v>54.820860718441821</v>
      </c>
    </row>
    <row r="28" spans="1:6" s="165" customFormat="1">
      <c r="A28" s="786"/>
      <c r="B28" s="172">
        <v>22</v>
      </c>
      <c r="C28" s="172">
        <v>2010</v>
      </c>
      <c r="D28" s="790">
        <v>72406.399999999994</v>
      </c>
      <c r="E28" s="790">
        <v>128834.1</v>
      </c>
      <c r="F28" s="791">
        <v>56.201269694902201</v>
      </c>
    </row>
    <row r="29" spans="1:6">
      <c r="A29" s="786"/>
      <c r="B29" s="172">
        <v>23</v>
      </c>
      <c r="C29" s="172">
        <v>2011</v>
      </c>
      <c r="D29" s="789">
        <v>71452.2</v>
      </c>
      <c r="E29" s="790">
        <v>122206.6</v>
      </c>
      <c r="F29" s="791">
        <v>58.5</v>
      </c>
    </row>
    <row r="30" spans="1:6">
      <c r="A30" s="786"/>
      <c r="B30" s="172">
        <v>24</v>
      </c>
      <c r="C30" s="172">
        <v>2012</v>
      </c>
      <c r="D30" s="789">
        <v>73928.899999999994</v>
      </c>
      <c r="E30" s="790">
        <v>133508.29999999999</v>
      </c>
      <c r="F30" s="791">
        <v>55.4</v>
      </c>
    </row>
    <row r="31" spans="1:6">
      <c r="A31" s="786"/>
      <c r="B31" s="172">
        <v>25</v>
      </c>
      <c r="C31" s="172">
        <v>2013</v>
      </c>
      <c r="D31" s="789">
        <v>79454.600000000006</v>
      </c>
      <c r="E31" s="790">
        <v>140409.29999999999</v>
      </c>
      <c r="F31" s="791">
        <v>56.6</v>
      </c>
    </row>
    <row r="32" spans="1:6">
      <c r="A32" s="209"/>
      <c r="B32" s="167">
        <v>26</v>
      </c>
      <c r="C32" s="167">
        <v>2014</v>
      </c>
      <c r="D32" s="792">
        <v>89097.4</v>
      </c>
      <c r="E32" s="792">
        <v>150753.4</v>
      </c>
      <c r="F32" s="793">
        <f>ROUND(D32/E32*100,1)</f>
        <v>59.1</v>
      </c>
    </row>
    <row r="33" spans="1:6">
      <c r="A33" s="209"/>
      <c r="B33" s="185">
        <v>27</v>
      </c>
      <c r="C33" s="168">
        <v>2015</v>
      </c>
      <c r="D33" s="792">
        <v>86503.2</v>
      </c>
      <c r="E33" s="792">
        <v>143900.29999999999</v>
      </c>
      <c r="F33" s="793">
        <f>ROUND(D33/E33*100,1)</f>
        <v>60.1</v>
      </c>
    </row>
    <row r="34" spans="1:6">
      <c r="A34" s="209"/>
      <c r="B34" s="167">
        <v>28</v>
      </c>
      <c r="C34" s="168">
        <v>2016</v>
      </c>
      <c r="D34" s="794">
        <v>96145.9</v>
      </c>
      <c r="E34" s="794">
        <v>157853.6</v>
      </c>
      <c r="F34" s="793">
        <f>ROUND(D34/E34*100,1)</f>
        <v>60.9</v>
      </c>
    </row>
    <row r="35" spans="1:6">
      <c r="A35" s="209"/>
      <c r="B35" s="167">
        <v>29</v>
      </c>
      <c r="C35" s="168">
        <v>2017</v>
      </c>
      <c r="D35" s="794">
        <v>104464.3</v>
      </c>
      <c r="E35" s="794">
        <v>169475.5</v>
      </c>
      <c r="F35" s="793">
        <f t="shared" ref="F35:F37" si="0">ROUND(D35/E35*100,1)</f>
        <v>61.6</v>
      </c>
    </row>
    <row r="36" spans="1:6">
      <c r="A36" s="209"/>
      <c r="B36" s="167">
        <v>30</v>
      </c>
      <c r="C36" s="168">
        <v>2018</v>
      </c>
      <c r="D36" s="794">
        <v>112675.3</v>
      </c>
      <c r="E36" s="794">
        <v>179244</v>
      </c>
      <c r="F36" s="793">
        <f t="shared" si="0"/>
        <v>62.9</v>
      </c>
    </row>
    <row r="37" spans="1:6">
      <c r="A37" s="209" t="s">
        <v>11</v>
      </c>
      <c r="B37" s="167">
        <v>1</v>
      </c>
      <c r="C37" s="168">
        <v>2019</v>
      </c>
      <c r="D37" s="794">
        <v>111358.39999999999</v>
      </c>
      <c r="E37" s="794">
        <v>177336</v>
      </c>
      <c r="F37" s="793">
        <f t="shared" si="0"/>
        <v>62.8</v>
      </c>
    </row>
    <row r="38" spans="1:6">
      <c r="A38" s="209"/>
      <c r="B38" s="167">
        <v>2</v>
      </c>
      <c r="C38" s="168">
        <v>2020</v>
      </c>
      <c r="D38" s="794">
        <v>116392.3</v>
      </c>
      <c r="E38" s="794">
        <v>170760.3</v>
      </c>
      <c r="F38" s="793">
        <f>ROUND(D38/E38*100,1)</f>
        <v>68.2</v>
      </c>
    </row>
    <row r="39" spans="1:6">
      <c r="A39" s="209"/>
      <c r="B39" s="167">
        <v>3</v>
      </c>
      <c r="C39" s="168">
        <v>2021</v>
      </c>
      <c r="D39" s="794">
        <v>106065.9</v>
      </c>
      <c r="E39" s="794">
        <v>148233.60000000001</v>
      </c>
      <c r="F39" s="793">
        <f>ROUND(D39/E39*100,1)</f>
        <v>71.599999999999994</v>
      </c>
    </row>
    <row r="40" spans="1:6">
      <c r="A40" s="176"/>
      <c r="B40" s="177">
        <v>4</v>
      </c>
      <c r="C40" s="178">
        <v>2022</v>
      </c>
      <c r="D40" s="795">
        <v>113603.6</v>
      </c>
      <c r="E40" s="795">
        <v>161946.9</v>
      </c>
      <c r="F40" s="796">
        <f>ROUND(D40/E40*100,1)</f>
        <v>70.099999999999994</v>
      </c>
    </row>
    <row r="42" spans="1:6">
      <c r="A42" s="75" t="s">
        <v>343</v>
      </c>
    </row>
    <row r="43" spans="1:6">
      <c r="A43" s="75" t="s">
        <v>346</v>
      </c>
    </row>
    <row r="44" spans="1:6">
      <c r="A44" s="75" t="s">
        <v>347</v>
      </c>
    </row>
  </sheetData>
  <mergeCells count="4">
    <mergeCell ref="A4:C5"/>
    <mergeCell ref="D4:D5"/>
    <mergeCell ref="E4:E5"/>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120" zoomScaleNormal="90" zoomScaleSheetLayoutView="120" workbookViewId="0">
      <pane ySplit="6" topLeftCell="A28" activePane="bottomLeft" state="frozen"/>
      <selection pane="bottomLeft"/>
    </sheetView>
  </sheetViews>
  <sheetFormatPr defaultColWidth="9" defaultRowHeight="13"/>
  <cols>
    <col min="1" max="2" width="4.90625" style="96" customWidth="1"/>
    <col min="3" max="3" width="9" style="96"/>
    <col min="4" max="5" width="13.26953125" style="75" customWidth="1"/>
    <col min="6" max="6" width="10.54296875" style="96" customWidth="1"/>
    <col min="7" max="8" width="9" style="96"/>
    <col min="9" max="9" width="9" style="96" customWidth="1"/>
    <col min="10" max="10" width="12.54296875" style="96" customWidth="1"/>
    <col min="11" max="16384" width="9" style="96"/>
  </cols>
  <sheetData>
    <row r="1" spans="1:10" ht="21.75" customHeight="1">
      <c r="A1" s="1" t="s">
        <v>324</v>
      </c>
      <c r="B1" s="758"/>
      <c r="C1" s="758"/>
      <c r="D1" s="72"/>
      <c r="E1" s="72"/>
      <c r="F1" s="758"/>
      <c r="G1" s="758"/>
      <c r="H1" s="758"/>
      <c r="I1" s="758"/>
      <c r="J1" s="758"/>
    </row>
    <row r="2" spans="1:10" ht="18" customHeight="1">
      <c r="A2" s="73" t="s">
        <v>357</v>
      </c>
      <c r="J2" s="753" t="s">
        <v>2</v>
      </c>
    </row>
    <row r="4" spans="1:10">
      <c r="A4" s="919" t="s">
        <v>3</v>
      </c>
      <c r="B4" s="919"/>
      <c r="C4" s="919"/>
      <c r="D4" s="922" t="s">
        <v>114</v>
      </c>
      <c r="E4" s="928" t="s">
        <v>339</v>
      </c>
      <c r="F4" s="329" t="s">
        <v>355</v>
      </c>
    </row>
    <row r="5" spans="1:10">
      <c r="A5" s="919"/>
      <c r="B5" s="919"/>
      <c r="C5" s="919"/>
      <c r="D5" s="976"/>
      <c r="E5" s="933"/>
      <c r="F5" s="77" t="s">
        <v>216</v>
      </c>
    </row>
    <row r="6" spans="1:10">
      <c r="A6" s="919" t="s">
        <v>6</v>
      </c>
      <c r="B6" s="919"/>
      <c r="C6" s="76" t="s">
        <v>7</v>
      </c>
      <c r="D6" s="797" t="s">
        <v>356</v>
      </c>
      <c r="E6" s="78" t="s">
        <v>356</v>
      </c>
      <c r="F6" s="78"/>
    </row>
    <row r="7" spans="1:10">
      <c r="A7" s="761" t="s">
        <v>10</v>
      </c>
      <c r="B7" s="762">
        <v>1</v>
      </c>
      <c r="C7" s="763">
        <v>1989</v>
      </c>
      <c r="D7" s="798">
        <v>1354.9819694453172</v>
      </c>
      <c r="E7" s="799">
        <v>2726.3575592802545</v>
      </c>
      <c r="F7" s="800">
        <v>49.699349406063455</v>
      </c>
    </row>
    <row r="8" spans="1:10">
      <c r="A8" s="761"/>
      <c r="B8" s="762">
        <v>2</v>
      </c>
      <c r="C8" s="763">
        <v>1990</v>
      </c>
      <c r="D8" s="801">
        <v>1416.8259686292872</v>
      </c>
      <c r="E8" s="799">
        <v>2894.2768478780085</v>
      </c>
      <c r="F8" s="800">
        <v>48.952676025725005</v>
      </c>
    </row>
    <row r="9" spans="1:10">
      <c r="A9" s="761"/>
      <c r="B9" s="762">
        <v>3</v>
      </c>
      <c r="C9" s="763">
        <v>1991</v>
      </c>
      <c r="D9" s="801">
        <v>1502.5559357074221</v>
      </c>
      <c r="E9" s="799">
        <v>3002.6750340695867</v>
      </c>
      <c r="F9" s="800">
        <v>50.040577773445484</v>
      </c>
    </row>
    <row r="10" spans="1:10">
      <c r="A10" s="761"/>
      <c r="B10" s="762">
        <v>4</v>
      </c>
      <c r="C10" s="763">
        <v>1992</v>
      </c>
      <c r="D10" s="801">
        <v>1494.8490482774853</v>
      </c>
      <c r="E10" s="799">
        <v>2953.3644915431514</v>
      </c>
      <c r="F10" s="800">
        <v>50.615122263368761</v>
      </c>
    </row>
    <row r="11" spans="1:10">
      <c r="A11" s="761"/>
      <c r="B11" s="762">
        <v>5</v>
      </c>
      <c r="C11" s="763">
        <v>1993</v>
      </c>
      <c r="D11" s="801">
        <v>1480.8616583245321</v>
      </c>
      <c r="E11" s="799">
        <v>2858.944206305875</v>
      </c>
      <c r="F11" s="800">
        <v>51.797501156484493</v>
      </c>
    </row>
    <row r="12" spans="1:10">
      <c r="A12" s="761"/>
      <c r="B12" s="762">
        <v>6</v>
      </c>
      <c r="C12" s="763">
        <v>1994</v>
      </c>
      <c r="D12" s="801">
        <v>1555.9088128464921</v>
      </c>
      <c r="E12" s="799">
        <v>2870.8125758499586</v>
      </c>
      <c r="F12" s="800">
        <v>54.197505818917335</v>
      </c>
    </row>
    <row r="13" spans="1:10">
      <c r="A13" s="761"/>
      <c r="B13" s="762">
        <v>7</v>
      </c>
      <c r="C13" s="763">
        <v>1995</v>
      </c>
      <c r="D13" s="801">
        <v>1734.0030222457103</v>
      </c>
      <c r="E13" s="799">
        <v>2965.2351906864178</v>
      </c>
      <c r="F13" s="800">
        <v>58.477756762501819</v>
      </c>
    </row>
    <row r="14" spans="1:10">
      <c r="A14" s="761"/>
      <c r="B14" s="762">
        <v>8</v>
      </c>
      <c r="C14" s="763">
        <v>1996</v>
      </c>
      <c r="D14" s="801">
        <v>1762.9830400823964</v>
      </c>
      <c r="E14" s="799">
        <v>3098.6794491771188</v>
      </c>
      <c r="F14" s="800">
        <v>56.894656869092152</v>
      </c>
    </row>
    <row r="15" spans="1:10">
      <c r="A15" s="761"/>
      <c r="B15" s="762">
        <v>9</v>
      </c>
      <c r="C15" s="763">
        <v>1997</v>
      </c>
      <c r="D15" s="801">
        <v>1958.6186344114296</v>
      </c>
      <c r="E15" s="799">
        <v>3251.0929092623469</v>
      </c>
      <c r="F15" s="800">
        <v>60.244929599868868</v>
      </c>
    </row>
    <row r="16" spans="1:10">
      <c r="A16" s="761"/>
      <c r="B16" s="762">
        <v>10</v>
      </c>
      <c r="C16" s="763">
        <v>1998</v>
      </c>
      <c r="D16" s="801">
        <v>1919.07986747</v>
      </c>
      <c r="E16" s="799">
        <v>3108.9312448818109</v>
      </c>
      <c r="F16" s="800">
        <v>61.7</v>
      </c>
    </row>
    <row r="17" spans="1:7">
      <c r="A17" s="761"/>
      <c r="B17" s="762">
        <v>11</v>
      </c>
      <c r="C17" s="763">
        <v>1999</v>
      </c>
      <c r="D17" s="801">
        <v>2010.358236340722</v>
      </c>
      <c r="E17" s="799">
        <v>3107.8835968116023</v>
      </c>
      <c r="F17" s="800">
        <v>64.685763598197866</v>
      </c>
    </row>
    <row r="18" spans="1:7">
      <c r="A18" s="761"/>
      <c r="B18" s="762">
        <v>12</v>
      </c>
      <c r="C18" s="763">
        <v>2000</v>
      </c>
      <c r="D18" s="801">
        <v>2330.1051474243759</v>
      </c>
      <c r="E18" s="799">
        <v>3271.810408573414</v>
      </c>
      <c r="F18" s="800">
        <v>71.217609104690041</v>
      </c>
    </row>
    <row r="19" spans="1:7">
      <c r="A19" s="761"/>
      <c r="B19" s="762">
        <v>13</v>
      </c>
      <c r="C19" s="763">
        <v>2001</v>
      </c>
      <c r="D19" s="801">
        <v>2128.4350918311679</v>
      </c>
      <c r="E19" s="799">
        <v>3233.2539233179418</v>
      </c>
      <c r="F19" s="800">
        <v>65.829506197489835</v>
      </c>
    </row>
    <row r="20" spans="1:7">
      <c r="A20" s="761"/>
      <c r="B20" s="762">
        <v>14</v>
      </c>
      <c r="C20" s="763">
        <v>2002</v>
      </c>
      <c r="D20" s="801">
        <v>2165.9992660550461</v>
      </c>
      <c r="E20" s="799">
        <v>3236.1257265345516</v>
      </c>
      <c r="F20" s="800">
        <v>66.931863873364875</v>
      </c>
    </row>
    <row r="21" spans="1:7">
      <c r="A21" s="761"/>
      <c r="B21" s="762">
        <v>15</v>
      </c>
      <c r="C21" s="763">
        <v>2003</v>
      </c>
      <c r="D21" s="801">
        <v>2192.1721358410782</v>
      </c>
      <c r="E21" s="799">
        <v>3323.6007868420097</v>
      </c>
      <c r="F21" s="800">
        <v>65.95774512148968</v>
      </c>
    </row>
    <row r="22" spans="1:7">
      <c r="A22" s="761"/>
      <c r="B22" s="762">
        <v>16</v>
      </c>
      <c r="C22" s="763">
        <v>2004</v>
      </c>
      <c r="D22" s="801">
        <v>2387.8419808071994</v>
      </c>
      <c r="E22" s="799">
        <v>3494.689441583389</v>
      </c>
      <c r="F22" s="800">
        <v>68.327730424174845</v>
      </c>
    </row>
    <row r="23" spans="1:7">
      <c r="A23" s="802"/>
      <c r="B23" s="172">
        <v>17</v>
      </c>
      <c r="C23" s="173">
        <v>2005</v>
      </c>
      <c r="D23" s="790">
        <v>2439.8644997017936</v>
      </c>
      <c r="E23" s="790">
        <v>3620.7653875350129</v>
      </c>
      <c r="F23" s="803">
        <v>67.385324332290779</v>
      </c>
    </row>
    <row r="24" spans="1:7">
      <c r="A24" s="802"/>
      <c r="B24" s="172">
        <v>18</v>
      </c>
      <c r="C24" s="173">
        <v>2006</v>
      </c>
      <c r="D24" s="790">
        <v>2474</v>
      </c>
      <c r="E24" s="790">
        <v>3827.6</v>
      </c>
      <c r="F24" s="803">
        <v>64.635803114223023</v>
      </c>
    </row>
    <row r="25" spans="1:7">
      <c r="A25" s="802"/>
      <c r="B25" s="172">
        <v>19</v>
      </c>
      <c r="C25" s="173">
        <v>2007</v>
      </c>
      <c r="D25" s="790">
        <v>2643.9</v>
      </c>
      <c r="E25" s="790">
        <v>3953.2</v>
      </c>
      <c r="F25" s="803">
        <v>66.87999595264597</v>
      </c>
    </row>
    <row r="26" spans="1:7">
      <c r="A26" s="802"/>
      <c r="B26" s="172">
        <v>20</v>
      </c>
      <c r="C26" s="173">
        <v>2008</v>
      </c>
      <c r="D26" s="790">
        <v>2437.3000000000002</v>
      </c>
      <c r="E26" s="790">
        <v>4011.9</v>
      </c>
      <c r="F26" s="803">
        <v>60.751763503576861</v>
      </c>
    </row>
    <row r="27" spans="1:7">
      <c r="A27" s="802"/>
      <c r="B27" s="172">
        <v>21</v>
      </c>
      <c r="C27" s="173">
        <v>2009</v>
      </c>
      <c r="D27" s="790">
        <v>2063.6999999999998</v>
      </c>
      <c r="E27" s="790">
        <v>3429</v>
      </c>
      <c r="F27" s="803">
        <v>60.183727034120729</v>
      </c>
    </row>
    <row r="28" spans="1:7">
      <c r="A28" s="802"/>
      <c r="B28" s="172">
        <v>22</v>
      </c>
      <c r="C28" s="173">
        <v>2010</v>
      </c>
      <c r="D28" s="790">
        <v>2300.6</v>
      </c>
      <c r="E28" s="790">
        <v>3772.4</v>
      </c>
      <c r="F28" s="804">
        <v>60.985049305481922</v>
      </c>
    </row>
    <row r="29" spans="1:7">
      <c r="A29" s="802"/>
      <c r="B29" s="172">
        <v>23</v>
      </c>
      <c r="C29" s="173">
        <v>2011</v>
      </c>
      <c r="D29" s="790">
        <v>2355.8000000000002</v>
      </c>
      <c r="E29" s="790">
        <v>3813.8</v>
      </c>
      <c r="F29" s="804">
        <v>61.8</v>
      </c>
    </row>
    <row r="30" spans="1:7">
      <c r="A30" s="802"/>
      <c r="B30" s="172">
        <v>24</v>
      </c>
      <c r="C30" s="173">
        <v>2012</v>
      </c>
      <c r="D30" s="790">
        <v>2389.8000000000002</v>
      </c>
      <c r="E30" s="790">
        <v>3888.4</v>
      </c>
      <c r="F30" s="804">
        <v>61.5</v>
      </c>
    </row>
    <row r="31" spans="1:7">
      <c r="A31" s="802"/>
      <c r="B31" s="172">
        <v>25</v>
      </c>
      <c r="C31" s="173">
        <v>2013</v>
      </c>
      <c r="D31" s="790">
        <v>2562.4</v>
      </c>
      <c r="E31" s="790">
        <v>3945.6</v>
      </c>
      <c r="F31" s="804">
        <v>64.900000000000006</v>
      </c>
    </row>
    <row r="32" spans="1:7">
      <c r="A32" s="209"/>
      <c r="B32" s="167">
        <v>26</v>
      </c>
      <c r="C32" s="168">
        <v>2014</v>
      </c>
      <c r="D32" s="794">
        <v>2753.7</v>
      </c>
      <c r="E32" s="794">
        <v>4121.7</v>
      </c>
      <c r="F32" s="805">
        <f>ROUND((D32/E32)*100,1)</f>
        <v>66.8</v>
      </c>
      <c r="G32" s="209"/>
    </row>
    <row r="33" spans="1:6">
      <c r="A33" s="209"/>
      <c r="B33" s="167">
        <v>27</v>
      </c>
      <c r="C33" s="168">
        <v>2015</v>
      </c>
      <c r="D33" s="794">
        <v>2824.5</v>
      </c>
      <c r="E33" s="794">
        <v>4176.3</v>
      </c>
      <c r="F33" s="805">
        <f>ROUND((D33/E33)*100,1)</f>
        <v>67.599999999999994</v>
      </c>
    </row>
    <row r="34" spans="1:6">
      <c r="A34" s="209"/>
      <c r="B34" s="167">
        <v>28</v>
      </c>
      <c r="C34" s="168">
        <v>2016</v>
      </c>
      <c r="D34" s="794">
        <v>2705.1</v>
      </c>
      <c r="E34" s="794">
        <v>3989.2</v>
      </c>
      <c r="F34" s="805">
        <f>ROUND((D34/E34)*100,1)</f>
        <v>67.8</v>
      </c>
    </row>
    <row r="35" spans="1:6">
      <c r="A35" s="209"/>
      <c r="B35" s="167">
        <v>29</v>
      </c>
      <c r="C35" s="168">
        <v>2017</v>
      </c>
      <c r="D35" s="794">
        <v>2821.5</v>
      </c>
      <c r="E35" s="794">
        <v>4144.8</v>
      </c>
      <c r="F35" s="805">
        <f t="shared" ref="F35:F38" si="0">ROUND((D35/E35)*100,1)</f>
        <v>68.099999999999994</v>
      </c>
    </row>
    <row r="36" spans="1:6">
      <c r="A36" s="209"/>
      <c r="B36" s="167">
        <v>30</v>
      </c>
      <c r="C36" s="168">
        <v>2018</v>
      </c>
      <c r="D36" s="794">
        <v>3001.5</v>
      </c>
      <c r="E36" s="794">
        <v>4265.8999999999996</v>
      </c>
      <c r="F36" s="805">
        <f t="shared" si="0"/>
        <v>70.400000000000006</v>
      </c>
    </row>
    <row r="37" spans="1:6">
      <c r="A37" s="209" t="s">
        <v>132</v>
      </c>
      <c r="B37" s="167">
        <v>1</v>
      </c>
      <c r="C37" s="168">
        <v>2019</v>
      </c>
      <c r="D37" s="794">
        <v>2955.1</v>
      </c>
      <c r="E37" s="794">
        <v>4179.2</v>
      </c>
      <c r="F37" s="805">
        <f t="shared" si="0"/>
        <v>70.7</v>
      </c>
    </row>
    <row r="38" spans="1:6">
      <c r="A38" s="209"/>
      <c r="B38" s="167">
        <v>2</v>
      </c>
      <c r="C38" s="168">
        <v>2020</v>
      </c>
      <c r="D38" s="794">
        <v>2854.8</v>
      </c>
      <c r="E38" s="794">
        <v>4045.3</v>
      </c>
      <c r="F38" s="805">
        <f t="shared" si="0"/>
        <v>70.599999999999994</v>
      </c>
    </row>
    <row r="39" spans="1:6">
      <c r="A39" s="209"/>
      <c r="B39" s="167">
        <v>3</v>
      </c>
      <c r="C39" s="168">
        <v>2021</v>
      </c>
      <c r="D39" s="794">
        <v>3061.3</v>
      </c>
      <c r="E39" s="794">
        <v>4280.5</v>
      </c>
      <c r="F39" s="805">
        <f>ROUND((D39/E39)*100,1)</f>
        <v>71.5</v>
      </c>
    </row>
    <row r="40" spans="1:6">
      <c r="A40" s="176"/>
      <c r="B40" s="177">
        <v>4</v>
      </c>
      <c r="C40" s="178">
        <v>2022</v>
      </c>
      <c r="D40" s="795">
        <v>3274</v>
      </c>
      <c r="E40" s="795">
        <v>4666.8999999999996</v>
      </c>
      <c r="F40" s="806">
        <f>ROUND((D40/E40)*100,1)</f>
        <v>70.2</v>
      </c>
    </row>
    <row r="42" spans="1:6">
      <c r="A42" s="75" t="s">
        <v>343</v>
      </c>
      <c r="B42" s="75"/>
      <c r="C42" s="75"/>
    </row>
    <row r="43" spans="1:6">
      <c r="A43" s="75" t="s">
        <v>346</v>
      </c>
      <c r="B43" s="75"/>
      <c r="C43" s="75"/>
    </row>
    <row r="44" spans="1:6">
      <c r="A44" s="75" t="s">
        <v>347</v>
      </c>
      <c r="B44" s="75"/>
      <c r="C44" s="75"/>
    </row>
    <row r="45" spans="1:6">
      <c r="B45" s="75"/>
      <c r="C45" s="75"/>
    </row>
    <row r="46" spans="1:6">
      <c r="B46" s="75"/>
      <c r="C46" s="75"/>
    </row>
  </sheetData>
  <mergeCells count="4">
    <mergeCell ref="A4:C5"/>
    <mergeCell ref="D4:D5"/>
    <mergeCell ref="E4:E5"/>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120" zoomScaleNormal="120" zoomScaleSheetLayoutView="120" workbookViewId="0"/>
  </sheetViews>
  <sheetFormatPr defaultColWidth="9" defaultRowHeight="13"/>
  <cols>
    <col min="1" max="2" width="4.90625" style="96" customWidth="1"/>
    <col min="3" max="3" width="9.08984375" style="96" bestFit="1" customWidth="1"/>
    <col min="4" max="4" width="13.26953125" style="75" customWidth="1"/>
    <col min="5" max="5" width="9.08984375" style="96" bestFit="1" customWidth="1"/>
    <col min="6" max="6" width="13.26953125" style="75" customWidth="1"/>
    <col min="7" max="7" width="9.08984375" style="96" bestFit="1" customWidth="1"/>
    <col min="8" max="10" width="9" style="96" customWidth="1"/>
    <col min="11" max="16384" width="9" style="96"/>
  </cols>
  <sheetData>
    <row r="1" spans="1:10" ht="21.75" customHeight="1">
      <c r="A1" s="1" t="s">
        <v>394</v>
      </c>
      <c r="B1" s="1"/>
      <c r="C1" s="1"/>
      <c r="D1" s="1"/>
      <c r="E1" s="1"/>
      <c r="F1" s="1"/>
      <c r="G1" s="1"/>
      <c r="H1" s="1"/>
      <c r="I1" s="1"/>
      <c r="J1" s="1"/>
    </row>
    <row r="2" spans="1:10" ht="18" customHeight="1">
      <c r="A2" s="73" t="s">
        <v>395</v>
      </c>
      <c r="J2" s="753"/>
    </row>
    <row r="3" spans="1:10" ht="13.5" customHeight="1">
      <c r="F3" s="820"/>
    </row>
    <row r="4" spans="1:10">
      <c r="A4" s="919" t="s">
        <v>3</v>
      </c>
      <c r="B4" s="919"/>
      <c r="C4" s="919"/>
      <c r="D4" s="919" t="s">
        <v>114</v>
      </c>
      <c r="E4" s="919"/>
      <c r="F4" s="934" t="s">
        <v>115</v>
      </c>
      <c r="G4" s="919"/>
    </row>
    <row r="5" spans="1:10">
      <c r="A5" s="919"/>
      <c r="B5" s="919"/>
      <c r="C5" s="919"/>
      <c r="D5" s="809" t="s">
        <v>340</v>
      </c>
      <c r="E5" s="821" t="s">
        <v>330</v>
      </c>
      <c r="F5" s="809" t="s">
        <v>340</v>
      </c>
      <c r="G5" s="821" t="s">
        <v>330</v>
      </c>
    </row>
    <row r="6" spans="1:10">
      <c r="A6" s="919" t="s">
        <v>6</v>
      </c>
      <c r="B6" s="919"/>
      <c r="C6" s="808" t="s">
        <v>7</v>
      </c>
      <c r="D6" s="812"/>
      <c r="E6" s="813" t="s">
        <v>43</v>
      </c>
      <c r="F6" s="812"/>
      <c r="G6" s="813" t="s">
        <v>43</v>
      </c>
    </row>
    <row r="7" spans="1:10" ht="13" customHeight="1">
      <c r="A7" s="166" t="s">
        <v>10</v>
      </c>
      <c r="B7" s="167">
        <v>3</v>
      </c>
      <c r="C7" s="168">
        <v>1991</v>
      </c>
      <c r="D7" s="386">
        <v>13188</v>
      </c>
      <c r="E7" s="822">
        <v>-0.56548292241573961</v>
      </c>
      <c r="F7" s="823">
        <v>1605583</v>
      </c>
      <c r="G7" s="764">
        <v>-0.8747635440487187</v>
      </c>
    </row>
    <row r="8" spans="1:10">
      <c r="A8" s="166"/>
      <c r="B8" s="167">
        <v>6</v>
      </c>
      <c r="C8" s="168">
        <v>1994</v>
      </c>
      <c r="D8" s="386">
        <v>12018</v>
      </c>
      <c r="E8" s="822">
        <v>-8.8717015468607769</v>
      </c>
      <c r="F8" s="823">
        <v>1499948</v>
      </c>
      <c r="G8" s="764">
        <v>-6.5792300989733974</v>
      </c>
    </row>
    <row r="9" spans="1:10">
      <c r="A9" s="166"/>
      <c r="B9" s="167">
        <v>9</v>
      </c>
      <c r="C9" s="168">
        <v>1997</v>
      </c>
      <c r="D9" s="386">
        <v>11331</v>
      </c>
      <c r="E9" s="822">
        <v>-5.7164253619570644</v>
      </c>
      <c r="F9" s="823">
        <v>1419696</v>
      </c>
      <c r="G9" s="764">
        <v>-5.3503188110521194</v>
      </c>
    </row>
    <row r="10" spans="1:10">
      <c r="A10" s="166"/>
      <c r="B10" s="167">
        <v>11</v>
      </c>
      <c r="C10" s="168">
        <v>1999</v>
      </c>
      <c r="D10" s="386">
        <v>11580</v>
      </c>
      <c r="E10" s="822">
        <v>2.1975112523166445</v>
      </c>
      <c r="F10" s="823">
        <v>1406884</v>
      </c>
      <c r="G10" s="764">
        <v>-0.90244672098815215</v>
      </c>
    </row>
    <row r="11" spans="1:10">
      <c r="A11" s="166"/>
      <c r="B11" s="167">
        <v>14</v>
      </c>
      <c r="C11" s="168">
        <v>2002</v>
      </c>
      <c r="D11" s="386">
        <v>10693</v>
      </c>
      <c r="E11" s="822">
        <v>-7.6597582037996546</v>
      </c>
      <c r="F11" s="823">
        <v>1300057</v>
      </c>
      <c r="G11" s="764">
        <v>-7.5931633311630549</v>
      </c>
    </row>
    <row r="12" spans="1:10">
      <c r="A12" s="166"/>
      <c r="B12" s="167">
        <v>16</v>
      </c>
      <c r="C12" s="168">
        <v>2004</v>
      </c>
      <c r="D12" s="386">
        <v>9927</v>
      </c>
      <c r="E12" s="822">
        <v>-7.1635649490320787</v>
      </c>
      <c r="F12" s="823">
        <v>1238049</v>
      </c>
      <c r="G12" s="764">
        <v>-4.7696370236074301</v>
      </c>
    </row>
    <row r="13" spans="1:10">
      <c r="A13" s="166"/>
      <c r="B13" s="167">
        <v>19</v>
      </c>
      <c r="C13" s="168">
        <v>2007</v>
      </c>
      <c r="D13" s="386">
        <v>8952</v>
      </c>
      <c r="E13" s="822">
        <v>-9.821698398307646</v>
      </c>
      <c r="F13" s="823">
        <v>1137859</v>
      </c>
      <c r="G13" s="764">
        <v>-8.0925714571878871</v>
      </c>
    </row>
    <row r="14" spans="1:10">
      <c r="A14" s="166"/>
      <c r="B14" s="185">
        <v>24</v>
      </c>
      <c r="C14" s="166">
        <v>2012</v>
      </c>
      <c r="D14" s="824">
        <v>8254</v>
      </c>
      <c r="E14" s="825">
        <f>(D14-D13)/D13*100</f>
        <v>-7.7971403038427169</v>
      </c>
      <c r="F14" s="826">
        <v>1033358</v>
      </c>
      <c r="G14" s="764">
        <f t="shared" ref="G14:G17" si="0">(F14-F13)/F13*100</f>
        <v>-9.1840025873152999</v>
      </c>
    </row>
    <row r="15" spans="1:10">
      <c r="A15" s="209"/>
      <c r="B15" s="185">
        <v>26</v>
      </c>
      <c r="C15" s="166">
        <v>2014</v>
      </c>
      <c r="D15" s="827">
        <v>7769</v>
      </c>
      <c r="E15" s="828">
        <f>(D15-D14)/D14*100</f>
        <v>-5.8759389386963896</v>
      </c>
      <c r="F15" s="827">
        <v>1024881</v>
      </c>
      <c r="G15" s="829">
        <f t="shared" si="0"/>
        <v>-0.82033525651323169</v>
      </c>
    </row>
    <row r="16" spans="1:10">
      <c r="A16" s="209"/>
      <c r="B16" s="185">
        <v>28</v>
      </c>
      <c r="C16" s="166">
        <v>2016</v>
      </c>
      <c r="D16" s="827">
        <v>7443</v>
      </c>
      <c r="E16" s="828">
        <f>(D16-D15)/D15*100</f>
        <v>-4.1961642425022525</v>
      </c>
      <c r="F16" s="827">
        <v>990246</v>
      </c>
      <c r="G16" s="829">
        <f t="shared" si="0"/>
        <v>-3.3794167322840405</v>
      </c>
    </row>
    <row r="17" spans="1:7">
      <c r="A17" s="214" t="s">
        <v>11</v>
      </c>
      <c r="B17" s="830">
        <v>3</v>
      </c>
      <c r="C17" s="176">
        <v>2021</v>
      </c>
      <c r="D17" s="831">
        <v>6405</v>
      </c>
      <c r="E17" s="832">
        <f>(D17-D16)/D16*100</f>
        <v>-13.945989520354695</v>
      </c>
      <c r="F17" s="831">
        <v>880031</v>
      </c>
      <c r="G17" s="833">
        <f t="shared" si="0"/>
        <v>-11.130062630901815</v>
      </c>
    </row>
    <row r="19" spans="1:7">
      <c r="A19" s="96" t="s">
        <v>396</v>
      </c>
    </row>
    <row r="20" spans="1:7">
      <c r="A20" s="96" t="s">
        <v>474</v>
      </c>
    </row>
    <row r="22" spans="1:7">
      <c r="A22" s="834" t="s">
        <v>397</v>
      </c>
    </row>
    <row r="23" spans="1:7">
      <c r="A23" s="834" t="s">
        <v>398</v>
      </c>
    </row>
    <row r="24" spans="1:7">
      <c r="A24" s="834" t="s">
        <v>399</v>
      </c>
    </row>
    <row r="25" spans="1:7">
      <c r="A25" s="834" t="s">
        <v>400</v>
      </c>
    </row>
    <row r="26" spans="1:7" ht="13" customHeight="1">
      <c r="A26" s="834" t="s">
        <v>401</v>
      </c>
    </row>
    <row r="28" spans="1:7" ht="13" customHeight="1"/>
    <row r="43" spans="1:1">
      <c r="A43" s="744"/>
    </row>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120" zoomScaleNormal="90" zoomScaleSheetLayoutView="120" workbookViewId="0"/>
  </sheetViews>
  <sheetFormatPr defaultColWidth="9" defaultRowHeight="13"/>
  <cols>
    <col min="1" max="2" width="4.90625" style="96" customWidth="1"/>
    <col min="3" max="3" width="9.08984375" style="96" bestFit="1" customWidth="1"/>
    <col min="4" max="4" width="13.26953125" style="75" customWidth="1"/>
    <col min="5" max="5" width="9.08984375" style="96" bestFit="1" customWidth="1"/>
    <col min="6" max="6" width="13.26953125" style="75" customWidth="1"/>
    <col min="7" max="7" width="9.08984375" style="96" bestFit="1" customWidth="1"/>
    <col min="8" max="16384" width="9" style="96"/>
  </cols>
  <sheetData>
    <row r="1" spans="1:10" ht="21.75" customHeight="1">
      <c r="A1" s="1" t="s">
        <v>394</v>
      </c>
      <c r="B1" s="1"/>
      <c r="C1" s="1"/>
      <c r="D1" s="1"/>
      <c r="E1" s="1"/>
      <c r="F1" s="1"/>
      <c r="G1" s="1"/>
      <c r="H1" s="1"/>
      <c r="I1" s="1"/>
      <c r="J1" s="1"/>
    </row>
    <row r="2" spans="1:10" ht="18" customHeight="1">
      <c r="A2" s="73" t="s">
        <v>402</v>
      </c>
      <c r="J2" s="753"/>
    </row>
    <row r="3" spans="1:10" ht="13.5" customHeight="1"/>
    <row r="4" spans="1:10">
      <c r="A4" s="919" t="s">
        <v>3</v>
      </c>
      <c r="B4" s="919"/>
      <c r="C4" s="919"/>
      <c r="D4" s="919" t="s">
        <v>114</v>
      </c>
      <c r="E4" s="919"/>
      <c r="F4" s="919" t="s">
        <v>115</v>
      </c>
      <c r="G4" s="919"/>
    </row>
    <row r="5" spans="1:10">
      <c r="A5" s="919"/>
      <c r="B5" s="919"/>
      <c r="C5" s="919"/>
      <c r="D5" s="809" t="s">
        <v>403</v>
      </c>
      <c r="E5" s="821" t="s">
        <v>330</v>
      </c>
      <c r="F5" s="809" t="s">
        <v>403</v>
      </c>
      <c r="G5" s="821" t="s">
        <v>330</v>
      </c>
    </row>
    <row r="6" spans="1:10">
      <c r="A6" s="919" t="s">
        <v>6</v>
      </c>
      <c r="B6" s="919"/>
      <c r="C6" s="808" t="s">
        <v>7</v>
      </c>
      <c r="D6" s="813" t="s">
        <v>8</v>
      </c>
      <c r="E6" s="813" t="s">
        <v>43</v>
      </c>
      <c r="F6" s="813" t="s">
        <v>8</v>
      </c>
      <c r="G6" s="813" t="s">
        <v>43</v>
      </c>
    </row>
    <row r="7" spans="1:10">
      <c r="A7" s="166" t="s">
        <v>10</v>
      </c>
      <c r="B7" s="167">
        <v>3</v>
      </c>
      <c r="C7" s="168">
        <v>1991</v>
      </c>
      <c r="D7" s="835">
        <v>47783</v>
      </c>
      <c r="E7" s="764">
        <v>-0.44793533063878499</v>
      </c>
      <c r="F7" s="835">
        <v>7000226</v>
      </c>
      <c r="G7" s="764">
        <v>2.1731677111103167</v>
      </c>
    </row>
    <row r="8" spans="1:10">
      <c r="A8" s="166"/>
      <c r="B8" s="167">
        <v>6</v>
      </c>
      <c r="C8" s="168">
        <v>1994</v>
      </c>
      <c r="D8" s="835">
        <v>48168</v>
      </c>
      <c r="E8" s="764">
        <v>0.80572588577527426</v>
      </c>
      <c r="F8" s="835">
        <v>7384177</v>
      </c>
      <c r="G8" s="764">
        <f t="shared" ref="G8:G14" si="0">(F8-F7)/F7*100</f>
        <v>5.4848372038274196</v>
      </c>
    </row>
    <row r="9" spans="1:10">
      <c r="A9" s="166"/>
      <c r="B9" s="167">
        <v>9</v>
      </c>
      <c r="C9" s="166">
        <v>1997</v>
      </c>
      <c r="D9" s="836">
        <v>47036</v>
      </c>
      <c r="E9" s="764">
        <v>-2.350107955489122</v>
      </c>
      <c r="F9" s="835">
        <v>7350712</v>
      </c>
      <c r="G9" s="764">
        <f t="shared" si="0"/>
        <v>-0.45319877895667993</v>
      </c>
    </row>
    <row r="10" spans="1:10">
      <c r="A10" s="166"/>
      <c r="B10" s="167">
        <v>11</v>
      </c>
      <c r="C10" s="166">
        <v>1999</v>
      </c>
      <c r="D10" s="836">
        <v>50337</v>
      </c>
      <c r="E10" s="764">
        <v>7.0180287439408033</v>
      </c>
      <c r="F10" s="835">
        <v>8028558</v>
      </c>
      <c r="G10" s="764">
        <f t="shared" si="0"/>
        <v>9.2215012640952327</v>
      </c>
    </row>
    <row r="11" spans="1:10">
      <c r="A11" s="166"/>
      <c r="B11" s="185">
        <v>14</v>
      </c>
      <c r="C11" s="166">
        <v>2002</v>
      </c>
      <c r="D11" s="836">
        <v>50546</v>
      </c>
      <c r="E11" s="837">
        <v>0.41520154160954803</v>
      </c>
      <c r="F11" s="835">
        <v>7972805</v>
      </c>
      <c r="G11" s="764">
        <f t="shared" si="0"/>
        <v>-0.69443354584970307</v>
      </c>
    </row>
    <row r="12" spans="1:10">
      <c r="A12" s="166"/>
      <c r="B12" s="185">
        <v>16</v>
      </c>
      <c r="C12" s="166">
        <v>2004</v>
      </c>
      <c r="D12" s="836">
        <v>47675</v>
      </c>
      <c r="E12" s="837">
        <v>-5.6799746765322681</v>
      </c>
      <c r="F12" s="836">
        <v>7762301</v>
      </c>
      <c r="G12" s="764">
        <f t="shared" si="0"/>
        <v>-2.6402752857996652</v>
      </c>
    </row>
    <row r="13" spans="1:10">
      <c r="A13" s="166"/>
      <c r="B13" s="185">
        <v>19</v>
      </c>
      <c r="C13" s="166">
        <v>2007</v>
      </c>
      <c r="D13" s="836">
        <v>45628</v>
      </c>
      <c r="E13" s="837">
        <v>-4.2936549554273711</v>
      </c>
      <c r="F13" s="836">
        <v>7579363</v>
      </c>
      <c r="G13" s="764">
        <f t="shared" si="0"/>
        <v>-2.3567496287505469</v>
      </c>
    </row>
    <row r="14" spans="1:10">
      <c r="A14" s="166"/>
      <c r="B14" s="185">
        <v>24</v>
      </c>
      <c r="C14" s="166">
        <v>2012</v>
      </c>
      <c r="D14" s="836">
        <v>42971</v>
      </c>
      <c r="E14" s="837">
        <f>(D14-D13)/D13*100</f>
        <v>-5.8231787498904186</v>
      </c>
      <c r="F14" s="836">
        <v>7403616</v>
      </c>
      <c r="G14" s="764">
        <f t="shared" si="0"/>
        <v>-2.3187568665071194</v>
      </c>
    </row>
    <row r="15" spans="1:10">
      <c r="A15" s="209"/>
      <c r="B15" s="185">
        <v>26</v>
      </c>
      <c r="C15" s="166">
        <v>2014</v>
      </c>
      <c r="D15" s="838">
        <v>43034</v>
      </c>
      <c r="E15" s="839">
        <f>(D15-D14)/D14*100</f>
        <v>0.14661050475902351</v>
      </c>
      <c r="F15" s="840">
        <v>7685778</v>
      </c>
      <c r="G15" s="764">
        <f>(F15-F14)/F14*100</f>
        <v>3.81113769271664</v>
      </c>
    </row>
    <row r="16" spans="1:10">
      <c r="A16" s="209"/>
      <c r="B16" s="185">
        <v>28</v>
      </c>
      <c r="C16" s="166">
        <v>2016</v>
      </c>
      <c r="D16" s="838">
        <v>42676</v>
      </c>
      <c r="E16" s="839">
        <f>(D16-D15)/D15*100</f>
        <v>-0.83190035785657857</v>
      </c>
      <c r="F16" s="840">
        <v>7654443</v>
      </c>
      <c r="G16" s="764">
        <f>(F16-F15)/F15*100</f>
        <v>-0.4077010811397363</v>
      </c>
    </row>
    <row r="17" spans="1:7">
      <c r="A17" s="214" t="s">
        <v>11</v>
      </c>
      <c r="B17" s="830">
        <v>3</v>
      </c>
      <c r="C17" s="176">
        <v>2021</v>
      </c>
      <c r="D17" s="841">
        <v>43327</v>
      </c>
      <c r="E17" s="842">
        <f>(D17-D16)/D16*100</f>
        <v>1.5254475583466118</v>
      </c>
      <c r="F17" s="843">
        <v>7540345</v>
      </c>
      <c r="G17" s="755">
        <f>(F17-F16)/F16*100</f>
        <v>-1.4906114004637567</v>
      </c>
    </row>
    <row r="18" spans="1:7">
      <c r="A18" s="165"/>
      <c r="B18" s="185"/>
      <c r="C18" s="185"/>
      <c r="D18" s="844"/>
      <c r="E18" s="757"/>
      <c r="F18" s="345"/>
      <c r="G18" s="757"/>
    </row>
    <row r="19" spans="1:7">
      <c r="A19" s="96" t="s">
        <v>396</v>
      </c>
    </row>
    <row r="20" spans="1:7">
      <c r="A20" s="96" t="s">
        <v>474</v>
      </c>
    </row>
    <row r="22" spans="1:7">
      <c r="A22" s="834" t="s">
        <v>397</v>
      </c>
    </row>
    <row r="23" spans="1:7">
      <c r="A23" s="834" t="s">
        <v>398</v>
      </c>
    </row>
    <row r="24" spans="1:7">
      <c r="A24" s="834" t="s">
        <v>399</v>
      </c>
    </row>
    <row r="25" spans="1:7">
      <c r="A25" s="834" t="s">
        <v>400</v>
      </c>
    </row>
    <row r="26" spans="1:7">
      <c r="A26" s="834" t="s">
        <v>401</v>
      </c>
    </row>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120" zoomScaleNormal="90" zoomScaleSheetLayoutView="120" workbookViewId="0"/>
  </sheetViews>
  <sheetFormatPr defaultColWidth="9" defaultRowHeight="13"/>
  <cols>
    <col min="1" max="2" width="4.90625" style="96" customWidth="1"/>
    <col min="3" max="3" width="9.08984375" style="96" bestFit="1" customWidth="1"/>
    <col min="4" max="4" width="13.26953125" style="846" customWidth="1"/>
    <col min="5" max="5" width="9.08984375" style="96" bestFit="1" customWidth="1"/>
    <col min="6" max="6" width="13.26953125" style="846" customWidth="1"/>
    <col min="7" max="7" width="9.08984375" style="96" bestFit="1" customWidth="1"/>
    <col min="8" max="16384" width="9" style="96"/>
  </cols>
  <sheetData>
    <row r="1" spans="1:10" ht="21.75" customHeight="1">
      <c r="A1" s="1" t="s">
        <v>394</v>
      </c>
      <c r="B1" s="1"/>
      <c r="C1" s="1"/>
      <c r="D1" s="845"/>
      <c r="E1" s="1"/>
      <c r="F1" s="845"/>
      <c r="G1" s="1"/>
      <c r="H1" s="1"/>
      <c r="I1" s="1"/>
      <c r="J1" s="1"/>
    </row>
    <row r="2" spans="1:10" ht="18" customHeight="1">
      <c r="A2" s="73" t="s">
        <v>404</v>
      </c>
      <c r="J2" s="753"/>
    </row>
    <row r="3" spans="1:10" ht="13.5" customHeight="1"/>
    <row r="4" spans="1:10">
      <c r="A4" s="919" t="s">
        <v>3</v>
      </c>
      <c r="B4" s="919"/>
      <c r="C4" s="919"/>
      <c r="D4" s="919" t="s">
        <v>114</v>
      </c>
      <c r="E4" s="919"/>
      <c r="F4" s="919" t="s">
        <v>115</v>
      </c>
      <c r="G4" s="919"/>
    </row>
    <row r="5" spans="1:10">
      <c r="A5" s="919"/>
      <c r="B5" s="919"/>
      <c r="C5" s="919"/>
      <c r="D5" s="847" t="s">
        <v>405</v>
      </c>
      <c r="E5" s="821" t="s">
        <v>330</v>
      </c>
      <c r="F5" s="847" t="s">
        <v>405</v>
      </c>
      <c r="G5" s="821" t="s">
        <v>330</v>
      </c>
    </row>
    <row r="6" spans="1:10">
      <c r="A6" s="919" t="s">
        <v>6</v>
      </c>
      <c r="B6" s="919"/>
      <c r="C6" s="808" t="s">
        <v>7</v>
      </c>
      <c r="D6" s="848" t="s">
        <v>353</v>
      </c>
      <c r="E6" s="813" t="s">
        <v>43</v>
      </c>
      <c r="F6" s="848" t="s">
        <v>353</v>
      </c>
      <c r="G6" s="813" t="s">
        <v>43</v>
      </c>
    </row>
    <row r="7" spans="1:10">
      <c r="A7" s="166" t="s">
        <v>10</v>
      </c>
      <c r="B7" s="167">
        <v>3</v>
      </c>
      <c r="C7" s="168">
        <v>1991</v>
      </c>
      <c r="D7" s="849">
        <v>774257</v>
      </c>
      <c r="E7" s="764">
        <v>12.676726590593887</v>
      </c>
      <c r="F7" s="849">
        <v>142291133</v>
      </c>
      <c r="G7" s="764">
        <v>23.903886668266509</v>
      </c>
    </row>
    <row r="8" spans="1:10">
      <c r="A8" s="166"/>
      <c r="B8" s="167">
        <v>6</v>
      </c>
      <c r="C8" s="168">
        <v>1994</v>
      </c>
      <c r="D8" s="849">
        <v>793544</v>
      </c>
      <c r="E8" s="764">
        <v>2.4910333390592569</v>
      </c>
      <c r="F8" s="849">
        <v>143325065</v>
      </c>
      <c r="G8" s="764">
        <v>0.72663136360014846</v>
      </c>
    </row>
    <row r="9" spans="1:10">
      <c r="A9" s="166"/>
      <c r="B9" s="167">
        <v>9</v>
      </c>
      <c r="C9" s="168">
        <v>1997</v>
      </c>
      <c r="D9" s="849">
        <v>834393</v>
      </c>
      <c r="E9" s="764">
        <v>5.147666670027121</v>
      </c>
      <c r="F9" s="849">
        <v>147743116</v>
      </c>
      <c r="G9" s="764">
        <v>3.0825389822778106</v>
      </c>
    </row>
    <row r="10" spans="1:10">
      <c r="A10" s="166"/>
      <c r="B10" s="167">
        <v>11</v>
      </c>
      <c r="C10" s="168">
        <v>1999</v>
      </c>
      <c r="D10" s="849">
        <v>846347</v>
      </c>
      <c r="E10" s="764">
        <v>1.4326582317924448</v>
      </c>
      <c r="F10" s="849">
        <v>143832551</v>
      </c>
      <c r="G10" s="764">
        <v>-2.6468678242849535</v>
      </c>
    </row>
    <row r="11" spans="1:10">
      <c r="A11" s="166"/>
      <c r="B11" s="167">
        <v>14</v>
      </c>
      <c r="C11" s="168">
        <v>2002</v>
      </c>
      <c r="D11" s="849">
        <v>811368</v>
      </c>
      <c r="E11" s="764">
        <v>-4.1329383810659124</v>
      </c>
      <c r="F11" s="849">
        <v>135109295</v>
      </c>
      <c r="G11" s="764">
        <v>-6.0648691407830171</v>
      </c>
    </row>
    <row r="12" spans="1:10">
      <c r="A12" s="166"/>
      <c r="B12" s="185">
        <v>16</v>
      </c>
      <c r="C12" s="166">
        <v>2004</v>
      </c>
      <c r="D12" s="849">
        <v>788755</v>
      </c>
      <c r="E12" s="837">
        <v>-2.7870214255430312</v>
      </c>
      <c r="F12" s="849">
        <v>133278631</v>
      </c>
      <c r="G12" s="837">
        <v>-1.354950449560107</v>
      </c>
      <c r="H12" s="209"/>
    </row>
    <row r="13" spans="1:10">
      <c r="A13" s="166"/>
      <c r="B13" s="185">
        <v>19</v>
      </c>
      <c r="C13" s="166">
        <v>2007</v>
      </c>
      <c r="D13" s="849">
        <v>731753</v>
      </c>
      <c r="E13" s="837">
        <v>-7.2268321595425675</v>
      </c>
      <c r="F13" s="849">
        <v>134705448</v>
      </c>
      <c r="G13" s="837">
        <v>1.0705519626773423</v>
      </c>
      <c r="H13" s="209"/>
    </row>
    <row r="14" spans="1:10">
      <c r="A14" s="166"/>
      <c r="B14" s="185">
        <v>24</v>
      </c>
      <c r="C14" s="166">
        <v>2012</v>
      </c>
      <c r="D14" s="849">
        <v>641776</v>
      </c>
      <c r="E14" s="837">
        <f>(D14-D13)/D13*100</f>
        <v>-12.296088980844628</v>
      </c>
      <c r="F14" s="849">
        <v>114852278</v>
      </c>
      <c r="G14" s="837">
        <f t="shared" ref="G14:G15" si="0">(F14-F13)/F13*100</f>
        <v>-14.73820865804923</v>
      </c>
      <c r="H14" s="209"/>
    </row>
    <row r="15" spans="1:10">
      <c r="A15" s="209"/>
      <c r="B15" s="185">
        <v>26</v>
      </c>
      <c r="C15" s="166">
        <v>2014</v>
      </c>
      <c r="D15" s="850">
        <v>669036</v>
      </c>
      <c r="E15" s="450">
        <f>(D15-D14)/D14*100</f>
        <v>4.2475879434569066</v>
      </c>
      <c r="F15" s="850">
        <v>122176725</v>
      </c>
      <c r="G15" s="450">
        <f t="shared" si="0"/>
        <v>6.3772762086617041</v>
      </c>
      <c r="H15" s="209"/>
    </row>
    <row r="16" spans="1:10">
      <c r="A16" s="209"/>
      <c r="B16" s="185">
        <v>28</v>
      </c>
      <c r="C16" s="166">
        <v>2016</v>
      </c>
      <c r="D16" s="850">
        <v>706697</v>
      </c>
      <c r="E16" s="450">
        <f>(D16-D15)/D15*100</f>
        <v>5.6291440221452955</v>
      </c>
      <c r="F16" s="850">
        <v>145103822</v>
      </c>
      <c r="G16" s="450">
        <f>(F16-F15)/F15*100</f>
        <v>18.765519373677762</v>
      </c>
      <c r="H16" s="165"/>
    </row>
    <row r="17" spans="1:8">
      <c r="A17" s="214" t="s">
        <v>11</v>
      </c>
      <c r="B17" s="830">
        <v>3</v>
      </c>
      <c r="C17" s="176">
        <v>2021</v>
      </c>
      <c r="D17" s="851">
        <v>652959</v>
      </c>
      <c r="E17" s="755">
        <f>(D17-D16)/D16*100</f>
        <v>-7.6041075595340013</v>
      </c>
      <c r="F17" s="851">
        <v>138180412</v>
      </c>
      <c r="G17" s="755">
        <f>(F17-F16)/F16*100</f>
        <v>-4.7713491654272211</v>
      </c>
      <c r="H17" s="165"/>
    </row>
    <row r="19" spans="1:8">
      <c r="A19" s="96" t="s">
        <v>396</v>
      </c>
    </row>
    <row r="20" spans="1:8">
      <c r="A20" s="96" t="s">
        <v>474</v>
      </c>
    </row>
    <row r="21" spans="1:8">
      <c r="A21" s="852" t="s">
        <v>406</v>
      </c>
    </row>
    <row r="22" spans="1:8">
      <c r="A22" s="852" t="s">
        <v>407</v>
      </c>
    </row>
    <row r="24" spans="1:8">
      <c r="A24" s="834" t="s">
        <v>397</v>
      </c>
    </row>
    <row r="25" spans="1:8">
      <c r="A25" s="834" t="s">
        <v>398</v>
      </c>
    </row>
    <row r="26" spans="1:8">
      <c r="A26" s="834" t="s">
        <v>399</v>
      </c>
    </row>
    <row r="27" spans="1:8">
      <c r="A27" s="834" t="s">
        <v>400</v>
      </c>
    </row>
    <row r="28" spans="1:8">
      <c r="A28" s="834" t="s">
        <v>401</v>
      </c>
    </row>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120" zoomScaleNormal="100" zoomScaleSheetLayoutView="120" workbookViewId="0">
      <selection activeCell="A30" sqref="A30"/>
    </sheetView>
  </sheetViews>
  <sheetFormatPr defaultRowHeight="13"/>
  <cols>
    <col min="4" max="4" width="8.7265625" style="97"/>
    <col min="5" max="5" width="8.7265625" customWidth="1"/>
  </cols>
  <sheetData>
    <row r="1" spans="1:10" ht="21.75" customHeight="1">
      <c r="A1" s="1" t="s">
        <v>0</v>
      </c>
      <c r="B1" s="71"/>
      <c r="C1" s="71"/>
      <c r="D1" s="72"/>
      <c r="E1" s="71"/>
      <c r="F1" s="71"/>
      <c r="G1" s="71"/>
      <c r="H1" s="71"/>
      <c r="I1" s="71"/>
      <c r="J1" s="71"/>
    </row>
    <row r="2" spans="1:10" ht="18" customHeight="1">
      <c r="A2" s="73" t="s">
        <v>38</v>
      </c>
      <c r="B2" s="74"/>
      <c r="C2" s="74"/>
      <c r="D2" s="75"/>
      <c r="E2" s="74"/>
      <c r="F2" s="74"/>
      <c r="G2" s="74"/>
      <c r="H2" s="74"/>
      <c r="I2" s="920" t="s">
        <v>39</v>
      </c>
      <c r="J2" s="921"/>
    </row>
    <row r="3" spans="1:10">
      <c r="A3" s="74"/>
      <c r="B3" s="74"/>
      <c r="C3" s="74"/>
      <c r="D3" s="75"/>
      <c r="E3" s="74"/>
      <c r="F3" s="74"/>
      <c r="G3" s="74"/>
      <c r="H3" s="74"/>
      <c r="I3" s="74"/>
      <c r="J3" s="74"/>
    </row>
    <row r="4" spans="1:10" ht="13.5" customHeight="1">
      <c r="A4" s="922" t="s">
        <v>3</v>
      </c>
      <c r="B4" s="923"/>
      <c r="C4" s="924"/>
      <c r="D4" s="928" t="s">
        <v>40</v>
      </c>
      <c r="E4" s="930" t="s">
        <v>41</v>
      </c>
      <c r="F4" s="930" t="s">
        <v>42</v>
      </c>
      <c r="G4" s="930" t="s">
        <v>41</v>
      </c>
      <c r="H4" s="74"/>
      <c r="I4" s="74"/>
      <c r="J4" s="74"/>
    </row>
    <row r="5" spans="1:10">
      <c r="A5" s="925"/>
      <c r="B5" s="926"/>
      <c r="C5" s="927"/>
      <c r="D5" s="929"/>
      <c r="E5" s="931"/>
      <c r="F5" s="932"/>
      <c r="G5" s="931"/>
      <c r="H5" s="74"/>
      <c r="I5" s="74"/>
      <c r="J5" s="74"/>
    </row>
    <row r="6" spans="1:10">
      <c r="A6" s="919" t="s">
        <v>6</v>
      </c>
      <c r="B6" s="919"/>
      <c r="C6" s="76" t="s">
        <v>7</v>
      </c>
      <c r="D6" s="77" t="s">
        <v>8</v>
      </c>
      <c r="E6" s="77" t="s">
        <v>43</v>
      </c>
      <c r="F6" s="78" t="s">
        <v>44</v>
      </c>
      <c r="G6" s="77" t="s">
        <v>43</v>
      </c>
      <c r="H6" s="74"/>
      <c r="I6" s="74"/>
      <c r="J6" s="74"/>
    </row>
    <row r="7" spans="1:10">
      <c r="A7" s="79" t="s">
        <v>45</v>
      </c>
      <c r="B7" s="80">
        <v>9</v>
      </c>
      <c r="C7" s="81">
        <v>1920</v>
      </c>
      <c r="D7" s="82">
        <v>714712</v>
      </c>
      <c r="E7" s="83"/>
      <c r="F7" s="82">
        <v>157652</v>
      </c>
      <c r="G7" s="83"/>
      <c r="H7" s="74"/>
      <c r="I7" s="74"/>
      <c r="J7" s="74"/>
    </row>
    <row r="8" spans="1:10">
      <c r="A8" s="79"/>
      <c r="B8" s="84">
        <v>14</v>
      </c>
      <c r="C8" s="81">
        <v>1925</v>
      </c>
      <c r="D8" s="85">
        <v>722402</v>
      </c>
      <c r="E8" s="86">
        <v>1.1000000000000001</v>
      </c>
      <c r="F8" s="85">
        <v>157266</v>
      </c>
      <c r="G8" s="86">
        <v>-0.24484307208281564</v>
      </c>
      <c r="H8" s="74"/>
      <c r="I8" s="74"/>
      <c r="J8" s="74"/>
    </row>
    <row r="9" spans="1:10">
      <c r="A9" s="79" t="s">
        <v>9</v>
      </c>
      <c r="B9" s="84">
        <v>5</v>
      </c>
      <c r="C9" s="81">
        <v>1930</v>
      </c>
      <c r="D9" s="85">
        <v>739507</v>
      </c>
      <c r="E9" s="86">
        <v>2.4</v>
      </c>
      <c r="F9" s="85">
        <v>157572</v>
      </c>
      <c r="G9" s="86">
        <v>0.19457479684101031</v>
      </c>
      <c r="H9" s="74"/>
      <c r="I9" s="74"/>
      <c r="J9" s="74"/>
    </row>
    <row r="10" spans="1:10">
      <c r="A10" s="79"/>
      <c r="B10" s="84">
        <v>10</v>
      </c>
      <c r="C10" s="81">
        <v>1935</v>
      </c>
      <c r="D10" s="85">
        <v>747119</v>
      </c>
      <c r="E10" s="86">
        <v>1</v>
      </c>
      <c r="F10" s="85">
        <v>157630</v>
      </c>
      <c r="G10" s="86">
        <v>3.6808570050510525E-2</v>
      </c>
      <c r="H10" s="74"/>
      <c r="I10" s="74"/>
      <c r="J10" s="74"/>
    </row>
    <row r="11" spans="1:10">
      <c r="A11" s="79"/>
      <c r="B11" s="84">
        <v>15</v>
      </c>
      <c r="C11" s="81">
        <v>1940</v>
      </c>
      <c r="D11" s="85">
        <v>740940</v>
      </c>
      <c r="E11" s="86">
        <v>-0.8</v>
      </c>
      <c r="F11" s="85">
        <v>153937</v>
      </c>
      <c r="G11" s="86">
        <v>-2.3428281418511716</v>
      </c>
      <c r="H11" s="74"/>
      <c r="I11" s="74"/>
      <c r="J11" s="74"/>
    </row>
    <row r="12" spans="1:10">
      <c r="A12" s="79"/>
      <c r="B12" s="84">
        <v>22</v>
      </c>
      <c r="C12" s="81">
        <v>1947</v>
      </c>
      <c r="D12" s="85">
        <v>894267</v>
      </c>
      <c r="E12" s="86">
        <v>20.7</v>
      </c>
      <c r="F12" s="85">
        <v>180918</v>
      </c>
      <c r="G12" s="86">
        <v>17.527300129273669</v>
      </c>
      <c r="H12" s="74"/>
      <c r="I12" s="74"/>
      <c r="J12" s="74"/>
    </row>
    <row r="13" spans="1:10">
      <c r="A13" s="79"/>
      <c r="B13" s="84">
        <v>25</v>
      </c>
      <c r="C13" s="81">
        <v>1950</v>
      </c>
      <c r="D13" s="85">
        <v>912551</v>
      </c>
      <c r="E13" s="86">
        <v>2</v>
      </c>
      <c r="F13" s="85">
        <v>181928</v>
      </c>
      <c r="G13" s="86">
        <v>0.55826396489017327</v>
      </c>
      <c r="H13" s="74"/>
      <c r="I13" s="74"/>
      <c r="J13" s="74"/>
    </row>
    <row r="14" spans="1:10">
      <c r="A14" s="79"/>
      <c r="B14" s="84">
        <v>30</v>
      </c>
      <c r="C14" s="81">
        <v>1955</v>
      </c>
      <c r="D14" s="85">
        <v>929066</v>
      </c>
      <c r="E14" s="86">
        <v>1.8</v>
      </c>
      <c r="F14" s="85">
        <v>186422</v>
      </c>
      <c r="G14" s="86">
        <v>2.4702079943714068</v>
      </c>
      <c r="H14" s="74"/>
      <c r="I14" s="74"/>
      <c r="J14" s="74"/>
    </row>
    <row r="15" spans="1:10">
      <c r="A15" s="79"/>
      <c r="B15" s="84">
        <v>35</v>
      </c>
      <c r="C15" s="81">
        <v>1960</v>
      </c>
      <c r="D15" s="85">
        <v>888886</v>
      </c>
      <c r="E15" s="86">
        <v>-4.3</v>
      </c>
      <c r="F15" s="85">
        <v>193503</v>
      </c>
      <c r="G15" s="86">
        <v>3.7983714368475745</v>
      </c>
      <c r="H15" s="74"/>
      <c r="I15" s="74"/>
      <c r="J15" s="74"/>
    </row>
    <row r="16" spans="1:10">
      <c r="A16" s="79"/>
      <c r="B16" s="84">
        <v>40</v>
      </c>
      <c r="C16" s="81">
        <v>1965</v>
      </c>
      <c r="D16" s="85">
        <v>821620</v>
      </c>
      <c r="E16" s="86">
        <v>-7.6</v>
      </c>
      <c r="F16" s="85">
        <v>196820</v>
      </c>
      <c r="G16" s="86">
        <v>1.7141853097884763</v>
      </c>
      <c r="H16" s="74"/>
      <c r="I16" s="74"/>
      <c r="J16" s="74"/>
    </row>
    <row r="17" spans="1:10">
      <c r="A17" s="79"/>
      <c r="B17" s="84">
        <v>45</v>
      </c>
      <c r="C17" s="81">
        <v>1970</v>
      </c>
      <c r="D17" s="85">
        <v>773575</v>
      </c>
      <c r="E17" s="86">
        <v>-5.8</v>
      </c>
      <c r="F17" s="85">
        <v>202842</v>
      </c>
      <c r="G17" s="86">
        <v>3.0596484097144554</v>
      </c>
      <c r="H17" s="74"/>
      <c r="I17" s="74"/>
      <c r="J17" s="74"/>
    </row>
    <row r="18" spans="1:10">
      <c r="A18" s="79"/>
      <c r="B18" s="84">
        <v>50</v>
      </c>
      <c r="C18" s="81">
        <v>1975</v>
      </c>
      <c r="D18" s="85">
        <v>768886</v>
      </c>
      <c r="E18" s="86">
        <v>-0.6</v>
      </c>
      <c r="F18" s="85">
        <v>212418</v>
      </c>
      <c r="G18" s="86">
        <v>4.720915786671398</v>
      </c>
      <c r="H18" s="74"/>
      <c r="I18" s="74"/>
      <c r="J18" s="74"/>
    </row>
    <row r="19" spans="1:10">
      <c r="A19" s="79"/>
      <c r="B19" s="84">
        <v>55</v>
      </c>
      <c r="C19" s="81">
        <v>1980</v>
      </c>
      <c r="D19" s="85">
        <v>784795</v>
      </c>
      <c r="E19" s="86">
        <v>2.1</v>
      </c>
      <c r="F19" s="85">
        <v>226552</v>
      </c>
      <c r="G19" s="86">
        <v>6.6538617254658305</v>
      </c>
      <c r="H19" s="74"/>
      <c r="I19" s="74"/>
      <c r="J19" s="74"/>
    </row>
    <row r="20" spans="1:10">
      <c r="A20" s="79"/>
      <c r="B20" s="84">
        <v>60</v>
      </c>
      <c r="C20" s="81">
        <v>1985</v>
      </c>
      <c r="D20" s="85">
        <v>794629</v>
      </c>
      <c r="E20" s="86">
        <v>1.3</v>
      </c>
      <c r="F20" s="85">
        <v>233161</v>
      </c>
      <c r="G20" s="86">
        <v>2.9172110597125567</v>
      </c>
      <c r="H20" s="74"/>
      <c r="I20" s="74"/>
      <c r="J20" s="74"/>
    </row>
    <row r="21" spans="1:10">
      <c r="A21" s="79" t="s">
        <v>10</v>
      </c>
      <c r="B21" s="84">
        <v>2</v>
      </c>
      <c r="C21" s="81">
        <v>1990</v>
      </c>
      <c r="D21" s="85">
        <v>781021</v>
      </c>
      <c r="E21" s="86">
        <v>-1.7</v>
      </c>
      <c r="F21" s="85">
        <v>236110</v>
      </c>
      <c r="G21" s="86">
        <v>1.2647912815608038</v>
      </c>
      <c r="H21" s="74"/>
      <c r="I21" s="74"/>
      <c r="J21" s="74"/>
    </row>
    <row r="22" spans="1:10">
      <c r="A22" s="79"/>
      <c r="B22" s="84">
        <v>7</v>
      </c>
      <c r="C22" s="81">
        <v>1995</v>
      </c>
      <c r="D22" s="85">
        <v>771441</v>
      </c>
      <c r="E22" s="86">
        <v>-1.2</v>
      </c>
      <c r="F22" s="85">
        <v>246476</v>
      </c>
      <c r="G22" s="86">
        <v>4.3903265427131402</v>
      </c>
      <c r="H22" s="74"/>
      <c r="I22" s="74"/>
      <c r="J22" s="74"/>
    </row>
    <row r="23" spans="1:10">
      <c r="A23" s="79"/>
      <c r="B23" s="84">
        <v>12</v>
      </c>
      <c r="C23" s="87">
        <v>2000</v>
      </c>
      <c r="D23" s="85">
        <v>761503</v>
      </c>
      <c r="E23" s="86">
        <v>-1.3</v>
      </c>
      <c r="F23" s="85">
        <v>257530</v>
      </c>
      <c r="G23" s="86">
        <v>4.4848179944497559</v>
      </c>
      <c r="H23" s="74"/>
      <c r="I23" s="74"/>
      <c r="J23" s="74"/>
    </row>
    <row r="24" spans="1:10">
      <c r="A24" s="79"/>
      <c r="B24" s="84">
        <v>17</v>
      </c>
      <c r="C24" s="87">
        <v>2005</v>
      </c>
      <c r="D24" s="88">
        <v>742223</v>
      </c>
      <c r="E24" s="86">
        <v>-2.5318350682794422</v>
      </c>
      <c r="F24" s="88">
        <v>260864</v>
      </c>
      <c r="G24" s="86">
        <v>1.2946064536170496</v>
      </c>
      <c r="H24" s="74"/>
      <c r="I24" s="74"/>
      <c r="J24" s="74"/>
    </row>
    <row r="25" spans="1:10">
      <c r="A25" s="79"/>
      <c r="B25" s="84">
        <v>22</v>
      </c>
      <c r="C25" s="87">
        <v>2010</v>
      </c>
      <c r="D25" s="88">
        <v>717397</v>
      </c>
      <c r="E25" s="86">
        <v>-3.3448168542338408</v>
      </c>
      <c r="F25" s="88">
        <v>262219</v>
      </c>
      <c r="G25" s="86">
        <v>0.47687684003925312</v>
      </c>
      <c r="H25" s="74"/>
      <c r="I25" s="74"/>
      <c r="J25" s="74"/>
    </row>
    <row r="26" spans="1:10">
      <c r="A26" s="79"/>
      <c r="B26" s="84">
        <v>27</v>
      </c>
      <c r="C26" s="87">
        <v>2015</v>
      </c>
      <c r="D26" s="88">
        <v>694352</v>
      </c>
      <c r="E26" s="86">
        <f>(D26-D25)/D25*100</f>
        <v>-3.2123078295560199</v>
      </c>
      <c r="F26" s="88">
        <v>265008</v>
      </c>
      <c r="G26" s="89">
        <f>(F26-F25)/F25*100</f>
        <v>1.0636147647577026</v>
      </c>
      <c r="H26" s="74"/>
      <c r="I26" s="74"/>
      <c r="J26" s="74"/>
    </row>
    <row r="27" spans="1:10">
      <c r="A27" s="90" t="s">
        <v>11</v>
      </c>
      <c r="B27" s="91">
        <v>2</v>
      </c>
      <c r="C27" s="92">
        <v>2020</v>
      </c>
      <c r="D27" s="93">
        <v>671126</v>
      </c>
      <c r="E27" s="94">
        <f>(D27-D26)/D26*100</f>
        <v>-3.3449892849736158</v>
      </c>
      <c r="F27" s="93">
        <v>269892</v>
      </c>
      <c r="G27" s="95">
        <f>(F27-F26)/F26*100</f>
        <v>1.8429632312986777</v>
      </c>
      <c r="H27" s="74"/>
      <c r="I27" s="74"/>
      <c r="J27" s="74"/>
    </row>
    <row r="29" spans="1:10">
      <c r="A29" s="96" t="s">
        <v>46</v>
      </c>
    </row>
    <row r="30" spans="1:10">
      <c r="A30" t="s">
        <v>47</v>
      </c>
    </row>
  </sheetData>
  <mergeCells count="7">
    <mergeCell ref="A6:B6"/>
    <mergeCell ref="I2:J2"/>
    <mergeCell ref="A4:C5"/>
    <mergeCell ref="D4:D5"/>
    <mergeCell ref="E4:E5"/>
    <mergeCell ref="F4:F5"/>
    <mergeCell ref="G4:G5"/>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120" zoomScaleNormal="90" zoomScaleSheetLayoutView="120" workbookViewId="0"/>
  </sheetViews>
  <sheetFormatPr defaultColWidth="9" defaultRowHeight="13"/>
  <cols>
    <col min="1" max="2" width="4.90625" style="96" customWidth="1"/>
    <col min="3" max="3" width="9.08984375" style="96" bestFit="1" customWidth="1"/>
    <col min="4" max="5" width="13.26953125" style="75" customWidth="1"/>
    <col min="6" max="6" width="9" style="96"/>
    <col min="7" max="7" width="9.08984375" style="96" bestFit="1" customWidth="1"/>
    <col min="8" max="16384" width="9" style="96"/>
  </cols>
  <sheetData>
    <row r="1" spans="1:10" ht="21.75" customHeight="1">
      <c r="A1" s="1" t="s">
        <v>394</v>
      </c>
      <c r="B1" s="1"/>
      <c r="C1" s="1"/>
      <c r="D1" s="1"/>
      <c r="E1" s="1"/>
      <c r="F1" s="1"/>
      <c r="G1" s="1"/>
      <c r="H1" s="1"/>
      <c r="I1" s="1"/>
      <c r="J1" s="1"/>
    </row>
    <row r="2" spans="1:10" ht="18" customHeight="1">
      <c r="A2" s="73" t="s">
        <v>408</v>
      </c>
      <c r="J2" s="753"/>
    </row>
    <row r="3" spans="1:10" ht="13.5" customHeight="1"/>
    <row r="4" spans="1:10">
      <c r="A4" s="922" t="s">
        <v>3</v>
      </c>
      <c r="B4" s="923"/>
      <c r="C4" s="924"/>
      <c r="D4" s="814" t="s">
        <v>114</v>
      </c>
      <c r="E4" s="814" t="s">
        <v>115</v>
      </c>
      <c r="F4" s="930" t="s">
        <v>355</v>
      </c>
      <c r="G4" s="209"/>
    </row>
    <row r="5" spans="1:10">
      <c r="A5" s="976"/>
      <c r="B5" s="1060"/>
      <c r="C5" s="1061"/>
      <c r="D5" s="1077" t="s">
        <v>409</v>
      </c>
      <c r="E5" s="930" t="s">
        <v>409</v>
      </c>
      <c r="F5" s="1076"/>
      <c r="G5" s="853"/>
    </row>
    <row r="6" spans="1:10">
      <c r="A6" s="925"/>
      <c r="B6" s="926"/>
      <c r="C6" s="927"/>
      <c r="D6" s="1078"/>
      <c r="E6" s="932"/>
      <c r="F6" s="854" t="s">
        <v>216</v>
      </c>
      <c r="G6" s="853"/>
    </row>
    <row r="7" spans="1:10">
      <c r="A7" s="919" t="s">
        <v>6</v>
      </c>
      <c r="B7" s="919"/>
      <c r="C7" s="808" t="s">
        <v>7</v>
      </c>
      <c r="D7" s="810" t="s">
        <v>356</v>
      </c>
      <c r="E7" s="813" t="s">
        <v>356</v>
      </c>
      <c r="F7" s="811"/>
      <c r="G7" s="166"/>
    </row>
    <row r="8" spans="1:10">
      <c r="A8" s="166" t="s">
        <v>10</v>
      </c>
      <c r="B8" s="167">
        <v>3</v>
      </c>
      <c r="C8" s="168">
        <v>1991</v>
      </c>
      <c r="D8" s="855">
        <v>1620.3607977732665</v>
      </c>
      <c r="E8" s="794">
        <v>2032.6648453921343</v>
      </c>
      <c r="F8" s="856">
        <v>79.716083123416851</v>
      </c>
      <c r="G8" s="857"/>
    </row>
    <row r="9" spans="1:10">
      <c r="A9" s="166"/>
      <c r="B9" s="167">
        <v>6</v>
      </c>
      <c r="C9" s="168">
        <v>1994</v>
      </c>
      <c r="D9" s="855">
        <v>1647.450589603056</v>
      </c>
      <c r="E9" s="794">
        <v>1940.9754804089878</v>
      </c>
      <c r="F9" s="856">
        <v>84.87745498237399</v>
      </c>
      <c r="G9" s="857"/>
    </row>
    <row r="10" spans="1:10">
      <c r="A10" s="166"/>
      <c r="B10" s="167">
        <v>9</v>
      </c>
      <c r="C10" s="168">
        <v>1997</v>
      </c>
      <c r="D10" s="855">
        <v>1773.9454885619527</v>
      </c>
      <c r="E10" s="794">
        <v>2009.9157197289187</v>
      </c>
      <c r="F10" s="856">
        <v>88.259695227479895</v>
      </c>
      <c r="G10" s="857"/>
    </row>
    <row r="11" spans="1:10">
      <c r="A11" s="166"/>
      <c r="B11" s="167">
        <v>11</v>
      </c>
      <c r="C11" s="168">
        <v>1999</v>
      </c>
      <c r="D11" s="855">
        <v>1681.3616226632498</v>
      </c>
      <c r="E11" s="794">
        <v>1791.5116388272963</v>
      </c>
      <c r="F11" s="856">
        <v>93.851560113996825</v>
      </c>
      <c r="G11" s="857"/>
    </row>
    <row r="12" spans="1:10">
      <c r="A12" s="166"/>
      <c r="B12" s="167">
        <v>14</v>
      </c>
      <c r="C12" s="168">
        <v>2002</v>
      </c>
      <c r="D12" s="855">
        <v>1605.2071380524669</v>
      </c>
      <c r="E12" s="794">
        <v>1694.6268596811287</v>
      </c>
      <c r="F12" s="856">
        <v>94.723338585257196</v>
      </c>
      <c r="G12" s="857"/>
    </row>
    <row r="13" spans="1:10">
      <c r="A13" s="166"/>
      <c r="B13" s="167">
        <v>16</v>
      </c>
      <c r="C13" s="168">
        <v>2004</v>
      </c>
      <c r="D13" s="855">
        <v>1654.4415312008389</v>
      </c>
      <c r="E13" s="794">
        <v>1717</v>
      </c>
      <c r="F13" s="856">
        <v>96.425176849523794</v>
      </c>
      <c r="G13" s="857"/>
    </row>
    <row r="14" spans="1:10">
      <c r="A14" s="166"/>
      <c r="B14" s="167">
        <v>19</v>
      </c>
      <c r="C14" s="168">
        <v>2007</v>
      </c>
      <c r="D14" s="855">
        <v>1603.7367405978785</v>
      </c>
      <c r="E14" s="794">
        <v>1777.2660842299999</v>
      </c>
      <c r="F14" s="856">
        <v>90.23616411904338</v>
      </c>
      <c r="G14" s="857"/>
    </row>
    <row r="15" spans="1:10">
      <c r="A15" s="166"/>
      <c r="B15" s="167">
        <v>24</v>
      </c>
      <c r="C15" s="168">
        <v>2012</v>
      </c>
      <c r="D15" s="794">
        <v>1493.5095762258268</v>
      </c>
      <c r="E15" s="794">
        <v>1551.2997702744174</v>
      </c>
      <c r="F15" s="858">
        <v>96.274724256655574</v>
      </c>
      <c r="G15" s="857"/>
    </row>
    <row r="16" spans="1:10">
      <c r="A16" s="209"/>
      <c r="B16" s="167">
        <v>26</v>
      </c>
      <c r="C16" s="168">
        <v>2014</v>
      </c>
      <c r="D16" s="794">
        <v>1554.6684017288655</v>
      </c>
      <c r="E16" s="794">
        <v>1589.6468125933379</v>
      </c>
      <c r="F16" s="793">
        <v>97.799611172282425</v>
      </c>
      <c r="G16" s="209"/>
    </row>
    <row r="17" spans="1:7">
      <c r="A17" s="209"/>
      <c r="B17" s="185">
        <v>28</v>
      </c>
      <c r="C17" s="166">
        <v>2016</v>
      </c>
      <c r="D17" s="855">
        <v>1655.9588527509607</v>
      </c>
      <c r="E17" s="855">
        <v>1895.6810051364939</v>
      </c>
      <c r="F17" s="793">
        <v>87.354298970344288</v>
      </c>
      <c r="G17" s="165"/>
    </row>
    <row r="18" spans="1:7">
      <c r="A18" s="214" t="s">
        <v>11</v>
      </c>
      <c r="B18" s="830">
        <v>3</v>
      </c>
      <c r="C18" s="176">
        <v>2021</v>
      </c>
      <c r="D18" s="859">
        <v>1507.048722505597</v>
      </c>
      <c r="E18" s="859">
        <v>1832.5476088958794</v>
      </c>
      <c r="F18" s="796">
        <v>82.237902862103681</v>
      </c>
      <c r="G18" s="165"/>
    </row>
    <row r="19" spans="1:7">
      <c r="D19" s="846"/>
      <c r="E19" s="96"/>
      <c r="F19" s="846"/>
    </row>
    <row r="20" spans="1:7">
      <c r="A20" s="96" t="s">
        <v>396</v>
      </c>
      <c r="D20" s="846"/>
      <c r="E20" s="96"/>
      <c r="F20" s="846"/>
    </row>
    <row r="21" spans="1:7">
      <c r="A21" s="96" t="s">
        <v>474</v>
      </c>
      <c r="D21" s="846"/>
      <c r="E21" s="96"/>
      <c r="F21" s="846"/>
    </row>
    <row r="22" spans="1:7">
      <c r="A22" s="852" t="s">
        <v>410</v>
      </c>
    </row>
    <row r="23" spans="1:7">
      <c r="A23" s="852" t="s">
        <v>411</v>
      </c>
    </row>
    <row r="25" spans="1:7">
      <c r="A25" s="834" t="s">
        <v>397</v>
      </c>
    </row>
    <row r="26" spans="1:7">
      <c r="A26" s="834" t="s">
        <v>398</v>
      </c>
    </row>
    <row r="27" spans="1:7">
      <c r="A27" s="834" t="s">
        <v>399</v>
      </c>
    </row>
    <row r="28" spans="1:7">
      <c r="A28" s="834" t="s">
        <v>400</v>
      </c>
    </row>
    <row r="29" spans="1:7">
      <c r="A29" s="834" t="s">
        <v>401</v>
      </c>
    </row>
  </sheetData>
  <mergeCells count="5">
    <mergeCell ref="A4:C6"/>
    <mergeCell ref="F4:F5"/>
    <mergeCell ref="D5:D6"/>
    <mergeCell ref="E5:E6"/>
    <mergeCell ref="A7:B7"/>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120" zoomScaleNormal="90" zoomScaleSheetLayoutView="120" workbookViewId="0">
      <pane ySplit="6" topLeftCell="A7" activePane="bottomLeft" state="frozen"/>
      <selection pane="bottomLeft"/>
    </sheetView>
  </sheetViews>
  <sheetFormatPr defaultColWidth="9" defaultRowHeight="13"/>
  <cols>
    <col min="1" max="2" width="4.90625" style="233" customWidth="1"/>
    <col min="3" max="3" width="9" style="233" customWidth="1"/>
    <col min="4" max="4" width="13.26953125" style="861" customWidth="1"/>
    <col min="5" max="5" width="9" style="233" customWidth="1"/>
    <col min="6" max="6" width="13.26953125" style="861" customWidth="1"/>
    <col min="7" max="8" width="9" style="233" customWidth="1"/>
    <col min="9" max="9" width="9.26953125" style="233" customWidth="1"/>
    <col min="10" max="10" width="9" style="233" customWidth="1"/>
    <col min="11" max="16384" width="9" style="233"/>
  </cols>
  <sheetData>
    <row r="1" spans="1:10" ht="21.75" customHeight="1">
      <c r="A1" s="230" t="s">
        <v>394</v>
      </c>
      <c r="B1" s="230"/>
      <c r="C1" s="230"/>
      <c r="D1" s="860"/>
      <c r="E1" s="230"/>
      <c r="F1" s="860"/>
      <c r="G1" s="230"/>
      <c r="H1" s="230"/>
      <c r="I1" s="230"/>
      <c r="J1" s="230"/>
    </row>
    <row r="2" spans="1:10" ht="18" customHeight="1">
      <c r="A2" s="234" t="s">
        <v>412</v>
      </c>
      <c r="J2" s="236" t="s">
        <v>2</v>
      </c>
    </row>
    <row r="4" spans="1:10">
      <c r="A4" s="948" t="s">
        <v>3</v>
      </c>
      <c r="B4" s="948"/>
      <c r="C4" s="948"/>
      <c r="D4" s="948" t="s">
        <v>114</v>
      </c>
      <c r="E4" s="948"/>
      <c r="F4" s="948" t="s">
        <v>339</v>
      </c>
      <c r="G4" s="948"/>
    </row>
    <row r="5" spans="1:10">
      <c r="A5" s="948"/>
      <c r="B5" s="948"/>
      <c r="C5" s="948"/>
      <c r="D5" s="862" t="s">
        <v>413</v>
      </c>
      <c r="E5" s="818" t="s">
        <v>414</v>
      </c>
      <c r="F5" s="862" t="s">
        <v>413</v>
      </c>
      <c r="G5" s="818" t="s">
        <v>414</v>
      </c>
    </row>
    <row r="6" spans="1:10">
      <c r="A6" s="948" t="s">
        <v>6</v>
      </c>
      <c r="B6" s="948"/>
      <c r="C6" s="815" t="s">
        <v>7</v>
      </c>
      <c r="D6" s="863" t="s">
        <v>204</v>
      </c>
      <c r="E6" s="516" t="s">
        <v>43</v>
      </c>
      <c r="F6" s="863" t="s">
        <v>204</v>
      </c>
      <c r="G6" s="516" t="s">
        <v>43</v>
      </c>
    </row>
    <row r="7" spans="1:10">
      <c r="A7" s="239" t="s">
        <v>10</v>
      </c>
      <c r="B7" s="518">
        <v>1</v>
      </c>
      <c r="C7" s="410">
        <v>1989</v>
      </c>
      <c r="D7" s="864">
        <v>39776</v>
      </c>
      <c r="E7" s="528">
        <v>5.7703557942881503</v>
      </c>
      <c r="F7" s="864">
        <v>19376278</v>
      </c>
      <c r="G7" s="528">
        <v>8.3416445696906152</v>
      </c>
    </row>
    <row r="8" spans="1:10">
      <c r="A8" s="239"/>
      <c r="B8" s="518">
        <v>2</v>
      </c>
      <c r="C8" s="410">
        <v>1990</v>
      </c>
      <c r="D8" s="864">
        <v>42968</v>
      </c>
      <c r="E8" s="528">
        <v>8.024939662107812</v>
      </c>
      <c r="F8" s="864">
        <v>20941933</v>
      </c>
      <c r="G8" s="528">
        <v>8.0802670151615246</v>
      </c>
    </row>
    <row r="9" spans="1:10">
      <c r="A9" s="239"/>
      <c r="B9" s="518">
        <v>3</v>
      </c>
      <c r="C9" s="410">
        <v>1991</v>
      </c>
      <c r="D9" s="864">
        <v>51592</v>
      </c>
      <c r="E9" s="528">
        <v>20.070750325823866</v>
      </c>
      <c r="F9" s="864">
        <v>22164196</v>
      </c>
      <c r="G9" s="528">
        <v>5.8364383077722692</v>
      </c>
    </row>
    <row r="10" spans="1:10">
      <c r="A10" s="239"/>
      <c r="B10" s="518">
        <v>4</v>
      </c>
      <c r="C10" s="410">
        <v>1992</v>
      </c>
      <c r="D10" s="864">
        <v>61457</v>
      </c>
      <c r="E10" s="528">
        <v>19.121181578539321</v>
      </c>
      <c r="F10" s="864">
        <v>22203843</v>
      </c>
      <c r="G10" s="528">
        <v>0.17887858418144731</v>
      </c>
    </row>
    <row r="11" spans="1:10">
      <c r="A11" s="239"/>
      <c r="B11" s="518">
        <v>5</v>
      </c>
      <c r="C11" s="410">
        <v>1993</v>
      </c>
      <c r="D11" s="864">
        <v>61118</v>
      </c>
      <c r="E11" s="528">
        <v>-0.5516051873667891</v>
      </c>
      <c r="F11" s="864">
        <v>21489742</v>
      </c>
      <c r="G11" s="528">
        <v>-3.2161144356857534</v>
      </c>
    </row>
    <row r="12" spans="1:10">
      <c r="A12" s="239"/>
      <c r="B12" s="518">
        <v>6</v>
      </c>
      <c r="C12" s="410">
        <v>1994</v>
      </c>
      <c r="D12" s="864">
        <v>71605</v>
      </c>
      <c r="E12" s="528">
        <v>17.158611211099853</v>
      </c>
      <c r="F12" s="864">
        <v>21792816</v>
      </c>
      <c r="G12" s="528">
        <v>1.4103193979713637</v>
      </c>
    </row>
    <row r="13" spans="1:10">
      <c r="A13" s="239"/>
      <c r="B13" s="518">
        <v>7</v>
      </c>
      <c r="C13" s="410">
        <v>1995</v>
      </c>
      <c r="D13" s="864">
        <v>83937</v>
      </c>
      <c r="E13" s="528">
        <v>17.222261015292233</v>
      </c>
      <c r="F13" s="864">
        <v>22339761</v>
      </c>
      <c r="G13" s="528">
        <v>2.5097490842853887</v>
      </c>
    </row>
    <row r="14" spans="1:10">
      <c r="A14" s="239"/>
      <c r="B14" s="518">
        <v>8</v>
      </c>
      <c r="C14" s="410">
        <v>1996</v>
      </c>
      <c r="D14" s="864">
        <v>90944</v>
      </c>
      <c r="E14" s="528">
        <v>8.3479276123759547</v>
      </c>
      <c r="F14" s="864">
        <v>22976160</v>
      </c>
      <c r="G14" s="528">
        <v>2.8487278803027607</v>
      </c>
    </row>
    <row r="15" spans="1:10">
      <c r="A15" s="239"/>
      <c r="B15" s="518">
        <v>9</v>
      </c>
      <c r="C15" s="410">
        <v>1997</v>
      </c>
      <c r="D15" s="864">
        <v>91409</v>
      </c>
      <c r="E15" s="528">
        <v>0.51130365939478395</v>
      </c>
      <c r="F15" s="864">
        <v>23412935</v>
      </c>
      <c r="G15" s="528">
        <v>1.90099215882897</v>
      </c>
    </row>
    <row r="16" spans="1:10">
      <c r="A16" s="239"/>
      <c r="B16" s="518">
        <v>10</v>
      </c>
      <c r="C16" s="410">
        <v>1998</v>
      </c>
      <c r="D16" s="864">
        <v>92749</v>
      </c>
      <c r="E16" s="528">
        <v>1.4659388025249172</v>
      </c>
      <c r="F16" s="864">
        <v>23248456</v>
      </c>
      <c r="G16" s="528">
        <v>-0.7025133756190769</v>
      </c>
    </row>
    <row r="17" spans="1:9">
      <c r="A17" s="239"/>
      <c r="B17" s="518">
        <v>11</v>
      </c>
      <c r="C17" s="410">
        <v>1999</v>
      </c>
      <c r="D17" s="864">
        <v>91633</v>
      </c>
      <c r="E17" s="528">
        <v>-1.2032474743663073</v>
      </c>
      <c r="F17" s="864">
        <v>23124403</v>
      </c>
      <c r="G17" s="528">
        <v>-0.53359672573525074</v>
      </c>
    </row>
    <row r="18" spans="1:9">
      <c r="A18" s="239"/>
      <c r="B18" s="518">
        <v>12</v>
      </c>
      <c r="C18" s="410">
        <v>2000</v>
      </c>
      <c r="D18" s="864">
        <v>87522</v>
      </c>
      <c r="E18" s="528">
        <v>-4.486374995907596</v>
      </c>
      <c r="F18" s="864">
        <v>22633879</v>
      </c>
      <c r="G18" s="528">
        <v>-2.1212396272457283</v>
      </c>
    </row>
    <row r="19" spans="1:9">
      <c r="A19" s="239"/>
      <c r="B19" s="518">
        <v>13</v>
      </c>
      <c r="C19" s="410">
        <v>2001</v>
      </c>
      <c r="D19" s="864">
        <v>85161</v>
      </c>
      <c r="E19" s="528">
        <v>-2.6976074586960976</v>
      </c>
      <c r="F19" s="864">
        <v>22340865</v>
      </c>
      <c r="G19" s="528">
        <v>-1.2945814546415164</v>
      </c>
    </row>
    <row r="20" spans="1:9">
      <c r="A20" s="239"/>
      <c r="B20" s="518">
        <v>14</v>
      </c>
      <c r="C20" s="410">
        <v>2002</v>
      </c>
      <c r="D20" s="864">
        <v>83499</v>
      </c>
      <c r="E20" s="528">
        <v>-1.9515975622644248</v>
      </c>
      <c r="F20" s="864">
        <v>22032840</v>
      </c>
      <c r="G20" s="528">
        <v>-1.3787514494179192</v>
      </c>
    </row>
    <row r="21" spans="1:9">
      <c r="A21" s="239"/>
      <c r="B21" s="518">
        <v>15</v>
      </c>
      <c r="C21" s="410">
        <v>2003</v>
      </c>
      <c r="D21" s="864">
        <v>78380</v>
      </c>
      <c r="E21" s="528">
        <v>-6.1306123426627863</v>
      </c>
      <c r="F21" s="864">
        <v>21759254</v>
      </c>
      <c r="G21" s="528">
        <v>-1.2417191791888769</v>
      </c>
    </row>
    <row r="22" spans="1:9">
      <c r="A22" s="239"/>
      <c r="B22" s="518">
        <v>16</v>
      </c>
      <c r="C22" s="410">
        <v>2004</v>
      </c>
      <c r="D22" s="864">
        <v>73142</v>
      </c>
      <c r="E22" s="528">
        <v>-6.6828272518499574</v>
      </c>
      <c r="F22" s="864">
        <v>21467233</v>
      </c>
      <c r="G22" s="528">
        <v>-1.3420542818241898</v>
      </c>
    </row>
    <row r="23" spans="1:9">
      <c r="A23" s="239"/>
      <c r="B23" s="518">
        <v>17</v>
      </c>
      <c r="C23" s="410">
        <v>2005</v>
      </c>
      <c r="D23" s="864">
        <v>65857.039999999994</v>
      </c>
      <c r="E23" s="528">
        <v>-9.9600229690191782</v>
      </c>
      <c r="F23" s="864">
        <v>21328351</v>
      </c>
      <c r="G23" s="528">
        <v>-0.64694877071487156</v>
      </c>
    </row>
    <row r="24" spans="1:9">
      <c r="A24" s="239"/>
      <c r="B24" s="518">
        <v>18</v>
      </c>
      <c r="C24" s="410">
        <v>2006</v>
      </c>
      <c r="D24" s="864">
        <v>62163</v>
      </c>
      <c r="E24" s="528">
        <v>-5.6091801271359856</v>
      </c>
      <c r="F24" s="864">
        <v>21144975</v>
      </c>
      <c r="G24" s="528">
        <v>-0.85977579795081738</v>
      </c>
    </row>
    <row r="25" spans="1:9">
      <c r="A25" s="239"/>
      <c r="B25" s="518">
        <v>19</v>
      </c>
      <c r="C25" s="410">
        <v>2007</v>
      </c>
      <c r="D25" s="864">
        <v>62448</v>
      </c>
      <c r="E25" s="528">
        <v>0.45847208146325613</v>
      </c>
      <c r="F25" s="864">
        <v>21198775</v>
      </c>
      <c r="G25" s="528">
        <v>0.25443397308343663</v>
      </c>
    </row>
    <row r="26" spans="1:9">
      <c r="A26" s="239"/>
      <c r="B26" s="518">
        <v>20</v>
      </c>
      <c r="C26" s="410">
        <v>2008</v>
      </c>
      <c r="D26" s="864">
        <v>63655</v>
      </c>
      <c r="E26" s="528">
        <v>1.9328080963361458</v>
      </c>
      <c r="F26" s="864">
        <v>20951100</v>
      </c>
      <c r="G26" s="528">
        <v>-1.1683458124349215</v>
      </c>
    </row>
    <row r="27" spans="1:9">
      <c r="A27" s="239"/>
      <c r="B27" s="518">
        <v>21</v>
      </c>
      <c r="C27" s="410">
        <v>2009</v>
      </c>
      <c r="D27" s="864">
        <v>59876</v>
      </c>
      <c r="E27" s="528">
        <v>-5.9366899693661139</v>
      </c>
      <c r="F27" s="864">
        <v>19775777</v>
      </c>
      <c r="G27" s="528">
        <v>-5.6098391015268874</v>
      </c>
      <c r="I27" s="254"/>
    </row>
    <row r="28" spans="1:9">
      <c r="A28" s="239"/>
      <c r="B28" s="518">
        <v>22</v>
      </c>
      <c r="C28" s="410">
        <v>2010</v>
      </c>
      <c r="D28" s="864">
        <v>58412</v>
      </c>
      <c r="E28" s="528">
        <v>-2.4452372311505854</v>
      </c>
      <c r="F28" s="864">
        <v>19579063</v>
      </c>
      <c r="G28" s="528">
        <v>-0.99472197729575385</v>
      </c>
    </row>
    <row r="29" spans="1:9">
      <c r="A29" s="239"/>
      <c r="B29" s="518">
        <v>23</v>
      </c>
      <c r="C29" s="410">
        <v>2011</v>
      </c>
      <c r="D29" s="864">
        <v>56425.36</v>
      </c>
      <c r="E29" s="528">
        <v>-3.4008835189006135</v>
      </c>
      <c r="F29" s="864">
        <v>19593279</v>
      </c>
      <c r="G29" s="528">
        <v>-1.8</v>
      </c>
    </row>
    <row r="30" spans="1:9">
      <c r="A30" s="239"/>
      <c r="B30" s="518">
        <v>24</v>
      </c>
      <c r="C30" s="410">
        <v>2012</v>
      </c>
      <c r="D30" s="864">
        <v>56527.3</v>
      </c>
      <c r="E30" s="528">
        <v>0.18</v>
      </c>
      <c r="F30" s="864">
        <v>19591627</v>
      </c>
      <c r="G30" s="528">
        <v>-0.8</v>
      </c>
    </row>
    <row r="31" spans="1:9">
      <c r="A31" s="247"/>
      <c r="B31" s="518">
        <v>25</v>
      </c>
      <c r="C31" s="410">
        <v>2013</v>
      </c>
      <c r="D31" s="865">
        <v>55836</v>
      </c>
      <c r="E31" s="528">
        <v>-1.2</v>
      </c>
      <c r="F31" s="864">
        <v>19777407</v>
      </c>
      <c r="G31" s="528">
        <v>-0.4</v>
      </c>
    </row>
    <row r="32" spans="1:9">
      <c r="A32" s="247"/>
      <c r="B32" s="518">
        <v>26</v>
      </c>
      <c r="C32" s="410">
        <v>2014</v>
      </c>
      <c r="D32" s="865">
        <v>56067</v>
      </c>
      <c r="E32" s="528">
        <v>0.4</v>
      </c>
      <c r="F32" s="864">
        <v>20197310</v>
      </c>
      <c r="G32" s="528">
        <v>2.12</v>
      </c>
    </row>
    <row r="33" spans="1:7">
      <c r="A33" s="247"/>
      <c r="B33" s="518">
        <v>27</v>
      </c>
      <c r="C33" s="410">
        <v>2015</v>
      </c>
      <c r="D33" s="866">
        <v>54930</v>
      </c>
      <c r="E33" s="528">
        <v>-2</v>
      </c>
      <c r="F33" s="866">
        <v>20049078</v>
      </c>
      <c r="G33" s="528">
        <f>(F33-F32)/F32*100</f>
        <v>-0.73391951700498737</v>
      </c>
    </row>
    <row r="34" spans="1:7">
      <c r="A34" s="247"/>
      <c r="B34" s="518">
        <v>28</v>
      </c>
      <c r="C34" s="410">
        <v>2016</v>
      </c>
      <c r="D34" s="864">
        <v>54451</v>
      </c>
      <c r="E34" s="255">
        <v>-0.9</v>
      </c>
      <c r="F34" s="864">
        <v>19597853</v>
      </c>
      <c r="G34" s="528">
        <f>(F34-F33)/F33*100</f>
        <v>-2.250602247145729</v>
      </c>
    </row>
    <row r="35" spans="1:7">
      <c r="A35" s="247"/>
      <c r="B35" s="518">
        <v>29</v>
      </c>
      <c r="C35" s="410">
        <v>2017</v>
      </c>
      <c r="D35" s="864">
        <v>56580</v>
      </c>
      <c r="E35" s="255">
        <f>(D35-D34)/D34*100</f>
        <v>3.9099373748875137</v>
      </c>
      <c r="F35" s="864">
        <v>19602508</v>
      </c>
      <c r="G35" s="528">
        <f t="shared" ref="G35:G38" si="0">(F35-F34)/F34*100</f>
        <v>2.3752601879399749E-2</v>
      </c>
    </row>
    <row r="36" spans="1:7">
      <c r="A36" s="247"/>
      <c r="B36" s="518">
        <v>30</v>
      </c>
      <c r="C36" s="410">
        <v>2018</v>
      </c>
      <c r="D36" s="866">
        <v>57670</v>
      </c>
      <c r="E36" s="255">
        <f t="shared" ref="E36:E38" si="1">(D36-D35)/D35*100</f>
        <v>1.9264757864969955</v>
      </c>
      <c r="F36" s="866">
        <v>19604355</v>
      </c>
      <c r="G36" s="528">
        <f t="shared" si="0"/>
        <v>9.4222637225808044E-3</v>
      </c>
    </row>
    <row r="37" spans="1:7">
      <c r="A37" s="867" t="s">
        <v>11</v>
      </c>
      <c r="B37" s="518">
        <v>1</v>
      </c>
      <c r="C37" s="410">
        <v>2019</v>
      </c>
      <c r="D37" s="866">
        <v>57628</v>
      </c>
      <c r="E37" s="255">
        <f t="shared" si="1"/>
        <v>-7.2828160221952487E-2</v>
      </c>
      <c r="F37" s="866">
        <v>19396177</v>
      </c>
      <c r="G37" s="528">
        <f t="shared" si="0"/>
        <v>-1.0618967061145341</v>
      </c>
    </row>
    <row r="38" spans="1:7">
      <c r="A38" s="867"/>
      <c r="B38" s="518">
        <v>2</v>
      </c>
      <c r="C38" s="410">
        <v>2020</v>
      </c>
      <c r="D38" s="866">
        <v>57408</v>
      </c>
      <c r="E38" s="255">
        <f t="shared" si="1"/>
        <v>-0.38175886721732494</v>
      </c>
      <c r="F38" s="866">
        <v>19504951</v>
      </c>
      <c r="G38" s="528">
        <f t="shared" si="0"/>
        <v>0.56080123418135441</v>
      </c>
    </row>
    <row r="39" spans="1:7">
      <c r="A39" s="867"/>
      <c r="B39" s="518">
        <v>3</v>
      </c>
      <c r="C39" s="410">
        <v>2021</v>
      </c>
      <c r="D39" s="866">
        <v>57220</v>
      </c>
      <c r="E39" s="255">
        <f>(D39-D38)/D38*100</f>
        <v>-0.32748049052396877</v>
      </c>
      <c r="F39" s="866">
        <v>19907136</v>
      </c>
      <c r="G39" s="528">
        <f>(F39-F38)/F38*100</f>
        <v>2.0619636522029716</v>
      </c>
    </row>
    <row r="40" spans="1:7">
      <c r="A40" s="867"/>
      <c r="B40" s="518">
        <v>4</v>
      </c>
      <c r="C40" s="410">
        <v>2022</v>
      </c>
      <c r="D40" s="866">
        <v>59043</v>
      </c>
      <c r="E40" s="255">
        <f>(D40-D39)/D39*100</f>
        <v>3.1859489688919962</v>
      </c>
      <c r="F40" s="866">
        <v>20660329</v>
      </c>
      <c r="G40" s="528">
        <f>(F40-F39)/F39*100</f>
        <v>3.7835326990281275</v>
      </c>
    </row>
    <row r="41" spans="1:7">
      <c r="A41" s="868"/>
      <c r="B41" s="869">
        <v>5</v>
      </c>
      <c r="C41" s="870">
        <v>2023</v>
      </c>
      <c r="D41" s="871">
        <v>59884</v>
      </c>
      <c r="E41" s="872">
        <f>(D41-D40)/D40*100</f>
        <v>1.4243856172619955</v>
      </c>
      <c r="F41" s="871">
        <v>21604942</v>
      </c>
      <c r="G41" s="872">
        <f t="shared" ref="G41" si="2">(F41-F40)/F40*100</f>
        <v>4.5721101537153643</v>
      </c>
    </row>
    <row r="43" spans="1:7">
      <c r="A43" s="96" t="s">
        <v>415</v>
      </c>
    </row>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120" zoomScaleNormal="90" zoomScaleSheetLayoutView="120" workbookViewId="0">
      <pane xSplit="3" ySplit="6" topLeftCell="D7" activePane="bottomRight" state="frozen"/>
      <selection activeCell="L53" sqref="L53"/>
      <selection pane="topRight" activeCell="L53" sqref="L53"/>
      <selection pane="bottomLeft" activeCell="L53" sqref="L53"/>
      <selection pane="bottomRight"/>
    </sheetView>
  </sheetViews>
  <sheetFormatPr defaultColWidth="9" defaultRowHeight="13"/>
  <cols>
    <col min="1" max="2" width="4.90625" style="233" customWidth="1"/>
    <col min="3" max="3" width="9" style="233" customWidth="1"/>
    <col min="4" max="4" width="13.26953125" style="873" customWidth="1"/>
    <col min="5" max="5" width="9" style="233" customWidth="1"/>
    <col min="6" max="6" width="13.26953125" style="873" customWidth="1"/>
    <col min="7" max="10" width="9" style="233" customWidth="1"/>
    <col min="11" max="16384" width="9" style="233"/>
  </cols>
  <sheetData>
    <row r="1" spans="1:10" ht="21.75" customHeight="1">
      <c r="A1" s="230" t="s">
        <v>394</v>
      </c>
      <c r="B1" s="230"/>
      <c r="C1" s="230"/>
      <c r="D1" s="230"/>
      <c r="E1" s="230"/>
      <c r="F1" s="230"/>
      <c r="G1" s="230"/>
      <c r="H1" s="230"/>
      <c r="I1" s="230"/>
      <c r="J1" s="230"/>
    </row>
    <row r="2" spans="1:10" ht="18" customHeight="1">
      <c r="A2" s="234" t="s">
        <v>416</v>
      </c>
      <c r="J2" s="236" t="s">
        <v>2</v>
      </c>
    </row>
    <row r="3" spans="1:10" ht="13.5" customHeight="1"/>
    <row r="4" spans="1:10" ht="13.5" customHeight="1">
      <c r="A4" s="948" t="s">
        <v>3</v>
      </c>
      <c r="B4" s="948"/>
      <c r="C4" s="948"/>
      <c r="D4" s="948" t="s">
        <v>114</v>
      </c>
      <c r="E4" s="948"/>
      <c r="F4" s="952" t="s">
        <v>327</v>
      </c>
      <c r="G4" s="1079"/>
    </row>
    <row r="5" spans="1:10" ht="13.5" customHeight="1">
      <c r="A5" s="948"/>
      <c r="B5" s="948"/>
      <c r="C5" s="948"/>
      <c r="D5" s="816" t="s">
        <v>413</v>
      </c>
      <c r="E5" s="818" t="s">
        <v>414</v>
      </c>
      <c r="F5" s="816" t="s">
        <v>413</v>
      </c>
      <c r="G5" s="818" t="s">
        <v>414</v>
      </c>
    </row>
    <row r="6" spans="1:10" ht="13.5" customHeight="1">
      <c r="A6" s="948" t="s">
        <v>6</v>
      </c>
      <c r="B6" s="948"/>
      <c r="C6" s="815" t="s">
        <v>7</v>
      </c>
      <c r="D6" s="817" t="s">
        <v>229</v>
      </c>
      <c r="E6" s="516" t="s">
        <v>43</v>
      </c>
      <c r="F6" s="817" t="s">
        <v>229</v>
      </c>
      <c r="G6" s="516" t="s">
        <v>43</v>
      </c>
    </row>
    <row r="7" spans="1:10" ht="13.5" customHeight="1">
      <c r="A7" s="874" t="s">
        <v>10</v>
      </c>
      <c r="B7" s="875">
        <v>11</v>
      </c>
      <c r="C7" s="410">
        <v>1999</v>
      </c>
      <c r="D7" s="876">
        <v>20412066</v>
      </c>
      <c r="E7" s="412"/>
      <c r="F7" s="876">
        <v>206877121</v>
      </c>
      <c r="G7" s="412"/>
    </row>
    <row r="8" spans="1:10" ht="13.5" customHeight="1">
      <c r="A8" s="239"/>
      <c r="B8" s="518">
        <v>12</v>
      </c>
      <c r="C8" s="410">
        <v>2000</v>
      </c>
      <c r="D8" s="876">
        <v>22196579</v>
      </c>
      <c r="E8" s="412">
        <v>8.7424418478756678</v>
      </c>
      <c r="F8" s="876">
        <v>208634019</v>
      </c>
      <c r="G8" s="412">
        <v>0.84924712385183909</v>
      </c>
    </row>
    <row r="9" spans="1:10" ht="13.5" customHeight="1">
      <c r="A9" s="239"/>
      <c r="B9" s="518">
        <v>13</v>
      </c>
      <c r="C9" s="410">
        <v>2001</v>
      </c>
      <c r="D9" s="876">
        <v>23949923</v>
      </c>
      <c r="E9" s="412">
        <v>7.8991631998786858</v>
      </c>
      <c r="F9" s="876">
        <v>213003289</v>
      </c>
      <c r="G9" s="412">
        <v>2.0942270205704006</v>
      </c>
    </row>
    <row r="10" spans="1:10" ht="13.5" customHeight="1">
      <c r="A10" s="239"/>
      <c r="B10" s="518">
        <v>14</v>
      </c>
      <c r="C10" s="410">
        <v>2002</v>
      </c>
      <c r="D10" s="876">
        <v>24349900</v>
      </c>
      <c r="E10" s="412">
        <v>1.6700554736647888</v>
      </c>
      <c r="F10" s="876">
        <v>215029496</v>
      </c>
      <c r="G10" s="412">
        <v>0.95125620337253736</v>
      </c>
    </row>
    <row r="11" spans="1:10" ht="13.5" customHeight="1">
      <c r="A11" s="239"/>
      <c r="B11" s="518">
        <v>15</v>
      </c>
      <c r="C11" s="410">
        <v>2003</v>
      </c>
      <c r="D11" s="876">
        <v>24881282</v>
      </c>
      <c r="E11" s="412">
        <v>2.1822759025704528</v>
      </c>
      <c r="F11" s="876">
        <v>217483297</v>
      </c>
      <c r="G11" s="412">
        <v>1.1411462360493942</v>
      </c>
    </row>
    <row r="12" spans="1:10" ht="13.5" customHeight="1">
      <c r="A12" s="239"/>
      <c r="B12" s="518">
        <v>16</v>
      </c>
      <c r="C12" s="410">
        <v>2004</v>
      </c>
      <c r="D12" s="876">
        <v>25251278</v>
      </c>
      <c r="E12" s="412">
        <v>1.4870455630059638</v>
      </c>
      <c r="F12" s="876">
        <v>221707909</v>
      </c>
      <c r="G12" s="412">
        <v>1.9424995198596804</v>
      </c>
    </row>
    <row r="13" spans="1:10" ht="13.5" customHeight="1">
      <c r="A13" s="239"/>
      <c r="B13" s="518">
        <v>17</v>
      </c>
      <c r="C13" s="410">
        <v>2005</v>
      </c>
      <c r="D13" s="876">
        <v>25224116</v>
      </c>
      <c r="E13" s="412">
        <v>-0.10756683285495683</v>
      </c>
      <c r="F13" s="876">
        <v>223157842</v>
      </c>
      <c r="G13" s="412">
        <v>0.65398343547590798</v>
      </c>
    </row>
    <row r="14" spans="1:10" ht="13.5" customHeight="1">
      <c r="A14" s="239"/>
      <c r="B14" s="518">
        <v>18</v>
      </c>
      <c r="C14" s="410">
        <v>2006</v>
      </c>
      <c r="D14" s="876">
        <v>24551445</v>
      </c>
      <c r="E14" s="412">
        <v>-2.6667773015315959</v>
      </c>
      <c r="F14" s="876">
        <v>223063199</v>
      </c>
      <c r="G14" s="412">
        <v>-4.2410788324431792E-2</v>
      </c>
    </row>
    <row r="15" spans="1:10" ht="13.5" customHeight="1">
      <c r="A15" s="239"/>
      <c r="B15" s="518">
        <v>19</v>
      </c>
      <c r="C15" s="410">
        <v>2007</v>
      </c>
      <c r="D15" s="876">
        <v>25048498</v>
      </c>
      <c r="E15" s="412">
        <v>2.0245366413260086</v>
      </c>
      <c r="F15" s="876">
        <v>224594747</v>
      </c>
      <c r="G15" s="412">
        <v>0.68659824070755349</v>
      </c>
    </row>
    <row r="16" spans="1:10" ht="13.5" customHeight="1">
      <c r="A16" s="239"/>
      <c r="B16" s="518">
        <v>20</v>
      </c>
      <c r="C16" s="410">
        <v>2008</v>
      </c>
      <c r="D16" s="876">
        <v>24459200.872000001</v>
      </c>
      <c r="E16" s="412">
        <v>-2.3526246084695401</v>
      </c>
      <c r="F16" s="876">
        <v>225733048.38699999</v>
      </c>
      <c r="G16" s="412">
        <v>0.5068245816987087</v>
      </c>
    </row>
    <row r="17" spans="1:10" ht="13.5" customHeight="1">
      <c r="A17" s="239"/>
      <c r="B17" s="518">
        <v>21</v>
      </c>
      <c r="C17" s="410">
        <v>2009</v>
      </c>
      <c r="D17" s="876">
        <v>24851625</v>
      </c>
      <c r="E17" s="412">
        <v>1.6044028995617339</v>
      </c>
      <c r="F17" s="876">
        <v>227078928.528</v>
      </c>
      <c r="G17" s="412">
        <v>0.59622645005555341</v>
      </c>
    </row>
    <row r="18" spans="1:10" ht="13.5" customHeight="1">
      <c r="A18" s="239"/>
      <c r="B18" s="518">
        <v>22</v>
      </c>
      <c r="C18" s="410">
        <v>2010</v>
      </c>
      <c r="D18" s="876">
        <v>24381356</v>
      </c>
      <c r="E18" s="412">
        <v>-1.9</v>
      </c>
      <c r="F18" s="876">
        <v>228956871</v>
      </c>
      <c r="G18" s="412">
        <v>0.8</v>
      </c>
    </row>
    <row r="19" spans="1:10" ht="13.5" customHeight="1">
      <c r="A19" s="239"/>
      <c r="B19" s="518">
        <v>23</v>
      </c>
      <c r="C19" s="410">
        <v>2011</v>
      </c>
      <c r="D19" s="876">
        <v>25546542</v>
      </c>
      <c r="E19" s="412">
        <v>4.8</v>
      </c>
      <c r="F19" s="876">
        <v>233030564</v>
      </c>
      <c r="G19" s="412">
        <v>1.8</v>
      </c>
    </row>
    <row r="20" spans="1:10" ht="13.5" customHeight="1">
      <c r="A20" s="239"/>
      <c r="B20" s="518">
        <v>24</v>
      </c>
      <c r="C20" s="410">
        <v>2012</v>
      </c>
      <c r="D20" s="876">
        <v>25415182</v>
      </c>
      <c r="E20" s="412">
        <v>-0.51419875143963623</v>
      </c>
      <c r="F20" s="876">
        <v>226633802.79400003</v>
      </c>
      <c r="G20" s="412">
        <v>-2.7450308799263183</v>
      </c>
    </row>
    <row r="21" spans="1:10" ht="13.5" customHeight="1">
      <c r="A21" s="247"/>
      <c r="B21" s="518">
        <v>25</v>
      </c>
      <c r="C21" s="410">
        <v>2013</v>
      </c>
      <c r="D21" s="876">
        <v>24712807</v>
      </c>
      <c r="E21" s="412">
        <v>-2.7636040536715427</v>
      </c>
      <c r="F21" s="877">
        <v>223455500.23899999</v>
      </c>
      <c r="G21" s="418">
        <v>-1.4023956337567967</v>
      </c>
    </row>
    <row r="22" spans="1:10" ht="13.5" customHeight="1">
      <c r="A22" s="247"/>
      <c r="B22" s="518">
        <v>26</v>
      </c>
      <c r="C22" s="410">
        <v>2014</v>
      </c>
      <c r="D22" s="876">
        <v>22044000</v>
      </c>
      <c r="E22" s="412">
        <v>-3.4</v>
      </c>
      <c r="F22" s="877">
        <v>223117000</v>
      </c>
      <c r="G22" s="418">
        <v>-0.5</v>
      </c>
    </row>
    <row r="23" spans="1:10" ht="13.5" customHeight="1">
      <c r="A23" s="247"/>
      <c r="B23" s="518">
        <v>27</v>
      </c>
      <c r="C23" s="410">
        <v>2015</v>
      </c>
      <c r="D23" s="878">
        <v>21631000</v>
      </c>
      <c r="E23" s="412">
        <f>(D23-D22)/D22*100</f>
        <v>-1.8735256759208854</v>
      </c>
      <c r="F23" s="879">
        <v>218626000</v>
      </c>
      <c r="G23" s="418">
        <f>(F23-F22)/F22*100</f>
        <v>-2.0128452784861754</v>
      </c>
    </row>
    <row r="24" spans="1:10" ht="13.5" customHeight="1">
      <c r="A24" s="247"/>
      <c r="B24" s="518">
        <v>28</v>
      </c>
      <c r="C24" s="410">
        <v>2016</v>
      </c>
      <c r="D24" s="878">
        <v>22222000</v>
      </c>
      <c r="E24" s="412">
        <f>(D24-D23)/D23*100</f>
        <v>2.7321899126253988</v>
      </c>
      <c r="F24" s="879">
        <v>218376000</v>
      </c>
      <c r="G24" s="418">
        <f>(F24-F23)/F23*100</f>
        <v>-0.11435053470310026</v>
      </c>
      <c r="H24" s="247"/>
    </row>
    <row r="25" spans="1:10" ht="13.5" customHeight="1">
      <c r="A25" s="247"/>
      <c r="B25" s="518">
        <v>29</v>
      </c>
      <c r="C25" s="410">
        <v>2017</v>
      </c>
      <c r="D25" s="878">
        <v>22026000</v>
      </c>
      <c r="E25" s="412">
        <f>(D25-D24)/D24*100</f>
        <v>-0.88200882008820092</v>
      </c>
      <c r="F25" s="879">
        <v>219894000</v>
      </c>
      <c r="G25" s="418">
        <f>(F25-F24)/F24*100</f>
        <v>0.69513133311352904</v>
      </c>
      <c r="H25" s="254"/>
    </row>
    <row r="26" spans="1:10" ht="13.5" customHeight="1">
      <c r="A26" s="247"/>
      <c r="B26" s="518">
        <v>30</v>
      </c>
      <c r="C26" s="410">
        <v>2018</v>
      </c>
      <c r="D26" s="878">
        <v>21764000</v>
      </c>
      <c r="E26" s="412">
        <f t="shared" ref="E26:E28" si="0">(D26-D25)/D25*100</f>
        <v>-1.1895033142649596</v>
      </c>
      <c r="F26" s="879">
        <v>217446000</v>
      </c>
      <c r="G26" s="418">
        <f t="shared" ref="G26:G28" si="1">(F26-F25)/F25*100</f>
        <v>-1.1132636634014572</v>
      </c>
      <c r="H26" s="254"/>
    </row>
    <row r="27" spans="1:10" ht="13.5" customHeight="1">
      <c r="A27" s="867" t="s">
        <v>11</v>
      </c>
      <c r="B27" s="518">
        <v>1</v>
      </c>
      <c r="C27" s="410">
        <v>2019</v>
      </c>
      <c r="D27" s="878">
        <v>21200000</v>
      </c>
      <c r="E27" s="412">
        <f t="shared" si="0"/>
        <v>-2.5914353979047968</v>
      </c>
      <c r="F27" s="879">
        <v>213200000</v>
      </c>
      <c r="G27" s="418">
        <f t="shared" si="1"/>
        <v>-1.9526687085529282</v>
      </c>
      <c r="H27" s="254"/>
    </row>
    <row r="28" spans="1:10" ht="13.5" customHeight="1">
      <c r="A28" s="867"/>
      <c r="B28" s="518">
        <v>2</v>
      </c>
      <c r="C28" s="410">
        <v>2020</v>
      </c>
      <c r="D28" s="878">
        <v>23651000</v>
      </c>
      <c r="E28" s="412">
        <f t="shared" si="0"/>
        <v>11.561320754716981</v>
      </c>
      <c r="F28" s="879">
        <v>231755000</v>
      </c>
      <c r="G28" s="418">
        <f t="shared" si="1"/>
        <v>8.7030956848030012</v>
      </c>
      <c r="H28" s="254"/>
    </row>
    <row r="29" spans="1:10" ht="13.5" customHeight="1">
      <c r="A29" s="867"/>
      <c r="B29" s="518">
        <v>3</v>
      </c>
      <c r="C29" s="410">
        <v>2021</v>
      </c>
      <c r="D29" s="878">
        <v>22910000</v>
      </c>
      <c r="E29" s="412">
        <f>(D29-D28)/D28*100</f>
        <v>-3.1330599129000887</v>
      </c>
      <c r="F29" s="879">
        <v>226860000</v>
      </c>
      <c r="G29" s="418">
        <f>(F29-F28)/F28*100</f>
        <v>-2.1121442903065737</v>
      </c>
      <c r="H29" s="254"/>
    </row>
    <row r="30" spans="1:10" ht="13.5" customHeight="1">
      <c r="A30" s="867"/>
      <c r="B30" s="518">
        <v>4</v>
      </c>
      <c r="C30" s="410">
        <v>2022</v>
      </c>
      <c r="D30" s="878">
        <v>22771000</v>
      </c>
      <c r="E30" s="412">
        <f t="shared" ref="E30" si="2">(D30-D29)/D29*100</f>
        <v>-0.60672195547795726</v>
      </c>
      <c r="F30" s="879">
        <v>224042000</v>
      </c>
      <c r="G30" s="418">
        <f t="shared" ref="G30" si="3">(F30-F29)/F29*100</f>
        <v>-1.242175791236886</v>
      </c>
      <c r="H30" s="254"/>
    </row>
    <row r="31" spans="1:10" ht="13.5" customHeight="1">
      <c r="A31" s="868"/>
      <c r="B31" s="869">
        <v>5</v>
      </c>
      <c r="C31" s="870">
        <v>2023</v>
      </c>
      <c r="D31" s="880">
        <v>22157000</v>
      </c>
      <c r="E31" s="881">
        <f>(D31-D30)/D30*100</f>
        <v>-2.6964121031136092</v>
      </c>
      <c r="F31" s="882">
        <v>219575000</v>
      </c>
      <c r="G31" s="883">
        <f>(F31-F30)/F30*100</f>
        <v>-1.9938225868363968</v>
      </c>
      <c r="H31" s="254"/>
    </row>
    <row r="32" spans="1:10" ht="13.5" customHeight="1">
      <c r="A32" s="254"/>
      <c r="B32" s="286" t="s">
        <v>268</v>
      </c>
      <c r="E32" s="254"/>
      <c r="F32" s="884"/>
      <c r="G32" s="254"/>
      <c r="J32" s="254"/>
    </row>
    <row r="33" spans="1:8" ht="13.5" customHeight="1">
      <c r="A33" s="286" t="s">
        <v>417</v>
      </c>
      <c r="E33" s="885"/>
      <c r="F33" s="886"/>
      <c r="G33" s="885"/>
      <c r="H33" s="254"/>
    </row>
    <row r="34" spans="1:8" ht="13.5" customHeight="1">
      <c r="A34" s="286" t="s">
        <v>418</v>
      </c>
      <c r="E34" s="885"/>
      <c r="F34" s="886"/>
      <c r="G34" s="885"/>
    </row>
    <row r="35" spans="1:8" ht="13.5" customHeight="1">
      <c r="E35" s="885"/>
      <c r="F35" s="886"/>
      <c r="G35" s="885"/>
    </row>
    <row r="36" spans="1:8" ht="13.5" customHeight="1">
      <c r="E36" s="885"/>
      <c r="F36" s="886"/>
      <c r="G36" s="885"/>
    </row>
    <row r="37" spans="1:8" ht="13.5" customHeight="1">
      <c r="E37" s="885"/>
    </row>
    <row r="38" spans="1:8" ht="13.5" customHeight="1"/>
    <row r="39" spans="1:8" ht="13.5" customHeight="1"/>
    <row r="40" spans="1:8" ht="13.5" customHeight="1"/>
    <row r="41" spans="1:8" ht="13.5" customHeight="1"/>
    <row r="42" spans="1:8" ht="13.5" customHeight="1"/>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120" zoomScaleNormal="90" zoomScaleSheetLayoutView="120" workbookViewId="0">
      <pane xSplit="3" ySplit="6" topLeftCell="D7" activePane="bottomRight" state="frozen"/>
      <selection pane="topRight" activeCell="D1" sqref="D1"/>
      <selection pane="bottomLeft" activeCell="A7" sqref="A7"/>
      <selection pane="bottomRight" activeCell="E25" sqref="E25"/>
    </sheetView>
  </sheetViews>
  <sheetFormatPr defaultColWidth="9" defaultRowHeight="13"/>
  <cols>
    <col min="1" max="2" width="4.90625" style="233" customWidth="1"/>
    <col min="3" max="3" width="9" style="233" customWidth="1"/>
    <col min="4" max="4" width="13.26953125" style="873" customWidth="1"/>
    <col min="5" max="5" width="13.26953125" style="233" customWidth="1"/>
    <col min="6" max="6" width="13.26953125" style="873" customWidth="1"/>
    <col min="7" max="7" width="13.26953125" style="233" customWidth="1"/>
    <col min="8" max="9" width="9" style="233" customWidth="1"/>
    <col min="10" max="16384" width="9" style="233"/>
  </cols>
  <sheetData>
    <row r="1" spans="1:9" ht="21.75" customHeight="1">
      <c r="A1" s="230" t="s">
        <v>394</v>
      </c>
      <c r="B1" s="230"/>
      <c r="C1" s="230"/>
      <c r="D1" s="230"/>
      <c r="E1" s="230"/>
      <c r="F1" s="230"/>
      <c r="G1" s="230"/>
      <c r="H1" s="230"/>
      <c r="I1" s="230"/>
    </row>
    <row r="2" spans="1:9" ht="18" customHeight="1">
      <c r="A2" s="234" t="s">
        <v>419</v>
      </c>
      <c r="I2" s="236" t="s">
        <v>2</v>
      </c>
    </row>
    <row r="4" spans="1:9">
      <c r="A4" s="948" t="s">
        <v>3</v>
      </c>
      <c r="B4" s="948"/>
      <c r="C4" s="948"/>
      <c r="D4" s="948" t="s">
        <v>114</v>
      </c>
      <c r="E4" s="948"/>
      <c r="F4" s="948" t="s">
        <v>327</v>
      </c>
      <c r="G4" s="948"/>
    </row>
    <row r="5" spans="1:9">
      <c r="A5" s="948"/>
      <c r="B5" s="948"/>
      <c r="C5" s="948"/>
      <c r="D5" s="818" t="s">
        <v>413</v>
      </c>
      <c r="E5" s="818" t="s">
        <v>420</v>
      </c>
      <c r="F5" s="818" t="s">
        <v>413</v>
      </c>
      <c r="G5" s="818" t="s">
        <v>420</v>
      </c>
    </row>
    <row r="6" spans="1:9">
      <c r="A6" s="948" t="s">
        <v>6</v>
      </c>
      <c r="B6" s="948"/>
      <c r="C6" s="815" t="s">
        <v>7</v>
      </c>
      <c r="D6" s="516" t="s">
        <v>229</v>
      </c>
      <c r="E6" s="516" t="s">
        <v>43</v>
      </c>
      <c r="F6" s="516" t="s">
        <v>229</v>
      </c>
      <c r="G6" s="516" t="s">
        <v>43</v>
      </c>
    </row>
    <row r="7" spans="1:9">
      <c r="A7" s="239" t="s">
        <v>10</v>
      </c>
      <c r="B7" s="875">
        <v>12</v>
      </c>
      <c r="C7" s="410">
        <v>2000</v>
      </c>
      <c r="D7" s="887">
        <v>16193708</v>
      </c>
      <c r="E7" s="888"/>
      <c r="F7" s="887">
        <v>234682614</v>
      </c>
      <c r="G7" s="888"/>
    </row>
    <row r="8" spans="1:9">
      <c r="A8" s="239"/>
      <c r="B8" s="518">
        <v>13</v>
      </c>
      <c r="C8" s="410">
        <v>2001</v>
      </c>
      <c r="D8" s="887">
        <v>16087248</v>
      </c>
      <c r="E8" s="888">
        <v>-0.7</v>
      </c>
      <c r="F8" s="887">
        <v>246120748</v>
      </c>
      <c r="G8" s="888">
        <v>4.9000000000000004</v>
      </c>
    </row>
    <row r="9" spans="1:9">
      <c r="A9" s="239"/>
      <c r="B9" s="518">
        <v>14</v>
      </c>
      <c r="C9" s="410">
        <v>2002</v>
      </c>
      <c r="D9" s="887">
        <v>15251859</v>
      </c>
      <c r="E9" s="888">
        <v>-5.1928645595567389</v>
      </c>
      <c r="F9" s="887">
        <v>231483689</v>
      </c>
      <c r="G9" s="888">
        <v>-5.9471048739052321</v>
      </c>
    </row>
    <row r="10" spans="1:9">
      <c r="A10" s="239"/>
      <c r="B10" s="518">
        <v>15</v>
      </c>
      <c r="C10" s="410">
        <v>2003</v>
      </c>
      <c r="D10" s="887">
        <v>15464668</v>
      </c>
      <c r="E10" s="888">
        <v>1.3952987632523985</v>
      </c>
      <c r="F10" s="887">
        <v>236800716</v>
      </c>
      <c r="G10" s="888">
        <v>2.2969337593371506</v>
      </c>
    </row>
    <row r="11" spans="1:9">
      <c r="A11" s="239"/>
      <c r="B11" s="518">
        <v>16</v>
      </c>
      <c r="C11" s="410">
        <v>2004</v>
      </c>
      <c r="D11" s="887">
        <v>15321507</v>
      </c>
      <c r="E11" s="888">
        <v>-0.92572954039491151</v>
      </c>
      <c r="F11" s="887">
        <v>243147602</v>
      </c>
      <c r="G11" s="888">
        <v>2.6802646998753232</v>
      </c>
    </row>
    <row r="12" spans="1:9">
      <c r="A12" s="239"/>
      <c r="B12" s="518">
        <v>17</v>
      </c>
      <c r="C12" s="410">
        <v>2005</v>
      </c>
      <c r="D12" s="887">
        <v>15512511</v>
      </c>
      <c r="E12" s="888">
        <v>1.2466397724453628</v>
      </c>
      <c r="F12" s="887">
        <v>260989406</v>
      </c>
      <c r="G12" s="888">
        <v>7.3378490485791446</v>
      </c>
    </row>
    <row r="13" spans="1:9">
      <c r="A13" s="239"/>
      <c r="B13" s="518">
        <v>18</v>
      </c>
      <c r="C13" s="410">
        <v>2006</v>
      </c>
      <c r="D13" s="887">
        <v>17091854</v>
      </c>
      <c r="E13" s="888">
        <v>10.181091894149176</v>
      </c>
      <c r="F13" s="887">
        <v>274057650</v>
      </c>
      <c r="G13" s="888">
        <v>5.0071932804812747</v>
      </c>
    </row>
    <row r="14" spans="1:9">
      <c r="A14" s="239"/>
      <c r="B14" s="518">
        <v>19</v>
      </c>
      <c r="C14" s="410">
        <v>2007</v>
      </c>
      <c r="D14" s="887">
        <v>17622769</v>
      </c>
      <c r="E14" s="888">
        <v>3.1062458174519776</v>
      </c>
      <c r="F14" s="887">
        <v>285876707</v>
      </c>
      <c r="G14" s="888">
        <v>4.3126170716270877</v>
      </c>
    </row>
    <row r="15" spans="1:9">
      <c r="A15" s="239"/>
      <c r="B15" s="518">
        <v>20</v>
      </c>
      <c r="C15" s="410">
        <v>2008</v>
      </c>
      <c r="D15" s="887">
        <v>19137248.815000005</v>
      </c>
      <c r="E15" s="888">
        <v>8.5938811034747431</v>
      </c>
      <c r="F15" s="887">
        <v>293405367.73799998</v>
      </c>
      <c r="G15" s="888">
        <v>2.6335341612844161</v>
      </c>
    </row>
    <row r="16" spans="1:9">
      <c r="A16" s="239"/>
      <c r="B16" s="518">
        <v>21</v>
      </c>
      <c r="C16" s="410">
        <v>2009</v>
      </c>
      <c r="D16" s="887">
        <v>18681210.541999999</v>
      </c>
      <c r="E16" s="888">
        <v>-2.3829876353102435</v>
      </c>
      <c r="F16" s="887">
        <v>285948251.699</v>
      </c>
      <c r="G16" s="888">
        <v>-2.5415745105450469</v>
      </c>
    </row>
    <row r="17" spans="1:9">
      <c r="A17" s="239"/>
      <c r="B17" s="518">
        <v>22</v>
      </c>
      <c r="C17" s="410">
        <v>2010</v>
      </c>
      <c r="D17" s="887">
        <v>21339080</v>
      </c>
      <c r="E17" s="888">
        <v>14.2</v>
      </c>
      <c r="F17" s="887">
        <v>323322163</v>
      </c>
      <c r="G17" s="888">
        <v>13.1</v>
      </c>
    </row>
    <row r="18" spans="1:9">
      <c r="A18" s="239"/>
      <c r="B18" s="518">
        <v>23</v>
      </c>
      <c r="C18" s="410">
        <v>2011</v>
      </c>
      <c r="D18" s="887">
        <v>18178956</v>
      </c>
      <c r="E18" s="888">
        <v>-14.8</v>
      </c>
      <c r="F18" s="887">
        <v>270676385</v>
      </c>
      <c r="G18" s="888">
        <v>-16.3</v>
      </c>
    </row>
    <row r="19" spans="1:9">
      <c r="A19" s="239"/>
      <c r="B19" s="518">
        <v>24</v>
      </c>
      <c r="C19" s="410">
        <v>2012</v>
      </c>
      <c r="D19" s="887">
        <v>15335335.463</v>
      </c>
      <c r="E19" s="888">
        <f>(D19-D18)/D18*100</f>
        <v>-15.64237537623173</v>
      </c>
      <c r="F19" s="887">
        <v>231021875</v>
      </c>
      <c r="G19" s="888">
        <f t="shared" ref="G19:G30" si="0">(F19-F18)/F18*100</f>
        <v>-14.650155018140943</v>
      </c>
    </row>
    <row r="20" spans="1:9">
      <c r="A20" s="247"/>
      <c r="B20" s="518">
        <v>25</v>
      </c>
      <c r="C20" s="410">
        <v>2013</v>
      </c>
      <c r="D20" s="887">
        <v>14941489</v>
      </c>
      <c r="E20" s="888">
        <f t="shared" ref="E20:E28" si="1">(D20-D19)/D19*100</f>
        <v>-2.56822854609372</v>
      </c>
      <c r="F20" s="889">
        <v>232630499</v>
      </c>
      <c r="G20" s="890">
        <f t="shared" si="0"/>
        <v>0.69630808770814456</v>
      </c>
    </row>
    <row r="21" spans="1:9">
      <c r="A21" s="247"/>
      <c r="B21" s="240">
        <v>26</v>
      </c>
      <c r="C21" s="410">
        <v>2014</v>
      </c>
      <c r="D21" s="887">
        <v>18414000</v>
      </c>
      <c r="E21" s="891">
        <v>-6</v>
      </c>
      <c r="F21" s="889">
        <v>245961000</v>
      </c>
      <c r="G21" s="890">
        <v>0.3</v>
      </c>
    </row>
    <row r="22" spans="1:9">
      <c r="A22" s="247"/>
      <c r="B22" s="240">
        <v>27</v>
      </c>
      <c r="C22" s="410">
        <v>2015</v>
      </c>
      <c r="D22" s="887">
        <v>16694000</v>
      </c>
      <c r="E22" s="888">
        <f t="shared" si="1"/>
        <v>-9.3407190181383726</v>
      </c>
      <c r="F22" s="892">
        <v>225050000</v>
      </c>
      <c r="G22" s="890">
        <f t="shared" si="0"/>
        <v>-8.5017543431682263</v>
      </c>
      <c r="H22" s="247"/>
    </row>
    <row r="23" spans="1:9">
      <c r="A23" s="247"/>
      <c r="B23" s="518">
        <v>28</v>
      </c>
      <c r="C23" s="410">
        <v>2016</v>
      </c>
      <c r="D23" s="893">
        <v>16548000</v>
      </c>
      <c r="E23" s="888">
        <f t="shared" si="1"/>
        <v>-0.87456571223193968</v>
      </c>
      <c r="F23" s="892">
        <v>228213000</v>
      </c>
      <c r="G23" s="890">
        <f t="shared" si="0"/>
        <v>1.4054654521217507</v>
      </c>
      <c r="H23" s="254"/>
      <c r="I23" s="254"/>
    </row>
    <row r="24" spans="1:9">
      <c r="A24" s="247"/>
      <c r="B24" s="518">
        <v>29</v>
      </c>
      <c r="C24" s="410">
        <v>2017</v>
      </c>
      <c r="D24" s="893">
        <v>17034000</v>
      </c>
      <c r="E24" s="888">
        <f t="shared" si="1"/>
        <v>2.9369108049311095</v>
      </c>
      <c r="F24" s="892">
        <v>237072000</v>
      </c>
      <c r="G24" s="890">
        <f t="shared" si="0"/>
        <v>3.8818998041303518</v>
      </c>
      <c r="H24" s="254"/>
      <c r="I24" s="254"/>
    </row>
    <row r="25" spans="1:9">
      <c r="A25" s="247"/>
      <c r="B25" s="518">
        <v>30</v>
      </c>
      <c r="C25" s="410">
        <v>2018</v>
      </c>
      <c r="D25" s="893">
        <v>17120000</v>
      </c>
      <c r="E25" s="888">
        <f t="shared" si="1"/>
        <v>0.50487260772572495</v>
      </c>
      <c r="F25" s="894">
        <v>241616000</v>
      </c>
      <c r="G25" s="890">
        <f t="shared" si="0"/>
        <v>1.9167172842005804</v>
      </c>
      <c r="H25" s="254"/>
      <c r="I25" s="254"/>
    </row>
    <row r="26" spans="1:9">
      <c r="A26" s="867" t="s">
        <v>11</v>
      </c>
      <c r="B26" s="518">
        <v>1</v>
      </c>
      <c r="C26" s="410">
        <v>2019</v>
      </c>
      <c r="D26" s="893">
        <v>17837000</v>
      </c>
      <c r="E26" s="888">
        <f t="shared" si="1"/>
        <v>4.1880841121495331</v>
      </c>
      <c r="F26" s="895">
        <v>249679000</v>
      </c>
      <c r="G26" s="890">
        <f t="shared" si="0"/>
        <v>3.3371134361962782</v>
      </c>
      <c r="H26" s="254"/>
      <c r="I26" s="254"/>
    </row>
    <row r="27" spans="1:9">
      <c r="A27" s="867"/>
      <c r="B27" s="518">
        <v>2</v>
      </c>
      <c r="C27" s="410">
        <v>2020</v>
      </c>
      <c r="D27" s="893">
        <v>18832000</v>
      </c>
      <c r="E27" s="888">
        <f t="shared" si="1"/>
        <v>5.5782923137298868</v>
      </c>
      <c r="F27" s="895">
        <v>260276000</v>
      </c>
      <c r="G27" s="890">
        <f t="shared" si="0"/>
        <v>4.244249616507596</v>
      </c>
      <c r="H27" s="254"/>
      <c r="I27" s="254"/>
    </row>
    <row r="28" spans="1:9">
      <c r="A28" s="867"/>
      <c r="B28" s="518">
        <v>3</v>
      </c>
      <c r="C28" s="410">
        <v>2021</v>
      </c>
      <c r="D28" s="893">
        <v>18354000</v>
      </c>
      <c r="E28" s="888">
        <f t="shared" si="1"/>
        <v>-2.5382327952421408</v>
      </c>
      <c r="F28" s="895">
        <v>250866000</v>
      </c>
      <c r="G28" s="890">
        <f t="shared" si="0"/>
        <v>-3.6153928906237995</v>
      </c>
      <c r="H28" s="254"/>
      <c r="I28" s="254"/>
    </row>
    <row r="29" spans="1:9">
      <c r="A29" s="867"/>
      <c r="B29" s="518">
        <v>4</v>
      </c>
      <c r="C29" s="410">
        <v>2022</v>
      </c>
      <c r="D29" s="893">
        <v>19108000</v>
      </c>
      <c r="E29" s="888">
        <f>(D29-D28)/D28*100</f>
        <v>4.1080963277759617</v>
      </c>
      <c r="F29" s="895">
        <v>247359000</v>
      </c>
      <c r="G29" s="890">
        <f t="shared" si="0"/>
        <v>-1.3979574753055417</v>
      </c>
      <c r="H29" s="254"/>
      <c r="I29" s="254"/>
    </row>
    <row r="30" spans="1:9">
      <c r="A30" s="868"/>
      <c r="B30" s="869">
        <v>5</v>
      </c>
      <c r="C30" s="870">
        <v>2023</v>
      </c>
      <c r="D30" s="896">
        <v>17748000</v>
      </c>
      <c r="E30" s="888">
        <f>(D30-D29)/D29*100</f>
        <v>-7.1174377224199299</v>
      </c>
      <c r="F30" s="894">
        <v>241928000</v>
      </c>
      <c r="G30" s="890">
        <f t="shared" si="0"/>
        <v>-2.1955942577387524</v>
      </c>
      <c r="H30" s="254"/>
      <c r="I30" s="254"/>
    </row>
    <row r="31" spans="1:9">
      <c r="A31" s="254"/>
      <c r="C31" s="897"/>
      <c r="D31" s="898"/>
      <c r="E31" s="897"/>
      <c r="F31" s="898"/>
      <c r="G31" s="897"/>
    </row>
    <row r="32" spans="1:9">
      <c r="A32" s="286" t="s">
        <v>417</v>
      </c>
      <c r="D32" s="884"/>
      <c r="E32" s="254"/>
      <c r="F32" s="233"/>
    </row>
    <row r="33" spans="1:1">
      <c r="A33" s="286" t="s">
        <v>421</v>
      </c>
    </row>
  </sheetData>
  <mergeCells count="4">
    <mergeCell ref="A4:C5"/>
    <mergeCell ref="D4:E4"/>
    <mergeCell ref="F4:G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120" zoomScaleNormal="90" zoomScaleSheetLayoutView="120" workbookViewId="0">
      <pane xSplit="3" ySplit="6" topLeftCell="D7" activePane="bottomRight" state="frozen"/>
      <selection pane="topRight" activeCell="D1" sqref="D1"/>
      <selection pane="bottomLeft" activeCell="A7" sqref="A7"/>
      <selection pane="bottomRight"/>
    </sheetView>
  </sheetViews>
  <sheetFormatPr defaultColWidth="9" defaultRowHeight="13"/>
  <cols>
    <col min="1" max="2" width="4.90625" style="233" customWidth="1"/>
    <col min="3" max="3" width="9" style="233" customWidth="1"/>
    <col min="4" max="6" width="9" style="873" customWidth="1"/>
    <col min="7" max="9" width="13.26953125" style="873" customWidth="1"/>
    <col min="10" max="10" width="4.90625" style="233" customWidth="1"/>
    <col min="11" max="16384" width="9" style="233"/>
  </cols>
  <sheetData>
    <row r="1" spans="1:10" ht="21.75" customHeight="1">
      <c r="A1" s="230" t="s">
        <v>394</v>
      </c>
      <c r="B1" s="231"/>
      <c r="C1" s="231"/>
      <c r="D1" s="899"/>
      <c r="E1" s="899"/>
      <c r="F1" s="899"/>
      <c r="G1" s="899"/>
      <c r="H1" s="899"/>
      <c r="I1" s="899"/>
      <c r="J1" s="231"/>
    </row>
    <row r="2" spans="1:10" ht="18" customHeight="1">
      <c r="A2" s="234" t="s">
        <v>422</v>
      </c>
      <c r="J2" s="237" t="s">
        <v>2</v>
      </c>
    </row>
    <row r="4" spans="1:10">
      <c r="A4" s="948" t="s">
        <v>3</v>
      </c>
      <c r="B4" s="948"/>
      <c r="C4" s="948"/>
      <c r="D4" s="948" t="s">
        <v>114</v>
      </c>
      <c r="E4" s="948"/>
      <c r="F4" s="948"/>
      <c r="G4" s="948" t="s">
        <v>115</v>
      </c>
      <c r="H4" s="948"/>
      <c r="I4" s="948"/>
    </row>
    <row r="5" spans="1:10">
      <c r="A5" s="948"/>
      <c r="B5" s="948"/>
      <c r="C5" s="948"/>
      <c r="D5" s="815" t="s">
        <v>423</v>
      </c>
      <c r="E5" s="815" t="s">
        <v>424</v>
      </c>
      <c r="F5" s="815" t="s">
        <v>425</v>
      </c>
      <c r="G5" s="815" t="s">
        <v>423</v>
      </c>
      <c r="H5" s="815" t="s">
        <v>424</v>
      </c>
      <c r="I5" s="815" t="s">
        <v>425</v>
      </c>
    </row>
    <row r="6" spans="1:10">
      <c r="A6" s="948" t="s">
        <v>6</v>
      </c>
      <c r="B6" s="948"/>
      <c r="C6" s="815" t="s">
        <v>7</v>
      </c>
      <c r="D6" s="516" t="s">
        <v>426</v>
      </c>
      <c r="E6" s="516" t="s">
        <v>426</v>
      </c>
      <c r="F6" s="516" t="s">
        <v>426</v>
      </c>
      <c r="G6" s="516" t="s">
        <v>426</v>
      </c>
      <c r="H6" s="516" t="s">
        <v>426</v>
      </c>
      <c r="I6" s="516" t="s">
        <v>426</v>
      </c>
    </row>
    <row r="7" spans="1:10">
      <c r="A7" s="900" t="s">
        <v>10</v>
      </c>
      <c r="B7" s="518">
        <v>13</v>
      </c>
      <c r="C7" s="410">
        <v>2001</v>
      </c>
      <c r="D7" s="901">
        <v>6110</v>
      </c>
      <c r="E7" s="901">
        <v>15169</v>
      </c>
      <c r="F7" s="901">
        <v>14431</v>
      </c>
      <c r="G7" s="901">
        <v>741489</v>
      </c>
      <c r="H7" s="901">
        <v>2274996</v>
      </c>
      <c r="I7" s="901">
        <v>1273198</v>
      </c>
    </row>
    <row r="8" spans="1:10">
      <c r="A8" s="239"/>
      <c r="B8" s="518">
        <v>14</v>
      </c>
      <c r="C8" s="410">
        <v>2002</v>
      </c>
      <c r="D8" s="901">
        <v>4856</v>
      </c>
      <c r="E8" s="901">
        <v>16164</v>
      </c>
      <c r="F8" s="901">
        <v>14436</v>
      </c>
      <c r="G8" s="901">
        <v>674094</v>
      </c>
      <c r="H8" s="901">
        <v>2460103</v>
      </c>
      <c r="I8" s="901">
        <v>1307157</v>
      </c>
    </row>
    <row r="9" spans="1:10">
      <c r="A9" s="239"/>
      <c r="B9" s="518">
        <v>15</v>
      </c>
      <c r="C9" s="410">
        <v>2003</v>
      </c>
      <c r="D9" s="901">
        <v>5311</v>
      </c>
      <c r="E9" s="901">
        <v>15171</v>
      </c>
      <c r="F9" s="901">
        <v>14174</v>
      </c>
      <c r="G9" s="901">
        <v>768847</v>
      </c>
      <c r="H9" s="901">
        <v>2399348</v>
      </c>
      <c r="I9" s="901">
        <v>1291819</v>
      </c>
    </row>
    <row r="10" spans="1:10">
      <c r="A10" s="239"/>
      <c r="B10" s="518">
        <v>16</v>
      </c>
      <c r="C10" s="410">
        <v>2004</v>
      </c>
      <c r="D10" s="901">
        <v>5975</v>
      </c>
      <c r="E10" s="901">
        <v>13937</v>
      </c>
      <c r="F10" s="901">
        <v>14271</v>
      </c>
      <c r="G10" s="901">
        <v>1358281</v>
      </c>
      <c r="H10" s="901">
        <v>2037767</v>
      </c>
      <c r="I10" s="901">
        <v>1372053</v>
      </c>
    </row>
    <row r="11" spans="1:10">
      <c r="A11" s="239"/>
      <c r="B11" s="518">
        <v>17</v>
      </c>
      <c r="C11" s="410">
        <v>2005</v>
      </c>
      <c r="D11" s="901">
        <v>5314</v>
      </c>
      <c r="E11" s="901">
        <v>13926</v>
      </c>
      <c r="F11" s="901">
        <v>14131</v>
      </c>
      <c r="G11" s="901">
        <v>1271349</v>
      </c>
      <c r="H11" s="901">
        <v>2089992</v>
      </c>
      <c r="I11" s="901">
        <v>1387050</v>
      </c>
    </row>
    <row r="12" spans="1:10">
      <c r="A12" s="239"/>
      <c r="B12" s="518">
        <v>18</v>
      </c>
      <c r="C12" s="410">
        <v>2006</v>
      </c>
      <c r="D12" s="901">
        <v>4977</v>
      </c>
      <c r="E12" s="901">
        <v>12959</v>
      </c>
      <c r="F12" s="901">
        <v>15138</v>
      </c>
      <c r="G12" s="901">
        <v>1225867</v>
      </c>
      <c r="H12" s="901">
        <v>1908267</v>
      </c>
      <c r="I12" s="901">
        <v>1507574</v>
      </c>
    </row>
    <row r="13" spans="1:10">
      <c r="A13" s="239"/>
      <c r="B13" s="518">
        <v>19</v>
      </c>
      <c r="C13" s="410">
        <v>2007</v>
      </c>
      <c r="D13" s="901">
        <v>5695</v>
      </c>
      <c r="E13" s="901">
        <v>11344</v>
      </c>
      <c r="F13" s="901">
        <v>14769</v>
      </c>
      <c r="G13" s="901">
        <v>1299168</v>
      </c>
      <c r="H13" s="901">
        <v>1654025</v>
      </c>
      <c r="I13" s="901">
        <v>1447066</v>
      </c>
    </row>
    <row r="14" spans="1:10">
      <c r="A14" s="239"/>
      <c r="B14" s="518">
        <v>20</v>
      </c>
      <c r="C14" s="410">
        <v>2008</v>
      </c>
      <c r="D14" s="901">
        <v>5375</v>
      </c>
      <c r="E14" s="901">
        <v>10862</v>
      </c>
      <c r="F14" s="901">
        <v>14948</v>
      </c>
      <c r="G14" s="901">
        <v>1250987</v>
      </c>
      <c r="H14" s="901">
        <v>1549677</v>
      </c>
      <c r="I14" s="901">
        <v>1426930</v>
      </c>
    </row>
    <row r="15" spans="1:10">
      <c r="A15" s="239"/>
      <c r="B15" s="518">
        <v>21</v>
      </c>
      <c r="C15" s="410">
        <v>2009</v>
      </c>
      <c r="D15" s="901">
        <v>5527</v>
      </c>
      <c r="E15" s="901">
        <v>10165</v>
      </c>
      <c r="F15" s="901">
        <v>13985</v>
      </c>
      <c r="G15" s="901">
        <v>1160175</v>
      </c>
      <c r="H15" s="901">
        <v>1480137</v>
      </c>
      <c r="I15" s="901">
        <v>1283402</v>
      </c>
    </row>
    <row r="16" spans="1:10">
      <c r="A16" s="239"/>
      <c r="B16" s="518">
        <v>22</v>
      </c>
      <c r="C16" s="410">
        <v>2010</v>
      </c>
      <c r="D16" s="901">
        <v>6703</v>
      </c>
      <c r="E16" s="901">
        <v>10559</v>
      </c>
      <c r="F16" s="901">
        <v>13558</v>
      </c>
      <c r="G16" s="901">
        <v>1419909</v>
      </c>
      <c r="H16" s="901">
        <v>1507693</v>
      </c>
      <c r="I16" s="901">
        <v>1284599</v>
      </c>
    </row>
    <row r="17" spans="1:9">
      <c r="A17" s="239"/>
      <c r="B17" s="518">
        <v>23</v>
      </c>
      <c r="C17" s="410">
        <v>2011</v>
      </c>
      <c r="D17" s="901">
        <v>5481</v>
      </c>
      <c r="E17" s="901">
        <v>9029</v>
      </c>
      <c r="F17" s="901">
        <v>12158</v>
      </c>
      <c r="G17" s="901">
        <v>1139910</v>
      </c>
      <c r="H17" s="901">
        <v>1246126</v>
      </c>
      <c r="I17" s="901">
        <v>1138752</v>
      </c>
    </row>
    <row r="18" spans="1:9">
      <c r="A18" s="239"/>
      <c r="B18" s="518">
        <v>24</v>
      </c>
      <c r="C18" s="410">
        <v>2012</v>
      </c>
      <c r="D18" s="901">
        <v>6317</v>
      </c>
      <c r="E18" s="901">
        <v>11330</v>
      </c>
      <c r="F18" s="901">
        <v>15779</v>
      </c>
      <c r="G18" s="901">
        <v>1411700</v>
      </c>
      <c r="H18" s="901">
        <v>1602951</v>
      </c>
      <c r="I18" s="901">
        <v>1557681</v>
      </c>
    </row>
    <row r="19" spans="1:9">
      <c r="A19" s="239"/>
      <c r="B19" s="518">
        <v>25</v>
      </c>
      <c r="C19" s="410">
        <v>2013</v>
      </c>
      <c r="D19" s="901">
        <v>6419</v>
      </c>
      <c r="E19" s="901">
        <v>10180</v>
      </c>
      <c r="F19" s="901">
        <v>16913</v>
      </c>
      <c r="G19" s="901">
        <v>1399407</v>
      </c>
      <c r="H19" s="901">
        <v>1472704</v>
      </c>
      <c r="I19" s="901">
        <v>1690171</v>
      </c>
    </row>
    <row r="20" spans="1:9">
      <c r="A20" s="239"/>
      <c r="B20" s="518">
        <v>26</v>
      </c>
      <c r="C20" s="410">
        <v>2014</v>
      </c>
      <c r="D20" s="901">
        <v>6884</v>
      </c>
      <c r="E20" s="901">
        <v>9759</v>
      </c>
      <c r="F20" s="901">
        <v>18417</v>
      </c>
      <c r="G20" s="901">
        <v>1437589</v>
      </c>
      <c r="H20" s="901">
        <v>1422883</v>
      </c>
      <c r="I20" s="901">
        <v>1839119</v>
      </c>
    </row>
    <row r="21" spans="1:9">
      <c r="A21" s="239"/>
      <c r="B21" s="518">
        <v>27</v>
      </c>
      <c r="C21" s="410">
        <v>2015</v>
      </c>
      <c r="D21" s="901">
        <v>6068</v>
      </c>
      <c r="E21" s="901">
        <v>8934</v>
      </c>
      <c r="F21" s="901">
        <v>15608</v>
      </c>
      <c r="G21" s="901">
        <v>1354541</v>
      </c>
      <c r="H21" s="901">
        <v>1349944</v>
      </c>
      <c r="I21" s="901">
        <v>1511404</v>
      </c>
    </row>
    <row r="22" spans="1:9">
      <c r="A22" s="247"/>
      <c r="B22" s="518">
        <v>28</v>
      </c>
      <c r="C22" s="410">
        <v>2016</v>
      </c>
      <c r="D22" s="901">
        <v>6871</v>
      </c>
      <c r="E22" s="901">
        <v>8929</v>
      </c>
      <c r="F22" s="901">
        <v>14619</v>
      </c>
      <c r="G22" s="901">
        <v>1490216</v>
      </c>
      <c r="H22" s="901">
        <v>1311275</v>
      </c>
      <c r="I22" s="901">
        <v>1344967</v>
      </c>
    </row>
    <row r="23" spans="1:9">
      <c r="A23" s="247"/>
      <c r="B23" s="518">
        <v>29</v>
      </c>
      <c r="C23" s="410">
        <v>2017</v>
      </c>
      <c r="D23" s="901">
        <v>7227</v>
      </c>
      <c r="E23" s="901">
        <v>9655</v>
      </c>
      <c r="F23" s="901">
        <v>15429</v>
      </c>
      <c r="G23" s="901">
        <v>1548214</v>
      </c>
      <c r="H23" s="901">
        <v>1394796</v>
      </c>
      <c r="I23" s="901">
        <v>1443367</v>
      </c>
    </row>
    <row r="24" spans="1:9">
      <c r="A24" s="247"/>
      <c r="B24" s="518">
        <v>30</v>
      </c>
      <c r="C24" s="410">
        <v>2018</v>
      </c>
      <c r="D24" s="901">
        <v>7712</v>
      </c>
      <c r="E24" s="901">
        <v>9100</v>
      </c>
      <c r="F24" s="901">
        <v>15662</v>
      </c>
      <c r="G24" s="901">
        <v>1582828</v>
      </c>
      <c r="H24" s="901">
        <v>1312626</v>
      </c>
      <c r="I24" s="901">
        <v>1495706</v>
      </c>
    </row>
    <row r="25" spans="1:9">
      <c r="A25" s="867" t="s">
        <v>11</v>
      </c>
      <c r="B25" s="518">
        <v>1</v>
      </c>
      <c r="C25" s="410">
        <v>2019</v>
      </c>
      <c r="D25" s="901">
        <v>7651</v>
      </c>
      <c r="E25" s="901">
        <v>8473</v>
      </c>
      <c r="F25" s="901">
        <v>15538</v>
      </c>
      <c r="G25" s="901">
        <v>1586342</v>
      </c>
      <c r="H25" s="901">
        <v>1235544</v>
      </c>
      <c r="I25" s="901">
        <v>1479205</v>
      </c>
    </row>
    <row r="26" spans="1:9">
      <c r="A26" s="867"/>
      <c r="B26" s="518">
        <v>2</v>
      </c>
      <c r="C26" s="410">
        <v>2020</v>
      </c>
      <c r="D26" s="901">
        <v>6803</v>
      </c>
      <c r="E26" s="901">
        <v>7955</v>
      </c>
      <c r="F26" s="901">
        <v>13506</v>
      </c>
      <c r="G26" s="901">
        <v>1356163</v>
      </c>
      <c r="H26" s="901">
        <v>1122669</v>
      </c>
      <c r="I26" s="901">
        <v>1331149</v>
      </c>
    </row>
    <row r="27" spans="1:9">
      <c r="A27" s="867"/>
      <c r="B27" s="518">
        <v>3</v>
      </c>
      <c r="C27" s="410">
        <v>2021</v>
      </c>
      <c r="D27" s="901">
        <v>7290</v>
      </c>
      <c r="E27" s="901">
        <v>6675</v>
      </c>
      <c r="F27" s="901">
        <v>13135</v>
      </c>
      <c r="G27" s="901">
        <v>1446655</v>
      </c>
      <c r="H27" s="901">
        <v>953207</v>
      </c>
      <c r="I27" s="901">
        <v>1275836</v>
      </c>
    </row>
    <row r="28" spans="1:9">
      <c r="A28" s="867"/>
      <c r="B28" s="518">
        <v>4</v>
      </c>
      <c r="C28" s="410">
        <v>2022</v>
      </c>
      <c r="D28" s="901">
        <v>7071</v>
      </c>
      <c r="E28" s="901">
        <v>5981</v>
      </c>
      <c r="F28" s="901">
        <v>12366</v>
      </c>
      <c r="G28" s="901">
        <v>1346229</v>
      </c>
      <c r="H28" s="901">
        <v>877074</v>
      </c>
      <c r="I28" s="901">
        <v>1224994</v>
      </c>
    </row>
    <row r="29" spans="1:9">
      <c r="A29" s="868"/>
      <c r="B29" s="869">
        <v>5</v>
      </c>
      <c r="C29" s="870">
        <v>2023</v>
      </c>
      <c r="D29" s="902">
        <v>9277</v>
      </c>
      <c r="E29" s="902">
        <v>6313</v>
      </c>
      <c r="F29" s="902">
        <v>13264</v>
      </c>
      <c r="G29" s="902">
        <v>1758169</v>
      </c>
      <c r="H29" s="902">
        <v>893228</v>
      </c>
      <c r="I29" s="902">
        <v>1341330</v>
      </c>
    </row>
    <row r="31" spans="1:9">
      <c r="A31" s="96" t="s">
        <v>427</v>
      </c>
    </row>
    <row r="32" spans="1:9">
      <c r="A32" s="286" t="s">
        <v>428</v>
      </c>
    </row>
  </sheetData>
  <mergeCells count="4">
    <mergeCell ref="A4:C5"/>
    <mergeCell ref="D4:F4"/>
    <mergeCell ref="G4:I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120" zoomScaleNormal="100" zoomScaleSheetLayoutView="120" workbookViewId="0"/>
  </sheetViews>
  <sheetFormatPr defaultRowHeight="13"/>
  <cols>
    <col min="1" max="2" width="4.90625" customWidth="1"/>
    <col min="4" max="10" width="8.7265625" style="97"/>
  </cols>
  <sheetData>
    <row r="1" spans="1:13" ht="21.75" customHeight="1">
      <c r="A1" s="1" t="s">
        <v>0</v>
      </c>
      <c r="B1" s="71"/>
      <c r="C1" s="71"/>
      <c r="D1" s="72"/>
      <c r="E1" s="72"/>
      <c r="F1" s="72"/>
      <c r="G1" s="72"/>
      <c r="H1" s="72"/>
      <c r="I1" s="72"/>
      <c r="J1" s="72"/>
      <c r="K1" s="71"/>
    </row>
    <row r="2" spans="1:13" ht="18" customHeight="1">
      <c r="A2" s="73" t="s">
        <v>48</v>
      </c>
      <c r="B2" s="74"/>
      <c r="C2" s="74"/>
      <c r="D2" s="75"/>
      <c r="E2" s="75"/>
      <c r="F2" s="75"/>
      <c r="G2" s="75"/>
      <c r="H2" s="75"/>
      <c r="I2" s="75"/>
      <c r="J2" s="75"/>
      <c r="K2" s="98" t="s">
        <v>39</v>
      </c>
    </row>
    <row r="3" spans="1:13">
      <c r="A3" s="74"/>
      <c r="B3" s="74"/>
      <c r="C3" s="74"/>
      <c r="D3" s="75"/>
      <c r="E3" s="75"/>
      <c r="F3" s="75"/>
      <c r="G3" s="75"/>
      <c r="H3" s="75"/>
      <c r="I3" s="75"/>
      <c r="J3" s="75"/>
      <c r="K3" s="74"/>
    </row>
    <row r="4" spans="1:13">
      <c r="A4" s="922" t="s">
        <v>3</v>
      </c>
      <c r="B4" s="923"/>
      <c r="C4" s="924"/>
      <c r="D4" s="919" t="s">
        <v>49</v>
      </c>
      <c r="E4" s="919"/>
      <c r="F4" s="919"/>
      <c r="G4" s="928" t="s">
        <v>50</v>
      </c>
      <c r="H4" s="919" t="s">
        <v>51</v>
      </c>
      <c r="I4" s="919"/>
      <c r="J4" s="919"/>
      <c r="K4" s="99"/>
    </row>
    <row r="5" spans="1:13">
      <c r="A5" s="925"/>
      <c r="B5" s="926"/>
      <c r="C5" s="927"/>
      <c r="D5" s="100" t="s">
        <v>52</v>
      </c>
      <c r="E5" s="100" t="s">
        <v>53</v>
      </c>
      <c r="F5" s="100" t="s">
        <v>54</v>
      </c>
      <c r="G5" s="933"/>
      <c r="H5" s="100" t="s">
        <v>52</v>
      </c>
      <c r="I5" s="100" t="s">
        <v>53</v>
      </c>
      <c r="J5" s="100" t="s">
        <v>54</v>
      </c>
      <c r="K5" s="99"/>
      <c r="M5" s="101"/>
    </row>
    <row r="6" spans="1:13">
      <c r="A6" s="919" t="s">
        <v>6</v>
      </c>
      <c r="B6" s="919"/>
      <c r="C6" s="76" t="s">
        <v>7</v>
      </c>
      <c r="D6" s="102" t="s">
        <v>55</v>
      </c>
      <c r="E6" s="102" t="s">
        <v>55</v>
      </c>
      <c r="F6" s="102" t="s">
        <v>55</v>
      </c>
      <c r="G6" s="102" t="s">
        <v>8</v>
      </c>
      <c r="H6" s="102" t="s">
        <v>56</v>
      </c>
      <c r="I6" s="102" t="s">
        <v>56</v>
      </c>
      <c r="J6" s="102" t="s">
        <v>56</v>
      </c>
      <c r="K6" s="99"/>
      <c r="M6" s="103"/>
    </row>
    <row r="7" spans="1:13">
      <c r="A7" s="104" t="s">
        <v>45</v>
      </c>
      <c r="B7" s="105">
        <v>9</v>
      </c>
      <c r="C7" s="106">
        <v>1920</v>
      </c>
      <c r="D7" s="107">
        <v>237142</v>
      </c>
      <c r="E7" s="107">
        <v>420933</v>
      </c>
      <c r="F7" s="107">
        <v>56637</v>
      </c>
      <c r="G7" s="82">
        <v>714712</v>
      </c>
      <c r="H7" s="108">
        <v>33.200000000000003</v>
      </c>
      <c r="I7" s="108">
        <v>58.9</v>
      </c>
      <c r="J7" s="108">
        <v>7.9</v>
      </c>
      <c r="K7" s="74"/>
    </row>
    <row r="8" spans="1:13">
      <c r="A8" s="104"/>
      <c r="B8" s="109">
        <v>14</v>
      </c>
      <c r="C8" s="106">
        <v>1925</v>
      </c>
      <c r="D8" s="110">
        <v>246702</v>
      </c>
      <c r="E8" s="110">
        <v>419113</v>
      </c>
      <c r="F8" s="110">
        <v>56587</v>
      </c>
      <c r="G8" s="85">
        <v>722402</v>
      </c>
      <c r="H8" s="111">
        <v>34.200000000000003</v>
      </c>
      <c r="I8" s="111">
        <v>58</v>
      </c>
      <c r="J8" s="111">
        <v>7.8</v>
      </c>
      <c r="K8" s="74"/>
    </row>
    <row r="9" spans="1:13">
      <c r="A9" s="104" t="s">
        <v>9</v>
      </c>
      <c r="B9" s="109">
        <v>5</v>
      </c>
      <c r="C9" s="106">
        <v>1930</v>
      </c>
      <c r="D9" s="110">
        <v>255464</v>
      </c>
      <c r="E9" s="110">
        <v>430112</v>
      </c>
      <c r="F9" s="110">
        <v>53931</v>
      </c>
      <c r="G9" s="85">
        <v>739507</v>
      </c>
      <c r="H9" s="111">
        <v>34.5</v>
      </c>
      <c r="I9" s="111">
        <v>58.2</v>
      </c>
      <c r="J9" s="111">
        <v>7.3</v>
      </c>
      <c r="K9" s="74"/>
    </row>
    <row r="10" spans="1:13">
      <c r="A10" s="104"/>
      <c r="B10" s="109">
        <v>10</v>
      </c>
      <c r="C10" s="106">
        <v>1935</v>
      </c>
      <c r="D10" s="110">
        <v>265195</v>
      </c>
      <c r="E10" s="110">
        <v>427505</v>
      </c>
      <c r="F10" s="110">
        <v>54419</v>
      </c>
      <c r="G10" s="85">
        <v>747119</v>
      </c>
      <c r="H10" s="111">
        <v>35.5</v>
      </c>
      <c r="I10" s="111">
        <v>57.2</v>
      </c>
      <c r="J10" s="111">
        <v>7.3</v>
      </c>
      <c r="K10" s="74"/>
    </row>
    <row r="11" spans="1:13">
      <c r="A11" s="104"/>
      <c r="B11" s="109">
        <v>15</v>
      </c>
      <c r="C11" s="106">
        <v>1940</v>
      </c>
      <c r="D11" s="110">
        <v>260566</v>
      </c>
      <c r="E11" s="110">
        <v>425244</v>
      </c>
      <c r="F11" s="110">
        <v>55005</v>
      </c>
      <c r="G11" s="85">
        <v>740940</v>
      </c>
      <c r="H11" s="111">
        <v>35.200000000000003</v>
      </c>
      <c r="I11" s="111">
        <v>57.4</v>
      </c>
      <c r="J11" s="111">
        <v>7.4</v>
      </c>
      <c r="K11" s="74"/>
    </row>
    <row r="12" spans="1:13">
      <c r="A12" s="104"/>
      <c r="B12" s="109">
        <v>22</v>
      </c>
      <c r="C12" s="106">
        <v>1947</v>
      </c>
      <c r="D12" s="110">
        <v>312326</v>
      </c>
      <c r="E12" s="110">
        <v>521015</v>
      </c>
      <c r="F12" s="110">
        <v>60926</v>
      </c>
      <c r="G12" s="85">
        <v>894267</v>
      </c>
      <c r="H12" s="111">
        <v>34.9</v>
      </c>
      <c r="I12" s="111">
        <v>58.3</v>
      </c>
      <c r="J12" s="111">
        <v>6.8</v>
      </c>
      <c r="K12" s="74"/>
    </row>
    <row r="13" spans="1:13">
      <c r="A13" s="104"/>
      <c r="B13" s="109">
        <v>25</v>
      </c>
      <c r="C13" s="106">
        <v>1950</v>
      </c>
      <c r="D13" s="110">
        <v>323864</v>
      </c>
      <c r="E13" s="110">
        <v>523687</v>
      </c>
      <c r="F13" s="110">
        <v>64981</v>
      </c>
      <c r="G13" s="85">
        <v>912551</v>
      </c>
      <c r="H13" s="111">
        <v>35.5</v>
      </c>
      <c r="I13" s="111">
        <v>57.4</v>
      </c>
      <c r="J13" s="111">
        <v>7.1</v>
      </c>
      <c r="K13" s="74"/>
    </row>
    <row r="14" spans="1:13">
      <c r="A14" s="104"/>
      <c r="B14" s="109">
        <v>30</v>
      </c>
      <c r="C14" s="106">
        <v>1955</v>
      </c>
      <c r="D14" s="110">
        <v>316171</v>
      </c>
      <c r="E14" s="110">
        <v>542730</v>
      </c>
      <c r="F14" s="110">
        <v>70156</v>
      </c>
      <c r="G14" s="85">
        <v>929066</v>
      </c>
      <c r="H14" s="111">
        <v>34</v>
      </c>
      <c r="I14" s="111">
        <v>58.4</v>
      </c>
      <c r="J14" s="111">
        <v>7.6</v>
      </c>
      <c r="K14" s="74"/>
    </row>
    <row r="15" spans="1:13">
      <c r="A15" s="104"/>
      <c r="B15" s="109">
        <v>35</v>
      </c>
      <c r="C15" s="106">
        <v>1960</v>
      </c>
      <c r="D15" s="110">
        <v>282596</v>
      </c>
      <c r="E15" s="110">
        <v>531573</v>
      </c>
      <c r="F15" s="110">
        <v>74717</v>
      </c>
      <c r="G15" s="85">
        <v>888886</v>
      </c>
      <c r="H15" s="111">
        <v>31.8</v>
      </c>
      <c r="I15" s="111">
        <v>59.8</v>
      </c>
      <c r="J15" s="111">
        <v>8.4</v>
      </c>
      <c r="K15" s="74"/>
    </row>
    <row r="16" spans="1:13">
      <c r="A16" s="104"/>
      <c r="B16" s="109">
        <v>40</v>
      </c>
      <c r="C16" s="106">
        <v>1965</v>
      </c>
      <c r="D16" s="110">
        <v>218403</v>
      </c>
      <c r="E16" s="110">
        <v>523286</v>
      </c>
      <c r="F16" s="110">
        <v>79931</v>
      </c>
      <c r="G16" s="85">
        <v>821620</v>
      </c>
      <c r="H16" s="111">
        <v>26.6</v>
      </c>
      <c r="I16" s="111">
        <v>63.7</v>
      </c>
      <c r="J16" s="111">
        <v>9.6999999999999993</v>
      </c>
      <c r="K16" s="74"/>
    </row>
    <row r="17" spans="1:12">
      <c r="A17" s="104"/>
      <c r="B17" s="109">
        <v>45</v>
      </c>
      <c r="C17" s="106">
        <v>1970</v>
      </c>
      <c r="D17" s="110">
        <v>178457</v>
      </c>
      <c r="E17" s="110">
        <v>508173</v>
      </c>
      <c r="F17" s="110">
        <v>86945</v>
      </c>
      <c r="G17" s="85">
        <v>773575</v>
      </c>
      <c r="H17" s="111">
        <v>23.1</v>
      </c>
      <c r="I17" s="111">
        <v>65.7</v>
      </c>
      <c r="J17" s="111">
        <v>11.2</v>
      </c>
      <c r="K17" s="74"/>
    </row>
    <row r="18" spans="1:12">
      <c r="A18" s="104"/>
      <c r="B18" s="109">
        <v>50</v>
      </c>
      <c r="C18" s="106">
        <v>1975</v>
      </c>
      <c r="D18" s="110">
        <v>168072</v>
      </c>
      <c r="E18" s="110">
        <v>504941</v>
      </c>
      <c r="F18" s="110">
        <v>95831</v>
      </c>
      <c r="G18" s="85">
        <v>768886</v>
      </c>
      <c r="H18" s="111">
        <v>21.9</v>
      </c>
      <c r="I18" s="111">
        <v>65.7</v>
      </c>
      <c r="J18" s="111">
        <v>12.5</v>
      </c>
      <c r="K18" s="74"/>
    </row>
    <row r="19" spans="1:12">
      <c r="A19" s="104"/>
      <c r="B19" s="109">
        <v>55</v>
      </c>
      <c r="C19" s="106">
        <v>1980</v>
      </c>
      <c r="D19" s="110">
        <v>167310</v>
      </c>
      <c r="E19" s="110">
        <v>509938</v>
      </c>
      <c r="F19" s="110">
        <v>107479</v>
      </c>
      <c r="G19" s="85">
        <v>784795</v>
      </c>
      <c r="H19" s="111">
        <v>21.3</v>
      </c>
      <c r="I19" s="111">
        <v>65</v>
      </c>
      <c r="J19" s="111">
        <v>13.7</v>
      </c>
      <c r="K19" s="74"/>
    </row>
    <row r="20" spans="1:12">
      <c r="A20" s="104"/>
      <c r="B20" s="109">
        <v>60</v>
      </c>
      <c r="C20" s="106">
        <v>1985</v>
      </c>
      <c r="D20" s="110">
        <v>162817</v>
      </c>
      <c r="E20" s="110">
        <v>510054</v>
      </c>
      <c r="F20" s="110">
        <v>121744</v>
      </c>
      <c r="G20" s="85">
        <v>794629</v>
      </c>
      <c r="H20" s="111">
        <v>20.5</v>
      </c>
      <c r="I20" s="111">
        <v>64.2</v>
      </c>
      <c r="J20" s="111">
        <v>15.3</v>
      </c>
      <c r="K20" s="74"/>
    </row>
    <row r="21" spans="1:12">
      <c r="A21" s="104" t="s">
        <v>10</v>
      </c>
      <c r="B21" s="109">
        <v>2</v>
      </c>
      <c r="C21" s="106">
        <v>1990</v>
      </c>
      <c r="D21" s="110">
        <v>143884</v>
      </c>
      <c r="E21" s="110">
        <v>494253</v>
      </c>
      <c r="F21" s="110">
        <v>142061</v>
      </c>
      <c r="G21" s="85">
        <v>781021</v>
      </c>
      <c r="H21" s="111">
        <v>18.399999999999999</v>
      </c>
      <c r="I21" s="111">
        <v>63.3</v>
      </c>
      <c r="J21" s="111">
        <v>18.2</v>
      </c>
      <c r="K21" s="74"/>
    </row>
    <row r="22" spans="1:12">
      <c r="A22" s="104"/>
      <c r="B22" s="109">
        <v>7</v>
      </c>
      <c r="C22" s="106">
        <v>1995</v>
      </c>
      <c r="D22" s="110">
        <v>126403</v>
      </c>
      <c r="E22" s="110">
        <v>477919</v>
      </c>
      <c r="F22" s="110">
        <v>167040</v>
      </c>
      <c r="G22" s="85">
        <v>771441</v>
      </c>
      <c r="H22" s="111">
        <v>16.399999999999999</v>
      </c>
      <c r="I22" s="111">
        <v>62</v>
      </c>
      <c r="J22" s="111">
        <v>21.7</v>
      </c>
      <c r="K22" s="74"/>
    </row>
    <row r="23" spans="1:12">
      <c r="A23" s="104"/>
      <c r="B23" s="109">
        <v>12</v>
      </c>
      <c r="C23" s="112">
        <v>2000</v>
      </c>
      <c r="D23" s="110">
        <v>111982</v>
      </c>
      <c r="E23" s="110">
        <v>460103</v>
      </c>
      <c r="F23" s="110">
        <v>189031</v>
      </c>
      <c r="G23" s="85">
        <v>761503</v>
      </c>
      <c r="H23" s="111">
        <v>14.7</v>
      </c>
      <c r="I23" s="111">
        <v>60.5</v>
      </c>
      <c r="J23" s="111">
        <v>24.8</v>
      </c>
      <c r="K23" s="74"/>
      <c r="L23" s="113"/>
    </row>
    <row r="24" spans="1:12">
      <c r="A24" s="104"/>
      <c r="B24" s="109">
        <v>17</v>
      </c>
      <c r="C24" s="112">
        <v>2005</v>
      </c>
      <c r="D24" s="110">
        <v>100542</v>
      </c>
      <c r="E24" s="110">
        <v>439471</v>
      </c>
      <c r="F24" s="110">
        <v>201103</v>
      </c>
      <c r="G24" s="85">
        <v>742223</v>
      </c>
      <c r="H24" s="111">
        <v>13.6</v>
      </c>
      <c r="I24" s="111">
        <v>59.3</v>
      </c>
      <c r="J24" s="111">
        <v>27.1</v>
      </c>
      <c r="K24" s="74"/>
    </row>
    <row r="25" spans="1:12">
      <c r="A25" s="104"/>
      <c r="B25" s="109">
        <v>22</v>
      </c>
      <c r="C25" s="112">
        <v>2010</v>
      </c>
      <c r="D25" s="110">
        <v>92218</v>
      </c>
      <c r="E25" s="110">
        <v>414153</v>
      </c>
      <c r="F25" s="110">
        <v>207398</v>
      </c>
      <c r="G25" s="85">
        <v>717397</v>
      </c>
      <c r="H25" s="111">
        <v>12.9</v>
      </c>
      <c r="I25" s="111">
        <v>58</v>
      </c>
      <c r="J25" s="111">
        <v>29.1</v>
      </c>
      <c r="K25" s="74"/>
    </row>
    <row r="26" spans="1:12">
      <c r="A26" s="104"/>
      <c r="B26" s="109">
        <v>27</v>
      </c>
      <c r="C26" s="112">
        <v>2015</v>
      </c>
      <c r="D26" s="110">
        <v>86763</v>
      </c>
      <c r="E26" s="110">
        <v>383287</v>
      </c>
      <c r="F26" s="110">
        <v>224302</v>
      </c>
      <c r="G26" s="88">
        <v>694352</v>
      </c>
      <c r="H26" s="114">
        <v>12.5</v>
      </c>
      <c r="I26" s="114">
        <v>55.2</v>
      </c>
      <c r="J26" s="114">
        <v>32.299999999999997</v>
      </c>
      <c r="K26" s="74"/>
    </row>
    <row r="27" spans="1:12">
      <c r="A27" s="90" t="s">
        <v>11</v>
      </c>
      <c r="B27" s="115">
        <v>2</v>
      </c>
      <c r="C27" s="116">
        <v>2020</v>
      </c>
      <c r="D27" s="117">
        <v>81837</v>
      </c>
      <c r="E27" s="117">
        <v>359735</v>
      </c>
      <c r="F27" s="117">
        <v>229554</v>
      </c>
      <c r="G27" s="93">
        <v>671126</v>
      </c>
      <c r="H27" s="118">
        <v>12.2</v>
      </c>
      <c r="I27" s="118">
        <v>53.6</v>
      </c>
      <c r="J27" s="118">
        <v>34.200000000000003</v>
      </c>
      <c r="K27" s="74"/>
    </row>
    <row r="29" spans="1:12">
      <c r="A29" t="s">
        <v>46</v>
      </c>
    </row>
    <row r="30" spans="1:12">
      <c r="A30" t="s">
        <v>57</v>
      </c>
    </row>
    <row r="31" spans="1:12">
      <c r="A31" t="s">
        <v>58</v>
      </c>
    </row>
  </sheetData>
  <mergeCells count="5">
    <mergeCell ref="A4:C5"/>
    <mergeCell ref="D4:F4"/>
    <mergeCell ref="G4:G5"/>
    <mergeCell ref="H4:J4"/>
    <mergeCell ref="A6:B6"/>
  </mergeCells>
  <phoneticPr fontId="3"/>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120" zoomScaleNormal="100" zoomScaleSheetLayoutView="120" workbookViewId="0">
      <pane xSplit="1" ySplit="6" topLeftCell="B13" activePane="bottomRight" state="frozen"/>
      <selection pane="topRight" activeCell="B1" sqref="B1"/>
      <selection pane="bottomLeft" activeCell="A7" sqref="A7"/>
      <selection pane="bottomRight" activeCell="A32" sqref="A32"/>
    </sheetView>
  </sheetViews>
  <sheetFormatPr defaultRowHeight="13"/>
  <sheetData>
    <row r="1" spans="1:10" ht="21.75" customHeight="1">
      <c r="A1" s="1" t="s">
        <v>59</v>
      </c>
      <c r="B1" s="71"/>
      <c r="C1" s="71"/>
      <c r="D1" s="71"/>
      <c r="E1" s="71"/>
      <c r="F1" s="71"/>
      <c r="G1" s="71"/>
      <c r="H1" s="71"/>
      <c r="I1" s="71"/>
      <c r="J1" s="71"/>
    </row>
    <row r="2" spans="1:10" ht="18" customHeight="1">
      <c r="A2" s="73" t="s">
        <v>60</v>
      </c>
      <c r="B2" s="74"/>
      <c r="C2" s="74"/>
      <c r="D2" s="74"/>
      <c r="E2" s="74"/>
      <c r="F2" s="74"/>
      <c r="G2" s="74"/>
      <c r="H2" s="74"/>
      <c r="I2" s="921" t="s">
        <v>61</v>
      </c>
      <c r="J2" s="921"/>
    </row>
    <row r="3" spans="1:10">
      <c r="A3" s="74"/>
      <c r="B3" s="74"/>
      <c r="C3" s="74"/>
      <c r="D3" s="74"/>
      <c r="E3" s="74"/>
      <c r="F3" s="74"/>
      <c r="G3" s="74"/>
      <c r="H3" s="74"/>
      <c r="I3" s="74"/>
      <c r="J3" s="74"/>
    </row>
    <row r="4" spans="1:10">
      <c r="A4" s="119" t="s">
        <v>62</v>
      </c>
      <c r="B4" s="935" t="s">
        <v>63</v>
      </c>
      <c r="C4" s="936"/>
      <c r="D4" s="935" t="s">
        <v>64</v>
      </c>
      <c r="E4" s="936"/>
      <c r="F4" s="935" t="s">
        <v>65</v>
      </c>
      <c r="G4" s="936"/>
      <c r="H4" s="935" t="s">
        <v>66</v>
      </c>
      <c r="I4" s="936"/>
      <c r="J4" s="74"/>
    </row>
    <row r="5" spans="1:10">
      <c r="A5" s="928" t="s">
        <v>67</v>
      </c>
      <c r="B5" s="120" t="s">
        <v>68</v>
      </c>
      <c r="C5" s="120" t="s">
        <v>69</v>
      </c>
      <c r="D5" s="120" t="s">
        <v>68</v>
      </c>
      <c r="E5" s="120" t="s">
        <v>69</v>
      </c>
      <c r="F5" s="120" t="s">
        <v>68</v>
      </c>
      <c r="G5" s="120" t="s">
        <v>69</v>
      </c>
      <c r="H5" s="120" t="s">
        <v>68</v>
      </c>
      <c r="I5" s="120" t="s">
        <v>69</v>
      </c>
      <c r="J5" s="74"/>
    </row>
    <row r="6" spans="1:10">
      <c r="A6" s="934"/>
      <c r="B6" s="121" t="s">
        <v>55</v>
      </c>
      <c r="C6" s="121" t="s">
        <v>55</v>
      </c>
      <c r="D6" s="121" t="s">
        <v>55</v>
      </c>
      <c r="E6" s="121" t="s">
        <v>55</v>
      </c>
      <c r="F6" s="121" t="s">
        <v>55</v>
      </c>
      <c r="G6" s="121" t="s">
        <v>55</v>
      </c>
      <c r="H6" s="121" t="s">
        <v>55</v>
      </c>
      <c r="I6" s="121" t="s">
        <v>55</v>
      </c>
      <c r="J6" s="74"/>
    </row>
    <row r="7" spans="1:10">
      <c r="A7" s="122" t="s">
        <v>70</v>
      </c>
      <c r="B7" s="123">
        <v>43470</v>
      </c>
      <c r="C7" s="123">
        <v>42598</v>
      </c>
      <c r="D7" s="123">
        <v>48955</v>
      </c>
      <c r="E7" s="123">
        <v>46366</v>
      </c>
      <c r="F7" s="123">
        <v>27358</v>
      </c>
      <c r="G7" s="123">
        <v>25702</v>
      </c>
      <c r="H7" s="124">
        <v>12637</v>
      </c>
      <c r="I7" s="124">
        <v>11848</v>
      </c>
      <c r="J7" s="74"/>
    </row>
    <row r="8" spans="1:10">
      <c r="A8" s="122" t="s">
        <v>71</v>
      </c>
      <c r="B8" s="123">
        <v>40793</v>
      </c>
      <c r="C8" s="123">
        <v>39541</v>
      </c>
      <c r="D8" s="123">
        <v>61159</v>
      </c>
      <c r="E8" s="123">
        <v>58276</v>
      </c>
      <c r="F8" s="123">
        <v>30553</v>
      </c>
      <c r="G8" s="123">
        <v>29101</v>
      </c>
      <c r="H8" s="124">
        <v>14553</v>
      </c>
      <c r="I8" s="124">
        <v>13606</v>
      </c>
      <c r="J8" s="74"/>
    </row>
    <row r="9" spans="1:10">
      <c r="A9" s="122" t="s">
        <v>72</v>
      </c>
      <c r="B9" s="123">
        <v>36323</v>
      </c>
      <c r="C9" s="123">
        <v>34417</v>
      </c>
      <c r="D9" s="123">
        <v>51396</v>
      </c>
      <c r="E9" s="123">
        <v>50019</v>
      </c>
      <c r="F9" s="123">
        <v>28186</v>
      </c>
      <c r="G9" s="123">
        <v>26383</v>
      </c>
      <c r="H9" s="124">
        <v>14924</v>
      </c>
      <c r="I9" s="124">
        <v>14269</v>
      </c>
      <c r="J9" s="74"/>
    </row>
    <row r="10" spans="1:10">
      <c r="A10" s="122" t="s">
        <v>73</v>
      </c>
      <c r="B10" s="123">
        <v>28104</v>
      </c>
      <c r="C10" s="123">
        <v>27457</v>
      </c>
      <c r="D10" s="123">
        <v>40549</v>
      </c>
      <c r="E10" s="123">
        <v>36795</v>
      </c>
      <c r="F10" s="123">
        <v>25135</v>
      </c>
      <c r="G10" s="123">
        <v>23562</v>
      </c>
      <c r="H10" s="124">
        <v>16166</v>
      </c>
      <c r="I10" s="124">
        <v>14394</v>
      </c>
      <c r="J10" s="74"/>
    </row>
    <row r="11" spans="1:10">
      <c r="A11" s="122" t="s">
        <v>74</v>
      </c>
      <c r="B11" s="123">
        <v>25581</v>
      </c>
      <c r="C11" s="123">
        <v>25635</v>
      </c>
      <c r="D11" s="123">
        <v>37908</v>
      </c>
      <c r="E11" s="123">
        <v>37263</v>
      </c>
      <c r="F11" s="123">
        <v>18243</v>
      </c>
      <c r="G11" s="123">
        <v>19568</v>
      </c>
      <c r="H11" s="124">
        <v>13839</v>
      </c>
      <c r="I11" s="124">
        <v>12309</v>
      </c>
      <c r="J11" s="74"/>
    </row>
    <row r="12" spans="1:10">
      <c r="A12" s="122" t="s">
        <v>75</v>
      </c>
      <c r="B12" s="123">
        <v>22099</v>
      </c>
      <c r="C12" s="123">
        <v>22405</v>
      </c>
      <c r="D12" s="123">
        <v>34779</v>
      </c>
      <c r="E12" s="123">
        <v>36373</v>
      </c>
      <c r="F12" s="123">
        <v>25786</v>
      </c>
      <c r="G12" s="123">
        <v>25407</v>
      </c>
      <c r="H12" s="124">
        <v>14192</v>
      </c>
      <c r="I12" s="124">
        <v>13125</v>
      </c>
      <c r="J12" s="74"/>
    </row>
    <row r="13" spans="1:10">
      <c r="A13" s="122" t="s">
        <v>76</v>
      </c>
      <c r="B13" s="123">
        <v>21691</v>
      </c>
      <c r="C13" s="123">
        <v>22120</v>
      </c>
      <c r="D13" s="123">
        <v>28133</v>
      </c>
      <c r="E13" s="123">
        <v>32982</v>
      </c>
      <c r="F13" s="123">
        <v>31564</v>
      </c>
      <c r="G13" s="123">
        <v>29854</v>
      </c>
      <c r="H13" s="124">
        <v>15846</v>
      </c>
      <c r="I13" s="124">
        <v>15015</v>
      </c>
      <c r="J13" s="74"/>
    </row>
    <row r="14" spans="1:10">
      <c r="A14" s="122" t="s">
        <v>77</v>
      </c>
      <c r="B14" s="123">
        <v>21757</v>
      </c>
      <c r="C14" s="123">
        <v>22883</v>
      </c>
      <c r="D14" s="123">
        <v>23434</v>
      </c>
      <c r="E14" s="123">
        <v>28558</v>
      </c>
      <c r="F14" s="123">
        <v>24040</v>
      </c>
      <c r="G14" s="123">
        <v>25114</v>
      </c>
      <c r="H14" s="124">
        <v>18234</v>
      </c>
      <c r="I14" s="124">
        <v>17374</v>
      </c>
      <c r="J14" s="74"/>
    </row>
    <row r="15" spans="1:10">
      <c r="A15" s="122" t="s">
        <v>78</v>
      </c>
      <c r="B15" s="123">
        <v>22430</v>
      </c>
      <c r="C15" s="123">
        <v>23057</v>
      </c>
      <c r="D15" s="123">
        <v>22521</v>
      </c>
      <c r="E15" s="123">
        <v>27166</v>
      </c>
      <c r="F15" s="123">
        <v>24059</v>
      </c>
      <c r="G15" s="123">
        <v>26327</v>
      </c>
      <c r="H15" s="124">
        <v>21275</v>
      </c>
      <c r="I15" s="124">
        <v>19802</v>
      </c>
      <c r="J15" s="74"/>
    </row>
    <row r="16" spans="1:10">
      <c r="A16" s="122" t="s">
        <v>79</v>
      </c>
      <c r="B16" s="123">
        <v>19679</v>
      </c>
      <c r="C16" s="123">
        <v>20482</v>
      </c>
      <c r="D16" s="123">
        <v>20955</v>
      </c>
      <c r="E16" s="123">
        <v>23770</v>
      </c>
      <c r="F16" s="123">
        <v>29007</v>
      </c>
      <c r="G16" s="123">
        <v>30989</v>
      </c>
      <c r="H16" s="124">
        <v>23296</v>
      </c>
      <c r="I16" s="124">
        <v>22040</v>
      </c>
      <c r="J16" s="74"/>
    </row>
    <row r="17" spans="1:12">
      <c r="A17" s="122" t="s">
        <v>80</v>
      </c>
      <c r="B17" s="123">
        <v>17847</v>
      </c>
      <c r="C17" s="123">
        <v>18191</v>
      </c>
      <c r="D17" s="123">
        <v>21266</v>
      </c>
      <c r="E17" s="123">
        <v>20752</v>
      </c>
      <c r="F17" s="123">
        <v>28161</v>
      </c>
      <c r="G17" s="123">
        <v>31257</v>
      </c>
      <c r="H17" s="124">
        <v>19639</v>
      </c>
      <c r="I17" s="124">
        <v>19203</v>
      </c>
      <c r="J17" s="74"/>
    </row>
    <row r="18" spans="1:12">
      <c r="A18" s="122" t="s">
        <v>81</v>
      </c>
      <c r="B18" s="123">
        <v>14856</v>
      </c>
      <c r="C18" s="123">
        <v>15132</v>
      </c>
      <c r="D18" s="123">
        <v>19509</v>
      </c>
      <c r="E18" s="123">
        <v>18814</v>
      </c>
      <c r="F18" s="123">
        <v>22474</v>
      </c>
      <c r="G18" s="123">
        <v>28014</v>
      </c>
      <c r="H18" s="124">
        <v>19789</v>
      </c>
      <c r="I18" s="124">
        <v>20129</v>
      </c>
      <c r="J18" s="74"/>
    </row>
    <row r="19" spans="1:12">
      <c r="A19" s="122" t="s">
        <v>82</v>
      </c>
      <c r="B19" s="123">
        <v>14325</v>
      </c>
      <c r="C19" s="123">
        <v>15202</v>
      </c>
      <c r="D19" s="123">
        <v>15524</v>
      </c>
      <c r="E19" s="123">
        <v>15679</v>
      </c>
      <c r="F19" s="123">
        <v>17908</v>
      </c>
      <c r="G19" s="123">
        <v>23469</v>
      </c>
      <c r="H19" s="124">
        <v>22053</v>
      </c>
      <c r="I19" s="124">
        <v>22015</v>
      </c>
      <c r="J19" s="74"/>
    </row>
    <row r="20" spans="1:12">
      <c r="A20" s="122" t="s">
        <v>83</v>
      </c>
      <c r="B20" s="123">
        <v>11531</v>
      </c>
      <c r="C20" s="123">
        <v>12311</v>
      </c>
      <c r="D20" s="123">
        <v>12502</v>
      </c>
      <c r="E20" s="123">
        <v>13752</v>
      </c>
      <c r="F20" s="123">
        <v>15715</v>
      </c>
      <c r="G20" s="123">
        <v>20943</v>
      </c>
      <c r="H20" s="124">
        <v>25177</v>
      </c>
      <c r="I20" s="124">
        <v>25324</v>
      </c>
      <c r="J20" s="74"/>
    </row>
    <row r="21" spans="1:12">
      <c r="A21" s="122" t="s">
        <v>84</v>
      </c>
      <c r="B21" s="123">
        <v>7819</v>
      </c>
      <c r="C21" s="123">
        <v>9099</v>
      </c>
      <c r="D21" s="123">
        <v>9073</v>
      </c>
      <c r="E21" s="123">
        <v>11478</v>
      </c>
      <c r="F21" s="123">
        <v>12286</v>
      </c>
      <c r="G21" s="123">
        <v>16806</v>
      </c>
      <c r="H21" s="124">
        <v>27103</v>
      </c>
      <c r="I21" s="124">
        <v>28646</v>
      </c>
      <c r="J21" s="74"/>
    </row>
    <row r="22" spans="1:12">
      <c r="A22" s="122" t="s">
        <v>85</v>
      </c>
      <c r="B22" s="123">
        <v>4376</v>
      </c>
      <c r="C22" s="123">
        <v>5701</v>
      </c>
      <c r="D22" s="123">
        <v>5663</v>
      </c>
      <c r="E22" s="123">
        <v>8174</v>
      </c>
      <c r="F22" s="123">
        <v>9319</v>
      </c>
      <c r="G22" s="123">
        <v>12306</v>
      </c>
      <c r="H22" s="124">
        <v>17250</v>
      </c>
      <c r="I22" s="124">
        <v>22011</v>
      </c>
      <c r="J22" s="74"/>
    </row>
    <row r="23" spans="1:12">
      <c r="A23" s="122" t="s">
        <v>86</v>
      </c>
      <c r="B23" s="123">
        <v>1564</v>
      </c>
      <c r="C23" s="123">
        <v>2229</v>
      </c>
      <c r="D23" s="123">
        <v>2543</v>
      </c>
      <c r="E23" s="123">
        <v>4217</v>
      </c>
      <c r="F23" s="123">
        <v>5216</v>
      </c>
      <c r="G23" s="123">
        <v>7831</v>
      </c>
      <c r="H23" s="124">
        <v>13324</v>
      </c>
      <c r="I23" s="124">
        <v>20421</v>
      </c>
      <c r="J23" s="74"/>
    </row>
    <row r="24" spans="1:12">
      <c r="A24" s="122" t="s">
        <v>87</v>
      </c>
      <c r="B24" s="123">
        <v>582</v>
      </c>
      <c r="C24" s="123">
        <v>1040</v>
      </c>
      <c r="D24" s="123">
        <v>693</v>
      </c>
      <c r="E24" s="123">
        <v>1522</v>
      </c>
      <c r="F24" s="123">
        <v>1905</v>
      </c>
      <c r="G24" s="123">
        <v>3434</v>
      </c>
      <c r="H24" s="124">
        <v>9891</v>
      </c>
      <c r="I24" s="124">
        <v>18857</v>
      </c>
      <c r="J24" s="74"/>
    </row>
    <row r="25" spans="1:12">
      <c r="A25" s="122" t="s">
        <v>88</v>
      </c>
      <c r="B25" s="123">
        <v>117</v>
      </c>
      <c r="C25" s="123">
        <v>217</v>
      </c>
      <c r="D25" s="123">
        <v>153</v>
      </c>
      <c r="E25" s="123">
        <v>325</v>
      </c>
      <c r="F25" s="123">
        <v>444</v>
      </c>
      <c r="G25" s="123">
        <v>1032</v>
      </c>
      <c r="H25" s="124">
        <v>4080</v>
      </c>
      <c r="I25" s="124">
        <v>11640</v>
      </c>
      <c r="J25" s="74"/>
    </row>
    <row r="26" spans="1:12">
      <c r="A26" s="122" t="s">
        <v>89</v>
      </c>
      <c r="B26" s="123">
        <v>14</v>
      </c>
      <c r="C26" s="123">
        <v>36</v>
      </c>
      <c r="D26" s="123">
        <v>10</v>
      </c>
      <c r="E26" s="123">
        <v>37</v>
      </c>
      <c r="F26" s="123">
        <v>63</v>
      </c>
      <c r="G26" s="123">
        <v>170</v>
      </c>
      <c r="H26" s="124">
        <v>910</v>
      </c>
      <c r="I26" s="124">
        <v>4057</v>
      </c>
      <c r="J26" s="74"/>
    </row>
    <row r="27" spans="1:12">
      <c r="A27" s="125" t="s">
        <v>90</v>
      </c>
      <c r="B27" s="126">
        <v>1</v>
      </c>
      <c r="C27" s="126">
        <v>0</v>
      </c>
      <c r="D27" s="126">
        <v>0</v>
      </c>
      <c r="E27" s="126">
        <v>4</v>
      </c>
      <c r="F27" s="126">
        <v>3</v>
      </c>
      <c r="G27" s="126">
        <v>6</v>
      </c>
      <c r="H27" s="127">
        <v>113</v>
      </c>
      <c r="I27" s="127">
        <v>750</v>
      </c>
      <c r="J27" s="74"/>
    </row>
    <row r="28" spans="1:12">
      <c r="A28" s="128" t="s">
        <v>50</v>
      </c>
      <c r="B28" s="129">
        <v>354959</v>
      </c>
      <c r="C28" s="129">
        <v>359753</v>
      </c>
      <c r="D28" s="129">
        <v>456730</v>
      </c>
      <c r="E28" s="129">
        <v>472336</v>
      </c>
      <c r="F28" s="129">
        <v>377499</v>
      </c>
      <c r="G28" s="129">
        <v>407296</v>
      </c>
      <c r="H28" s="129">
        <v>324291</v>
      </c>
      <c r="I28" s="129">
        <v>346835</v>
      </c>
      <c r="J28" s="74"/>
      <c r="L28" s="113"/>
    </row>
    <row r="29" spans="1:12">
      <c r="A29" s="74"/>
      <c r="B29" s="74"/>
      <c r="C29" s="74"/>
      <c r="D29" s="74"/>
      <c r="E29" s="74"/>
      <c r="F29" s="74"/>
      <c r="G29" s="74"/>
      <c r="H29" s="130"/>
      <c r="I29" s="130"/>
      <c r="J29" s="74"/>
    </row>
    <row r="30" spans="1:12">
      <c r="A30" t="s">
        <v>91</v>
      </c>
      <c r="B30" s="74"/>
      <c r="C30" s="74"/>
      <c r="D30" s="74"/>
      <c r="E30" s="74"/>
      <c r="F30" s="74"/>
      <c r="G30" s="74"/>
      <c r="H30" s="130"/>
      <c r="I30" s="130"/>
      <c r="J30" s="74"/>
    </row>
    <row r="31" spans="1:12">
      <c r="A31" s="131" t="s">
        <v>92</v>
      </c>
    </row>
    <row r="32" spans="1:12">
      <c r="A32" t="s">
        <v>93</v>
      </c>
    </row>
  </sheetData>
  <mergeCells count="6">
    <mergeCell ref="A5:A6"/>
    <mergeCell ref="I2:J2"/>
    <mergeCell ref="B4:C4"/>
    <mergeCell ref="D4:E4"/>
    <mergeCell ref="F4:G4"/>
    <mergeCell ref="H4:I4"/>
  </mergeCells>
  <phoneticPr fontId="3"/>
  <printOptions horizontalCentered="1"/>
  <pageMargins left="0.78740157480314965" right="0.78740157480314965" top="0.98425196850393704" bottom="0.7480314960629921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view="pageBreakPreview" zoomScale="120" zoomScaleNormal="100" zoomScaleSheetLayoutView="120" workbookViewId="0"/>
  </sheetViews>
  <sheetFormatPr defaultRowHeight="13"/>
  <cols>
    <col min="1" max="2" width="4.90625" customWidth="1"/>
    <col min="4" max="4" width="8.7265625" style="97"/>
    <col min="5" max="12" width="9" style="97" customWidth="1"/>
    <col min="13" max="14" width="5.453125" customWidth="1"/>
    <col min="15" max="17" width="4.453125" bestFit="1" customWidth="1"/>
  </cols>
  <sheetData>
    <row r="1" spans="1:17" ht="21.75" customHeight="1">
      <c r="A1" s="1" t="s">
        <v>0</v>
      </c>
      <c r="B1" s="71"/>
      <c r="C1" s="71"/>
      <c r="D1" s="72"/>
      <c r="E1" s="72"/>
      <c r="F1" s="72"/>
      <c r="G1" s="72"/>
      <c r="H1" s="72"/>
      <c r="I1" s="72"/>
      <c r="J1" s="72"/>
      <c r="K1" s="72"/>
      <c r="L1" s="72"/>
    </row>
    <row r="2" spans="1:17" ht="18" customHeight="1">
      <c r="A2" s="73" t="s">
        <v>94</v>
      </c>
      <c r="B2" s="74"/>
      <c r="C2" s="74"/>
      <c r="D2" s="75"/>
      <c r="E2" s="75"/>
      <c r="F2" s="75"/>
      <c r="G2" s="75"/>
      <c r="H2" s="75"/>
      <c r="I2" s="75"/>
      <c r="J2" s="75"/>
      <c r="K2" s="75"/>
      <c r="L2" s="98" t="s">
        <v>39</v>
      </c>
    </row>
    <row r="3" spans="1:17">
      <c r="A3" s="74"/>
      <c r="B3" s="74"/>
      <c r="C3" s="74"/>
      <c r="D3" s="75"/>
      <c r="E3" s="75"/>
      <c r="F3" s="75"/>
      <c r="G3" s="75"/>
      <c r="H3" s="75"/>
      <c r="I3" s="75"/>
      <c r="J3" s="75"/>
      <c r="K3" s="75"/>
      <c r="L3" s="75"/>
    </row>
    <row r="4" spans="1:17">
      <c r="A4" s="922" t="s">
        <v>3</v>
      </c>
      <c r="B4" s="923"/>
      <c r="C4" s="924"/>
      <c r="D4" s="928" t="s">
        <v>50</v>
      </c>
      <c r="E4" s="937" t="s">
        <v>95</v>
      </c>
      <c r="F4" s="938"/>
      <c r="G4" s="938"/>
      <c r="H4" s="939"/>
      <c r="I4" s="937" t="s">
        <v>96</v>
      </c>
      <c r="J4" s="938"/>
      <c r="K4" s="938"/>
      <c r="L4" s="939"/>
    </row>
    <row r="5" spans="1:17">
      <c r="A5" s="925"/>
      <c r="B5" s="926"/>
      <c r="C5" s="927"/>
      <c r="D5" s="933"/>
      <c r="E5" s="100" t="s">
        <v>97</v>
      </c>
      <c r="F5" s="100" t="s">
        <v>98</v>
      </c>
      <c r="G5" s="100" t="s">
        <v>99</v>
      </c>
      <c r="H5" s="100" t="s">
        <v>100</v>
      </c>
      <c r="I5" s="132" t="s">
        <v>97</v>
      </c>
      <c r="J5" s="132" t="s">
        <v>98</v>
      </c>
      <c r="K5" s="132" t="s">
        <v>99</v>
      </c>
      <c r="L5" s="132" t="s">
        <v>100</v>
      </c>
    </row>
    <row r="6" spans="1:17">
      <c r="A6" s="919" t="s">
        <v>6</v>
      </c>
      <c r="B6" s="919"/>
      <c r="C6" s="76" t="s">
        <v>7</v>
      </c>
      <c r="D6" s="102" t="s">
        <v>8</v>
      </c>
      <c r="E6" s="102" t="s">
        <v>55</v>
      </c>
      <c r="F6" s="102" t="s">
        <v>55</v>
      </c>
      <c r="G6" s="102" t="s">
        <v>55</v>
      </c>
      <c r="H6" s="102" t="s">
        <v>55</v>
      </c>
      <c r="I6" s="102" t="s">
        <v>56</v>
      </c>
      <c r="J6" s="102" t="s">
        <v>56</v>
      </c>
      <c r="K6" s="102" t="s">
        <v>56</v>
      </c>
      <c r="L6" s="102" t="s">
        <v>56</v>
      </c>
    </row>
    <row r="7" spans="1:17">
      <c r="A7" s="104" t="s">
        <v>9</v>
      </c>
      <c r="B7" s="84">
        <v>30</v>
      </c>
      <c r="C7" s="106">
        <v>1955</v>
      </c>
      <c r="D7" s="85">
        <v>447240</v>
      </c>
      <c r="E7" s="110">
        <v>266492</v>
      </c>
      <c r="F7" s="110">
        <v>61423</v>
      </c>
      <c r="G7" s="110">
        <v>119321</v>
      </c>
      <c r="H7" s="110">
        <v>4</v>
      </c>
      <c r="I7" s="111">
        <v>59.585904659690549</v>
      </c>
      <c r="J7" s="111">
        <v>13.733789464269744</v>
      </c>
      <c r="K7" s="133">
        <v>26.679411501654595</v>
      </c>
      <c r="L7" s="108">
        <f>H7/D7*100</f>
        <v>8.9437438511761019E-4</v>
      </c>
      <c r="N7" s="134"/>
      <c r="O7" s="134"/>
      <c r="P7" s="134"/>
      <c r="Q7" s="134"/>
    </row>
    <row r="8" spans="1:17">
      <c r="A8" s="79"/>
      <c r="B8" s="84">
        <v>35</v>
      </c>
      <c r="C8" s="106">
        <v>1960</v>
      </c>
      <c r="D8" s="85">
        <v>446458</v>
      </c>
      <c r="E8" s="110">
        <v>237467</v>
      </c>
      <c r="F8" s="110">
        <v>68788</v>
      </c>
      <c r="G8" s="110">
        <v>140124</v>
      </c>
      <c r="H8" s="110">
        <v>79</v>
      </c>
      <c r="I8" s="111">
        <v>53.189101774411029</v>
      </c>
      <c r="J8" s="111">
        <v>15.40749633784141</v>
      </c>
      <c r="K8" s="133">
        <v>31.385707054190988</v>
      </c>
      <c r="L8" s="111">
        <f t="shared" ref="L8:L18" si="0">H8/D8*100</f>
        <v>1.7694833556571952E-2</v>
      </c>
      <c r="N8" s="134"/>
      <c r="O8" s="134"/>
      <c r="P8" s="134"/>
      <c r="Q8" s="134"/>
    </row>
    <row r="9" spans="1:17">
      <c r="A9" s="79"/>
      <c r="B9" s="84">
        <v>40</v>
      </c>
      <c r="C9" s="106">
        <v>1965</v>
      </c>
      <c r="D9" s="85">
        <v>413370</v>
      </c>
      <c r="E9" s="110">
        <v>184881</v>
      </c>
      <c r="F9" s="110">
        <v>76131</v>
      </c>
      <c r="G9" s="110">
        <v>152246</v>
      </c>
      <c r="H9" s="110">
        <v>112</v>
      </c>
      <c r="I9" s="111">
        <v>44.725306626025116</v>
      </c>
      <c r="J9" s="111">
        <v>18.417156542564772</v>
      </c>
      <c r="K9" s="133">
        <v>36.830442460749452</v>
      </c>
      <c r="L9" s="111">
        <f t="shared" si="0"/>
        <v>2.7094370660667198E-2</v>
      </c>
      <c r="N9" s="134"/>
      <c r="O9" s="134"/>
      <c r="P9" s="134"/>
      <c r="Q9" s="134"/>
    </row>
    <row r="10" spans="1:17">
      <c r="A10" s="79"/>
      <c r="B10" s="84">
        <v>45</v>
      </c>
      <c r="C10" s="106">
        <v>1970</v>
      </c>
      <c r="D10" s="85">
        <v>424863</v>
      </c>
      <c r="E10" s="110">
        <v>164622</v>
      </c>
      <c r="F10" s="110">
        <v>89152</v>
      </c>
      <c r="G10" s="110">
        <v>170924</v>
      </c>
      <c r="H10" s="110">
        <v>165</v>
      </c>
      <c r="I10" s="111">
        <v>38.747078470000915</v>
      </c>
      <c r="J10" s="111">
        <v>20.983705335602298</v>
      </c>
      <c r="K10" s="133">
        <v>40.230380146070615</v>
      </c>
      <c r="L10" s="111">
        <f t="shared" si="0"/>
        <v>3.8836048326166321E-2</v>
      </c>
      <c r="N10" s="134"/>
      <c r="O10" s="134"/>
      <c r="P10" s="134"/>
      <c r="Q10" s="134"/>
    </row>
    <row r="11" spans="1:17">
      <c r="A11" s="79"/>
      <c r="B11" s="84">
        <v>50</v>
      </c>
      <c r="C11" s="106">
        <v>1975</v>
      </c>
      <c r="D11" s="85">
        <v>405777</v>
      </c>
      <c r="E11" s="110">
        <v>118438</v>
      </c>
      <c r="F11" s="110">
        <v>104811</v>
      </c>
      <c r="G11" s="110">
        <v>181897</v>
      </c>
      <c r="H11" s="110">
        <v>631</v>
      </c>
      <c r="I11" s="111">
        <v>29.18795298895699</v>
      </c>
      <c r="J11" s="111">
        <v>25.829704492861843</v>
      </c>
      <c r="K11" s="133">
        <v>44.826838386601509</v>
      </c>
      <c r="L11" s="111">
        <f t="shared" si="0"/>
        <v>0.15550413157966075</v>
      </c>
      <c r="N11" s="134"/>
      <c r="O11" s="134"/>
      <c r="P11" s="134"/>
      <c r="Q11" s="134"/>
    </row>
    <row r="12" spans="1:17">
      <c r="A12" s="79"/>
      <c r="B12" s="84">
        <v>55</v>
      </c>
      <c r="C12" s="106">
        <v>1980</v>
      </c>
      <c r="D12" s="85">
        <v>415310</v>
      </c>
      <c r="E12" s="110">
        <v>93217</v>
      </c>
      <c r="F12" s="110">
        <v>120467</v>
      </c>
      <c r="G12" s="110">
        <v>201425</v>
      </c>
      <c r="H12" s="110">
        <v>201</v>
      </c>
      <c r="I12" s="111">
        <v>22.44516144566709</v>
      </c>
      <c r="J12" s="111">
        <v>29.00652524620163</v>
      </c>
      <c r="K12" s="133">
        <v>48.499915725602555</v>
      </c>
      <c r="L12" s="111">
        <f t="shared" si="0"/>
        <v>4.8397582528713491E-2</v>
      </c>
      <c r="N12" s="134"/>
      <c r="O12" s="134"/>
      <c r="P12" s="134"/>
      <c r="Q12" s="134"/>
    </row>
    <row r="13" spans="1:17">
      <c r="A13" s="79"/>
      <c r="B13" s="84">
        <v>60</v>
      </c>
      <c r="C13" s="106">
        <v>1985</v>
      </c>
      <c r="D13" s="85">
        <v>414268</v>
      </c>
      <c r="E13" s="110">
        <v>80479</v>
      </c>
      <c r="F13" s="110">
        <v>125028</v>
      </c>
      <c r="G13" s="110">
        <v>208585</v>
      </c>
      <c r="H13" s="110">
        <v>176</v>
      </c>
      <c r="I13" s="111">
        <v>19.426796180250463</v>
      </c>
      <c r="J13" s="111">
        <v>30.180462888758001</v>
      </c>
      <c r="K13" s="133">
        <v>50.350256355789</v>
      </c>
      <c r="L13" s="111">
        <f t="shared" si="0"/>
        <v>4.2484575202525895E-2</v>
      </c>
      <c r="N13" s="134"/>
      <c r="O13" s="134"/>
      <c r="P13" s="134"/>
      <c r="Q13" s="134"/>
    </row>
    <row r="14" spans="1:17">
      <c r="A14" s="79" t="s">
        <v>10</v>
      </c>
      <c r="B14" s="84">
        <v>2</v>
      </c>
      <c r="C14" s="106">
        <v>1990</v>
      </c>
      <c r="D14" s="85">
        <v>402557</v>
      </c>
      <c r="E14" s="110">
        <v>62891</v>
      </c>
      <c r="F14" s="110">
        <v>126264</v>
      </c>
      <c r="G14" s="110">
        <v>213033</v>
      </c>
      <c r="H14" s="110">
        <v>369</v>
      </c>
      <c r="I14" s="111">
        <v>15.622880734902138</v>
      </c>
      <c r="J14" s="111">
        <v>31.365496066395565</v>
      </c>
      <c r="K14" s="133">
        <v>52.919959161062906</v>
      </c>
      <c r="L14" s="111">
        <f t="shared" si="0"/>
        <v>9.1664037639390197E-2</v>
      </c>
      <c r="N14" s="134"/>
      <c r="O14" s="134"/>
      <c r="P14" s="134"/>
      <c r="Q14" s="134"/>
    </row>
    <row r="15" spans="1:17">
      <c r="A15" s="79"/>
      <c r="B15" s="84">
        <v>7</v>
      </c>
      <c r="C15" s="106">
        <v>1995</v>
      </c>
      <c r="D15" s="85">
        <v>406463</v>
      </c>
      <c r="E15" s="110">
        <v>55667</v>
      </c>
      <c r="F15" s="110">
        <v>123299</v>
      </c>
      <c r="G15" s="110">
        <v>227066</v>
      </c>
      <c r="H15" s="110">
        <v>431</v>
      </c>
      <c r="I15" s="111">
        <v>13.695465515926418</v>
      </c>
      <c r="J15" s="111">
        <v>30.334618403151087</v>
      </c>
      <c r="K15" s="133">
        <v>55.863879369093866</v>
      </c>
      <c r="L15" s="111">
        <f t="shared" si="0"/>
        <v>0.10603671182862892</v>
      </c>
      <c r="N15" s="134"/>
      <c r="O15" s="134"/>
      <c r="P15" s="134"/>
      <c r="Q15" s="134"/>
    </row>
    <row r="16" spans="1:17">
      <c r="A16" s="79"/>
      <c r="B16" s="84">
        <v>12</v>
      </c>
      <c r="C16" s="112">
        <v>2000</v>
      </c>
      <c r="D16" s="85">
        <v>389849</v>
      </c>
      <c r="E16" s="110">
        <v>40896</v>
      </c>
      <c r="F16" s="110">
        <v>112631</v>
      </c>
      <c r="G16" s="110">
        <v>234762</v>
      </c>
      <c r="H16" s="110">
        <v>1560</v>
      </c>
      <c r="I16" s="111">
        <v>10.490215442389234</v>
      </c>
      <c r="J16" s="111">
        <v>28.890929565036721</v>
      </c>
      <c r="K16" s="133">
        <v>60.21870006079277</v>
      </c>
      <c r="L16" s="111">
        <f t="shared" si="0"/>
        <v>0.40015493178127942</v>
      </c>
      <c r="N16" s="134"/>
      <c r="O16" s="134"/>
      <c r="P16" s="134"/>
      <c r="Q16" s="134"/>
    </row>
    <row r="17" spans="1:17">
      <c r="A17" s="79"/>
      <c r="B17" s="84">
        <v>17</v>
      </c>
      <c r="C17" s="112">
        <v>2005</v>
      </c>
      <c r="D17" s="88">
        <v>368957</v>
      </c>
      <c r="E17" s="110">
        <v>37109</v>
      </c>
      <c r="F17" s="110">
        <v>93085</v>
      </c>
      <c r="G17" s="110">
        <v>236524</v>
      </c>
      <c r="H17" s="110">
        <v>2239</v>
      </c>
      <c r="I17" s="114">
        <v>10.057811614903633</v>
      </c>
      <c r="J17" s="114">
        <v>25.229227254124464</v>
      </c>
      <c r="K17" s="135">
        <v>64.106115346774828</v>
      </c>
      <c r="L17" s="111">
        <f t="shared" si="0"/>
        <v>0.60684578419707447</v>
      </c>
      <c r="N17" s="134"/>
      <c r="O17" s="134"/>
      <c r="P17" s="134"/>
      <c r="Q17" s="134"/>
    </row>
    <row r="18" spans="1:17">
      <c r="A18" s="79"/>
      <c r="B18" s="84">
        <v>22</v>
      </c>
      <c r="C18" s="112">
        <v>2010</v>
      </c>
      <c r="D18" s="88">
        <v>347889</v>
      </c>
      <c r="E18" s="110">
        <v>28816</v>
      </c>
      <c r="F18" s="110">
        <v>81235</v>
      </c>
      <c r="G18" s="110">
        <v>227870</v>
      </c>
      <c r="H18" s="110">
        <v>9968</v>
      </c>
      <c r="I18" s="114">
        <v>8.3000000000000007</v>
      </c>
      <c r="J18" s="114">
        <v>23.4</v>
      </c>
      <c r="K18" s="135">
        <v>65.5</v>
      </c>
      <c r="L18" s="111">
        <f t="shared" si="0"/>
        <v>2.865281742164886</v>
      </c>
      <c r="N18" s="134"/>
      <c r="O18" s="134"/>
      <c r="P18" s="134"/>
      <c r="Q18" s="134"/>
    </row>
    <row r="19" spans="1:17">
      <c r="A19" s="104"/>
      <c r="B19" s="136">
        <v>27</v>
      </c>
      <c r="C19" s="137">
        <v>2015</v>
      </c>
      <c r="D19" s="138">
        <v>349363</v>
      </c>
      <c r="E19" s="139">
        <v>27619</v>
      </c>
      <c r="F19" s="110">
        <v>80353</v>
      </c>
      <c r="G19" s="110">
        <v>241391</v>
      </c>
      <c r="H19" s="1080" t="s">
        <v>476</v>
      </c>
      <c r="I19" s="135">
        <v>7.9055309234234885</v>
      </c>
      <c r="J19" s="114">
        <v>22.999859744735417</v>
      </c>
      <c r="K19" s="135">
        <v>69.094609331841099</v>
      </c>
      <c r="L19" s="1080" t="s">
        <v>476</v>
      </c>
      <c r="N19" s="134"/>
      <c r="O19" s="134"/>
      <c r="P19" s="134"/>
      <c r="Q19" s="134"/>
    </row>
    <row r="20" spans="1:17">
      <c r="A20" s="90" t="s">
        <v>11</v>
      </c>
      <c r="B20" s="136">
        <v>2</v>
      </c>
      <c r="C20" s="137">
        <v>2020</v>
      </c>
      <c r="D20" s="138">
        <v>348142</v>
      </c>
      <c r="E20" s="139">
        <v>22922</v>
      </c>
      <c r="F20" s="117">
        <v>81878</v>
      </c>
      <c r="G20" s="117">
        <v>243342</v>
      </c>
      <c r="H20" s="1081" t="s">
        <v>476</v>
      </c>
      <c r="I20" s="135">
        <v>6.5840949957201369</v>
      </c>
      <c r="J20" s="135">
        <v>23.518564264007217</v>
      </c>
      <c r="K20" s="140">
        <v>69.897340740272654</v>
      </c>
      <c r="L20" s="1081" t="s">
        <v>476</v>
      </c>
      <c r="N20" s="134"/>
      <c r="O20" s="134"/>
      <c r="P20" s="134"/>
      <c r="Q20" s="134"/>
    </row>
    <row r="21" spans="1:17">
      <c r="A21" s="141"/>
      <c r="B21" s="141"/>
      <c r="C21" s="141"/>
      <c r="D21" s="142"/>
      <c r="E21" s="142"/>
      <c r="F21" s="75"/>
      <c r="G21" s="75"/>
      <c r="H21" s="75"/>
      <c r="I21" s="142"/>
      <c r="J21" s="142"/>
      <c r="K21" s="75"/>
      <c r="L21" s="75"/>
    </row>
    <row r="22" spans="1:17">
      <c r="A22" s="96" t="s">
        <v>46</v>
      </c>
      <c r="B22" s="74"/>
      <c r="C22" s="74"/>
      <c r="D22" s="143"/>
      <c r="E22" s="75"/>
      <c r="F22" s="75"/>
      <c r="G22" s="75"/>
      <c r="H22" s="75"/>
      <c r="I22" s="144"/>
      <c r="J22" s="144"/>
      <c r="K22" s="144"/>
      <c r="L22" s="144"/>
    </row>
    <row r="23" spans="1:17">
      <c r="A23" s="96" t="s">
        <v>101</v>
      </c>
    </row>
    <row r="24" spans="1:17">
      <c r="A24" s="145" t="s">
        <v>475</v>
      </c>
    </row>
  </sheetData>
  <mergeCells count="5">
    <mergeCell ref="A4:C5"/>
    <mergeCell ref="D4:D5"/>
    <mergeCell ref="E4:H4"/>
    <mergeCell ref="I4:L4"/>
    <mergeCell ref="A6:B6"/>
  </mergeCells>
  <phoneticPr fontId="3"/>
  <printOptions horizontalCentered="1"/>
  <pageMargins left="0.78740157480314965" right="0.78740157480314965" top="0.98425196850393704" bottom="0.78740157480314965" header="0.51181102362204722" footer="0.51181102362204722"/>
  <pageSetup paperSize="9" scale="87"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view="pageBreakPreview" zoomScale="120" zoomScaleNormal="120" zoomScaleSheetLayoutView="120" workbookViewId="0">
      <pane ySplit="5" topLeftCell="A6" activePane="bottomLeft" state="frozen"/>
      <selection pane="bottomLeft"/>
    </sheetView>
  </sheetViews>
  <sheetFormatPr defaultColWidth="9" defaultRowHeight="13"/>
  <cols>
    <col min="1" max="2" width="4.90625" style="9" customWidth="1"/>
    <col min="3" max="3" width="9" style="9"/>
    <col min="4" max="4" width="4.90625" style="9" customWidth="1"/>
    <col min="5" max="7" width="9" style="150"/>
    <col min="8" max="9" width="4.90625" style="9" customWidth="1"/>
    <col min="10" max="10" width="9" style="9"/>
    <col min="11" max="11" width="4.90625" style="9" customWidth="1"/>
    <col min="12" max="16384" width="9" style="9"/>
  </cols>
  <sheetData>
    <row r="1" spans="1:13" ht="21.75" customHeight="1">
      <c r="A1" s="146" t="s">
        <v>102</v>
      </c>
      <c r="B1" s="147"/>
      <c r="C1" s="147"/>
      <c r="D1" s="147"/>
      <c r="E1" s="148"/>
      <c r="F1" s="148"/>
      <c r="G1" s="148"/>
      <c r="H1" s="147"/>
      <c r="I1" s="147"/>
      <c r="J1" s="147"/>
      <c r="K1" s="147"/>
      <c r="L1" s="147"/>
      <c r="M1" s="147"/>
    </row>
    <row r="2" spans="1:13" ht="18" customHeight="1">
      <c r="A2" s="149" t="s">
        <v>103</v>
      </c>
      <c r="M2" s="151"/>
    </row>
    <row r="3" spans="1:13" ht="13.5" customHeight="1">
      <c r="A3" s="149"/>
      <c r="M3" s="151"/>
    </row>
    <row r="4" spans="1:13" s="51" customFormat="1" ht="13.5" customHeight="1">
      <c r="A4" s="944" t="s">
        <v>3</v>
      </c>
      <c r="B4" s="944"/>
      <c r="C4" s="944"/>
      <c r="D4" s="944"/>
      <c r="E4" s="940" t="s">
        <v>104</v>
      </c>
      <c r="F4" s="940" t="s">
        <v>105</v>
      </c>
      <c r="G4" s="152"/>
      <c r="H4" s="943" t="s">
        <v>3</v>
      </c>
      <c r="I4" s="944"/>
      <c r="J4" s="944"/>
      <c r="K4" s="944"/>
      <c r="L4" s="940" t="s">
        <v>104</v>
      </c>
      <c r="M4" s="940" t="s">
        <v>105</v>
      </c>
    </row>
    <row r="5" spans="1:13" s="51" customFormat="1" ht="13.5" customHeight="1">
      <c r="A5" s="942" t="s">
        <v>106</v>
      </c>
      <c r="B5" s="942"/>
      <c r="C5" s="153" t="s">
        <v>107</v>
      </c>
      <c r="D5" s="153" t="s">
        <v>108</v>
      </c>
      <c r="E5" s="941"/>
      <c r="F5" s="941"/>
      <c r="G5" s="154"/>
      <c r="H5" s="943" t="s">
        <v>106</v>
      </c>
      <c r="I5" s="944"/>
      <c r="J5" s="155" t="s">
        <v>107</v>
      </c>
      <c r="K5" s="155" t="s">
        <v>108</v>
      </c>
      <c r="L5" s="941"/>
      <c r="M5" s="941"/>
    </row>
    <row r="6" spans="1:13" s="165" customFormat="1" ht="13.5" customHeight="1">
      <c r="A6" s="156" t="s">
        <v>10</v>
      </c>
      <c r="B6" s="157">
        <v>1</v>
      </c>
      <c r="C6" s="158">
        <v>1989</v>
      </c>
      <c r="D6" s="158">
        <v>1</v>
      </c>
      <c r="E6" s="159">
        <v>115.8</v>
      </c>
      <c r="F6" s="159">
        <v>110</v>
      </c>
      <c r="G6" s="160"/>
      <c r="H6" s="161" t="s">
        <v>10</v>
      </c>
      <c r="I6" s="162">
        <v>6</v>
      </c>
      <c r="J6" s="163">
        <v>1994</v>
      </c>
      <c r="K6" s="163">
        <v>1</v>
      </c>
      <c r="L6" s="164">
        <v>74.099999999999994</v>
      </c>
      <c r="M6" s="164">
        <v>92.8</v>
      </c>
    </row>
    <row r="7" spans="1:13" s="165" customFormat="1" ht="13.5" customHeight="1">
      <c r="A7" s="166"/>
      <c r="B7" s="167"/>
      <c r="C7" s="168"/>
      <c r="D7" s="168">
        <v>2</v>
      </c>
      <c r="E7" s="160">
        <v>114.7</v>
      </c>
      <c r="F7" s="160">
        <v>109.7</v>
      </c>
      <c r="G7" s="160"/>
      <c r="H7" s="161"/>
      <c r="I7" s="162"/>
      <c r="J7" s="163"/>
      <c r="K7" s="163">
        <v>2</v>
      </c>
      <c r="L7" s="169">
        <v>73.900000000000006</v>
      </c>
      <c r="M7" s="169">
        <v>92.5</v>
      </c>
    </row>
    <row r="8" spans="1:13" s="165" customFormat="1" ht="13.5" customHeight="1">
      <c r="A8" s="166"/>
      <c r="B8" s="167"/>
      <c r="C8" s="168"/>
      <c r="D8" s="168">
        <v>3</v>
      </c>
      <c r="E8" s="160">
        <v>123.9</v>
      </c>
      <c r="F8" s="160">
        <v>113.7</v>
      </c>
      <c r="G8" s="160"/>
      <c r="H8" s="161"/>
      <c r="I8" s="162"/>
      <c r="J8" s="163"/>
      <c r="K8" s="163">
        <v>3</v>
      </c>
      <c r="L8" s="169">
        <v>74.8</v>
      </c>
      <c r="M8" s="169">
        <v>93.7</v>
      </c>
    </row>
    <row r="9" spans="1:13" s="165" customFormat="1" ht="13.5" customHeight="1">
      <c r="A9" s="166"/>
      <c r="B9" s="167"/>
      <c r="C9" s="168"/>
      <c r="D9" s="168">
        <v>4</v>
      </c>
      <c r="E9" s="160">
        <v>127.9</v>
      </c>
      <c r="F9" s="160">
        <v>110.9</v>
      </c>
      <c r="G9" s="160"/>
      <c r="H9" s="161"/>
      <c r="I9" s="162"/>
      <c r="J9" s="163"/>
      <c r="K9" s="163">
        <v>4</v>
      </c>
      <c r="L9" s="169">
        <v>75.400000000000006</v>
      </c>
      <c r="M9" s="169">
        <v>94.1</v>
      </c>
    </row>
    <row r="10" spans="1:13" s="165" customFormat="1" ht="13.5" customHeight="1">
      <c r="A10" s="166"/>
      <c r="B10" s="167"/>
      <c r="C10" s="168"/>
      <c r="D10" s="168">
        <v>5</v>
      </c>
      <c r="E10" s="160">
        <v>125.7</v>
      </c>
      <c r="F10" s="160">
        <v>111</v>
      </c>
      <c r="G10" s="160"/>
      <c r="H10" s="161"/>
      <c r="I10" s="162"/>
      <c r="J10" s="163"/>
      <c r="K10" s="163">
        <v>5</v>
      </c>
      <c r="L10" s="169">
        <v>76.900000000000006</v>
      </c>
      <c r="M10" s="169">
        <v>94</v>
      </c>
    </row>
    <row r="11" spans="1:13" s="165" customFormat="1" ht="13.5" customHeight="1">
      <c r="A11" s="166"/>
      <c r="B11" s="167"/>
      <c r="C11" s="168"/>
      <c r="D11" s="168">
        <v>6</v>
      </c>
      <c r="E11" s="160">
        <v>135.9</v>
      </c>
      <c r="F11" s="160">
        <v>111.5</v>
      </c>
      <c r="G11" s="160"/>
      <c r="H11" s="161"/>
      <c r="I11" s="162"/>
      <c r="J11" s="163"/>
      <c r="K11" s="163">
        <v>6</v>
      </c>
      <c r="L11" s="169">
        <v>80.599999999999994</v>
      </c>
      <c r="M11" s="169">
        <v>95.4</v>
      </c>
    </row>
    <row r="12" spans="1:13" s="165" customFormat="1" ht="13.5" customHeight="1">
      <c r="A12" s="166"/>
      <c r="B12" s="167"/>
      <c r="C12" s="168"/>
      <c r="D12" s="168">
        <v>7</v>
      </c>
      <c r="E12" s="160">
        <v>136.5</v>
      </c>
      <c r="F12" s="160">
        <v>111.1</v>
      </c>
      <c r="G12" s="160"/>
      <c r="H12" s="161"/>
      <c r="I12" s="162"/>
      <c r="J12" s="163"/>
      <c r="K12" s="163">
        <v>7</v>
      </c>
      <c r="L12" s="169">
        <v>87.3</v>
      </c>
      <c r="M12" s="169">
        <v>96.2</v>
      </c>
    </row>
    <row r="13" spans="1:13" s="165" customFormat="1" ht="13.5" customHeight="1">
      <c r="A13" s="166"/>
      <c r="B13" s="167"/>
      <c r="C13" s="168"/>
      <c r="D13" s="168">
        <v>8</v>
      </c>
      <c r="E13" s="160">
        <v>139.5</v>
      </c>
      <c r="F13" s="160">
        <v>112.6</v>
      </c>
      <c r="G13" s="160"/>
      <c r="H13" s="161"/>
      <c r="I13" s="162"/>
      <c r="J13" s="163"/>
      <c r="K13" s="163">
        <v>8</v>
      </c>
      <c r="L13" s="169">
        <v>95.2</v>
      </c>
      <c r="M13" s="169">
        <v>96.9</v>
      </c>
    </row>
    <row r="14" spans="1:13" s="165" customFormat="1" ht="13.5" customHeight="1">
      <c r="A14" s="166"/>
      <c r="B14" s="167"/>
      <c r="C14" s="168"/>
      <c r="D14" s="168">
        <v>9</v>
      </c>
      <c r="E14" s="160">
        <v>145.6</v>
      </c>
      <c r="F14" s="160">
        <v>113.1</v>
      </c>
      <c r="G14" s="160"/>
      <c r="H14" s="161"/>
      <c r="I14" s="162"/>
      <c r="J14" s="163"/>
      <c r="K14" s="163">
        <v>9</v>
      </c>
      <c r="L14" s="169">
        <v>94.7</v>
      </c>
      <c r="M14" s="169">
        <v>96.6</v>
      </c>
    </row>
    <row r="15" spans="1:13" s="165" customFormat="1" ht="13.5" customHeight="1">
      <c r="A15" s="166"/>
      <c r="B15" s="167"/>
      <c r="C15" s="168"/>
      <c r="D15" s="168">
        <v>10</v>
      </c>
      <c r="E15" s="160">
        <v>139.80000000000001</v>
      </c>
      <c r="F15" s="160">
        <v>112.6</v>
      </c>
      <c r="G15" s="160"/>
      <c r="H15" s="161"/>
      <c r="I15" s="162"/>
      <c r="J15" s="163"/>
      <c r="K15" s="163">
        <v>10</v>
      </c>
      <c r="L15" s="169">
        <v>96.6</v>
      </c>
      <c r="M15" s="169">
        <v>97.4</v>
      </c>
    </row>
    <row r="16" spans="1:13" s="165" customFormat="1" ht="13.5" customHeight="1">
      <c r="A16" s="166"/>
      <c r="B16" s="167"/>
      <c r="C16" s="168"/>
      <c r="D16" s="168">
        <v>11</v>
      </c>
      <c r="E16" s="160">
        <v>133.1</v>
      </c>
      <c r="F16" s="160">
        <v>113.4</v>
      </c>
      <c r="G16" s="160"/>
      <c r="H16" s="161"/>
      <c r="I16" s="162"/>
      <c r="J16" s="163"/>
      <c r="K16" s="163">
        <v>11</v>
      </c>
      <c r="L16" s="169">
        <v>103.8</v>
      </c>
      <c r="M16" s="169">
        <v>98.3</v>
      </c>
    </row>
    <row r="17" spans="1:13" s="165" customFormat="1" ht="13.5" customHeight="1">
      <c r="A17" s="166"/>
      <c r="B17" s="167"/>
      <c r="C17" s="168"/>
      <c r="D17" s="168">
        <v>12</v>
      </c>
      <c r="E17" s="160">
        <v>142.30000000000001</v>
      </c>
      <c r="F17" s="160">
        <v>113.8</v>
      </c>
      <c r="G17" s="160"/>
      <c r="H17" s="161"/>
      <c r="I17" s="162"/>
      <c r="J17" s="163"/>
      <c r="K17" s="163">
        <v>12</v>
      </c>
      <c r="L17" s="169">
        <v>96.6</v>
      </c>
      <c r="M17" s="169">
        <v>98.6</v>
      </c>
    </row>
    <row r="18" spans="1:13" s="165" customFormat="1" ht="13.5" customHeight="1">
      <c r="A18" s="161"/>
      <c r="B18" s="162">
        <v>2</v>
      </c>
      <c r="C18" s="163">
        <v>1990</v>
      </c>
      <c r="D18" s="163">
        <v>1</v>
      </c>
      <c r="E18" s="170">
        <v>144.69999999999999</v>
      </c>
      <c r="F18" s="170">
        <v>113.8</v>
      </c>
      <c r="G18" s="160"/>
      <c r="H18" s="171"/>
      <c r="I18" s="172">
        <v>7</v>
      </c>
      <c r="J18" s="173">
        <v>1995</v>
      </c>
      <c r="K18" s="173">
        <v>1</v>
      </c>
      <c r="L18" s="174">
        <v>99.4</v>
      </c>
      <c r="M18" s="174">
        <v>96.7</v>
      </c>
    </row>
    <row r="19" spans="1:13" s="165" customFormat="1" ht="13.5" customHeight="1">
      <c r="A19" s="161"/>
      <c r="B19" s="162"/>
      <c r="C19" s="163"/>
      <c r="D19" s="163">
        <v>2</v>
      </c>
      <c r="E19" s="170">
        <v>143.4</v>
      </c>
      <c r="F19" s="170">
        <v>114.2</v>
      </c>
      <c r="G19" s="160"/>
      <c r="H19" s="171"/>
      <c r="I19" s="172"/>
      <c r="J19" s="173"/>
      <c r="K19" s="173">
        <v>2</v>
      </c>
      <c r="L19" s="174">
        <v>104.9</v>
      </c>
      <c r="M19" s="174">
        <v>98.6</v>
      </c>
    </row>
    <row r="20" spans="1:13" s="165" customFormat="1" ht="13.5" customHeight="1">
      <c r="A20" s="161"/>
      <c r="B20" s="162"/>
      <c r="C20" s="163"/>
      <c r="D20" s="163">
        <v>3</v>
      </c>
      <c r="E20" s="170">
        <v>145.30000000000001</v>
      </c>
      <c r="F20" s="170">
        <v>114</v>
      </c>
      <c r="G20" s="160"/>
      <c r="H20" s="171"/>
      <c r="I20" s="172"/>
      <c r="J20" s="173"/>
      <c r="K20" s="173">
        <v>3</v>
      </c>
      <c r="L20" s="174">
        <v>102.6</v>
      </c>
      <c r="M20" s="174">
        <v>98.9</v>
      </c>
    </row>
    <row r="21" spans="1:13" s="165" customFormat="1" ht="13.5" customHeight="1">
      <c r="A21" s="161"/>
      <c r="B21" s="162"/>
      <c r="C21" s="163"/>
      <c r="D21" s="163">
        <v>4</v>
      </c>
      <c r="E21" s="170">
        <v>158.30000000000001</v>
      </c>
      <c r="F21" s="170">
        <v>114.7</v>
      </c>
      <c r="G21" s="160"/>
      <c r="H21" s="171"/>
      <c r="I21" s="172"/>
      <c r="J21" s="173"/>
      <c r="K21" s="173">
        <v>4</v>
      </c>
      <c r="L21" s="174">
        <v>91.8</v>
      </c>
      <c r="M21" s="174">
        <v>99.4</v>
      </c>
    </row>
    <row r="22" spans="1:13" s="165" customFormat="1" ht="13.5" customHeight="1">
      <c r="A22" s="161"/>
      <c r="B22" s="162"/>
      <c r="C22" s="163"/>
      <c r="D22" s="163">
        <v>5</v>
      </c>
      <c r="E22" s="170">
        <v>147.69999999999999</v>
      </c>
      <c r="F22" s="170">
        <v>116.4</v>
      </c>
      <c r="G22" s="160"/>
      <c r="H22" s="171"/>
      <c r="I22" s="172"/>
      <c r="J22" s="173"/>
      <c r="K22" s="173">
        <v>5</v>
      </c>
      <c r="L22" s="174">
        <v>88.7</v>
      </c>
      <c r="M22" s="174">
        <v>98.8</v>
      </c>
    </row>
    <row r="23" spans="1:13" s="165" customFormat="1" ht="13.5" customHeight="1">
      <c r="A23" s="161"/>
      <c r="B23" s="162"/>
      <c r="C23" s="163"/>
      <c r="D23" s="163">
        <v>6</v>
      </c>
      <c r="E23" s="170">
        <v>154.4</v>
      </c>
      <c r="F23" s="170">
        <v>117.2</v>
      </c>
      <c r="G23" s="160"/>
      <c r="H23" s="171"/>
      <c r="I23" s="172"/>
      <c r="J23" s="173"/>
      <c r="K23" s="173">
        <v>6</v>
      </c>
      <c r="L23" s="174">
        <v>89.8</v>
      </c>
      <c r="M23" s="174">
        <v>99</v>
      </c>
    </row>
    <row r="24" spans="1:13" s="165" customFormat="1" ht="13.5" customHeight="1">
      <c r="A24" s="161"/>
      <c r="B24" s="162"/>
      <c r="C24" s="163"/>
      <c r="D24" s="163">
        <v>7</v>
      </c>
      <c r="E24" s="170">
        <v>147.69999999999999</v>
      </c>
      <c r="F24" s="170">
        <v>117.7</v>
      </c>
      <c r="G24" s="160"/>
      <c r="H24" s="171"/>
      <c r="I24" s="172"/>
      <c r="J24" s="173"/>
      <c r="K24" s="173">
        <v>7</v>
      </c>
      <c r="L24" s="174">
        <v>82.1</v>
      </c>
      <c r="M24" s="174">
        <v>97.3</v>
      </c>
    </row>
    <row r="25" spans="1:13" s="165" customFormat="1" ht="13.5" customHeight="1">
      <c r="A25" s="161"/>
      <c r="B25" s="162"/>
      <c r="C25" s="163"/>
      <c r="D25" s="163">
        <v>8</v>
      </c>
      <c r="E25" s="170">
        <v>139.1</v>
      </c>
      <c r="F25" s="170">
        <v>117.3</v>
      </c>
      <c r="G25" s="160"/>
      <c r="H25" s="171"/>
      <c r="I25" s="172"/>
      <c r="J25" s="173"/>
      <c r="K25" s="173">
        <v>8</v>
      </c>
      <c r="L25" s="174">
        <v>83.2</v>
      </c>
      <c r="M25" s="174">
        <v>98.8</v>
      </c>
    </row>
    <row r="26" spans="1:13" s="165" customFormat="1" ht="13.5" customHeight="1">
      <c r="A26" s="161"/>
      <c r="B26" s="162"/>
      <c r="C26" s="163"/>
      <c r="D26" s="163">
        <v>9</v>
      </c>
      <c r="E26" s="170">
        <v>145.1</v>
      </c>
      <c r="F26" s="170">
        <v>116.9</v>
      </c>
      <c r="G26" s="160"/>
      <c r="H26" s="171"/>
      <c r="I26" s="172"/>
      <c r="J26" s="173"/>
      <c r="K26" s="173">
        <v>9</v>
      </c>
      <c r="L26" s="174">
        <v>78.3</v>
      </c>
      <c r="M26" s="174">
        <v>98.7</v>
      </c>
    </row>
    <row r="27" spans="1:13" s="165" customFormat="1" ht="13.5" customHeight="1">
      <c r="A27" s="161"/>
      <c r="B27" s="162"/>
      <c r="C27" s="163"/>
      <c r="D27" s="163">
        <v>10</v>
      </c>
      <c r="E27" s="170">
        <v>141.5</v>
      </c>
      <c r="F27" s="170">
        <v>118.6</v>
      </c>
      <c r="G27" s="160"/>
      <c r="H27" s="171"/>
      <c r="I27" s="172"/>
      <c r="J27" s="173"/>
      <c r="K27" s="173">
        <v>10</v>
      </c>
      <c r="L27" s="174">
        <v>79.2</v>
      </c>
      <c r="M27" s="174">
        <v>99</v>
      </c>
    </row>
    <row r="28" spans="1:13" s="165" customFormat="1" ht="13.5" customHeight="1">
      <c r="A28" s="161"/>
      <c r="B28" s="162"/>
      <c r="C28" s="163"/>
      <c r="D28" s="163">
        <v>11</v>
      </c>
      <c r="E28" s="170">
        <v>141.19999999999999</v>
      </c>
      <c r="F28" s="170">
        <v>117.9</v>
      </c>
      <c r="G28" s="160"/>
      <c r="H28" s="171"/>
      <c r="I28" s="172"/>
      <c r="J28" s="173"/>
      <c r="K28" s="173">
        <v>11</v>
      </c>
      <c r="L28" s="174">
        <v>75.3</v>
      </c>
      <c r="M28" s="174">
        <v>99.8</v>
      </c>
    </row>
    <row r="29" spans="1:13" s="165" customFormat="1" ht="13.5" customHeight="1">
      <c r="A29" s="161"/>
      <c r="B29" s="162"/>
      <c r="C29" s="163"/>
      <c r="D29" s="163">
        <v>12</v>
      </c>
      <c r="E29" s="170">
        <v>134.4</v>
      </c>
      <c r="F29" s="170">
        <v>117.6</v>
      </c>
      <c r="G29" s="160"/>
      <c r="H29" s="171"/>
      <c r="I29" s="172"/>
      <c r="J29" s="173"/>
      <c r="K29" s="173">
        <v>12</v>
      </c>
      <c r="L29" s="174">
        <v>78.2</v>
      </c>
      <c r="M29" s="174">
        <v>100.8</v>
      </c>
    </row>
    <row r="30" spans="1:13" s="165" customFormat="1" ht="13.5" customHeight="1">
      <c r="A30" s="166"/>
      <c r="B30" s="167">
        <v>3</v>
      </c>
      <c r="C30" s="168">
        <v>1991</v>
      </c>
      <c r="D30" s="168">
        <v>1</v>
      </c>
      <c r="E30" s="160">
        <v>137.9</v>
      </c>
      <c r="F30" s="160">
        <v>117.6</v>
      </c>
      <c r="G30" s="160"/>
      <c r="H30" s="161"/>
      <c r="I30" s="162">
        <v>8</v>
      </c>
      <c r="J30" s="163">
        <v>1996</v>
      </c>
      <c r="K30" s="163">
        <v>1</v>
      </c>
      <c r="L30" s="169">
        <v>85</v>
      </c>
      <c r="M30" s="169">
        <v>100.2</v>
      </c>
    </row>
    <row r="31" spans="1:13" s="165" customFormat="1" ht="13.5" customHeight="1">
      <c r="A31" s="166"/>
      <c r="B31" s="167"/>
      <c r="C31" s="168"/>
      <c r="D31" s="168">
        <v>2</v>
      </c>
      <c r="E31" s="160">
        <v>137.9</v>
      </c>
      <c r="F31" s="160">
        <v>117.1</v>
      </c>
      <c r="G31" s="160"/>
      <c r="H31" s="161"/>
      <c r="I31" s="162"/>
      <c r="J31" s="163"/>
      <c r="K31" s="163">
        <v>2</v>
      </c>
      <c r="L31" s="169">
        <v>83.9</v>
      </c>
      <c r="M31" s="169">
        <v>101.4</v>
      </c>
    </row>
    <row r="32" spans="1:13" s="165" customFormat="1" ht="13.5" customHeight="1">
      <c r="A32" s="166"/>
      <c r="B32" s="167"/>
      <c r="C32" s="168"/>
      <c r="D32" s="168">
        <v>3</v>
      </c>
      <c r="E32" s="160">
        <v>136.30000000000001</v>
      </c>
      <c r="F32" s="160">
        <v>116</v>
      </c>
      <c r="G32" s="160"/>
      <c r="H32" s="161"/>
      <c r="I32" s="162"/>
      <c r="J32" s="163"/>
      <c r="K32" s="163">
        <v>3</v>
      </c>
      <c r="L32" s="169">
        <v>82.4</v>
      </c>
      <c r="M32" s="169">
        <v>101.2</v>
      </c>
    </row>
    <row r="33" spans="1:13" s="165" customFormat="1" ht="13.5" customHeight="1">
      <c r="A33" s="166"/>
      <c r="B33" s="167"/>
      <c r="C33" s="168"/>
      <c r="D33" s="168">
        <v>4</v>
      </c>
      <c r="E33" s="160">
        <v>137</v>
      </c>
      <c r="F33" s="160">
        <v>115.1</v>
      </c>
      <c r="G33" s="160"/>
      <c r="H33" s="161"/>
      <c r="I33" s="162"/>
      <c r="J33" s="163"/>
      <c r="K33" s="163">
        <v>4</v>
      </c>
      <c r="L33" s="169">
        <v>91.4</v>
      </c>
      <c r="M33" s="169">
        <v>102.1</v>
      </c>
    </row>
    <row r="34" spans="1:13" s="165" customFormat="1" ht="13.5" customHeight="1">
      <c r="A34" s="166"/>
      <c r="B34" s="167"/>
      <c r="C34" s="168"/>
      <c r="D34" s="168">
        <v>5</v>
      </c>
      <c r="E34" s="160">
        <v>144.80000000000001</v>
      </c>
      <c r="F34" s="160">
        <v>116.4</v>
      </c>
      <c r="G34" s="160"/>
      <c r="H34" s="161"/>
      <c r="I34" s="162"/>
      <c r="J34" s="163"/>
      <c r="K34" s="163">
        <v>5</v>
      </c>
      <c r="L34" s="169">
        <v>89.1</v>
      </c>
      <c r="M34" s="169">
        <v>102.9</v>
      </c>
    </row>
    <row r="35" spans="1:13" s="165" customFormat="1" ht="13.5" customHeight="1">
      <c r="A35" s="166"/>
      <c r="B35" s="167"/>
      <c r="C35" s="168"/>
      <c r="D35" s="168">
        <v>6</v>
      </c>
      <c r="E35" s="160">
        <v>132.9</v>
      </c>
      <c r="F35" s="160">
        <v>114.3</v>
      </c>
      <c r="G35" s="175"/>
      <c r="H35" s="161"/>
      <c r="I35" s="162"/>
      <c r="J35" s="163"/>
      <c r="K35" s="163">
        <v>6</v>
      </c>
      <c r="L35" s="169">
        <v>83.4</v>
      </c>
      <c r="M35" s="169">
        <v>102.6</v>
      </c>
    </row>
    <row r="36" spans="1:13" s="165" customFormat="1" ht="13.5" customHeight="1">
      <c r="A36" s="166"/>
      <c r="B36" s="167"/>
      <c r="C36" s="168"/>
      <c r="D36" s="168">
        <v>7</v>
      </c>
      <c r="E36" s="160">
        <v>130</v>
      </c>
      <c r="F36" s="160">
        <v>115.6</v>
      </c>
      <c r="G36" s="160"/>
      <c r="H36" s="161"/>
      <c r="I36" s="162"/>
      <c r="J36" s="163"/>
      <c r="K36" s="163">
        <v>7</v>
      </c>
      <c r="L36" s="169">
        <v>97.5</v>
      </c>
      <c r="M36" s="169">
        <v>103.7</v>
      </c>
    </row>
    <row r="37" spans="1:13" s="165" customFormat="1" ht="13.5" customHeight="1">
      <c r="A37" s="166"/>
      <c r="B37" s="167"/>
      <c r="C37" s="168"/>
      <c r="D37" s="168">
        <v>8</v>
      </c>
      <c r="E37" s="160">
        <v>124.2</v>
      </c>
      <c r="F37" s="160">
        <v>114.2</v>
      </c>
      <c r="G37" s="160"/>
      <c r="H37" s="161"/>
      <c r="I37" s="162"/>
      <c r="J37" s="163"/>
      <c r="K37" s="163">
        <v>8</v>
      </c>
      <c r="L37" s="169">
        <v>95.4</v>
      </c>
      <c r="M37" s="169">
        <v>103.7</v>
      </c>
    </row>
    <row r="38" spans="1:13" s="165" customFormat="1" ht="13.5" customHeight="1">
      <c r="A38" s="166"/>
      <c r="B38" s="167"/>
      <c r="C38" s="168"/>
      <c r="D38" s="168">
        <v>9</v>
      </c>
      <c r="E38" s="160">
        <v>116.6</v>
      </c>
      <c r="F38" s="160">
        <v>113.1</v>
      </c>
      <c r="G38" s="160"/>
      <c r="H38" s="161"/>
      <c r="I38" s="162"/>
      <c r="J38" s="163"/>
      <c r="K38" s="163">
        <v>9</v>
      </c>
      <c r="L38" s="169">
        <v>99.7</v>
      </c>
      <c r="M38" s="169">
        <v>104.4</v>
      </c>
    </row>
    <row r="39" spans="1:13" s="165" customFormat="1" ht="13.5" customHeight="1">
      <c r="A39" s="166"/>
      <c r="B39" s="167"/>
      <c r="C39" s="168"/>
      <c r="D39" s="168">
        <v>10</v>
      </c>
      <c r="E39" s="160">
        <v>119.4</v>
      </c>
      <c r="F39" s="160">
        <v>112.3</v>
      </c>
      <c r="G39" s="160"/>
      <c r="H39" s="161"/>
      <c r="I39" s="162"/>
      <c r="J39" s="163"/>
      <c r="K39" s="163">
        <v>10</v>
      </c>
      <c r="L39" s="169">
        <v>99.2</v>
      </c>
      <c r="M39" s="169">
        <v>105.6</v>
      </c>
    </row>
    <row r="40" spans="1:13" s="165" customFormat="1" ht="13.5" customHeight="1">
      <c r="A40" s="166"/>
      <c r="B40" s="167"/>
      <c r="C40" s="168"/>
      <c r="D40" s="168">
        <v>11</v>
      </c>
      <c r="E40" s="160">
        <v>122.4</v>
      </c>
      <c r="F40" s="160">
        <v>112.6</v>
      </c>
      <c r="G40" s="160"/>
      <c r="H40" s="161"/>
      <c r="I40" s="162"/>
      <c r="J40" s="163"/>
      <c r="K40" s="163">
        <v>11</v>
      </c>
      <c r="L40" s="169">
        <v>102.1</v>
      </c>
      <c r="M40" s="169">
        <v>106.9</v>
      </c>
    </row>
    <row r="41" spans="1:13" s="165" customFormat="1" ht="13.5" customHeight="1">
      <c r="A41" s="166"/>
      <c r="B41" s="167"/>
      <c r="C41" s="168"/>
      <c r="D41" s="168">
        <v>12</v>
      </c>
      <c r="E41" s="160">
        <v>116.8</v>
      </c>
      <c r="F41" s="160">
        <v>110.7</v>
      </c>
      <c r="G41" s="160"/>
      <c r="H41" s="161"/>
      <c r="I41" s="162"/>
      <c r="J41" s="163"/>
      <c r="K41" s="163">
        <v>12</v>
      </c>
      <c r="L41" s="169">
        <v>97.2</v>
      </c>
      <c r="M41" s="169">
        <v>107.1</v>
      </c>
    </row>
    <row r="42" spans="1:13" s="165" customFormat="1" ht="13.5" customHeight="1">
      <c r="A42" s="161"/>
      <c r="B42" s="162">
        <v>4</v>
      </c>
      <c r="C42" s="163">
        <v>1992</v>
      </c>
      <c r="D42" s="163">
        <v>1</v>
      </c>
      <c r="E42" s="170">
        <v>115.9</v>
      </c>
      <c r="F42" s="170">
        <v>109.3</v>
      </c>
      <c r="G42" s="160"/>
      <c r="H42" s="171"/>
      <c r="I42" s="172">
        <v>9</v>
      </c>
      <c r="J42" s="173">
        <v>1997</v>
      </c>
      <c r="K42" s="173">
        <v>1</v>
      </c>
      <c r="L42" s="174">
        <v>99.7</v>
      </c>
      <c r="M42" s="174">
        <v>109</v>
      </c>
    </row>
    <row r="43" spans="1:13" s="165" customFormat="1" ht="13.5" customHeight="1">
      <c r="A43" s="161"/>
      <c r="B43" s="162"/>
      <c r="C43" s="163"/>
      <c r="D43" s="163">
        <v>2</v>
      </c>
      <c r="E43" s="170">
        <v>111.7</v>
      </c>
      <c r="F43" s="170">
        <v>109</v>
      </c>
      <c r="G43" s="160"/>
      <c r="H43" s="171"/>
      <c r="I43" s="172"/>
      <c r="J43" s="173"/>
      <c r="K43" s="173">
        <v>2</v>
      </c>
      <c r="L43" s="174">
        <v>95.8</v>
      </c>
      <c r="M43" s="174">
        <v>109</v>
      </c>
    </row>
    <row r="44" spans="1:13" s="165" customFormat="1" ht="13.5" customHeight="1">
      <c r="A44" s="161"/>
      <c r="B44" s="162"/>
      <c r="C44" s="163"/>
      <c r="D44" s="163">
        <v>3</v>
      </c>
      <c r="E44" s="170">
        <v>100</v>
      </c>
      <c r="F44" s="170">
        <v>106.8</v>
      </c>
      <c r="G44" s="160"/>
      <c r="H44" s="171"/>
      <c r="I44" s="172"/>
      <c r="J44" s="173"/>
      <c r="K44" s="173">
        <v>3</v>
      </c>
      <c r="L44" s="174">
        <v>91.6</v>
      </c>
      <c r="M44" s="174">
        <v>110.4</v>
      </c>
    </row>
    <row r="45" spans="1:13" s="165" customFormat="1" ht="13.5" customHeight="1">
      <c r="A45" s="161"/>
      <c r="B45" s="162"/>
      <c r="C45" s="163"/>
      <c r="D45" s="163">
        <v>4</v>
      </c>
      <c r="E45" s="170">
        <v>101.8</v>
      </c>
      <c r="F45" s="170">
        <v>105.3</v>
      </c>
      <c r="G45" s="160"/>
      <c r="H45" s="171"/>
      <c r="I45" s="172"/>
      <c r="J45" s="173"/>
      <c r="K45" s="173">
        <v>4</v>
      </c>
      <c r="L45" s="174">
        <v>98</v>
      </c>
      <c r="M45" s="174">
        <v>108.2</v>
      </c>
    </row>
    <row r="46" spans="1:13" s="165" customFormat="1" ht="13.5" customHeight="1">
      <c r="A46" s="161"/>
      <c r="B46" s="162"/>
      <c r="C46" s="163"/>
      <c r="D46" s="163">
        <v>5</v>
      </c>
      <c r="E46" s="170">
        <v>102.4</v>
      </c>
      <c r="F46" s="170">
        <v>103.3</v>
      </c>
      <c r="G46" s="160"/>
      <c r="H46" s="171"/>
      <c r="I46" s="172"/>
      <c r="J46" s="173"/>
      <c r="K46" s="173">
        <v>5</v>
      </c>
      <c r="L46" s="174">
        <v>111.5</v>
      </c>
      <c r="M46" s="174">
        <v>110.1</v>
      </c>
    </row>
    <row r="47" spans="1:13" s="165" customFormat="1" ht="13.5" customHeight="1">
      <c r="A47" s="161"/>
      <c r="B47" s="162"/>
      <c r="C47" s="163"/>
      <c r="D47" s="163">
        <v>6</v>
      </c>
      <c r="E47" s="170">
        <v>102.5</v>
      </c>
      <c r="F47" s="170">
        <v>103.5</v>
      </c>
      <c r="G47" s="160"/>
      <c r="H47" s="171"/>
      <c r="I47" s="172"/>
      <c r="J47" s="173"/>
      <c r="K47" s="173">
        <v>6</v>
      </c>
      <c r="L47" s="174">
        <v>102.1</v>
      </c>
      <c r="M47" s="174">
        <v>109.8</v>
      </c>
    </row>
    <row r="48" spans="1:13" s="165" customFormat="1" ht="13.5" customHeight="1">
      <c r="A48" s="161"/>
      <c r="B48" s="162"/>
      <c r="C48" s="163"/>
      <c r="D48" s="163">
        <v>7</v>
      </c>
      <c r="E48" s="170">
        <v>99.6</v>
      </c>
      <c r="F48" s="170">
        <v>102.5</v>
      </c>
      <c r="G48" s="160"/>
      <c r="H48" s="171"/>
      <c r="I48" s="172"/>
      <c r="J48" s="173"/>
      <c r="K48" s="173">
        <v>7</v>
      </c>
      <c r="L48" s="174">
        <v>101</v>
      </c>
      <c r="M48" s="174">
        <v>109.7</v>
      </c>
    </row>
    <row r="49" spans="1:13" s="165" customFormat="1" ht="13.5" customHeight="1">
      <c r="A49" s="161"/>
      <c r="B49" s="162"/>
      <c r="C49" s="163"/>
      <c r="D49" s="163">
        <v>8</v>
      </c>
      <c r="E49" s="170">
        <v>93</v>
      </c>
      <c r="F49" s="170">
        <v>100.4</v>
      </c>
      <c r="G49" s="160"/>
      <c r="H49" s="171"/>
      <c r="I49" s="172"/>
      <c r="J49" s="173"/>
      <c r="K49" s="173">
        <v>8</v>
      </c>
      <c r="L49" s="174">
        <v>99.3</v>
      </c>
      <c r="M49" s="174">
        <v>109.3</v>
      </c>
    </row>
    <row r="50" spans="1:13" s="165" customFormat="1" ht="13.5" customHeight="1">
      <c r="A50" s="161"/>
      <c r="B50" s="162"/>
      <c r="C50" s="163"/>
      <c r="D50" s="163">
        <v>9</v>
      </c>
      <c r="E50" s="170">
        <v>88.1</v>
      </c>
      <c r="F50" s="170">
        <v>102.1</v>
      </c>
      <c r="G50" s="160"/>
      <c r="H50" s="171"/>
      <c r="I50" s="172"/>
      <c r="J50" s="173"/>
      <c r="K50" s="173">
        <v>9</v>
      </c>
      <c r="L50" s="174">
        <v>103.3</v>
      </c>
      <c r="M50" s="174">
        <v>108.3</v>
      </c>
    </row>
    <row r="51" spans="1:13" s="165" customFormat="1" ht="13.5" customHeight="1">
      <c r="A51" s="161"/>
      <c r="B51" s="162"/>
      <c r="C51" s="163"/>
      <c r="D51" s="163">
        <v>10</v>
      </c>
      <c r="E51" s="170">
        <v>84.4</v>
      </c>
      <c r="F51" s="170">
        <v>99.3</v>
      </c>
      <c r="G51" s="160"/>
      <c r="H51" s="171"/>
      <c r="I51" s="172"/>
      <c r="J51" s="173"/>
      <c r="K51" s="173">
        <v>10</v>
      </c>
      <c r="L51" s="174">
        <v>104.7</v>
      </c>
      <c r="M51" s="174">
        <v>108.1</v>
      </c>
    </row>
    <row r="52" spans="1:13" s="165" customFormat="1" ht="13.5" customHeight="1">
      <c r="A52" s="161"/>
      <c r="B52" s="162"/>
      <c r="C52" s="163"/>
      <c r="D52" s="163">
        <v>11</v>
      </c>
      <c r="E52" s="170">
        <v>80</v>
      </c>
      <c r="F52" s="170">
        <v>97.5</v>
      </c>
      <c r="G52" s="160"/>
      <c r="H52" s="171"/>
      <c r="I52" s="172"/>
      <c r="J52" s="173"/>
      <c r="K52" s="173">
        <v>11</v>
      </c>
      <c r="L52" s="174">
        <v>100.1</v>
      </c>
      <c r="M52" s="174">
        <v>105.8</v>
      </c>
    </row>
    <row r="53" spans="1:13" s="165" customFormat="1" ht="13.5" customHeight="1">
      <c r="A53" s="161"/>
      <c r="B53" s="162"/>
      <c r="C53" s="163"/>
      <c r="D53" s="163">
        <v>12</v>
      </c>
      <c r="E53" s="170">
        <v>79.8</v>
      </c>
      <c r="F53" s="170">
        <v>96.8</v>
      </c>
      <c r="G53" s="160"/>
      <c r="H53" s="171"/>
      <c r="I53" s="172"/>
      <c r="J53" s="173"/>
      <c r="K53" s="173">
        <v>12</v>
      </c>
      <c r="L53" s="174">
        <v>99.1</v>
      </c>
      <c r="M53" s="174">
        <v>105.6</v>
      </c>
    </row>
    <row r="54" spans="1:13" s="165" customFormat="1" ht="13.5" customHeight="1">
      <c r="A54" s="166"/>
      <c r="B54" s="167">
        <v>5</v>
      </c>
      <c r="C54" s="168">
        <v>1993</v>
      </c>
      <c r="D54" s="168">
        <v>1</v>
      </c>
      <c r="E54" s="160">
        <v>78.400000000000006</v>
      </c>
      <c r="F54" s="160">
        <v>97.7</v>
      </c>
      <c r="G54" s="160"/>
      <c r="H54" s="161"/>
      <c r="I54" s="162">
        <v>10</v>
      </c>
      <c r="J54" s="163">
        <v>1998</v>
      </c>
      <c r="K54" s="163">
        <v>1</v>
      </c>
      <c r="L54" s="169">
        <v>100.9</v>
      </c>
      <c r="M54" s="169">
        <v>105.1</v>
      </c>
    </row>
    <row r="55" spans="1:13" s="165" customFormat="1" ht="13.5" customHeight="1">
      <c r="A55" s="166"/>
      <c r="B55" s="167"/>
      <c r="C55" s="168"/>
      <c r="D55" s="168">
        <v>2</v>
      </c>
      <c r="E55" s="160">
        <v>73.5</v>
      </c>
      <c r="F55" s="160">
        <v>97.8</v>
      </c>
      <c r="G55" s="160"/>
      <c r="H55" s="161"/>
      <c r="I55" s="162"/>
      <c r="J55" s="163"/>
      <c r="K55" s="163">
        <v>2</v>
      </c>
      <c r="L55" s="169">
        <v>97.1</v>
      </c>
      <c r="M55" s="169">
        <v>103</v>
      </c>
    </row>
    <row r="56" spans="1:13" s="165" customFormat="1" ht="13.5" customHeight="1">
      <c r="A56" s="166"/>
      <c r="B56" s="167"/>
      <c r="C56" s="168"/>
      <c r="D56" s="168">
        <v>3</v>
      </c>
      <c r="E56" s="160">
        <v>76.2</v>
      </c>
      <c r="F56" s="160">
        <v>97.2</v>
      </c>
      <c r="G56" s="160"/>
      <c r="H56" s="161"/>
      <c r="I56" s="162"/>
      <c r="J56" s="163"/>
      <c r="K56" s="163">
        <v>3</v>
      </c>
      <c r="L56" s="169">
        <v>93.2</v>
      </c>
      <c r="M56" s="169">
        <v>100.2</v>
      </c>
    </row>
    <row r="57" spans="1:13" s="165" customFormat="1" ht="13.5" customHeight="1">
      <c r="A57" s="166"/>
      <c r="B57" s="167"/>
      <c r="C57" s="168"/>
      <c r="D57" s="168">
        <v>4</v>
      </c>
      <c r="E57" s="160">
        <v>74.099999999999994</v>
      </c>
      <c r="F57" s="160">
        <v>97</v>
      </c>
      <c r="G57" s="160"/>
      <c r="H57" s="161"/>
      <c r="I57" s="162"/>
      <c r="J57" s="163"/>
      <c r="K57" s="163">
        <v>4</v>
      </c>
      <c r="L57" s="169">
        <v>93.9</v>
      </c>
      <c r="M57" s="169">
        <v>100.9</v>
      </c>
    </row>
    <row r="58" spans="1:13" s="165" customFormat="1" ht="13.5" customHeight="1">
      <c r="A58" s="166"/>
      <c r="B58" s="167"/>
      <c r="C58" s="168"/>
      <c r="D58" s="168">
        <v>5</v>
      </c>
      <c r="E58" s="160">
        <v>74.099999999999994</v>
      </c>
      <c r="F58" s="160">
        <v>95.9</v>
      </c>
      <c r="G58" s="160"/>
      <c r="H58" s="161"/>
      <c r="I58" s="162"/>
      <c r="J58" s="163"/>
      <c r="K58" s="163">
        <v>5</v>
      </c>
      <c r="L58" s="169">
        <v>90.4</v>
      </c>
      <c r="M58" s="169">
        <v>99.9</v>
      </c>
    </row>
    <row r="59" spans="1:13" s="165" customFormat="1" ht="13.5" customHeight="1">
      <c r="A59" s="166"/>
      <c r="B59" s="167"/>
      <c r="C59" s="168"/>
      <c r="D59" s="168">
        <v>6</v>
      </c>
      <c r="E59" s="160">
        <v>70</v>
      </c>
      <c r="F59" s="160">
        <v>94.6</v>
      </c>
      <c r="G59" s="160"/>
      <c r="H59" s="161"/>
      <c r="I59" s="162"/>
      <c r="J59" s="163"/>
      <c r="K59" s="163">
        <v>6</v>
      </c>
      <c r="L59" s="169">
        <v>90.2</v>
      </c>
      <c r="M59" s="169">
        <v>99.1</v>
      </c>
    </row>
    <row r="60" spans="1:13" s="165" customFormat="1" ht="13.5" customHeight="1">
      <c r="A60" s="166"/>
      <c r="B60" s="167"/>
      <c r="C60" s="168"/>
      <c r="D60" s="168">
        <v>7</v>
      </c>
      <c r="E60" s="160">
        <v>71</v>
      </c>
      <c r="F60" s="160">
        <v>94.7</v>
      </c>
      <c r="G60" s="160"/>
      <c r="H60" s="161"/>
      <c r="I60" s="162"/>
      <c r="J60" s="163"/>
      <c r="K60" s="163">
        <v>7</v>
      </c>
      <c r="L60" s="169">
        <v>88.2</v>
      </c>
      <c r="M60" s="169">
        <v>99.5</v>
      </c>
    </row>
    <row r="61" spans="1:13" s="165" customFormat="1" ht="13.5" customHeight="1">
      <c r="A61" s="166"/>
      <c r="B61" s="167"/>
      <c r="C61" s="168"/>
      <c r="D61" s="168">
        <v>8</v>
      </c>
      <c r="E61" s="160">
        <v>74.2</v>
      </c>
      <c r="F61" s="160">
        <v>94.3</v>
      </c>
      <c r="G61" s="160"/>
      <c r="H61" s="161"/>
      <c r="I61" s="162"/>
      <c r="J61" s="163"/>
      <c r="K61" s="163">
        <v>8</v>
      </c>
      <c r="L61" s="169">
        <v>85.6</v>
      </c>
      <c r="M61" s="169">
        <v>98</v>
      </c>
    </row>
    <row r="62" spans="1:13" s="165" customFormat="1" ht="13.5" customHeight="1">
      <c r="A62" s="166"/>
      <c r="B62" s="167"/>
      <c r="C62" s="168"/>
      <c r="D62" s="168">
        <v>9</v>
      </c>
      <c r="E62" s="160">
        <v>74.8</v>
      </c>
      <c r="F62" s="160">
        <v>94.3</v>
      </c>
      <c r="G62" s="160"/>
      <c r="H62" s="161"/>
      <c r="I62" s="162"/>
      <c r="J62" s="163"/>
      <c r="K62" s="163">
        <v>9</v>
      </c>
      <c r="L62" s="169">
        <v>85.2</v>
      </c>
      <c r="M62" s="169">
        <v>98.9</v>
      </c>
    </row>
    <row r="63" spans="1:13" s="165" customFormat="1" ht="13.5" customHeight="1">
      <c r="A63" s="166"/>
      <c r="B63" s="167"/>
      <c r="C63" s="168"/>
      <c r="D63" s="168">
        <v>10</v>
      </c>
      <c r="E63" s="160">
        <v>73.3</v>
      </c>
      <c r="F63" s="160">
        <v>92.8</v>
      </c>
      <c r="G63" s="160"/>
      <c r="H63" s="161"/>
      <c r="I63" s="162"/>
      <c r="J63" s="163"/>
      <c r="K63" s="163">
        <v>10</v>
      </c>
      <c r="L63" s="169">
        <v>84.7</v>
      </c>
      <c r="M63" s="169">
        <v>98.2</v>
      </c>
    </row>
    <row r="64" spans="1:13" s="165" customFormat="1" ht="13.5" customHeight="1">
      <c r="A64" s="166"/>
      <c r="B64" s="167"/>
      <c r="C64" s="168"/>
      <c r="D64" s="168">
        <v>11</v>
      </c>
      <c r="E64" s="160">
        <v>73.7</v>
      </c>
      <c r="F64" s="160">
        <v>92.5</v>
      </c>
      <c r="G64" s="160"/>
      <c r="H64" s="161"/>
      <c r="I64" s="162"/>
      <c r="J64" s="163"/>
      <c r="K64" s="163">
        <v>11</v>
      </c>
      <c r="L64" s="169">
        <v>81.900000000000006</v>
      </c>
      <c r="M64" s="169">
        <v>98.1</v>
      </c>
    </row>
    <row r="65" spans="1:13" s="165" customFormat="1" ht="13.5" customHeight="1">
      <c r="A65" s="176"/>
      <c r="B65" s="177"/>
      <c r="C65" s="178"/>
      <c r="D65" s="178">
        <v>12</v>
      </c>
      <c r="E65" s="179">
        <v>69.3</v>
      </c>
      <c r="F65" s="179">
        <v>92.1</v>
      </c>
      <c r="G65" s="160"/>
      <c r="H65" s="180"/>
      <c r="I65" s="181"/>
      <c r="J65" s="182"/>
      <c r="K65" s="182">
        <v>12</v>
      </c>
      <c r="L65" s="183">
        <v>82.2</v>
      </c>
      <c r="M65" s="183">
        <v>97.7</v>
      </c>
    </row>
    <row r="66" spans="1:13" s="165" customFormat="1" ht="13.5" customHeight="1">
      <c r="A66" s="184"/>
      <c r="B66" s="185"/>
      <c r="C66" s="185"/>
      <c r="D66" s="185"/>
      <c r="G66" s="186"/>
      <c r="H66" s="185"/>
      <c r="I66" s="185"/>
      <c r="J66" s="185"/>
      <c r="K66" s="185"/>
      <c r="M66" s="186"/>
    </row>
    <row r="67" spans="1:13" s="165" customFormat="1">
      <c r="A67" s="165" t="s">
        <v>110</v>
      </c>
    </row>
  </sheetData>
  <mergeCells count="8">
    <mergeCell ref="M4:M5"/>
    <mergeCell ref="A5:B5"/>
    <mergeCell ref="H5:I5"/>
    <mergeCell ref="A4:D4"/>
    <mergeCell ref="E4:E5"/>
    <mergeCell ref="F4:F5"/>
    <mergeCell ref="H4:K4"/>
    <mergeCell ref="L4:L5"/>
  </mergeCells>
  <phoneticPr fontId="3"/>
  <printOptions horizontalCentered="1"/>
  <pageMargins left="0.78740157480314965" right="0.78740157480314965" top="0.98425196850393704" bottom="0.19685039370078741" header="0.51181102362204722" footer="0.51181102362204722"/>
  <pageSetup paperSize="9" scale="87" fitToHeight="17" orientation="portrait" r:id="rId1"/>
  <headerFooter alignWithMargins="0">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view="pageBreakPreview" zoomScale="120" zoomScaleNormal="120" zoomScaleSheetLayoutView="120" workbookViewId="0">
      <pane ySplit="5" topLeftCell="A6" activePane="bottomLeft" state="frozen"/>
      <selection pane="bottomLeft"/>
    </sheetView>
  </sheetViews>
  <sheetFormatPr defaultColWidth="9" defaultRowHeight="13"/>
  <cols>
    <col min="1" max="2" width="4.90625" style="9" customWidth="1"/>
    <col min="3" max="3" width="9" style="9"/>
    <col min="4" max="4" width="4.90625" style="9" customWidth="1"/>
    <col min="5" max="7" width="9" style="150"/>
    <col min="8" max="9" width="4.90625" style="9" customWidth="1"/>
    <col min="10" max="10" width="9" style="9"/>
    <col min="11" max="11" width="4.90625" style="9" customWidth="1"/>
    <col min="12" max="16384" width="9" style="9"/>
  </cols>
  <sheetData>
    <row r="1" spans="1:13" ht="21.75" customHeight="1">
      <c r="A1" s="146" t="s">
        <v>102</v>
      </c>
      <c r="B1" s="147"/>
      <c r="C1" s="147"/>
      <c r="D1" s="147"/>
      <c r="E1" s="148"/>
      <c r="F1" s="148"/>
      <c r="G1" s="148"/>
      <c r="H1" s="147"/>
      <c r="I1" s="147"/>
      <c r="J1" s="147"/>
      <c r="K1" s="147"/>
      <c r="L1" s="147"/>
      <c r="M1" s="147"/>
    </row>
    <row r="2" spans="1:13" ht="18" customHeight="1">
      <c r="A2" s="149" t="s">
        <v>103</v>
      </c>
      <c r="M2" s="151"/>
    </row>
    <row r="3" spans="1:13" ht="13.5" customHeight="1">
      <c r="A3" s="149"/>
      <c r="M3" s="151"/>
    </row>
    <row r="4" spans="1:13" s="51" customFormat="1" ht="13.5" customHeight="1">
      <c r="A4" s="945" t="s">
        <v>3</v>
      </c>
      <c r="B4" s="946"/>
      <c r="C4" s="946"/>
      <c r="D4" s="943"/>
      <c r="E4" s="940" t="s">
        <v>104</v>
      </c>
      <c r="F4" s="940" t="s">
        <v>105</v>
      </c>
      <c r="G4" s="152"/>
      <c r="H4" s="945" t="s">
        <v>3</v>
      </c>
      <c r="I4" s="946"/>
      <c r="J4" s="946"/>
      <c r="K4" s="943"/>
      <c r="L4" s="940" t="s">
        <v>104</v>
      </c>
      <c r="M4" s="940" t="s">
        <v>105</v>
      </c>
    </row>
    <row r="5" spans="1:13" s="51" customFormat="1" ht="13.5" customHeight="1">
      <c r="A5" s="945" t="s">
        <v>106</v>
      </c>
      <c r="B5" s="943"/>
      <c r="C5" s="155" t="s">
        <v>107</v>
      </c>
      <c r="D5" s="155" t="s">
        <v>108</v>
      </c>
      <c r="E5" s="941"/>
      <c r="F5" s="941"/>
      <c r="G5" s="154"/>
      <c r="H5" s="945" t="s">
        <v>106</v>
      </c>
      <c r="I5" s="943"/>
      <c r="J5" s="155" t="s">
        <v>107</v>
      </c>
      <c r="K5" s="155" t="s">
        <v>108</v>
      </c>
      <c r="L5" s="941"/>
      <c r="M5" s="941"/>
    </row>
    <row r="6" spans="1:13" s="165" customFormat="1" ht="13.5" customHeight="1">
      <c r="A6" s="166" t="s">
        <v>10</v>
      </c>
      <c r="B6" s="167">
        <v>11</v>
      </c>
      <c r="C6" s="168">
        <v>1999</v>
      </c>
      <c r="D6" s="168">
        <v>1</v>
      </c>
      <c r="E6" s="160">
        <v>86.2</v>
      </c>
      <c r="F6" s="160">
        <v>98.6</v>
      </c>
      <c r="G6" s="160"/>
      <c r="H6" s="161" t="s">
        <v>10</v>
      </c>
      <c r="I6" s="187">
        <v>16</v>
      </c>
      <c r="J6" s="188">
        <v>2004</v>
      </c>
      <c r="K6" s="188">
        <v>1</v>
      </c>
      <c r="L6" s="164">
        <v>103.5</v>
      </c>
      <c r="M6" s="189">
        <v>114.5</v>
      </c>
    </row>
    <row r="7" spans="1:13" s="165" customFormat="1" ht="13.5" customHeight="1">
      <c r="A7" s="166"/>
      <c r="B7" s="167"/>
      <c r="C7" s="168"/>
      <c r="D7" s="168">
        <v>2</v>
      </c>
      <c r="E7" s="160">
        <v>83.1</v>
      </c>
      <c r="F7" s="160">
        <v>98.2</v>
      </c>
      <c r="G7" s="160"/>
      <c r="H7" s="161"/>
      <c r="I7" s="162"/>
      <c r="J7" s="163"/>
      <c r="K7" s="163">
        <v>2</v>
      </c>
      <c r="L7" s="169">
        <v>102.4</v>
      </c>
      <c r="M7" s="190">
        <v>114.2</v>
      </c>
    </row>
    <row r="8" spans="1:13" s="165" customFormat="1" ht="13.5" customHeight="1">
      <c r="A8" s="166"/>
      <c r="B8" s="167"/>
      <c r="C8" s="168"/>
      <c r="D8" s="168">
        <v>3</v>
      </c>
      <c r="E8" s="160">
        <v>82.5</v>
      </c>
      <c r="F8" s="160">
        <v>99.8</v>
      </c>
      <c r="G8" s="160"/>
      <c r="H8" s="161"/>
      <c r="I8" s="162"/>
      <c r="J8" s="163"/>
      <c r="K8" s="163">
        <v>3</v>
      </c>
      <c r="L8" s="169">
        <v>104.5</v>
      </c>
      <c r="M8" s="190">
        <v>114.3</v>
      </c>
    </row>
    <row r="9" spans="1:13" s="165" customFormat="1" ht="13.5" customHeight="1">
      <c r="A9" s="166"/>
      <c r="B9" s="167"/>
      <c r="C9" s="168"/>
      <c r="D9" s="168">
        <v>4</v>
      </c>
      <c r="E9" s="160">
        <v>81.900000000000006</v>
      </c>
      <c r="F9" s="160">
        <v>99.3</v>
      </c>
      <c r="G9" s="160"/>
      <c r="H9" s="161"/>
      <c r="I9" s="162"/>
      <c r="J9" s="163"/>
      <c r="K9" s="163">
        <v>4</v>
      </c>
      <c r="L9" s="169">
        <v>101.4</v>
      </c>
      <c r="M9" s="169">
        <v>115.5</v>
      </c>
    </row>
    <row r="10" spans="1:13" s="165" customFormat="1" ht="13.5" customHeight="1">
      <c r="A10" s="166"/>
      <c r="B10" s="167"/>
      <c r="C10" s="168"/>
      <c r="D10" s="168">
        <v>5</v>
      </c>
      <c r="E10" s="160">
        <v>86</v>
      </c>
      <c r="F10" s="160">
        <v>99.7</v>
      </c>
      <c r="G10" s="160"/>
      <c r="H10" s="161"/>
      <c r="I10" s="162"/>
      <c r="J10" s="163"/>
      <c r="K10" s="163">
        <v>5</v>
      </c>
      <c r="L10" s="169">
        <v>99.7</v>
      </c>
      <c r="M10" s="169">
        <v>115.3</v>
      </c>
    </row>
    <row r="11" spans="1:13" s="165" customFormat="1" ht="13.5" customHeight="1">
      <c r="A11" s="166"/>
      <c r="B11" s="167"/>
      <c r="C11" s="168"/>
      <c r="D11" s="168">
        <v>6</v>
      </c>
      <c r="E11" s="160">
        <v>86.5</v>
      </c>
      <c r="F11" s="160">
        <v>100</v>
      </c>
      <c r="G11" s="160"/>
      <c r="H11" s="161"/>
      <c r="I11" s="162"/>
      <c r="J11" s="163"/>
      <c r="K11" s="163">
        <v>6</v>
      </c>
      <c r="L11" s="169">
        <v>100.2</v>
      </c>
      <c r="M11" s="169">
        <v>116.4</v>
      </c>
    </row>
    <row r="12" spans="1:13" s="165" customFormat="1" ht="13.5" customHeight="1">
      <c r="A12" s="166"/>
      <c r="B12" s="167"/>
      <c r="C12" s="168"/>
      <c r="D12" s="168">
        <v>7</v>
      </c>
      <c r="E12" s="160">
        <v>84.4</v>
      </c>
      <c r="F12" s="160">
        <v>100.8</v>
      </c>
      <c r="G12" s="160"/>
      <c r="H12" s="161"/>
      <c r="I12" s="162"/>
      <c r="J12" s="163"/>
      <c r="K12" s="163">
        <v>7</v>
      </c>
      <c r="L12" s="169">
        <v>99.2</v>
      </c>
      <c r="M12" s="169">
        <v>117.8</v>
      </c>
    </row>
    <row r="13" spans="1:13" s="165" customFormat="1" ht="13.5" customHeight="1">
      <c r="A13" s="166"/>
      <c r="B13" s="167"/>
      <c r="C13" s="168"/>
      <c r="D13" s="168">
        <v>8</v>
      </c>
      <c r="E13" s="160">
        <v>88.1</v>
      </c>
      <c r="F13" s="160">
        <v>102.1</v>
      </c>
      <c r="G13" s="160"/>
      <c r="H13" s="161"/>
      <c r="I13" s="162"/>
      <c r="J13" s="163"/>
      <c r="K13" s="163">
        <v>8</v>
      </c>
      <c r="L13" s="169">
        <v>104.4</v>
      </c>
      <c r="M13" s="169">
        <v>116.4</v>
      </c>
    </row>
    <row r="14" spans="1:13" s="165" customFormat="1" ht="13.5" customHeight="1">
      <c r="A14" s="166"/>
      <c r="B14" s="167"/>
      <c r="C14" s="168"/>
      <c r="D14" s="168">
        <v>9</v>
      </c>
      <c r="E14" s="160">
        <v>87.4</v>
      </c>
      <c r="F14" s="160">
        <v>103</v>
      </c>
      <c r="G14" s="160"/>
      <c r="H14" s="161"/>
      <c r="I14" s="162"/>
      <c r="J14" s="163"/>
      <c r="K14" s="163">
        <v>9</v>
      </c>
      <c r="L14" s="169">
        <v>100.5</v>
      </c>
      <c r="M14" s="169">
        <v>116.7</v>
      </c>
    </row>
    <row r="15" spans="1:13" s="165" customFormat="1" ht="13.5" customHeight="1">
      <c r="A15" s="166"/>
      <c r="B15" s="167"/>
      <c r="C15" s="168"/>
      <c r="D15" s="168">
        <v>10</v>
      </c>
      <c r="E15" s="160">
        <v>90.8</v>
      </c>
      <c r="F15" s="160">
        <v>103.2</v>
      </c>
      <c r="G15" s="160"/>
      <c r="H15" s="161"/>
      <c r="I15" s="162"/>
      <c r="J15" s="163"/>
      <c r="K15" s="163">
        <v>10</v>
      </c>
      <c r="L15" s="169">
        <v>101.5</v>
      </c>
      <c r="M15" s="169">
        <v>116</v>
      </c>
    </row>
    <row r="16" spans="1:13" s="165" customFormat="1" ht="13.5" customHeight="1">
      <c r="A16" s="166"/>
      <c r="B16" s="167"/>
      <c r="C16" s="168"/>
      <c r="D16" s="168">
        <v>11</v>
      </c>
      <c r="E16" s="160">
        <v>89.4</v>
      </c>
      <c r="F16" s="160">
        <v>104.2</v>
      </c>
      <c r="G16" s="160"/>
      <c r="H16" s="161"/>
      <c r="I16" s="162"/>
      <c r="J16" s="163"/>
      <c r="K16" s="163">
        <v>11</v>
      </c>
      <c r="L16" s="169">
        <v>101.3</v>
      </c>
      <c r="M16" s="169">
        <v>117.5</v>
      </c>
    </row>
    <row r="17" spans="1:13" s="165" customFormat="1" ht="13.5" customHeight="1">
      <c r="A17" s="166"/>
      <c r="B17" s="167"/>
      <c r="C17" s="168"/>
      <c r="D17" s="168">
        <v>12</v>
      </c>
      <c r="E17" s="160">
        <v>90</v>
      </c>
      <c r="F17" s="160">
        <v>104.3</v>
      </c>
      <c r="G17" s="160"/>
      <c r="H17" s="161"/>
      <c r="I17" s="162"/>
      <c r="J17" s="163"/>
      <c r="K17" s="163">
        <v>12</v>
      </c>
      <c r="L17" s="169">
        <v>104.4</v>
      </c>
      <c r="M17" s="169">
        <v>116.4</v>
      </c>
    </row>
    <row r="18" spans="1:13" s="165" customFormat="1" ht="13.5" customHeight="1">
      <c r="A18" s="161"/>
      <c r="B18" s="162">
        <v>12</v>
      </c>
      <c r="C18" s="163">
        <v>2000</v>
      </c>
      <c r="D18" s="163">
        <v>1</v>
      </c>
      <c r="E18" s="170">
        <v>94</v>
      </c>
      <c r="F18" s="170">
        <v>105</v>
      </c>
      <c r="G18" s="160"/>
      <c r="H18" s="171"/>
      <c r="I18" s="172">
        <v>17</v>
      </c>
      <c r="J18" s="191">
        <v>2005</v>
      </c>
      <c r="K18" s="173">
        <v>1</v>
      </c>
      <c r="L18" s="174">
        <v>106.3</v>
      </c>
      <c r="M18" s="174">
        <v>117.3</v>
      </c>
    </row>
    <row r="19" spans="1:13" s="165" customFormat="1" ht="13.5" customHeight="1">
      <c r="A19" s="161"/>
      <c r="B19" s="162"/>
      <c r="C19" s="163"/>
      <c r="D19" s="163">
        <v>2</v>
      </c>
      <c r="E19" s="170">
        <v>100.3</v>
      </c>
      <c r="F19" s="170">
        <v>106.1</v>
      </c>
      <c r="G19" s="160"/>
      <c r="H19" s="171"/>
      <c r="I19" s="172"/>
      <c r="J19" s="173"/>
      <c r="K19" s="173">
        <v>2</v>
      </c>
      <c r="L19" s="174">
        <v>100.5</v>
      </c>
      <c r="M19" s="174">
        <v>116.2</v>
      </c>
    </row>
    <row r="20" spans="1:13" s="165" customFormat="1" ht="13.5" customHeight="1">
      <c r="A20" s="161"/>
      <c r="B20" s="162"/>
      <c r="C20" s="163"/>
      <c r="D20" s="163">
        <v>3</v>
      </c>
      <c r="E20" s="170">
        <v>104.7</v>
      </c>
      <c r="F20" s="170">
        <v>106.9</v>
      </c>
      <c r="G20" s="160"/>
      <c r="H20" s="171"/>
      <c r="I20" s="172"/>
      <c r="J20" s="173"/>
      <c r="K20" s="173">
        <v>3</v>
      </c>
      <c r="L20" s="174">
        <v>103.7</v>
      </c>
      <c r="M20" s="174">
        <v>117.4</v>
      </c>
    </row>
    <row r="21" spans="1:13" s="165" customFormat="1" ht="13.5" customHeight="1">
      <c r="A21" s="161"/>
      <c r="B21" s="162"/>
      <c r="C21" s="163"/>
      <c r="D21" s="163">
        <v>4</v>
      </c>
      <c r="E21" s="170">
        <v>102.8</v>
      </c>
      <c r="F21" s="170">
        <v>107.9</v>
      </c>
      <c r="G21" s="160"/>
      <c r="H21" s="171"/>
      <c r="I21" s="172"/>
      <c r="J21" s="173"/>
      <c r="K21" s="173">
        <v>4</v>
      </c>
      <c r="L21" s="174">
        <v>106.9</v>
      </c>
      <c r="M21" s="174">
        <v>118.7</v>
      </c>
    </row>
    <row r="22" spans="1:13" s="165" customFormat="1" ht="13.5" customHeight="1">
      <c r="A22" s="161"/>
      <c r="B22" s="162"/>
      <c r="C22" s="163"/>
      <c r="D22" s="163">
        <v>5</v>
      </c>
      <c r="E22" s="170">
        <v>102.9</v>
      </c>
      <c r="F22" s="170">
        <v>107.9</v>
      </c>
      <c r="G22" s="160"/>
      <c r="H22" s="171"/>
      <c r="I22" s="172"/>
      <c r="J22" s="173"/>
      <c r="K22" s="173">
        <v>5</v>
      </c>
      <c r="L22" s="174">
        <v>105.7</v>
      </c>
      <c r="M22" s="174">
        <v>117.4</v>
      </c>
    </row>
    <row r="23" spans="1:13" s="165" customFormat="1" ht="13.5" customHeight="1">
      <c r="A23" s="161"/>
      <c r="B23" s="162"/>
      <c r="C23" s="163"/>
      <c r="D23" s="163">
        <v>6</v>
      </c>
      <c r="E23" s="170">
        <v>107.8</v>
      </c>
      <c r="F23" s="170">
        <v>109.5</v>
      </c>
      <c r="G23" s="160"/>
      <c r="H23" s="171"/>
      <c r="I23" s="172"/>
      <c r="J23" s="173"/>
      <c r="K23" s="173">
        <v>6</v>
      </c>
      <c r="L23" s="174">
        <v>107.5</v>
      </c>
      <c r="M23" s="174">
        <v>118.2</v>
      </c>
    </row>
    <row r="24" spans="1:13" s="165" customFormat="1" ht="13.5" customHeight="1">
      <c r="A24" s="161"/>
      <c r="B24" s="162"/>
      <c r="C24" s="163"/>
      <c r="D24" s="163">
        <v>7</v>
      </c>
      <c r="E24" s="170">
        <v>103.6</v>
      </c>
      <c r="F24" s="170">
        <v>108.8</v>
      </c>
      <c r="G24" s="160"/>
      <c r="H24" s="171"/>
      <c r="I24" s="172"/>
      <c r="J24" s="173"/>
      <c r="K24" s="173">
        <v>7</v>
      </c>
      <c r="L24" s="174">
        <v>110.8</v>
      </c>
      <c r="M24" s="174">
        <v>117.4</v>
      </c>
    </row>
    <row r="25" spans="1:13" s="165" customFormat="1" ht="13.5" customHeight="1">
      <c r="A25" s="161"/>
      <c r="B25" s="162"/>
      <c r="C25" s="163"/>
      <c r="D25" s="163">
        <v>8</v>
      </c>
      <c r="E25" s="170">
        <v>107.2</v>
      </c>
      <c r="F25" s="170">
        <v>110.5</v>
      </c>
      <c r="G25" s="160"/>
      <c r="H25" s="171"/>
      <c r="I25" s="172"/>
      <c r="J25" s="173"/>
      <c r="K25" s="173">
        <v>8</v>
      </c>
      <c r="L25" s="174">
        <v>116.2</v>
      </c>
      <c r="M25" s="174">
        <v>118.3</v>
      </c>
    </row>
    <row r="26" spans="1:13" s="165" customFormat="1" ht="13.5" customHeight="1">
      <c r="A26" s="161"/>
      <c r="B26" s="162"/>
      <c r="C26" s="163"/>
      <c r="D26" s="163">
        <v>9</v>
      </c>
      <c r="E26" s="170">
        <v>106.3</v>
      </c>
      <c r="F26" s="170">
        <v>109.4</v>
      </c>
      <c r="G26" s="160"/>
      <c r="H26" s="171"/>
      <c r="I26" s="172"/>
      <c r="J26" s="173"/>
      <c r="K26" s="173">
        <v>9</v>
      </c>
      <c r="L26" s="174">
        <v>113.1</v>
      </c>
      <c r="M26" s="174">
        <v>118.5</v>
      </c>
    </row>
    <row r="27" spans="1:13" s="165" customFormat="1" ht="13.5" customHeight="1">
      <c r="A27" s="161"/>
      <c r="B27" s="162"/>
      <c r="C27" s="163"/>
      <c r="D27" s="163">
        <v>10</v>
      </c>
      <c r="E27" s="170">
        <v>102.3</v>
      </c>
      <c r="F27" s="170">
        <v>110.9</v>
      </c>
      <c r="G27" s="160"/>
      <c r="H27" s="171"/>
      <c r="I27" s="172"/>
      <c r="J27" s="173"/>
      <c r="K27" s="173">
        <v>10</v>
      </c>
      <c r="L27" s="174">
        <v>114.2</v>
      </c>
      <c r="M27" s="174">
        <v>118.9</v>
      </c>
    </row>
    <row r="28" spans="1:13" s="165" customFormat="1" ht="13.5" customHeight="1">
      <c r="A28" s="161"/>
      <c r="B28" s="162"/>
      <c r="C28" s="163"/>
      <c r="D28" s="163">
        <v>11</v>
      </c>
      <c r="E28" s="170">
        <v>103.9</v>
      </c>
      <c r="F28" s="170">
        <v>111.3</v>
      </c>
      <c r="G28" s="160"/>
      <c r="H28" s="171"/>
      <c r="I28" s="172"/>
      <c r="J28" s="173"/>
      <c r="K28" s="173">
        <v>11</v>
      </c>
      <c r="L28" s="174">
        <v>120.2</v>
      </c>
      <c r="M28" s="174">
        <v>119.9</v>
      </c>
    </row>
    <row r="29" spans="1:13" s="165" customFormat="1" ht="13.5" customHeight="1">
      <c r="A29" s="161"/>
      <c r="B29" s="162"/>
      <c r="C29" s="163"/>
      <c r="D29" s="163">
        <v>12</v>
      </c>
      <c r="E29" s="170">
        <v>107</v>
      </c>
      <c r="F29" s="170">
        <v>112.3</v>
      </c>
      <c r="G29" s="160"/>
      <c r="H29" s="42"/>
      <c r="I29" s="192"/>
      <c r="J29" s="193"/>
      <c r="K29" s="193">
        <v>12</v>
      </c>
      <c r="L29" s="174">
        <v>122.2</v>
      </c>
      <c r="M29" s="174">
        <v>120.7</v>
      </c>
    </row>
    <row r="30" spans="1:13" s="165" customFormat="1">
      <c r="A30" s="166"/>
      <c r="B30" s="167">
        <v>13</v>
      </c>
      <c r="C30" s="168">
        <v>2001</v>
      </c>
      <c r="D30" s="168">
        <v>1</v>
      </c>
      <c r="E30" s="160">
        <v>97.4</v>
      </c>
      <c r="F30" s="160">
        <v>109.5</v>
      </c>
      <c r="G30" s="160"/>
      <c r="H30" s="194"/>
      <c r="I30" s="195">
        <v>18</v>
      </c>
      <c r="J30" s="196">
        <v>2006</v>
      </c>
      <c r="K30" s="197">
        <v>1</v>
      </c>
      <c r="L30" s="169">
        <v>124.6</v>
      </c>
      <c r="M30" s="169">
        <v>121.1</v>
      </c>
    </row>
    <row r="31" spans="1:13" s="165" customFormat="1">
      <c r="A31" s="166"/>
      <c r="B31" s="167"/>
      <c r="C31" s="168"/>
      <c r="D31" s="168">
        <v>2</v>
      </c>
      <c r="E31" s="160">
        <v>92.1</v>
      </c>
      <c r="F31" s="160">
        <v>109.2</v>
      </c>
      <c r="G31" s="160"/>
      <c r="H31" s="194"/>
      <c r="I31" s="195"/>
      <c r="J31" s="197"/>
      <c r="K31" s="197">
        <v>2</v>
      </c>
      <c r="L31" s="169">
        <v>125</v>
      </c>
      <c r="M31" s="169">
        <v>121.8</v>
      </c>
    </row>
    <row r="32" spans="1:13" s="165" customFormat="1">
      <c r="A32" s="166"/>
      <c r="B32" s="167"/>
      <c r="C32" s="168"/>
      <c r="D32" s="168">
        <v>3</v>
      </c>
      <c r="E32" s="160">
        <v>93.2</v>
      </c>
      <c r="F32" s="160">
        <v>107.8</v>
      </c>
      <c r="G32" s="160"/>
      <c r="H32" s="194"/>
      <c r="I32" s="195"/>
      <c r="J32" s="197"/>
      <c r="K32" s="197">
        <v>3</v>
      </c>
      <c r="L32" s="169">
        <v>127.7</v>
      </c>
      <c r="M32" s="169">
        <v>122.1</v>
      </c>
    </row>
    <row r="33" spans="1:13" s="165" customFormat="1">
      <c r="A33" s="166"/>
      <c r="B33" s="167"/>
      <c r="C33" s="168"/>
      <c r="D33" s="168">
        <v>4</v>
      </c>
      <c r="E33" s="160">
        <v>90</v>
      </c>
      <c r="F33" s="160">
        <v>106.6</v>
      </c>
      <c r="G33" s="160"/>
      <c r="H33" s="194"/>
      <c r="I33" s="195"/>
      <c r="J33" s="197"/>
      <c r="K33" s="197">
        <v>4</v>
      </c>
      <c r="L33" s="169">
        <v>126</v>
      </c>
      <c r="M33" s="169">
        <v>122.6</v>
      </c>
    </row>
    <row r="34" spans="1:13" s="165" customFormat="1">
      <c r="A34" s="166"/>
      <c r="B34" s="167"/>
      <c r="C34" s="168"/>
      <c r="D34" s="168">
        <v>5</v>
      </c>
      <c r="E34" s="160">
        <v>86.4</v>
      </c>
      <c r="F34" s="160">
        <v>105.3</v>
      </c>
      <c r="G34" s="160"/>
      <c r="H34" s="194"/>
      <c r="I34" s="195"/>
      <c r="J34" s="197"/>
      <c r="K34" s="197">
        <v>5</v>
      </c>
      <c r="L34" s="169">
        <v>129.69999999999999</v>
      </c>
      <c r="M34" s="169">
        <v>122.8</v>
      </c>
    </row>
    <row r="35" spans="1:13" s="165" customFormat="1">
      <c r="A35" s="166"/>
      <c r="B35" s="167"/>
      <c r="C35" s="168"/>
      <c r="D35" s="168">
        <v>6</v>
      </c>
      <c r="E35" s="160">
        <v>85.5</v>
      </c>
      <c r="F35" s="160">
        <v>104.7</v>
      </c>
      <c r="G35" s="160"/>
      <c r="H35" s="194"/>
      <c r="I35" s="195"/>
      <c r="J35" s="197"/>
      <c r="K35" s="197">
        <v>6</v>
      </c>
      <c r="L35" s="169">
        <v>127.8</v>
      </c>
      <c r="M35" s="169">
        <v>123.1</v>
      </c>
    </row>
    <row r="36" spans="1:13" s="165" customFormat="1">
      <c r="A36" s="166"/>
      <c r="B36" s="167"/>
      <c r="C36" s="168"/>
      <c r="D36" s="168">
        <v>7</v>
      </c>
      <c r="E36" s="160">
        <v>85.3</v>
      </c>
      <c r="F36" s="160">
        <v>103.2</v>
      </c>
      <c r="G36" s="160"/>
      <c r="H36" s="194"/>
      <c r="I36" s="195"/>
      <c r="J36" s="197"/>
      <c r="K36" s="197">
        <v>7</v>
      </c>
      <c r="L36" s="169">
        <v>125.6</v>
      </c>
      <c r="M36" s="169">
        <v>123.3</v>
      </c>
    </row>
    <row r="37" spans="1:13" s="165" customFormat="1">
      <c r="A37" s="166"/>
      <c r="B37" s="167"/>
      <c r="C37" s="168"/>
      <c r="D37" s="168">
        <v>8</v>
      </c>
      <c r="E37" s="160">
        <v>79</v>
      </c>
      <c r="F37" s="160">
        <v>101.7</v>
      </c>
      <c r="G37" s="160"/>
      <c r="H37" s="194"/>
      <c r="I37" s="195"/>
      <c r="J37" s="197"/>
      <c r="K37" s="197">
        <v>8</v>
      </c>
      <c r="L37" s="169">
        <v>123.9</v>
      </c>
      <c r="M37" s="169">
        <v>123.8</v>
      </c>
    </row>
    <row r="38" spans="1:13" s="165" customFormat="1">
      <c r="A38" s="166"/>
      <c r="B38" s="167"/>
      <c r="C38" s="168"/>
      <c r="D38" s="168">
        <v>9</v>
      </c>
      <c r="E38" s="160">
        <v>78.900000000000006</v>
      </c>
      <c r="F38" s="160">
        <v>100.1</v>
      </c>
      <c r="G38" s="160"/>
      <c r="H38" s="194"/>
      <c r="I38" s="195"/>
      <c r="J38" s="197"/>
      <c r="K38" s="197">
        <v>9</v>
      </c>
      <c r="L38" s="169">
        <v>125.4</v>
      </c>
      <c r="M38" s="169">
        <v>123.6</v>
      </c>
    </row>
    <row r="39" spans="1:13" s="165" customFormat="1">
      <c r="A39" s="166"/>
      <c r="B39" s="167"/>
      <c r="C39" s="168"/>
      <c r="D39" s="168">
        <v>10</v>
      </c>
      <c r="E39" s="160">
        <v>75</v>
      </c>
      <c r="F39" s="160">
        <v>99.6</v>
      </c>
      <c r="G39" s="160"/>
      <c r="H39" s="194"/>
      <c r="I39" s="195"/>
      <c r="J39" s="197"/>
      <c r="K39" s="197">
        <v>10</v>
      </c>
      <c r="L39" s="169">
        <v>127.1</v>
      </c>
      <c r="M39" s="169">
        <v>123.9</v>
      </c>
    </row>
    <row r="40" spans="1:13" s="165" customFormat="1">
      <c r="A40" s="166"/>
      <c r="B40" s="167"/>
      <c r="C40" s="168"/>
      <c r="D40" s="168">
        <v>11</v>
      </c>
      <c r="E40" s="160">
        <v>77.400000000000006</v>
      </c>
      <c r="F40" s="160">
        <v>98.7</v>
      </c>
      <c r="G40" s="160"/>
      <c r="H40" s="194"/>
      <c r="I40" s="195"/>
      <c r="J40" s="197"/>
      <c r="K40" s="197">
        <v>11</v>
      </c>
      <c r="L40" s="169">
        <v>128.69999999999999</v>
      </c>
      <c r="M40" s="169">
        <v>124</v>
      </c>
    </row>
    <row r="41" spans="1:13" s="165" customFormat="1">
      <c r="A41" s="166"/>
      <c r="B41" s="167"/>
      <c r="C41" s="168"/>
      <c r="D41" s="168">
        <v>12</v>
      </c>
      <c r="E41" s="160">
        <v>75.099999999999994</v>
      </c>
      <c r="F41" s="160">
        <v>97.9</v>
      </c>
      <c r="G41" s="160"/>
      <c r="H41" s="194"/>
      <c r="I41" s="195"/>
      <c r="J41" s="197"/>
      <c r="K41" s="197">
        <v>12</v>
      </c>
      <c r="L41" s="169">
        <v>129.9</v>
      </c>
      <c r="M41" s="169">
        <v>123.9</v>
      </c>
    </row>
    <row r="42" spans="1:13" s="165" customFormat="1">
      <c r="A42" s="161"/>
      <c r="B42" s="162">
        <v>14</v>
      </c>
      <c r="C42" s="163">
        <v>2002</v>
      </c>
      <c r="D42" s="163">
        <v>1</v>
      </c>
      <c r="E42" s="170">
        <v>75.8</v>
      </c>
      <c r="F42" s="170">
        <v>98.3</v>
      </c>
      <c r="G42" s="160"/>
      <c r="H42" s="42"/>
      <c r="I42" s="192">
        <v>19</v>
      </c>
      <c r="J42" s="191">
        <v>2007</v>
      </c>
      <c r="K42" s="193">
        <v>1</v>
      </c>
      <c r="L42" s="174">
        <v>133</v>
      </c>
      <c r="M42" s="174">
        <v>124.1</v>
      </c>
    </row>
    <row r="43" spans="1:13" s="165" customFormat="1">
      <c r="A43" s="161"/>
      <c r="B43" s="162"/>
      <c r="C43" s="163"/>
      <c r="D43" s="163">
        <v>2</v>
      </c>
      <c r="E43" s="170">
        <v>78.7</v>
      </c>
      <c r="F43" s="170">
        <v>99.3</v>
      </c>
      <c r="G43" s="160"/>
      <c r="H43" s="42"/>
      <c r="I43" s="192"/>
      <c r="J43" s="193"/>
      <c r="K43" s="193">
        <v>2</v>
      </c>
      <c r="L43" s="174">
        <v>140.1</v>
      </c>
      <c r="M43" s="174">
        <v>123.9</v>
      </c>
    </row>
    <row r="44" spans="1:13" s="165" customFormat="1">
      <c r="A44" s="161"/>
      <c r="B44" s="162"/>
      <c r="C44" s="163"/>
      <c r="D44" s="163">
        <v>3</v>
      </c>
      <c r="E44" s="170">
        <v>79.7</v>
      </c>
      <c r="F44" s="170">
        <v>99.9</v>
      </c>
      <c r="G44" s="160"/>
      <c r="H44" s="42"/>
      <c r="I44" s="192"/>
      <c r="J44" s="193"/>
      <c r="K44" s="193">
        <v>3</v>
      </c>
      <c r="L44" s="174">
        <v>141.6</v>
      </c>
      <c r="M44" s="174">
        <v>123.4</v>
      </c>
    </row>
    <row r="45" spans="1:13" s="165" customFormat="1">
      <c r="A45" s="161"/>
      <c r="B45" s="162"/>
      <c r="C45" s="163"/>
      <c r="D45" s="163">
        <v>4</v>
      </c>
      <c r="E45" s="170">
        <v>79.400000000000006</v>
      </c>
      <c r="F45" s="170">
        <v>100.7</v>
      </c>
      <c r="G45" s="160"/>
      <c r="H45" s="42"/>
      <c r="I45" s="192"/>
      <c r="J45" s="193"/>
      <c r="K45" s="193">
        <v>4</v>
      </c>
      <c r="L45" s="174">
        <v>144</v>
      </c>
      <c r="M45" s="174">
        <v>124.2</v>
      </c>
    </row>
    <row r="46" spans="1:13" s="165" customFormat="1">
      <c r="A46" s="161"/>
      <c r="B46" s="162"/>
      <c r="C46" s="163"/>
      <c r="D46" s="163">
        <v>5</v>
      </c>
      <c r="E46" s="170">
        <v>84</v>
      </c>
      <c r="F46" s="170">
        <v>103.5</v>
      </c>
      <c r="G46" s="160"/>
      <c r="H46" s="42"/>
      <c r="I46" s="192"/>
      <c r="J46" s="193"/>
      <c r="K46" s="193">
        <v>5</v>
      </c>
      <c r="L46" s="174">
        <v>139.69999999999999</v>
      </c>
      <c r="M46" s="174">
        <v>125.1</v>
      </c>
    </row>
    <row r="47" spans="1:13" s="165" customFormat="1">
      <c r="A47" s="161"/>
      <c r="B47" s="162"/>
      <c r="C47" s="163"/>
      <c r="D47" s="163">
        <v>6</v>
      </c>
      <c r="E47" s="170">
        <v>83.4</v>
      </c>
      <c r="F47" s="170">
        <v>102.5</v>
      </c>
      <c r="G47" s="160"/>
      <c r="H47" s="42"/>
      <c r="I47" s="192"/>
      <c r="J47" s="193"/>
      <c r="K47" s="193">
        <v>6</v>
      </c>
      <c r="L47" s="174">
        <v>149.5</v>
      </c>
      <c r="M47" s="174">
        <v>124.5</v>
      </c>
    </row>
    <row r="48" spans="1:13" s="165" customFormat="1">
      <c r="A48" s="161"/>
      <c r="B48" s="162"/>
      <c r="C48" s="163"/>
      <c r="D48" s="163">
        <v>7</v>
      </c>
      <c r="E48" s="170">
        <v>88.9</v>
      </c>
      <c r="F48" s="170">
        <v>103.4</v>
      </c>
      <c r="G48" s="160"/>
      <c r="H48" s="42"/>
      <c r="I48" s="192"/>
      <c r="J48" s="193"/>
      <c r="K48" s="193">
        <v>7</v>
      </c>
      <c r="L48" s="174">
        <v>140.1</v>
      </c>
      <c r="M48" s="174">
        <v>123.5</v>
      </c>
    </row>
    <row r="49" spans="1:13" s="165" customFormat="1">
      <c r="A49" s="161"/>
      <c r="B49" s="162"/>
      <c r="C49" s="163"/>
      <c r="D49" s="163">
        <v>8</v>
      </c>
      <c r="E49" s="170">
        <v>92</v>
      </c>
      <c r="F49" s="170">
        <v>104.4</v>
      </c>
      <c r="G49" s="160"/>
      <c r="H49" s="42"/>
      <c r="I49" s="192"/>
      <c r="J49" s="193"/>
      <c r="K49" s="193">
        <v>8</v>
      </c>
      <c r="L49" s="174">
        <v>146.9</v>
      </c>
      <c r="M49" s="174">
        <v>125.2</v>
      </c>
    </row>
    <row r="50" spans="1:13" s="165" customFormat="1">
      <c r="A50" s="161"/>
      <c r="B50" s="162"/>
      <c r="C50" s="163"/>
      <c r="D50" s="163">
        <v>9</v>
      </c>
      <c r="E50" s="170">
        <v>93.2</v>
      </c>
      <c r="F50" s="170">
        <v>104.9</v>
      </c>
      <c r="G50" s="160"/>
      <c r="H50" s="42"/>
      <c r="I50" s="192"/>
      <c r="J50" s="193"/>
      <c r="K50" s="193">
        <v>9</v>
      </c>
      <c r="L50" s="174">
        <v>144.5</v>
      </c>
      <c r="M50" s="174">
        <v>123.2</v>
      </c>
    </row>
    <row r="51" spans="1:13" s="165" customFormat="1">
      <c r="A51" s="161"/>
      <c r="B51" s="162"/>
      <c r="C51" s="163"/>
      <c r="D51" s="163">
        <v>10</v>
      </c>
      <c r="E51" s="170">
        <v>93.9</v>
      </c>
      <c r="F51" s="170">
        <v>105</v>
      </c>
      <c r="G51" s="160"/>
      <c r="H51" s="42"/>
      <c r="I51" s="192"/>
      <c r="J51" s="193"/>
      <c r="K51" s="193">
        <v>10</v>
      </c>
      <c r="L51" s="174">
        <v>146.5</v>
      </c>
      <c r="M51" s="174">
        <v>124.6</v>
      </c>
    </row>
    <row r="52" spans="1:13" s="165" customFormat="1">
      <c r="A52" s="161"/>
      <c r="B52" s="162"/>
      <c r="C52" s="163"/>
      <c r="D52" s="163">
        <v>11</v>
      </c>
      <c r="E52" s="170">
        <v>89.4</v>
      </c>
      <c r="F52" s="170">
        <v>105.7</v>
      </c>
      <c r="G52" s="160"/>
      <c r="H52" s="42"/>
      <c r="I52" s="192"/>
      <c r="J52" s="193"/>
      <c r="K52" s="193">
        <v>11</v>
      </c>
      <c r="L52" s="174">
        <v>146.6</v>
      </c>
      <c r="M52" s="174">
        <v>123.7</v>
      </c>
    </row>
    <row r="53" spans="1:13" s="165" customFormat="1">
      <c r="A53" s="161"/>
      <c r="B53" s="162"/>
      <c r="C53" s="163"/>
      <c r="D53" s="163">
        <v>12</v>
      </c>
      <c r="E53" s="170">
        <v>87.8</v>
      </c>
      <c r="F53" s="170">
        <v>104.6</v>
      </c>
      <c r="G53" s="160"/>
      <c r="H53" s="42"/>
      <c r="I53" s="192"/>
      <c r="J53" s="193"/>
      <c r="K53" s="193">
        <v>12</v>
      </c>
      <c r="L53" s="174">
        <v>142.5</v>
      </c>
      <c r="M53" s="174">
        <v>123.4</v>
      </c>
    </row>
    <row r="54" spans="1:13" s="165" customFormat="1">
      <c r="A54" s="166"/>
      <c r="B54" s="167">
        <v>15</v>
      </c>
      <c r="C54" s="168">
        <v>2003</v>
      </c>
      <c r="D54" s="168">
        <v>1</v>
      </c>
      <c r="E54" s="160">
        <v>86.7</v>
      </c>
      <c r="F54" s="160">
        <v>105.5</v>
      </c>
      <c r="G54" s="160"/>
      <c r="H54" s="194"/>
      <c r="I54" s="195">
        <v>20</v>
      </c>
      <c r="J54" s="196">
        <v>2008</v>
      </c>
      <c r="K54" s="197">
        <v>1</v>
      </c>
      <c r="L54" s="169">
        <v>131.80000000000001</v>
      </c>
      <c r="M54" s="169">
        <v>123.2</v>
      </c>
    </row>
    <row r="55" spans="1:13" s="165" customFormat="1">
      <c r="A55" s="166"/>
      <c r="B55" s="167"/>
      <c r="C55" s="168"/>
      <c r="D55" s="168">
        <v>2</v>
      </c>
      <c r="E55" s="160">
        <v>97.6</v>
      </c>
      <c r="F55" s="160">
        <v>106.3</v>
      </c>
      <c r="G55" s="160"/>
      <c r="H55" s="194"/>
      <c r="I55" s="195"/>
      <c r="J55" s="197"/>
      <c r="K55" s="197">
        <v>2</v>
      </c>
      <c r="L55" s="169">
        <v>138.80000000000001</v>
      </c>
      <c r="M55" s="169">
        <v>123.4</v>
      </c>
    </row>
    <row r="56" spans="1:13" s="165" customFormat="1">
      <c r="A56" s="166"/>
      <c r="B56" s="167"/>
      <c r="C56" s="168"/>
      <c r="D56" s="168">
        <v>3</v>
      </c>
      <c r="E56" s="160">
        <v>89.4</v>
      </c>
      <c r="F56" s="160">
        <v>106.1</v>
      </c>
      <c r="G56" s="160"/>
      <c r="H56" s="194"/>
      <c r="I56" s="195"/>
      <c r="J56" s="197"/>
      <c r="K56" s="197">
        <v>3</v>
      </c>
      <c r="L56" s="169">
        <v>140.1</v>
      </c>
      <c r="M56" s="169">
        <v>122.2</v>
      </c>
    </row>
    <row r="57" spans="1:13" s="165" customFormat="1">
      <c r="A57" s="166"/>
      <c r="B57" s="167"/>
      <c r="C57" s="168"/>
      <c r="D57" s="168">
        <v>4</v>
      </c>
      <c r="E57" s="160">
        <v>91.1</v>
      </c>
      <c r="F57" s="160">
        <v>105.5</v>
      </c>
      <c r="G57" s="160"/>
      <c r="H57" s="194"/>
      <c r="I57" s="195"/>
      <c r="J57" s="197"/>
      <c r="K57" s="197">
        <v>4</v>
      </c>
      <c r="L57" s="169">
        <v>136.6</v>
      </c>
      <c r="M57" s="169">
        <v>121.4</v>
      </c>
    </row>
    <row r="58" spans="1:13" s="165" customFormat="1">
      <c r="A58" s="166"/>
      <c r="B58" s="167"/>
      <c r="C58" s="168"/>
      <c r="D58" s="168">
        <v>5</v>
      </c>
      <c r="E58" s="160">
        <v>96.1</v>
      </c>
      <c r="F58" s="160">
        <v>106.4</v>
      </c>
      <c r="G58" s="160"/>
      <c r="H58" s="194"/>
      <c r="I58" s="195"/>
      <c r="J58" s="197"/>
      <c r="K58" s="197">
        <v>5</v>
      </c>
      <c r="L58" s="169">
        <v>131.6</v>
      </c>
      <c r="M58" s="169">
        <v>121.8</v>
      </c>
    </row>
    <row r="59" spans="1:13" s="165" customFormat="1">
      <c r="A59" s="166"/>
      <c r="B59" s="167"/>
      <c r="C59" s="168"/>
      <c r="D59" s="168">
        <v>6</v>
      </c>
      <c r="E59" s="160">
        <v>96.2</v>
      </c>
      <c r="F59" s="160">
        <v>106.4</v>
      </c>
      <c r="G59" s="160"/>
      <c r="H59" s="194"/>
      <c r="I59" s="195"/>
      <c r="J59" s="197"/>
      <c r="K59" s="197">
        <v>6</v>
      </c>
      <c r="L59" s="169">
        <v>133.30000000000001</v>
      </c>
      <c r="M59" s="169">
        <v>118.8</v>
      </c>
    </row>
    <row r="60" spans="1:13" s="165" customFormat="1">
      <c r="A60" s="166"/>
      <c r="B60" s="167"/>
      <c r="C60" s="168"/>
      <c r="D60" s="168">
        <v>7</v>
      </c>
      <c r="E60" s="160">
        <v>96.9</v>
      </c>
      <c r="F60" s="160">
        <v>106.9</v>
      </c>
      <c r="G60" s="160"/>
      <c r="H60" s="194"/>
      <c r="I60" s="195"/>
      <c r="J60" s="197"/>
      <c r="K60" s="197">
        <v>7</v>
      </c>
      <c r="L60" s="169">
        <v>135.9</v>
      </c>
      <c r="M60" s="169">
        <v>118.5</v>
      </c>
    </row>
    <row r="61" spans="1:13" s="165" customFormat="1">
      <c r="A61" s="166"/>
      <c r="B61" s="167"/>
      <c r="C61" s="168"/>
      <c r="D61" s="168">
        <v>8</v>
      </c>
      <c r="E61" s="160">
        <v>93.6</v>
      </c>
      <c r="F61" s="160">
        <v>107.1</v>
      </c>
      <c r="G61" s="160"/>
      <c r="H61" s="194"/>
      <c r="I61" s="195"/>
      <c r="J61" s="197"/>
      <c r="K61" s="197">
        <v>8</v>
      </c>
      <c r="L61" s="169">
        <v>127.3</v>
      </c>
      <c r="M61" s="169">
        <v>114.6</v>
      </c>
    </row>
    <row r="62" spans="1:13" s="165" customFormat="1">
      <c r="A62" s="166"/>
      <c r="B62" s="167"/>
      <c r="C62" s="168"/>
      <c r="D62" s="168">
        <v>9</v>
      </c>
      <c r="E62" s="160">
        <v>102.9</v>
      </c>
      <c r="F62" s="160">
        <v>109.1</v>
      </c>
      <c r="G62" s="160"/>
      <c r="H62" s="194"/>
      <c r="I62" s="195"/>
      <c r="J62" s="197"/>
      <c r="K62" s="197">
        <v>9</v>
      </c>
      <c r="L62" s="169">
        <v>115.4</v>
      </c>
      <c r="M62" s="169">
        <v>113.6</v>
      </c>
    </row>
    <row r="63" spans="1:13" s="165" customFormat="1">
      <c r="A63" s="166"/>
      <c r="B63" s="167"/>
      <c r="C63" s="168"/>
      <c r="D63" s="168">
        <v>10</v>
      </c>
      <c r="E63" s="160">
        <v>101.9</v>
      </c>
      <c r="F63" s="160">
        <v>111.7</v>
      </c>
      <c r="G63" s="160"/>
      <c r="H63" s="194"/>
      <c r="I63" s="195"/>
      <c r="J63" s="197"/>
      <c r="K63" s="197">
        <v>10</v>
      </c>
      <c r="L63" s="169">
        <v>119.7</v>
      </c>
      <c r="M63" s="169">
        <v>109.8</v>
      </c>
    </row>
    <row r="64" spans="1:13" s="165" customFormat="1">
      <c r="A64" s="166"/>
      <c r="B64" s="167"/>
      <c r="C64" s="168"/>
      <c r="D64" s="168">
        <v>11</v>
      </c>
      <c r="E64" s="160">
        <v>101.1</v>
      </c>
      <c r="F64" s="160">
        <v>110.6</v>
      </c>
      <c r="G64" s="160"/>
      <c r="H64" s="194"/>
      <c r="I64" s="195"/>
      <c r="J64" s="197"/>
      <c r="K64" s="197">
        <v>11</v>
      </c>
      <c r="L64" s="169">
        <v>102.6</v>
      </c>
      <c r="M64" s="169">
        <v>102.8</v>
      </c>
    </row>
    <row r="65" spans="1:13" s="165" customFormat="1">
      <c r="A65" s="176"/>
      <c r="B65" s="177"/>
      <c r="C65" s="178"/>
      <c r="D65" s="178">
        <v>12</v>
      </c>
      <c r="E65" s="179">
        <v>103.7</v>
      </c>
      <c r="F65" s="179">
        <v>112.9</v>
      </c>
      <c r="G65" s="160"/>
      <c r="H65" s="198"/>
      <c r="I65" s="199"/>
      <c r="J65" s="200"/>
      <c r="K65" s="200">
        <v>12</v>
      </c>
      <c r="L65" s="183">
        <v>95.2</v>
      </c>
      <c r="M65" s="183">
        <v>97</v>
      </c>
    </row>
    <row r="66" spans="1:13" s="165" customFormat="1">
      <c r="A66" s="185"/>
      <c r="B66" s="185"/>
      <c r="C66" s="185"/>
      <c r="D66" s="185"/>
      <c r="G66" s="186"/>
      <c r="H66" s="185"/>
      <c r="I66" s="185"/>
      <c r="J66" s="185"/>
      <c r="K66" s="185"/>
      <c r="L66" s="186"/>
      <c r="M66" s="186"/>
    </row>
    <row r="67" spans="1:13" s="165" customFormat="1">
      <c r="A67" s="165" t="s">
        <v>110</v>
      </c>
      <c r="B67" s="185"/>
      <c r="C67" s="185"/>
      <c r="D67" s="185"/>
      <c r="G67" s="186"/>
      <c r="H67" s="185"/>
      <c r="I67" s="185"/>
      <c r="J67" s="185"/>
      <c r="K67" s="185"/>
      <c r="L67" s="186"/>
      <c r="M67" s="186"/>
    </row>
  </sheetData>
  <mergeCells count="8">
    <mergeCell ref="M4:M5"/>
    <mergeCell ref="A5:B5"/>
    <mergeCell ref="H5:I5"/>
    <mergeCell ref="A4:D4"/>
    <mergeCell ref="E4:E5"/>
    <mergeCell ref="F4:F5"/>
    <mergeCell ref="H4:K4"/>
    <mergeCell ref="L4:L5"/>
  </mergeCells>
  <phoneticPr fontId="3"/>
  <printOptions horizontalCentered="1"/>
  <pageMargins left="0.78740157480314965" right="0.78740157480314965" top="0.98425196850393704" bottom="0.19685039370078741" header="0.51181102362204722" footer="0.51181102362204722"/>
  <pageSetup paperSize="9" scale="89" fitToHeight="17"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40</vt:i4>
      </vt:variant>
    </vt:vector>
  </HeadingPairs>
  <TitlesOfParts>
    <vt:vector size="84" baseType="lpstr">
      <vt:lpstr>index</vt:lpstr>
      <vt:lpstr>１－１</vt:lpstr>
      <vt:lpstr>１－２</vt:lpstr>
      <vt:lpstr>１－３</vt:lpstr>
      <vt:lpstr>１－４</vt:lpstr>
      <vt:lpstr>１－５</vt:lpstr>
      <vt:lpstr>１－６</vt:lpstr>
      <vt:lpstr>２－１(H1～H10)</vt:lpstr>
      <vt:lpstr>２－１(H11～H20)</vt:lpstr>
      <vt:lpstr>２－１(H21～H30)</vt:lpstr>
      <vt:lpstr>２－１(H31～)</vt:lpstr>
      <vt:lpstr>３－１</vt:lpstr>
      <vt:lpstr>３－２</vt:lpstr>
      <vt:lpstr>３－３(島根県)</vt:lpstr>
      <vt:lpstr>３－３(全国)</vt:lpstr>
      <vt:lpstr>３－４(第1次産業)</vt:lpstr>
      <vt:lpstr>３－４(第2次産業のうち製造業・建設業)</vt:lpstr>
      <vt:lpstr>３－４(第3次産業のうち主な産業)</vt:lpstr>
      <vt:lpstr>３－５</vt:lpstr>
      <vt:lpstr>３－６(島根県)</vt:lpstr>
      <vt:lpstr>３－６(全国)</vt:lpstr>
      <vt:lpstr>３－７</vt:lpstr>
      <vt:lpstr>４－１</vt:lpstr>
      <vt:lpstr>４－２</vt:lpstr>
      <vt:lpstr>４－３</vt:lpstr>
      <vt:lpstr>４－４</vt:lpstr>
      <vt:lpstr>５－１(島根県)</vt:lpstr>
      <vt:lpstr>５－１(全国)</vt:lpstr>
      <vt:lpstr>５－２(島根県)</vt:lpstr>
      <vt:lpstr>５－２(全国)</vt:lpstr>
      <vt:lpstr>６－１</vt:lpstr>
      <vt:lpstr>６－２</vt:lpstr>
      <vt:lpstr>６－３</vt:lpstr>
      <vt:lpstr>６－４</vt:lpstr>
      <vt:lpstr>６－５</vt:lpstr>
      <vt:lpstr>６－６</vt:lpstr>
      <vt:lpstr>７－１</vt:lpstr>
      <vt:lpstr>７－２</vt:lpstr>
      <vt:lpstr>７－３</vt:lpstr>
      <vt:lpstr>７－４</vt:lpstr>
      <vt:lpstr>７－５</vt:lpstr>
      <vt:lpstr>７－６</vt:lpstr>
      <vt:lpstr>７－７</vt:lpstr>
      <vt:lpstr>７－８</vt:lpstr>
      <vt:lpstr>'１－１'!Print_Area</vt:lpstr>
      <vt:lpstr>'１－２'!Print_Area</vt:lpstr>
      <vt:lpstr>'１－３'!Print_Area</vt:lpstr>
      <vt:lpstr>'１－４'!Print_Area</vt:lpstr>
      <vt:lpstr>'１－５'!Print_Area</vt:lpstr>
      <vt:lpstr>'１－６'!Print_Area</vt:lpstr>
      <vt:lpstr>'２－１(H11～H20)'!Print_Area</vt:lpstr>
      <vt:lpstr>'２－１(H21～H30)'!Print_Area</vt:lpstr>
      <vt:lpstr>'３－１'!Print_Area</vt:lpstr>
      <vt:lpstr>'３－２'!Print_Area</vt:lpstr>
      <vt:lpstr>'３－３(全国)'!Print_Area</vt:lpstr>
      <vt:lpstr>'３－３(島根県)'!Print_Area</vt:lpstr>
      <vt:lpstr>'３－４(第1次産業)'!Print_Area</vt:lpstr>
      <vt:lpstr>'３－４(第2次産業のうち製造業・建設業)'!Print_Area</vt:lpstr>
      <vt:lpstr>'３－４(第3次産業のうち主な産業)'!Print_Area</vt:lpstr>
      <vt:lpstr>'３－５'!Print_Area</vt:lpstr>
      <vt:lpstr>'３－６(全国)'!Print_Area</vt:lpstr>
      <vt:lpstr>'３－６(島根県)'!Print_Area</vt:lpstr>
      <vt:lpstr>'３－７'!Print_Area</vt:lpstr>
      <vt:lpstr>'４－１'!Print_Area</vt:lpstr>
      <vt:lpstr>'４－２'!Print_Area</vt:lpstr>
      <vt:lpstr>'４－３'!Print_Area</vt:lpstr>
      <vt:lpstr>'４－４'!Print_Area</vt:lpstr>
      <vt:lpstr>'５－１(全国)'!Print_Area</vt:lpstr>
      <vt:lpstr>'５－１(島根県)'!Print_Area</vt:lpstr>
      <vt:lpstr>'５－２(全国)'!Print_Area</vt:lpstr>
      <vt:lpstr>'５－２(島根県)'!Print_Area</vt:lpstr>
      <vt:lpstr>'６－１'!Print_Area</vt:lpstr>
      <vt:lpstr>'６－２'!Print_Area</vt:lpstr>
      <vt:lpstr>'６－３'!Print_Area</vt:lpstr>
      <vt:lpstr>'６－４'!Print_Area</vt:lpstr>
      <vt:lpstr>'６－５'!Print_Area</vt:lpstr>
      <vt:lpstr>'６－６'!Print_Area</vt:lpstr>
      <vt:lpstr>'７－１'!Print_Area</vt:lpstr>
      <vt:lpstr>'７－２'!Print_Area</vt:lpstr>
      <vt:lpstr>'７－３'!Print_Area</vt:lpstr>
      <vt:lpstr>'７－４'!Print_Area</vt:lpstr>
      <vt:lpstr>'７－６'!Print_Area</vt:lpstr>
      <vt:lpstr>'７－７'!Print_Area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充久</dc:creator>
  <cp:lastModifiedBy>片岡　充久</cp:lastModifiedBy>
  <cp:lastPrinted>2025-02-13T01:27:34Z</cp:lastPrinted>
  <dcterms:created xsi:type="dcterms:W3CDTF">2025-02-07T05:01:30Z</dcterms:created>
  <dcterms:modified xsi:type="dcterms:W3CDTF">2025-03-24T06:36:58Z</dcterms:modified>
</cp:coreProperties>
</file>