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6.1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3" l="1"/>
  <c r="F28" i="3" l="1"/>
  <c r="E29" i="3"/>
  <c r="Y29" i="1" l="1"/>
  <c r="Y28" i="1"/>
  <c r="C29" i="1"/>
  <c r="C28" i="1"/>
  <c r="X28" i="3"/>
  <c r="X29" i="3"/>
  <c r="G29" i="3" l="1"/>
  <c r="G28" i="3"/>
  <c r="C28" i="3"/>
  <c r="C29" i="3" l="1"/>
  <c r="H28" i="1" l="1"/>
  <c r="G28" i="1"/>
  <c r="E29" i="1" l="1"/>
  <c r="F28" i="1"/>
  <c r="Q29" i="3"/>
  <c r="Q28" i="3"/>
  <c r="T28" i="1" l="1"/>
  <c r="S29" i="3" l="1"/>
  <c r="S28" i="3"/>
  <c r="L29" i="1" l="1"/>
  <c r="L28" i="1"/>
  <c r="K29" i="1"/>
  <c r="K28" i="1"/>
  <c r="X29" i="1" l="1"/>
  <c r="X28" i="1"/>
  <c r="R29" i="1" l="1"/>
  <c r="Q29" i="1"/>
  <c r="R28" i="1"/>
  <c r="Q28" i="1"/>
  <c r="H29" i="1"/>
  <c r="G29" i="1"/>
  <c r="Y29" i="3"/>
  <c r="Y28" i="3"/>
  <c r="R29" i="3"/>
  <c r="R28" i="3"/>
  <c r="M29" i="3"/>
  <c r="M28" i="3"/>
  <c r="N29" i="3"/>
  <c r="N28" i="3"/>
  <c r="O29" i="3"/>
  <c r="O28" i="3"/>
  <c r="P29" i="3"/>
  <c r="P28" i="3"/>
  <c r="H29" i="3"/>
  <c r="H28" i="3"/>
  <c r="V29" i="3" l="1"/>
  <c r="V28" i="3"/>
  <c r="S28" i="1" l="1"/>
  <c r="U28" i="1"/>
  <c r="U29" i="1" l="1"/>
  <c r="T29" i="1"/>
  <c r="S29" i="1"/>
  <c r="M28" i="1" l="1"/>
  <c r="V29" i="1" l="1"/>
  <c r="V28" i="1"/>
  <c r="M29" i="1"/>
  <c r="J29" i="3" l="1"/>
  <c r="J28" i="3"/>
  <c r="J29" i="1" l="1"/>
  <c r="J28" i="1"/>
  <c r="U29" i="3" l="1"/>
  <c r="U28" i="3"/>
  <c r="W29" i="3" l="1"/>
  <c r="T29" i="3"/>
  <c r="W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<sst xmlns="http://schemas.openxmlformats.org/spreadsheetml/2006/main" count="284" uniqueCount="159">
  <si>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</si>
  <si>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</si>
  <si>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</si>
  <si>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</si>
  <si>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</si>
  <si>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</si>
  <si>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</si>
  <si>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</si>
  <si>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</si>
  <si>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</si>
  <si>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</si>
  <si>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</si>
  <si>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</si>
  <si>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</si>
  <si>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</si>
  <si>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</si>
  <si>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</si>
  <si>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</si>
  <si>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</si>
  <si>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</si>
  <si>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</si>
  <si>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</si>
  <si>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</si>
  <si>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</si>
  <si>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</si>
  <si>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</si>
  <si>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</si>
  <si>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</si>
  <si>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</si>
  <si>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</si>
  <si>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</si>
  <si>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</si>
  <si>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</si>
  <si>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</si>
  <si>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</si>
  <si>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</si>
  <si>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</si>
  <si>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</si>
  <si>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</si>
  <si>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</si>
  <si>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</si>
  <si>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</si>
  <si>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</si>
  <si>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</si>
  <si>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</si>
  <si>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</si>
  <si>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</si>
  <si>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</si>
  <si>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</si>
  <si>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</si>
  <si>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</si>
  <si>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</si>
  <si>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</si>
  <si>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</si>
  <si>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</si>
  <si>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</si>
  <si>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</si>
  <si>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</si>
  <si>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</si>
  <si>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</si>
  <si>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</si>
  <si>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</si>
  <si>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</si>
  <si>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</si>
  <si>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</si>
  <si>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</si>
  <si>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</si>
  <si>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</si>
  <si>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</si>
  <si>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</si>
  <si>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</si>
  <si>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</si>
  <si>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</si>
  <si>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</si>
  <si>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</si>
  <si>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</si>
  <si>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</si>
  <si>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</si>
  <si>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</si>
  <si>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</si>
  <si>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</si>
  <si>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</si>
  <si>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</si>
  <si>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</si>
  <si>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</si>
  <si>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</si>
  <si>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</si>
  <si>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</si>
  <si>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</si>
  <si>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</si>
  <si>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</si>
  <si>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</si>
  <si>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</si>
  <si>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</si>
  <si>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</si>
  <si>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</si>
  <si>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</si>
  <si>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</si>
  <si>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</si>
  <si>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</si>
  <si>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</si>
  <si>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</si>
  <si>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</si>
  <si>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</si>
  <si>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</si>
  <si>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</si>
  <si>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</si>
  <si>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</si>
  <si>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</si>
  <si>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</si>
  <si>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</si>
  <si>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</si>
  <si>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 xml:space="preserve">… </t>
    <phoneticPr fontId="3"/>
  </si>
  <si>
    <t xml:space="preserve">― </t>
    <phoneticPr fontId="4"/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</si>
  <si>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</si>
  <si>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</si>
  <si>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</si>
  <si>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</si>
  <si>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</si>
  <si>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</si>
  <si>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平成30</t>
    <rPh sb="0" eb="2">
      <t>ヘイセイ</t>
    </rPh>
    <phoneticPr fontId="3"/>
  </si>
  <si>
    <t>p  24,410</t>
  </si>
  <si>
    <t>生産指数（令和2年＝100）　</t>
    <rPh sb="5" eb="7">
      <t>レイワ</t>
    </rPh>
    <phoneticPr fontId="4"/>
  </si>
  <si>
    <t>p  24,534</t>
  </si>
  <si>
    <t>p  24,769</t>
  </si>
  <si>
    <t>p  24,714</t>
  </si>
  <si>
    <t>p  25,450</t>
  </si>
  <si>
    <t>p 124,450,000</t>
  </si>
  <si>
    <t>p  24,840</t>
  </si>
  <si>
    <t>(注4)</t>
    <rPh sb="1" eb="2">
      <t>チュウ</t>
    </rPh>
    <phoneticPr fontId="3"/>
  </si>
  <si>
    <t>（注5）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</si>
  <si>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国内銀行勘定(注5)</t>
    <rPh sb="7" eb="8">
      <t>チュウ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</si>
  <si>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</si>
  <si>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</si>
  <si>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</si>
  <si>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</si>
  <si>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</si>
  <si>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</si>
  <si>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</si>
  <si>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</si>
  <si>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</si>
  <si>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</si>
  <si>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</si>
  <si>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（注4）　電力需要量合計の各年は、年度の値である。</t>
    <rPh sb="1" eb="2">
      <t>チュウ</t>
    </rPh>
    <rPh sb="5" eb="7">
      <t>デンリョク</t>
    </rPh>
    <rPh sb="7" eb="10">
      <t>ジュヨウリョウ</t>
    </rPh>
    <rPh sb="10" eb="12">
      <t>ゴウケイ</t>
    </rPh>
    <rPh sb="13" eb="15">
      <t>カクネン</t>
    </rPh>
    <rPh sb="17" eb="19">
      <t>ネンド</t>
    </rPh>
    <rPh sb="20" eb="21">
      <t>アタイ</t>
    </rPh>
    <phoneticPr fontId="3"/>
  </si>
  <si>
    <t>（注2）　令和２年10月１日現在の人口は、令和２年国勢調査人口としている。</t>
    <rPh sb="1" eb="2">
      <t>チュウ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ジンコウ</t>
    </rPh>
    <rPh sb="21" eb="23">
      <t>レイワ</t>
    </rPh>
    <rPh sb="24" eb="25">
      <t>ネン</t>
    </rPh>
    <rPh sb="25" eb="27">
      <t>コクセイ</t>
    </rPh>
    <rPh sb="27" eb="29">
      <t>チョウサ</t>
    </rPh>
    <rPh sb="29" eb="31">
      <t>ジンコウ</t>
    </rPh>
    <phoneticPr fontId="4"/>
  </si>
  <si>
    <t>（注1)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</si>
  <si>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令和4.11</t>
    <rPh sb="0" eb="2">
      <t>レイワ</t>
    </rPh>
    <phoneticPr fontId="4"/>
  </si>
  <si>
    <t>r    95.0</t>
    <phoneticPr fontId="3"/>
  </si>
  <si>
    <t>r    92.4</t>
    <phoneticPr fontId="3"/>
  </si>
  <si>
    <t>p 124,340,000</t>
  </si>
  <si>
    <t>p  27,861</t>
  </si>
  <si>
    <t xml:space="preserve">… </t>
    <phoneticPr fontId="3"/>
  </si>
  <si>
    <t xml:space="preserve">― </t>
  </si>
  <si>
    <t>　p   2,284</t>
    <phoneticPr fontId="3"/>
  </si>
  <si>
    <t>p 124,310,000</t>
    <phoneticPr fontId="3"/>
  </si>
  <si>
    <t>p  27,726</t>
    <phoneticPr fontId="3"/>
  </si>
  <si>
    <t>r 124,439,151</t>
    <phoneticPr fontId="3"/>
  </si>
  <si>
    <t>p    90.1</t>
    <phoneticPr fontId="3"/>
  </si>
  <si>
    <t>p    87.4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</si>
</sst>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186" fontId="10" fillId="0" borderId="19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7" t="s">
        <v>2</v>
      </c>
      <c r="D3" s="199"/>
      <c r="E3" s="197" t="s">
        <v>69</v>
      </c>
      <c r="F3" s="199"/>
      <c r="G3" s="197" t="s">
        <v>4</v>
      </c>
      <c r="H3" s="199"/>
      <c r="I3" s="12" t="s">
        <v>5</v>
      </c>
      <c r="J3" s="13" t="s">
        <v>6</v>
      </c>
      <c r="K3" s="197" t="s">
        <v>70</v>
      </c>
      <c r="L3" s="198"/>
      <c r="M3" s="197" t="s">
        <v>8</v>
      </c>
      <c r="N3" s="198"/>
      <c r="O3" s="198"/>
      <c r="P3" s="199"/>
      <c r="Q3" s="197" t="s">
        <v>9</v>
      </c>
      <c r="R3" s="199"/>
      <c r="S3" s="197" t="s">
        <v>71</v>
      </c>
      <c r="T3" s="198"/>
      <c r="U3" s="198"/>
      <c r="V3" s="198"/>
      <c r="W3" s="198"/>
      <c r="X3" s="199"/>
      <c r="Y3" s="92" t="s">
        <v>72</v>
      </c>
    </row>
    <row r="4" spans="1:25" ht="18" customHeight="1">
      <c r="A4" s="93"/>
      <c r="B4" s="94"/>
      <c r="C4" s="200" t="s">
        <v>73</v>
      </c>
      <c r="D4" s="95"/>
      <c r="E4" s="202" t="s">
        <v>74</v>
      </c>
      <c r="F4" s="203"/>
      <c r="G4" s="96"/>
      <c r="H4" s="97"/>
      <c r="I4" s="98"/>
      <c r="J4" s="99"/>
      <c r="K4" s="206" t="s">
        <v>131</v>
      </c>
      <c r="L4" s="207"/>
      <c r="M4" s="206" t="s">
        <v>107</v>
      </c>
      <c r="N4" s="210"/>
      <c r="O4" s="210"/>
      <c r="P4" s="207"/>
      <c r="Q4" s="206" t="s">
        <v>75</v>
      </c>
      <c r="R4" s="207"/>
      <c r="S4" s="101" t="s">
        <v>135</v>
      </c>
      <c r="T4" s="101" t="s">
        <v>136</v>
      </c>
      <c r="U4" s="101" t="s">
        <v>137</v>
      </c>
      <c r="V4" s="102" t="s">
        <v>138</v>
      </c>
      <c r="W4" s="103"/>
      <c r="X4" s="104" t="s">
        <v>14</v>
      </c>
      <c r="Y4" s="184" t="s">
        <v>76</v>
      </c>
    </row>
    <row r="5" spans="1:25" ht="18" customHeight="1">
      <c r="A5" s="93" t="s">
        <v>15</v>
      </c>
      <c r="B5" s="94" t="s">
        <v>16</v>
      </c>
      <c r="C5" s="201"/>
      <c r="D5" s="94" t="s">
        <v>17</v>
      </c>
      <c r="E5" s="204"/>
      <c r="F5" s="205"/>
      <c r="G5" s="105" t="s">
        <v>18</v>
      </c>
      <c r="H5" s="105" t="s">
        <v>77</v>
      </c>
      <c r="I5" s="23" t="s">
        <v>20</v>
      </c>
      <c r="J5" s="106" t="s">
        <v>78</v>
      </c>
      <c r="K5" s="208"/>
      <c r="L5" s="209"/>
      <c r="M5" s="208"/>
      <c r="N5" s="211"/>
      <c r="O5" s="211"/>
      <c r="P5" s="209"/>
      <c r="Q5" s="208"/>
      <c r="R5" s="209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5"/>
    </row>
    <row r="6" spans="1:25" ht="18" customHeight="1">
      <c r="A6" s="110"/>
      <c r="B6" s="105"/>
      <c r="C6" s="201"/>
      <c r="D6" s="94" t="s">
        <v>80</v>
      </c>
      <c r="E6" s="187" t="s">
        <v>81</v>
      </c>
      <c r="F6" s="189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91" t="s">
        <v>84</v>
      </c>
      <c r="N6" s="191" t="s">
        <v>85</v>
      </c>
      <c r="O6" s="191" t="s">
        <v>86</v>
      </c>
      <c r="P6" s="193" t="s">
        <v>87</v>
      </c>
      <c r="Q6" s="187" t="s">
        <v>39</v>
      </c>
      <c r="R6" s="187" t="s">
        <v>40</v>
      </c>
      <c r="S6" s="100" t="s">
        <v>41</v>
      </c>
      <c r="T6" s="195" t="s">
        <v>88</v>
      </c>
      <c r="U6" s="100" t="s">
        <v>43</v>
      </c>
      <c r="V6" s="212" t="s">
        <v>89</v>
      </c>
      <c r="W6" s="213" t="s">
        <v>90</v>
      </c>
      <c r="X6" s="94" t="s">
        <v>139</v>
      </c>
      <c r="Y6" s="185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8"/>
      <c r="F7" s="190"/>
      <c r="G7" s="113"/>
      <c r="H7" s="114"/>
      <c r="I7" s="112" t="s">
        <v>129</v>
      </c>
      <c r="J7" s="115"/>
      <c r="K7" s="105" t="s">
        <v>83</v>
      </c>
      <c r="L7" s="105" t="s">
        <v>83</v>
      </c>
      <c r="M7" s="192"/>
      <c r="N7" s="192"/>
      <c r="O7" s="192"/>
      <c r="P7" s="194"/>
      <c r="Q7" s="188"/>
      <c r="R7" s="188"/>
      <c r="S7" s="114" t="s">
        <v>48</v>
      </c>
      <c r="T7" s="196"/>
      <c r="U7" s="114" t="s">
        <v>48</v>
      </c>
      <c r="V7" s="196"/>
      <c r="W7" s="190"/>
      <c r="X7" s="105" t="s">
        <v>92</v>
      </c>
      <c r="Y7" s="186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120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44">
        <v>5022853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146</v>
      </c>
      <c r="B15" s="45" t="s">
        <v>94</v>
      </c>
      <c r="C15" s="38">
        <v>657389</v>
      </c>
      <c r="D15" s="38">
        <v>-453</v>
      </c>
      <c r="E15" s="121">
        <v>93</v>
      </c>
      <c r="F15" s="121">
        <v>90.2</v>
      </c>
      <c r="G15" s="119">
        <v>429</v>
      </c>
      <c r="H15" s="119">
        <v>322</v>
      </c>
      <c r="I15" s="44">
        <v>372705</v>
      </c>
      <c r="J15" s="44">
        <v>4915</v>
      </c>
      <c r="K15" s="119">
        <v>2844493</v>
      </c>
      <c r="L15" s="119">
        <v>1345556</v>
      </c>
      <c r="M15" s="51">
        <v>102.8</v>
      </c>
      <c r="N15" s="51">
        <v>108.6</v>
      </c>
      <c r="O15" s="122">
        <v>100.9</v>
      </c>
      <c r="P15" s="122">
        <v>94.7</v>
      </c>
      <c r="Q15" s="119">
        <v>550180</v>
      </c>
      <c r="R15" s="119">
        <v>291553</v>
      </c>
      <c r="S15" s="122">
        <v>99</v>
      </c>
      <c r="T15" s="122">
        <v>106.8</v>
      </c>
      <c r="U15" s="122">
        <v>113.4</v>
      </c>
      <c r="V15" s="123">
        <v>10801</v>
      </c>
      <c r="W15" s="123">
        <v>19698</v>
      </c>
      <c r="X15" s="44">
        <v>2073</v>
      </c>
      <c r="Y15" s="45">
        <v>78</v>
      </c>
    </row>
    <row r="16" spans="1:25" ht="18" customHeight="1">
      <c r="A16" s="117">
        <v>12</v>
      </c>
      <c r="B16" s="45" t="s">
        <v>94</v>
      </c>
      <c r="C16" s="38">
        <v>656793</v>
      </c>
      <c r="D16" s="38">
        <v>-596</v>
      </c>
      <c r="E16" s="121">
        <v>89.2</v>
      </c>
      <c r="F16" s="121">
        <v>87.8</v>
      </c>
      <c r="G16" s="119">
        <v>197</v>
      </c>
      <c r="H16" s="119">
        <v>168</v>
      </c>
      <c r="I16" s="44">
        <v>412361</v>
      </c>
      <c r="J16" s="44">
        <v>6339</v>
      </c>
      <c r="K16" s="119">
        <v>2867375</v>
      </c>
      <c r="L16" s="119">
        <v>1352656</v>
      </c>
      <c r="M16" s="51">
        <v>104.5</v>
      </c>
      <c r="N16" s="51">
        <v>109.5</v>
      </c>
      <c r="O16" s="122">
        <v>101.1</v>
      </c>
      <c r="P16" s="122">
        <v>95</v>
      </c>
      <c r="Q16" s="119">
        <v>1372737</v>
      </c>
      <c r="R16" s="119">
        <v>373693</v>
      </c>
      <c r="S16" s="122">
        <v>98.6</v>
      </c>
      <c r="T16" s="122">
        <v>105.3</v>
      </c>
      <c r="U16" s="122">
        <v>106.3</v>
      </c>
      <c r="V16" s="123">
        <v>10337</v>
      </c>
      <c r="W16" s="123">
        <v>19441</v>
      </c>
      <c r="X16" s="44">
        <v>1949</v>
      </c>
      <c r="Y16" s="45">
        <v>68</v>
      </c>
    </row>
    <row r="17" spans="1:25" ht="18" customHeight="1">
      <c r="A17" s="117" t="s">
        <v>115</v>
      </c>
      <c r="B17" s="45" t="s">
        <v>94</v>
      </c>
      <c r="C17" s="38">
        <v>655754</v>
      </c>
      <c r="D17" s="38">
        <v>-1039</v>
      </c>
      <c r="E17" s="121">
        <v>75.5</v>
      </c>
      <c r="F17" s="121">
        <v>80.900000000000006</v>
      </c>
      <c r="G17" s="119">
        <v>146</v>
      </c>
      <c r="H17" s="119">
        <v>166</v>
      </c>
      <c r="I17" s="44">
        <v>481139</v>
      </c>
      <c r="J17" s="44">
        <v>5043</v>
      </c>
      <c r="K17" s="119">
        <v>2844338</v>
      </c>
      <c r="L17" s="119">
        <v>1351631</v>
      </c>
      <c r="M17" s="51">
        <v>105</v>
      </c>
      <c r="N17" s="51">
        <v>111.3</v>
      </c>
      <c r="O17" s="122">
        <v>100.1</v>
      </c>
      <c r="P17" s="122">
        <v>95.1</v>
      </c>
      <c r="Q17" s="119">
        <v>529237</v>
      </c>
      <c r="R17" s="119">
        <v>294899</v>
      </c>
      <c r="S17" s="122">
        <v>98.2</v>
      </c>
      <c r="T17" s="122">
        <v>102.4</v>
      </c>
      <c r="U17" s="122">
        <v>100</v>
      </c>
      <c r="V17" s="123">
        <v>10754</v>
      </c>
      <c r="W17" s="123">
        <v>19870</v>
      </c>
      <c r="X17" s="44">
        <v>2059</v>
      </c>
      <c r="Y17" s="45">
        <v>73</v>
      </c>
    </row>
    <row r="18" spans="1:25" ht="18" customHeight="1">
      <c r="A18" s="117">
        <v>2</v>
      </c>
      <c r="B18" s="45" t="s">
        <v>94</v>
      </c>
      <c r="C18" s="38">
        <v>654756</v>
      </c>
      <c r="D18" s="38">
        <v>-998</v>
      </c>
      <c r="E18" s="121">
        <v>84</v>
      </c>
      <c r="F18" s="121">
        <v>85.6</v>
      </c>
      <c r="G18" s="119">
        <v>458</v>
      </c>
      <c r="H18" s="119">
        <v>216</v>
      </c>
      <c r="I18" s="44">
        <v>462668</v>
      </c>
      <c r="J18" s="44">
        <v>4449</v>
      </c>
      <c r="K18" s="119">
        <v>2861106</v>
      </c>
      <c r="L18" s="119">
        <v>1359011</v>
      </c>
      <c r="M18" s="51">
        <v>103.9</v>
      </c>
      <c r="N18" s="51">
        <v>111.5</v>
      </c>
      <c r="O18" s="122">
        <v>100.2</v>
      </c>
      <c r="P18" s="122">
        <v>94.9</v>
      </c>
      <c r="Q18" s="119">
        <v>601586</v>
      </c>
      <c r="R18" s="119">
        <v>284609</v>
      </c>
      <c r="S18" s="122">
        <v>97.8</v>
      </c>
      <c r="T18" s="122">
        <v>105.8</v>
      </c>
      <c r="U18" s="122">
        <v>116.5</v>
      </c>
      <c r="V18" s="123">
        <v>11490</v>
      </c>
      <c r="W18" s="123">
        <v>20482</v>
      </c>
      <c r="X18" s="44">
        <v>2007</v>
      </c>
      <c r="Y18" s="45">
        <v>60</v>
      </c>
    </row>
    <row r="19" spans="1:25" ht="18" customHeight="1">
      <c r="A19" s="117">
        <v>3</v>
      </c>
      <c r="B19" s="45" t="s">
        <v>94</v>
      </c>
      <c r="C19" s="38">
        <v>653759</v>
      </c>
      <c r="D19" s="38">
        <v>-997</v>
      </c>
      <c r="E19" s="121">
        <v>92.7</v>
      </c>
      <c r="F19" s="121">
        <v>83.3</v>
      </c>
      <c r="G19" s="119">
        <v>166</v>
      </c>
      <c r="H19" s="119">
        <v>150</v>
      </c>
      <c r="I19" s="44">
        <v>424147</v>
      </c>
      <c r="J19" s="44">
        <v>4754</v>
      </c>
      <c r="K19" s="119">
        <v>2858133</v>
      </c>
      <c r="L19" s="119">
        <v>1378461</v>
      </c>
      <c r="M19" s="51">
        <v>104.6</v>
      </c>
      <c r="N19" s="51">
        <v>112.6</v>
      </c>
      <c r="O19" s="122">
        <v>100.2</v>
      </c>
      <c r="P19" s="122">
        <v>95.6</v>
      </c>
      <c r="Q19" s="119">
        <v>522471</v>
      </c>
      <c r="R19" s="119">
        <v>340098</v>
      </c>
      <c r="S19" s="122">
        <v>97.2</v>
      </c>
      <c r="T19" s="122">
        <v>105.6</v>
      </c>
      <c r="U19" s="122">
        <v>113.4</v>
      </c>
      <c r="V19" s="123">
        <v>12156</v>
      </c>
      <c r="W19" s="123">
        <v>19717</v>
      </c>
      <c r="X19" s="44">
        <v>2098</v>
      </c>
      <c r="Y19" s="45">
        <v>71</v>
      </c>
    </row>
    <row r="20" spans="1:25" ht="18" customHeight="1">
      <c r="A20" s="117">
        <v>4</v>
      </c>
      <c r="B20" s="45" t="s">
        <v>94</v>
      </c>
      <c r="C20" s="38">
        <v>650900</v>
      </c>
      <c r="D20" s="38">
        <v>-2859</v>
      </c>
      <c r="E20" s="121">
        <v>85</v>
      </c>
      <c r="F20" s="121">
        <v>85.6</v>
      </c>
      <c r="G20" s="119">
        <v>444</v>
      </c>
      <c r="H20" s="119">
        <v>295</v>
      </c>
      <c r="I20" s="44">
        <v>386025</v>
      </c>
      <c r="J20" s="44">
        <v>4757</v>
      </c>
      <c r="K20" s="119">
        <v>2938636</v>
      </c>
      <c r="L20" s="119">
        <v>1364189</v>
      </c>
      <c r="M20" s="51">
        <v>105.2</v>
      </c>
      <c r="N20" s="51">
        <v>113</v>
      </c>
      <c r="O20" s="122">
        <v>100.9</v>
      </c>
      <c r="P20" s="122">
        <v>96</v>
      </c>
      <c r="Q20" s="119">
        <v>578109</v>
      </c>
      <c r="R20" s="119">
        <v>331960</v>
      </c>
      <c r="S20" s="122">
        <v>99</v>
      </c>
      <c r="T20" s="122">
        <v>107.7</v>
      </c>
      <c r="U20" s="122">
        <v>106.3</v>
      </c>
      <c r="V20" s="123">
        <v>12740</v>
      </c>
      <c r="W20" s="123">
        <v>18376</v>
      </c>
      <c r="X20" s="44">
        <v>2139</v>
      </c>
      <c r="Y20" s="45">
        <v>51</v>
      </c>
    </row>
    <row r="21" spans="1:25" ht="18" customHeight="1">
      <c r="A21" s="117">
        <v>5</v>
      </c>
      <c r="B21" s="45" t="s">
        <v>94</v>
      </c>
      <c r="C21" s="38">
        <v>651317</v>
      </c>
      <c r="D21" s="38">
        <v>417</v>
      </c>
      <c r="E21" s="121">
        <v>77.8</v>
      </c>
      <c r="F21" s="121">
        <v>81.900000000000006</v>
      </c>
      <c r="G21" s="119">
        <v>236</v>
      </c>
      <c r="H21" s="119">
        <v>264</v>
      </c>
      <c r="I21" s="44">
        <v>343768</v>
      </c>
      <c r="J21" s="44">
        <v>4947</v>
      </c>
      <c r="K21" s="119">
        <v>2906020</v>
      </c>
      <c r="L21" s="119">
        <v>1357953</v>
      </c>
      <c r="M21" s="51">
        <v>105</v>
      </c>
      <c r="N21" s="51">
        <v>113.7</v>
      </c>
      <c r="O21" s="122">
        <v>100.9</v>
      </c>
      <c r="P21" s="122">
        <v>95.2</v>
      </c>
      <c r="Q21" s="119">
        <v>527010</v>
      </c>
      <c r="R21" s="119">
        <v>296687</v>
      </c>
      <c r="S21" s="122">
        <v>98.9</v>
      </c>
      <c r="T21" s="122">
        <v>104.9</v>
      </c>
      <c r="U21" s="122">
        <v>89.8</v>
      </c>
      <c r="V21" s="123">
        <v>12618</v>
      </c>
      <c r="W21" s="123">
        <v>17855</v>
      </c>
      <c r="X21" s="44">
        <v>2372</v>
      </c>
      <c r="Y21" s="45">
        <v>62</v>
      </c>
    </row>
    <row r="22" spans="1:25" ht="18" customHeight="1">
      <c r="A22" s="117">
        <v>6</v>
      </c>
      <c r="B22" s="45" t="s">
        <v>94</v>
      </c>
      <c r="C22" s="38">
        <v>650954</v>
      </c>
      <c r="D22" s="38">
        <v>-363</v>
      </c>
      <c r="E22" s="121">
        <v>89.9</v>
      </c>
      <c r="F22" s="121">
        <v>88.3</v>
      </c>
      <c r="G22" s="119">
        <v>248</v>
      </c>
      <c r="H22" s="119">
        <v>232</v>
      </c>
      <c r="I22" s="44">
        <v>359703</v>
      </c>
      <c r="J22" s="44">
        <v>4805</v>
      </c>
      <c r="K22" s="119">
        <v>2924363</v>
      </c>
      <c r="L22" s="119">
        <v>1352488</v>
      </c>
      <c r="M22" s="51">
        <v>105.1</v>
      </c>
      <c r="N22" s="51">
        <v>112.7</v>
      </c>
      <c r="O22" s="122">
        <v>101</v>
      </c>
      <c r="P22" s="122">
        <v>95.9</v>
      </c>
      <c r="Q22" s="119">
        <v>1028798</v>
      </c>
      <c r="R22" s="119">
        <v>284630</v>
      </c>
      <c r="S22" s="122">
        <v>98.6</v>
      </c>
      <c r="T22" s="122">
        <v>106.9</v>
      </c>
      <c r="U22" s="122">
        <v>101.6</v>
      </c>
      <c r="V22" s="123">
        <v>12229</v>
      </c>
      <c r="W22" s="123">
        <v>17672</v>
      </c>
      <c r="X22" s="44">
        <v>2504</v>
      </c>
      <c r="Y22" s="45">
        <v>66</v>
      </c>
    </row>
    <row r="23" spans="1:25" ht="18" customHeight="1">
      <c r="A23" s="117">
        <v>7</v>
      </c>
      <c r="B23" s="124" t="s">
        <v>94</v>
      </c>
      <c r="C23" s="38">
        <v>650390</v>
      </c>
      <c r="D23" s="38">
        <v>-564</v>
      </c>
      <c r="E23" s="54">
        <v>86.2</v>
      </c>
      <c r="F23" s="54">
        <v>85.7</v>
      </c>
      <c r="G23" s="119">
        <v>159</v>
      </c>
      <c r="H23" s="119">
        <v>239</v>
      </c>
      <c r="I23" s="125">
        <v>401414</v>
      </c>
      <c r="J23" s="44">
        <v>5244</v>
      </c>
      <c r="K23" s="119">
        <v>2887327</v>
      </c>
      <c r="L23" s="119">
        <v>1350476</v>
      </c>
      <c r="M23" s="51">
        <v>105.5</v>
      </c>
      <c r="N23" s="51">
        <v>113.4</v>
      </c>
      <c r="O23" s="122">
        <v>101.1</v>
      </c>
      <c r="P23" s="122">
        <v>97.1</v>
      </c>
      <c r="Q23" s="119">
        <v>676305</v>
      </c>
      <c r="R23" s="119">
        <v>283029</v>
      </c>
      <c r="S23" s="122">
        <v>98.7</v>
      </c>
      <c r="T23" s="122">
        <v>107</v>
      </c>
      <c r="U23" s="122">
        <v>98.4</v>
      </c>
      <c r="V23" s="123">
        <v>11548</v>
      </c>
      <c r="W23" s="123">
        <v>17336</v>
      </c>
      <c r="X23" s="44">
        <v>2619</v>
      </c>
      <c r="Y23" s="45">
        <v>53</v>
      </c>
    </row>
    <row r="24" spans="1:25" ht="18" customHeight="1">
      <c r="A24" s="117">
        <v>8</v>
      </c>
      <c r="B24" s="45" t="s">
        <v>94</v>
      </c>
      <c r="C24" s="38">
        <v>650084</v>
      </c>
      <c r="D24" s="38">
        <v>-306</v>
      </c>
      <c r="E24" s="54">
        <v>80.5</v>
      </c>
      <c r="F24" s="54">
        <v>86.4</v>
      </c>
      <c r="G24" s="119">
        <v>231</v>
      </c>
      <c r="H24" s="119">
        <v>202</v>
      </c>
      <c r="I24" s="44">
        <v>435004</v>
      </c>
      <c r="J24" s="44">
        <v>5276</v>
      </c>
      <c r="K24" s="119">
        <v>2890487</v>
      </c>
      <c r="L24" s="119">
        <v>1360140</v>
      </c>
      <c r="M24" s="51">
        <v>104.7</v>
      </c>
      <c r="N24" s="51">
        <v>114.5</v>
      </c>
      <c r="O24" s="122">
        <v>101.1</v>
      </c>
      <c r="P24" s="122">
        <v>98.2</v>
      </c>
      <c r="Q24" s="119">
        <v>566573</v>
      </c>
      <c r="R24" s="119">
        <v>303457</v>
      </c>
      <c r="S24" s="122">
        <v>98.3</v>
      </c>
      <c r="T24" s="122">
        <v>104.9</v>
      </c>
      <c r="U24" s="122">
        <v>93.7</v>
      </c>
      <c r="V24" s="123">
        <v>11701</v>
      </c>
      <c r="W24" s="123">
        <v>17715</v>
      </c>
      <c r="X24" s="44">
        <v>2595</v>
      </c>
      <c r="Y24" s="45">
        <v>55</v>
      </c>
    </row>
    <row r="25" spans="1:25" ht="18" customHeight="1">
      <c r="A25" s="117">
        <v>9</v>
      </c>
      <c r="B25" s="45" t="s">
        <v>94</v>
      </c>
      <c r="C25" s="38">
        <v>649679</v>
      </c>
      <c r="D25" s="38">
        <v>-405</v>
      </c>
      <c r="E25" s="54">
        <v>87.6</v>
      </c>
      <c r="F25" s="54">
        <v>86.2</v>
      </c>
      <c r="G25" s="119">
        <v>303</v>
      </c>
      <c r="H25" s="119">
        <v>225</v>
      </c>
      <c r="I25" s="44">
        <v>438296</v>
      </c>
      <c r="J25" s="44">
        <v>4490</v>
      </c>
      <c r="K25" s="119">
        <v>2878577</v>
      </c>
      <c r="L25" s="119">
        <v>1359044</v>
      </c>
      <c r="M25" s="51">
        <v>104.8</v>
      </c>
      <c r="N25" s="51">
        <v>116.3</v>
      </c>
      <c r="O25" s="122">
        <v>101.2</v>
      </c>
      <c r="P25" s="122">
        <v>97.7</v>
      </c>
      <c r="Q25" s="119">
        <v>493745</v>
      </c>
      <c r="R25" s="119">
        <v>259999</v>
      </c>
      <c r="S25" s="122">
        <v>98</v>
      </c>
      <c r="T25" s="122">
        <v>104.6</v>
      </c>
      <c r="U25" s="122">
        <v>96.9</v>
      </c>
      <c r="V25" s="123">
        <v>11810</v>
      </c>
      <c r="W25" s="123">
        <v>17854</v>
      </c>
      <c r="X25" s="44">
        <v>2440</v>
      </c>
      <c r="Y25" s="45">
        <v>52</v>
      </c>
    </row>
    <row r="26" spans="1:25" ht="18" customHeight="1">
      <c r="A26" s="117">
        <v>10</v>
      </c>
      <c r="B26" s="45" t="s">
        <v>94</v>
      </c>
      <c r="C26" s="38">
        <v>649235</v>
      </c>
      <c r="D26" s="38">
        <v>-444</v>
      </c>
      <c r="E26" s="54" t="s">
        <v>147</v>
      </c>
      <c r="F26" s="54" t="s">
        <v>148</v>
      </c>
      <c r="G26" s="119">
        <v>248</v>
      </c>
      <c r="H26" s="119">
        <v>240</v>
      </c>
      <c r="I26" s="119" t="s">
        <v>94</v>
      </c>
      <c r="J26" s="126">
        <v>4905</v>
      </c>
      <c r="K26" s="119">
        <v>2880289</v>
      </c>
      <c r="L26" s="119">
        <v>1363963</v>
      </c>
      <c r="M26" s="51">
        <v>106.5</v>
      </c>
      <c r="N26" s="51">
        <v>117.1</v>
      </c>
      <c r="O26" s="122">
        <v>101.2</v>
      </c>
      <c r="P26" s="122">
        <v>96.9</v>
      </c>
      <c r="Q26" s="119">
        <v>568990</v>
      </c>
      <c r="R26" s="119">
        <v>328805</v>
      </c>
      <c r="S26" s="122">
        <v>98.1</v>
      </c>
      <c r="T26" s="122">
        <v>106.3</v>
      </c>
      <c r="U26" s="122">
        <v>101.6</v>
      </c>
      <c r="V26" s="123">
        <v>11834</v>
      </c>
      <c r="W26" s="123">
        <v>17914</v>
      </c>
      <c r="X26" s="44">
        <v>2398</v>
      </c>
      <c r="Y26" s="45">
        <v>67</v>
      </c>
    </row>
    <row r="27" spans="1:25" ht="18" customHeight="1">
      <c r="A27" s="117">
        <v>11</v>
      </c>
      <c r="B27" s="45" t="s">
        <v>94</v>
      </c>
      <c r="C27" s="38">
        <v>648795</v>
      </c>
      <c r="D27" s="38">
        <v>-440</v>
      </c>
      <c r="E27" s="54" t="s">
        <v>157</v>
      </c>
      <c r="F27" s="54" t="s">
        <v>158</v>
      </c>
      <c r="G27" s="119">
        <v>251</v>
      </c>
      <c r="H27" s="119">
        <v>220</v>
      </c>
      <c r="I27" s="119" t="s">
        <v>94</v>
      </c>
      <c r="J27" s="126">
        <v>4861</v>
      </c>
      <c r="K27" s="119" t="s">
        <v>151</v>
      </c>
      <c r="L27" s="119" t="s">
        <v>151</v>
      </c>
      <c r="M27" s="51">
        <v>106.4</v>
      </c>
      <c r="N27" s="51">
        <v>116.3</v>
      </c>
      <c r="O27" s="122">
        <v>101.2</v>
      </c>
      <c r="P27" s="122">
        <v>97.2</v>
      </c>
      <c r="Q27" s="119">
        <v>486823</v>
      </c>
      <c r="R27" s="119">
        <v>283180</v>
      </c>
      <c r="S27" s="122">
        <v>98.1</v>
      </c>
      <c r="T27" s="122">
        <v>107.1</v>
      </c>
      <c r="U27" s="122">
        <v>105.5</v>
      </c>
      <c r="V27" s="123">
        <v>11622</v>
      </c>
      <c r="W27" s="123">
        <v>17892</v>
      </c>
      <c r="X27" s="44" t="s">
        <v>153</v>
      </c>
      <c r="Y27" s="45">
        <v>64</v>
      </c>
    </row>
    <row r="28" spans="1:25" ht="18" customHeight="1">
      <c r="A28" s="58" t="s">
        <v>54</v>
      </c>
      <c r="B28" s="159" t="s">
        <v>113</v>
      </c>
      <c r="C28" s="127">
        <f>ROUND(C27/C26*100,1)</f>
        <v>99.9</v>
      </c>
      <c r="D28" s="159" t="s">
        <v>113</v>
      </c>
      <c r="E28" s="159" t="s">
        <v>113</v>
      </c>
      <c r="F28" s="169">
        <f>ROUND(87.4/92.4*100,1)</f>
        <v>94.6</v>
      </c>
      <c r="G28" s="127">
        <f>ROUND(G27/G26*100,1)</f>
        <v>101.2</v>
      </c>
      <c r="H28" s="127">
        <f>ROUND(H27/H26*100,1)</f>
        <v>91.7</v>
      </c>
      <c r="I28" s="159" t="s">
        <v>113</v>
      </c>
      <c r="J28" s="127">
        <f t="shared" ref="J28:R28" si="0">ROUND(J27/J26*100,1)</f>
        <v>99.1</v>
      </c>
      <c r="K28" s="168" t="s">
        <v>152</v>
      </c>
      <c r="L28" s="168" t="s">
        <v>152</v>
      </c>
      <c r="M28" s="127">
        <f t="shared" si="0"/>
        <v>99.9</v>
      </c>
      <c r="N28" s="127">
        <f t="shared" si="0"/>
        <v>99.3</v>
      </c>
      <c r="O28" s="127">
        <f t="shared" si="0"/>
        <v>100</v>
      </c>
      <c r="P28" s="127">
        <f t="shared" si="0"/>
        <v>100.3</v>
      </c>
      <c r="Q28" s="127">
        <f>ROUND(Q27/Q26*100,1)</f>
        <v>85.6</v>
      </c>
      <c r="R28" s="127">
        <f t="shared" si="0"/>
        <v>86.1</v>
      </c>
      <c r="S28" s="127">
        <f>ROUND(S27/S26*100,1)</f>
        <v>100</v>
      </c>
      <c r="T28" s="127">
        <f t="shared" ref="T28:W28" si="1">ROUND(T27/T26*100,1)</f>
        <v>100.8</v>
      </c>
      <c r="U28" s="127">
        <f>ROUND(U27/U26*100,1)</f>
        <v>103.8</v>
      </c>
      <c r="V28" s="127">
        <f>ROUND(V27/V26*100,1)</f>
        <v>98.2</v>
      </c>
      <c r="W28" s="127">
        <f t="shared" si="1"/>
        <v>99.9</v>
      </c>
      <c r="X28" s="169">
        <f>ROUND(2284/X26*100,1)</f>
        <v>95.2</v>
      </c>
      <c r="Y28" s="127">
        <f>ROUND(Y27/Y26*100,1)</f>
        <v>95.5</v>
      </c>
    </row>
    <row r="29" spans="1:25" ht="18" customHeight="1">
      <c r="A29" s="60" t="s">
        <v>55</v>
      </c>
      <c r="B29" s="160" t="s">
        <v>113</v>
      </c>
      <c r="C29" s="128">
        <f>ROUND(C27/C15*100,1)</f>
        <v>98.7</v>
      </c>
      <c r="D29" s="128" t="s">
        <v>113</v>
      </c>
      <c r="E29" s="170">
        <f>ROUND(90.1/E15*100,1)</f>
        <v>96.9</v>
      </c>
      <c r="F29" s="128" t="s">
        <v>113</v>
      </c>
      <c r="G29" s="128">
        <f>ROUND(G27/G15*100,1)</f>
        <v>58.5</v>
      </c>
      <c r="H29" s="128">
        <f>ROUND(H27/H15*100,1)</f>
        <v>68.3</v>
      </c>
      <c r="I29" s="128" t="s">
        <v>113</v>
      </c>
      <c r="J29" s="128">
        <f t="shared" ref="J29:R29" si="2">ROUND(J27/J15*100,1)</f>
        <v>98.9</v>
      </c>
      <c r="K29" s="128" t="s">
        <v>152</v>
      </c>
      <c r="L29" s="128" t="s">
        <v>152</v>
      </c>
      <c r="M29" s="128">
        <f t="shared" si="2"/>
        <v>103.5</v>
      </c>
      <c r="N29" s="128">
        <f t="shared" si="2"/>
        <v>107.1</v>
      </c>
      <c r="O29" s="128">
        <f t="shared" si="2"/>
        <v>100.3</v>
      </c>
      <c r="P29" s="128">
        <f t="shared" si="2"/>
        <v>102.6</v>
      </c>
      <c r="Q29" s="128">
        <f>ROUND(Q27/Q15*100,1)</f>
        <v>88.5</v>
      </c>
      <c r="R29" s="128">
        <f t="shared" si="2"/>
        <v>97.1</v>
      </c>
      <c r="S29" s="128">
        <f>ROUND(S27/S15*100,1)</f>
        <v>99.1</v>
      </c>
      <c r="T29" s="128">
        <f t="shared" ref="T29:W29" si="3">ROUND(T27/T15*100,1)</f>
        <v>100.3</v>
      </c>
      <c r="U29" s="128">
        <f>ROUND(U27/U15*100,1)</f>
        <v>93</v>
      </c>
      <c r="V29" s="128">
        <f>ROUND(V27/V15*100,1)</f>
        <v>107.6</v>
      </c>
      <c r="W29" s="128">
        <f t="shared" si="3"/>
        <v>90.8</v>
      </c>
      <c r="X29" s="170">
        <f>ROUND(2284/X15*100,1)</f>
        <v>110.2</v>
      </c>
      <c r="Y29" s="128">
        <f>ROUND(Y27/Y15*100,1)</f>
        <v>82.1</v>
      </c>
    </row>
    <row r="30" spans="1:25" ht="30" customHeight="1">
      <c r="A30" s="129" t="s">
        <v>56</v>
      </c>
      <c r="B30" s="130" t="s">
        <v>95</v>
      </c>
      <c r="C30" s="175" t="s">
        <v>96</v>
      </c>
      <c r="D30" s="176"/>
      <c r="E30" s="176"/>
      <c r="F30" s="177"/>
      <c r="G30" s="175" t="s">
        <v>97</v>
      </c>
      <c r="H30" s="177"/>
      <c r="I30" s="131" t="s">
        <v>61</v>
      </c>
      <c r="J30" s="132" t="s">
        <v>59</v>
      </c>
      <c r="K30" s="175" t="s">
        <v>98</v>
      </c>
      <c r="L30" s="177"/>
      <c r="M30" s="178" t="s">
        <v>99</v>
      </c>
      <c r="N30" s="179"/>
      <c r="O30" s="179"/>
      <c r="P30" s="180"/>
      <c r="Q30" s="172" t="s">
        <v>58</v>
      </c>
      <c r="R30" s="174"/>
      <c r="S30" s="181" t="s">
        <v>99</v>
      </c>
      <c r="T30" s="182"/>
      <c r="U30" s="183"/>
      <c r="V30" s="172" t="s">
        <v>100</v>
      </c>
      <c r="W30" s="173"/>
      <c r="X30" s="174"/>
      <c r="Y30" s="133" t="s">
        <v>101</v>
      </c>
    </row>
    <row r="31" spans="1:25" ht="15" customHeight="1">
      <c r="A31" s="134"/>
      <c r="B31" s="134" t="s">
        <v>102</v>
      </c>
      <c r="J31" s="71" t="s">
        <v>130</v>
      </c>
      <c r="Q31" s="69" t="s">
        <v>132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133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134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 t="s">
        <v>143</v>
      </c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7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7" t="s">
        <v>2</v>
      </c>
      <c r="D3" s="250"/>
      <c r="E3" s="247" t="s">
        <v>3</v>
      </c>
      <c r="F3" s="250"/>
      <c r="G3" s="10" t="s">
        <v>4</v>
      </c>
      <c r="H3" s="11"/>
      <c r="I3" s="12" t="s">
        <v>5</v>
      </c>
      <c r="J3" s="13" t="s">
        <v>6</v>
      </c>
      <c r="K3" s="247" t="s">
        <v>7</v>
      </c>
      <c r="L3" s="251"/>
      <c r="M3" s="247" t="s">
        <v>8</v>
      </c>
      <c r="N3" s="251"/>
      <c r="O3" s="251"/>
      <c r="P3" s="250"/>
      <c r="Q3" s="247" t="s">
        <v>9</v>
      </c>
      <c r="R3" s="250"/>
      <c r="S3" s="247" t="s">
        <v>10</v>
      </c>
      <c r="T3" s="248"/>
      <c r="U3" s="248"/>
      <c r="V3" s="248"/>
      <c r="W3" s="248"/>
      <c r="X3" s="249"/>
      <c r="Y3" s="12" t="s">
        <v>11</v>
      </c>
    </row>
    <row r="4" spans="1:27">
      <c r="A4" s="14"/>
      <c r="B4" s="15"/>
      <c r="C4" s="220" t="s">
        <v>12</v>
      </c>
      <c r="D4" s="16"/>
      <c r="E4" s="232" t="s">
        <v>122</v>
      </c>
      <c r="F4" s="233"/>
      <c r="G4" s="17"/>
      <c r="H4" s="17"/>
      <c r="I4" s="18"/>
      <c r="J4" s="19"/>
      <c r="K4" s="236" t="s">
        <v>131</v>
      </c>
      <c r="L4" s="237"/>
      <c r="M4" s="236" t="s">
        <v>111</v>
      </c>
      <c r="N4" s="240"/>
      <c r="O4" s="241"/>
      <c r="P4" s="237"/>
      <c r="Q4" s="236" t="s">
        <v>13</v>
      </c>
      <c r="R4" s="245"/>
      <c r="S4" s="21" t="s">
        <v>135</v>
      </c>
      <c r="T4" s="21" t="s">
        <v>136</v>
      </c>
      <c r="U4" s="21" t="s">
        <v>137</v>
      </c>
      <c r="V4" s="229" t="s">
        <v>138</v>
      </c>
      <c r="W4" s="230"/>
      <c r="X4" s="22" t="s">
        <v>14</v>
      </c>
      <c r="Y4" s="220" t="s">
        <v>142</v>
      </c>
    </row>
    <row r="5" spans="1:27">
      <c r="A5" s="14" t="s">
        <v>15</v>
      </c>
      <c r="B5" s="15" t="s">
        <v>16</v>
      </c>
      <c r="C5" s="231"/>
      <c r="D5" s="15" t="s">
        <v>17</v>
      </c>
      <c r="E5" s="234"/>
      <c r="F5" s="235"/>
      <c r="G5" s="15" t="s">
        <v>18</v>
      </c>
      <c r="H5" s="15" t="s">
        <v>19</v>
      </c>
      <c r="I5" s="23" t="s">
        <v>20</v>
      </c>
      <c r="J5" s="24" t="s">
        <v>21</v>
      </c>
      <c r="K5" s="238"/>
      <c r="L5" s="239"/>
      <c r="M5" s="242"/>
      <c r="N5" s="243"/>
      <c r="O5" s="244"/>
      <c r="P5" s="239"/>
      <c r="Q5" s="242"/>
      <c r="R5" s="246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21"/>
    </row>
    <row r="6" spans="1:27" ht="18.75" customHeight="1">
      <c r="A6" s="28"/>
      <c r="B6" s="15"/>
      <c r="C6" s="231"/>
      <c r="D6" s="15" t="s">
        <v>25</v>
      </c>
      <c r="E6" s="223" t="s">
        <v>26</v>
      </c>
      <c r="F6" s="223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3" t="s">
        <v>35</v>
      </c>
      <c r="N6" s="223" t="s">
        <v>36</v>
      </c>
      <c r="O6" s="223" t="s">
        <v>37</v>
      </c>
      <c r="P6" s="223" t="s">
        <v>38</v>
      </c>
      <c r="Q6" s="223" t="s">
        <v>39</v>
      </c>
      <c r="R6" s="223" t="s">
        <v>40</v>
      </c>
      <c r="S6" s="29" t="s">
        <v>41</v>
      </c>
      <c r="T6" s="227" t="s">
        <v>42</v>
      </c>
      <c r="U6" s="29" t="s">
        <v>43</v>
      </c>
      <c r="V6" s="20" t="s">
        <v>44</v>
      </c>
      <c r="W6" s="20" t="s">
        <v>44</v>
      </c>
      <c r="X6" s="15" t="s">
        <v>139</v>
      </c>
      <c r="Y6" s="221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4"/>
      <c r="F7" s="225"/>
      <c r="G7" s="31"/>
      <c r="H7" s="32"/>
      <c r="I7" s="30" t="s">
        <v>129</v>
      </c>
      <c r="J7" s="15"/>
      <c r="K7" s="19" t="s">
        <v>34</v>
      </c>
      <c r="L7" s="19" t="s">
        <v>34</v>
      </c>
      <c r="M7" s="226"/>
      <c r="N7" s="226"/>
      <c r="O7" s="226"/>
      <c r="P7" s="226"/>
      <c r="Q7" s="226"/>
      <c r="R7" s="226"/>
      <c r="S7" s="33" t="s">
        <v>48</v>
      </c>
      <c r="T7" s="228"/>
      <c r="U7" s="33" t="s">
        <v>48</v>
      </c>
      <c r="V7" s="19" t="s">
        <v>49</v>
      </c>
      <c r="W7" s="19" t="s">
        <v>50</v>
      </c>
      <c r="X7" s="15" t="s">
        <v>51</v>
      </c>
      <c r="Y7" s="222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120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45">
        <v>822176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45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146</v>
      </c>
      <c r="B15" s="38" t="s">
        <v>112</v>
      </c>
      <c r="C15" s="44">
        <v>124912907</v>
      </c>
      <c r="D15" s="38">
        <v>-52141</v>
      </c>
      <c r="E15" s="40">
        <v>108.6</v>
      </c>
      <c r="F15" s="40">
        <v>105.5</v>
      </c>
      <c r="G15" s="45">
        <v>72372</v>
      </c>
      <c r="H15" s="45">
        <v>47383</v>
      </c>
      <c r="I15" s="45">
        <v>61041</v>
      </c>
      <c r="J15" s="44">
        <v>1759019</v>
      </c>
      <c r="K15" s="45">
        <v>944842</v>
      </c>
      <c r="L15" s="45">
        <v>583931</v>
      </c>
      <c r="M15" s="41">
        <v>103.9</v>
      </c>
      <c r="N15" s="41">
        <v>107.8</v>
      </c>
      <c r="O15" s="41">
        <v>101.9</v>
      </c>
      <c r="P15" s="41">
        <v>94.3</v>
      </c>
      <c r="Q15" s="45">
        <v>502259</v>
      </c>
      <c r="R15" s="45">
        <v>308122</v>
      </c>
      <c r="S15" s="55">
        <v>96.8</v>
      </c>
      <c r="T15" s="55">
        <v>103.5</v>
      </c>
      <c r="U15" s="55">
        <v>123.9</v>
      </c>
      <c r="V15" s="56">
        <v>1840</v>
      </c>
      <c r="W15" s="56">
        <v>2567</v>
      </c>
      <c r="X15" s="57">
        <v>402</v>
      </c>
      <c r="Y15" s="44" t="s">
        <v>114</v>
      </c>
    </row>
    <row r="16" spans="1:27" ht="16.5" customHeight="1">
      <c r="A16" s="53">
        <v>12</v>
      </c>
      <c r="B16" s="38" t="s">
        <v>112</v>
      </c>
      <c r="C16" s="44">
        <v>124860766</v>
      </c>
      <c r="D16" s="38">
        <v>-109050</v>
      </c>
      <c r="E16" s="40">
        <v>107.6</v>
      </c>
      <c r="F16" s="40">
        <v>104.9</v>
      </c>
      <c r="G16" s="45">
        <v>67249</v>
      </c>
      <c r="H16" s="45">
        <v>43421</v>
      </c>
      <c r="I16" s="45">
        <v>66752</v>
      </c>
      <c r="J16" s="44">
        <v>2226620</v>
      </c>
      <c r="K16" s="45">
        <v>936942</v>
      </c>
      <c r="L16" s="45">
        <v>588464</v>
      </c>
      <c r="M16" s="41">
        <v>104.1</v>
      </c>
      <c r="N16" s="41">
        <v>107.9</v>
      </c>
      <c r="O16" s="41">
        <v>102</v>
      </c>
      <c r="P16" s="41">
        <v>94.4</v>
      </c>
      <c r="Q16" s="45">
        <v>1150808</v>
      </c>
      <c r="R16" s="45">
        <v>353794</v>
      </c>
      <c r="S16" s="55">
        <v>96.8</v>
      </c>
      <c r="T16" s="55">
        <v>103.4</v>
      </c>
      <c r="U16" s="55">
        <v>123.1</v>
      </c>
      <c r="V16" s="56">
        <v>1746</v>
      </c>
      <c r="W16" s="56">
        <v>2534</v>
      </c>
      <c r="X16" s="57">
        <v>387</v>
      </c>
      <c r="Y16" s="44">
        <v>30024</v>
      </c>
      <c r="AA16" s="163"/>
    </row>
    <row r="17" spans="1:27" ht="16.5" customHeight="1">
      <c r="A17" s="158" t="s">
        <v>115</v>
      </c>
      <c r="B17" s="38" t="s">
        <v>112</v>
      </c>
      <c r="C17" s="44">
        <v>124751716</v>
      </c>
      <c r="D17" s="38">
        <v>-120736</v>
      </c>
      <c r="E17" s="40">
        <v>94</v>
      </c>
      <c r="F17" s="40">
        <v>100.8</v>
      </c>
      <c r="G17" s="45">
        <v>63604</v>
      </c>
      <c r="H17" s="45">
        <v>37060</v>
      </c>
      <c r="I17" s="45">
        <v>78451</v>
      </c>
      <c r="J17" s="44">
        <v>1768061</v>
      </c>
      <c r="K17" s="45">
        <v>943443</v>
      </c>
      <c r="L17" s="45">
        <v>587937</v>
      </c>
      <c r="M17" s="41">
        <v>104.7</v>
      </c>
      <c r="N17" s="41">
        <v>109.5</v>
      </c>
      <c r="O17" s="41">
        <v>102</v>
      </c>
      <c r="P17" s="41">
        <v>94.4</v>
      </c>
      <c r="Q17" s="45">
        <v>498706</v>
      </c>
      <c r="R17" s="45">
        <v>331130</v>
      </c>
      <c r="S17" s="55">
        <v>96.7</v>
      </c>
      <c r="T17" s="55">
        <v>101.6</v>
      </c>
      <c r="U17" s="55">
        <v>108.2</v>
      </c>
      <c r="V17" s="56">
        <v>1782</v>
      </c>
      <c r="W17" s="56">
        <v>2562</v>
      </c>
      <c r="X17" s="57">
        <v>385</v>
      </c>
      <c r="Y17" s="44" t="s">
        <v>116</v>
      </c>
      <c r="AA17" s="163"/>
    </row>
    <row r="18" spans="1:27" ht="16.5" customHeight="1">
      <c r="A18" s="158">
        <v>2</v>
      </c>
      <c r="B18" s="38" t="s">
        <v>112</v>
      </c>
      <c r="C18" s="44">
        <v>124630980</v>
      </c>
      <c r="D18" s="38">
        <v>-63744</v>
      </c>
      <c r="E18" s="40">
        <v>100.8</v>
      </c>
      <c r="F18" s="40">
        <v>104.5</v>
      </c>
      <c r="G18" s="45">
        <v>64426</v>
      </c>
      <c r="H18" s="45">
        <v>39774</v>
      </c>
      <c r="I18" s="45">
        <v>74566</v>
      </c>
      <c r="J18" s="44">
        <v>1582048</v>
      </c>
      <c r="K18" s="45">
        <v>944459</v>
      </c>
      <c r="L18" s="45">
        <v>589416</v>
      </c>
      <c r="M18" s="41">
        <v>104</v>
      </c>
      <c r="N18" s="41">
        <v>110</v>
      </c>
      <c r="O18" s="41">
        <v>102.1</v>
      </c>
      <c r="P18" s="41">
        <v>94.3</v>
      </c>
      <c r="Q18" s="45">
        <v>557655</v>
      </c>
      <c r="R18" s="45">
        <v>298749</v>
      </c>
      <c r="S18" s="55">
        <v>96.5</v>
      </c>
      <c r="T18" s="55">
        <v>102.5</v>
      </c>
      <c r="U18" s="55">
        <v>116.4</v>
      </c>
      <c r="V18" s="56">
        <v>1859</v>
      </c>
      <c r="W18" s="56">
        <v>2624</v>
      </c>
      <c r="X18" s="57">
        <v>371</v>
      </c>
      <c r="Y18" s="44" t="s">
        <v>117</v>
      </c>
      <c r="AA18" s="163"/>
    </row>
    <row r="19" spans="1:27" ht="16.5" customHeight="1">
      <c r="A19" s="158">
        <v>3</v>
      </c>
      <c r="B19" s="38" t="s">
        <v>112</v>
      </c>
      <c r="C19" s="44">
        <v>124567236</v>
      </c>
      <c r="D19" s="38">
        <v>-12907</v>
      </c>
      <c r="E19" s="40">
        <v>117.2</v>
      </c>
      <c r="F19" s="40">
        <v>104.8</v>
      </c>
      <c r="G19" s="45">
        <v>73693</v>
      </c>
      <c r="H19" s="45">
        <v>40557</v>
      </c>
      <c r="I19" s="45">
        <v>67284</v>
      </c>
      <c r="J19" s="44">
        <v>1766936</v>
      </c>
      <c r="K19" s="45">
        <v>961055</v>
      </c>
      <c r="L19" s="45">
        <v>593030</v>
      </c>
      <c r="M19" s="41">
        <v>104.4</v>
      </c>
      <c r="N19" s="41">
        <v>110.4</v>
      </c>
      <c r="O19" s="41">
        <v>102.1</v>
      </c>
      <c r="P19" s="41">
        <v>94.6</v>
      </c>
      <c r="Q19" s="45">
        <v>498581</v>
      </c>
      <c r="R19" s="45">
        <v>340016</v>
      </c>
      <c r="S19" s="55">
        <v>96.4</v>
      </c>
      <c r="T19" s="55">
        <v>103.4</v>
      </c>
      <c r="U19" s="55">
        <v>117.9</v>
      </c>
      <c r="V19" s="56">
        <v>1940</v>
      </c>
      <c r="W19" s="56">
        <v>2629</v>
      </c>
      <c r="X19" s="57">
        <v>374</v>
      </c>
      <c r="Y19" s="44" t="s">
        <v>118</v>
      </c>
      <c r="AA19" s="163"/>
    </row>
    <row r="20" spans="1:27" ht="16.5" customHeight="1">
      <c r="A20" s="158">
        <v>4</v>
      </c>
      <c r="B20" s="38" t="s">
        <v>112</v>
      </c>
      <c r="C20" s="44">
        <v>124554329</v>
      </c>
      <c r="D20" s="38">
        <v>-77208</v>
      </c>
      <c r="E20" s="40">
        <v>102.6</v>
      </c>
      <c r="F20" s="40">
        <v>105.5</v>
      </c>
      <c r="G20" s="45">
        <v>67250</v>
      </c>
      <c r="H20" s="45">
        <v>43163</v>
      </c>
      <c r="I20" s="45">
        <v>60509</v>
      </c>
      <c r="J20" s="44">
        <v>1709521</v>
      </c>
      <c r="K20" s="45">
        <v>968596</v>
      </c>
      <c r="L20" s="45">
        <v>593579</v>
      </c>
      <c r="M20" s="41">
        <v>105.1</v>
      </c>
      <c r="N20" s="41">
        <v>111.6</v>
      </c>
      <c r="O20" s="41">
        <v>102.2</v>
      </c>
      <c r="P20" s="41">
        <v>94.6</v>
      </c>
      <c r="Q20" s="45">
        <v>553975</v>
      </c>
      <c r="R20" s="45">
        <v>334229</v>
      </c>
      <c r="S20" s="55">
        <v>97.7</v>
      </c>
      <c r="T20" s="55">
        <v>104.7</v>
      </c>
      <c r="U20" s="55">
        <v>115.7</v>
      </c>
      <c r="V20" s="56">
        <v>2001</v>
      </c>
      <c r="W20" s="56">
        <v>2490</v>
      </c>
      <c r="X20" s="57">
        <v>369</v>
      </c>
      <c r="Y20" s="44" t="s">
        <v>121</v>
      </c>
      <c r="AA20" s="163"/>
    </row>
    <row r="21" spans="1:27" ht="16.5" customHeight="1">
      <c r="A21" s="158">
        <v>5</v>
      </c>
      <c r="B21" s="38" t="s">
        <v>112</v>
      </c>
      <c r="C21" s="44">
        <v>124477121</v>
      </c>
      <c r="D21" s="38">
        <v>34289</v>
      </c>
      <c r="E21" s="54">
        <v>96.7</v>
      </c>
      <c r="F21" s="40">
        <v>103.2</v>
      </c>
      <c r="G21" s="45">
        <v>69561</v>
      </c>
      <c r="H21" s="45">
        <v>42173</v>
      </c>
      <c r="I21" s="45">
        <v>57682</v>
      </c>
      <c r="J21" s="44">
        <v>1743653</v>
      </c>
      <c r="K21" s="45">
        <v>970998</v>
      </c>
      <c r="L21" s="45">
        <v>593987</v>
      </c>
      <c r="M21" s="41">
        <v>105.1</v>
      </c>
      <c r="N21" s="41">
        <v>112.2</v>
      </c>
      <c r="O21" s="41">
        <v>102.3</v>
      </c>
      <c r="P21" s="41">
        <v>94.9</v>
      </c>
      <c r="Q21" s="45">
        <v>469992</v>
      </c>
      <c r="R21" s="45">
        <v>311830</v>
      </c>
      <c r="S21" s="55">
        <v>97.7</v>
      </c>
      <c r="T21" s="55">
        <v>103.4</v>
      </c>
      <c r="U21" s="55">
        <v>105.2</v>
      </c>
      <c r="V21" s="56">
        <v>2020</v>
      </c>
      <c r="W21" s="56">
        <v>2436</v>
      </c>
      <c r="X21" s="57">
        <v>413</v>
      </c>
      <c r="Y21" s="44" t="s">
        <v>123</v>
      </c>
      <c r="AA21" s="163"/>
    </row>
    <row r="22" spans="1:27" ht="16.5" customHeight="1">
      <c r="A22" s="158">
        <v>6</v>
      </c>
      <c r="B22" s="38" t="s">
        <v>112</v>
      </c>
      <c r="C22" s="44">
        <v>124511410</v>
      </c>
      <c r="D22" s="38">
        <v>5240</v>
      </c>
      <c r="E22" s="54">
        <v>108.3</v>
      </c>
      <c r="F22" s="54">
        <v>105.7</v>
      </c>
      <c r="G22" s="45">
        <v>71015</v>
      </c>
      <c r="H22" s="45">
        <v>44399</v>
      </c>
      <c r="I22" s="45">
        <v>59998</v>
      </c>
      <c r="J22" s="44">
        <v>1746107</v>
      </c>
      <c r="K22" s="45">
        <v>966193</v>
      </c>
      <c r="L22" s="45">
        <v>595868</v>
      </c>
      <c r="M22" s="41">
        <v>105.2</v>
      </c>
      <c r="N22" s="41">
        <v>112.2</v>
      </c>
      <c r="O22" s="41">
        <v>102.3</v>
      </c>
      <c r="P22" s="41">
        <v>94.9</v>
      </c>
      <c r="Q22" s="45">
        <v>898984</v>
      </c>
      <c r="R22" s="45">
        <v>298405</v>
      </c>
      <c r="S22" s="55">
        <v>97.7</v>
      </c>
      <c r="T22" s="55">
        <v>105</v>
      </c>
      <c r="U22" s="55">
        <v>111.2</v>
      </c>
      <c r="V22" s="56">
        <v>1993</v>
      </c>
      <c r="W22" s="56">
        <v>2443</v>
      </c>
      <c r="X22" s="57">
        <v>438</v>
      </c>
      <c r="Y22" s="44" t="s">
        <v>124</v>
      </c>
      <c r="AA22" s="163"/>
    </row>
    <row r="23" spans="1:27" ht="16.5" customHeight="1">
      <c r="A23" s="158">
        <v>7</v>
      </c>
      <c r="B23" s="38" t="s">
        <v>112</v>
      </c>
      <c r="C23" s="44">
        <v>124516650</v>
      </c>
      <c r="D23" s="38">
        <v>-77499</v>
      </c>
      <c r="E23" s="54">
        <v>105.4</v>
      </c>
      <c r="F23" s="54">
        <v>103.8</v>
      </c>
      <c r="G23" s="45">
        <v>68151</v>
      </c>
      <c r="H23" s="45">
        <v>44220</v>
      </c>
      <c r="I23" s="45">
        <v>69559</v>
      </c>
      <c r="J23" s="44">
        <v>1874075</v>
      </c>
      <c r="K23" s="45">
        <v>968369</v>
      </c>
      <c r="L23" s="45">
        <v>597462</v>
      </c>
      <c r="M23" s="41">
        <v>105.7</v>
      </c>
      <c r="N23" s="41">
        <v>113.1</v>
      </c>
      <c r="O23" s="41">
        <v>102.4</v>
      </c>
      <c r="P23" s="41">
        <v>96.4</v>
      </c>
      <c r="Q23" s="45">
        <v>637866</v>
      </c>
      <c r="R23" s="45">
        <v>306293</v>
      </c>
      <c r="S23" s="55">
        <v>97.7</v>
      </c>
      <c r="T23" s="55">
        <v>105.2</v>
      </c>
      <c r="U23" s="55">
        <v>113.4</v>
      </c>
      <c r="V23" s="56">
        <v>1921</v>
      </c>
      <c r="W23" s="56">
        <v>2427</v>
      </c>
      <c r="X23" s="57">
        <v>465</v>
      </c>
      <c r="Y23" s="157" t="s">
        <v>125</v>
      </c>
      <c r="AA23" s="163"/>
    </row>
    <row r="24" spans="1:27" ht="16.5" customHeight="1">
      <c r="A24" s="158">
        <v>8</v>
      </c>
      <c r="B24" s="38" t="s">
        <v>112</v>
      </c>
      <c r="C24" s="57" t="s">
        <v>156</v>
      </c>
      <c r="D24" s="38" t="s">
        <v>94</v>
      </c>
      <c r="E24" s="54">
        <v>96.4</v>
      </c>
      <c r="F24" s="54">
        <v>103.1</v>
      </c>
      <c r="G24" s="45">
        <v>70389</v>
      </c>
      <c r="H24" s="45">
        <v>44403</v>
      </c>
      <c r="I24" s="45">
        <v>77719</v>
      </c>
      <c r="J24" s="44">
        <v>1785802</v>
      </c>
      <c r="K24" s="45">
        <v>969511</v>
      </c>
      <c r="L24" s="45">
        <v>599055</v>
      </c>
      <c r="M24" s="41">
        <v>105.9</v>
      </c>
      <c r="N24" s="41">
        <v>113.5</v>
      </c>
      <c r="O24" s="41">
        <v>102.4</v>
      </c>
      <c r="P24" s="41">
        <v>97.4</v>
      </c>
      <c r="Q24" s="45">
        <v>544043</v>
      </c>
      <c r="R24" s="45">
        <v>311510</v>
      </c>
      <c r="S24" s="55">
        <v>97.4</v>
      </c>
      <c r="T24" s="55">
        <v>104</v>
      </c>
      <c r="U24" s="55">
        <v>106</v>
      </c>
      <c r="V24" s="56">
        <v>1906</v>
      </c>
      <c r="W24" s="56">
        <v>2448</v>
      </c>
      <c r="X24" s="57">
        <v>485</v>
      </c>
      <c r="Y24" s="44" t="s">
        <v>126</v>
      </c>
      <c r="AA24" s="163"/>
    </row>
    <row r="25" spans="1:27" ht="16.5" customHeight="1">
      <c r="A25" s="158">
        <v>9</v>
      </c>
      <c r="B25" s="38" t="s">
        <v>112</v>
      </c>
      <c r="C25" s="57" t="s">
        <v>127</v>
      </c>
      <c r="D25" s="38" t="s">
        <v>94</v>
      </c>
      <c r="E25" s="54">
        <v>107.2</v>
      </c>
      <c r="F25" s="54">
        <v>103.6</v>
      </c>
      <c r="G25" s="45">
        <v>68941</v>
      </c>
      <c r="H25" s="45">
        <v>43103</v>
      </c>
      <c r="I25" s="57">
        <v>75864</v>
      </c>
      <c r="J25" s="44">
        <v>1708443</v>
      </c>
      <c r="K25" s="45">
        <v>963215</v>
      </c>
      <c r="L25" s="45">
        <v>602644</v>
      </c>
      <c r="M25" s="41">
        <v>106.2</v>
      </c>
      <c r="N25" s="41">
        <v>115</v>
      </c>
      <c r="O25" s="41">
        <v>102.5</v>
      </c>
      <c r="P25" s="41">
        <v>97.3</v>
      </c>
      <c r="Q25" s="45">
        <v>487499</v>
      </c>
      <c r="R25" s="45">
        <v>311728</v>
      </c>
      <c r="S25" s="55">
        <v>97.1</v>
      </c>
      <c r="T25" s="55">
        <v>105</v>
      </c>
      <c r="U25" s="55">
        <v>113.4</v>
      </c>
      <c r="V25" s="56">
        <v>1903</v>
      </c>
      <c r="W25" s="56">
        <v>2457</v>
      </c>
      <c r="X25" s="57">
        <v>453</v>
      </c>
      <c r="Y25" s="44" t="s">
        <v>128</v>
      </c>
      <c r="AA25" s="163"/>
    </row>
    <row r="26" spans="1:27" ht="16.5" customHeight="1">
      <c r="A26" s="158">
        <v>10</v>
      </c>
      <c r="B26" s="38" t="s">
        <v>112</v>
      </c>
      <c r="C26" s="57" t="s">
        <v>149</v>
      </c>
      <c r="D26" s="38" t="s">
        <v>94</v>
      </c>
      <c r="E26" s="54">
        <v>106.6</v>
      </c>
      <c r="F26" s="54">
        <v>104.9</v>
      </c>
      <c r="G26" s="45">
        <v>71769</v>
      </c>
      <c r="H26" s="45">
        <v>42539</v>
      </c>
      <c r="I26" s="38" t="s">
        <v>94</v>
      </c>
      <c r="J26" s="44">
        <v>1801817</v>
      </c>
      <c r="K26" s="45">
        <v>967986</v>
      </c>
      <c r="L26" s="45">
        <v>603205</v>
      </c>
      <c r="M26" s="41">
        <v>107.1</v>
      </c>
      <c r="N26" s="41">
        <v>116.3</v>
      </c>
      <c r="O26" s="41">
        <v>102.5</v>
      </c>
      <c r="P26" s="41">
        <v>97.2</v>
      </c>
      <c r="Q26" s="45">
        <v>559898</v>
      </c>
      <c r="R26" s="45">
        <v>330590</v>
      </c>
      <c r="S26" s="55">
        <v>97.1</v>
      </c>
      <c r="T26" s="55">
        <v>105.7</v>
      </c>
      <c r="U26" s="55">
        <v>117.2</v>
      </c>
      <c r="V26" s="56">
        <v>1922</v>
      </c>
      <c r="W26" s="56">
        <v>2508</v>
      </c>
      <c r="X26" s="57">
        <v>452</v>
      </c>
      <c r="Y26" s="44" t="s">
        <v>150</v>
      </c>
      <c r="AA26" s="163"/>
    </row>
    <row r="27" spans="1:27" ht="16.5" customHeight="1">
      <c r="A27" s="158">
        <v>11</v>
      </c>
      <c r="B27" s="38" t="s">
        <v>112</v>
      </c>
      <c r="C27" s="44" t="s">
        <v>154</v>
      </c>
      <c r="D27" s="38" t="s">
        <v>94</v>
      </c>
      <c r="E27" s="54">
        <v>107.1</v>
      </c>
      <c r="F27" s="54">
        <v>104</v>
      </c>
      <c r="G27" s="45">
        <v>66238</v>
      </c>
      <c r="H27" s="45">
        <v>41863</v>
      </c>
      <c r="I27" s="38" t="s">
        <v>112</v>
      </c>
      <c r="J27" s="44">
        <v>1836337</v>
      </c>
      <c r="K27" s="45">
        <v>977154</v>
      </c>
      <c r="L27" s="45">
        <v>606731</v>
      </c>
      <c r="M27" s="41">
        <v>106.9</v>
      </c>
      <c r="N27" s="41">
        <v>115.6</v>
      </c>
      <c r="O27" s="41">
        <v>102.6</v>
      </c>
      <c r="P27" s="41">
        <v>96.9</v>
      </c>
      <c r="Q27" s="45">
        <v>494181</v>
      </c>
      <c r="R27" s="45">
        <v>301718</v>
      </c>
      <c r="S27" s="55">
        <v>97</v>
      </c>
      <c r="T27" s="55">
        <v>106.3</v>
      </c>
      <c r="U27" s="55">
        <v>118.7</v>
      </c>
      <c r="V27" s="56">
        <v>1874</v>
      </c>
      <c r="W27" s="56">
        <v>2481</v>
      </c>
      <c r="X27" s="57">
        <v>426</v>
      </c>
      <c r="Y27" s="44" t="s">
        <v>155</v>
      </c>
    </row>
    <row r="28" spans="1:27" ht="16.5" customHeight="1">
      <c r="A28" s="148" t="s">
        <v>54</v>
      </c>
      <c r="B28" s="159" t="s">
        <v>113</v>
      </c>
      <c r="C28" s="171">
        <f>ROUND(124310000/124340000*100,1)</f>
        <v>100</v>
      </c>
      <c r="D28" s="159" t="s">
        <v>113</v>
      </c>
      <c r="E28" s="159" t="s">
        <v>113</v>
      </c>
      <c r="F28" s="155">
        <f>ROUND(F27/F26*100,1)</f>
        <v>99.1</v>
      </c>
      <c r="G28" s="59">
        <f>ROUND(G27/G26*100,1)</f>
        <v>92.3</v>
      </c>
      <c r="H28" s="59">
        <f>ROUND(H27/H26*100,1)</f>
        <v>98.4</v>
      </c>
      <c r="I28" s="159" t="s">
        <v>113</v>
      </c>
      <c r="J28" s="59">
        <f>ROUND(J27/J26*100,1)</f>
        <v>101.9</v>
      </c>
      <c r="K28" s="59">
        <f>ROUND(K27/K26*100,1)</f>
        <v>100.9</v>
      </c>
      <c r="L28" s="59">
        <f>ROUND(L27/L26*100,1)</f>
        <v>100.6</v>
      </c>
      <c r="M28" s="59">
        <f>ROUND(M27/M26*100,1)</f>
        <v>99.8</v>
      </c>
      <c r="N28" s="59">
        <f t="shared" ref="N28:P28" si="0">ROUND(N27/N26*100,1)</f>
        <v>99.4</v>
      </c>
      <c r="O28" s="59">
        <f t="shared" si="0"/>
        <v>100.1</v>
      </c>
      <c r="P28" s="59">
        <f t="shared" si="0"/>
        <v>99.7</v>
      </c>
      <c r="Q28" s="59">
        <f>ROUND(Q27/Q26*100,1)</f>
        <v>88.3</v>
      </c>
      <c r="R28" s="59">
        <f>ROUND(R27/R26*100,1)</f>
        <v>91.3</v>
      </c>
      <c r="S28" s="165">
        <f>ROUND(S27/S26*100,1)</f>
        <v>99.9</v>
      </c>
      <c r="T28" s="165">
        <f t="shared" ref="T28:U28" si="1">ROUND(T27/T26*100,1)</f>
        <v>100.6</v>
      </c>
      <c r="U28" s="165">
        <f t="shared" si="1"/>
        <v>101.3</v>
      </c>
      <c r="V28" s="59">
        <f>ROUND(V27/V26*100,1)</f>
        <v>97.5</v>
      </c>
      <c r="W28" s="59">
        <f t="shared" ref="W28" si="2">ROUND(W27/W26*100,1)</f>
        <v>98.9</v>
      </c>
      <c r="X28" s="59">
        <f>ROUND(X27/X26*100,1)</f>
        <v>94.2</v>
      </c>
      <c r="Y28" s="59">
        <f>ROUND(27726/27861*100,1)</f>
        <v>99.5</v>
      </c>
    </row>
    <row r="29" spans="1:27" ht="16.5" customHeight="1">
      <c r="A29" s="149" t="s">
        <v>55</v>
      </c>
      <c r="B29" s="160" t="s">
        <v>113</v>
      </c>
      <c r="C29" s="61">
        <f>ROUND(124310000/C15*100,1)</f>
        <v>99.5</v>
      </c>
      <c r="D29" s="161" t="s">
        <v>113</v>
      </c>
      <c r="E29" s="156">
        <f>ROUND(E27/E15*100,1)</f>
        <v>98.6</v>
      </c>
      <c r="F29" s="161" t="s">
        <v>113</v>
      </c>
      <c r="G29" s="61">
        <f>ROUND(G27/G15*100,1)</f>
        <v>91.5</v>
      </c>
      <c r="H29" s="61">
        <f>ROUND(H27/H15*100,1)</f>
        <v>88.4</v>
      </c>
      <c r="I29" s="161" t="s">
        <v>113</v>
      </c>
      <c r="J29" s="61">
        <f>ROUND(J27/J15*100,1)</f>
        <v>104.4</v>
      </c>
      <c r="K29" s="61">
        <f>ROUND(K27/K15*100,1)</f>
        <v>103.4</v>
      </c>
      <c r="L29" s="61">
        <f>ROUND(L27/L15*100,1)</f>
        <v>103.9</v>
      </c>
      <c r="M29" s="61">
        <f>ROUND(M27/M15*100,1)</f>
        <v>102.9</v>
      </c>
      <c r="N29" s="61">
        <f t="shared" ref="N29:P29" si="3">ROUND(N27/N15*100,1)</f>
        <v>107.2</v>
      </c>
      <c r="O29" s="61">
        <f t="shared" si="3"/>
        <v>100.7</v>
      </c>
      <c r="P29" s="61">
        <f t="shared" si="3"/>
        <v>102.8</v>
      </c>
      <c r="Q29" s="61">
        <f>ROUND(Q27/Q15*100,1)</f>
        <v>98.4</v>
      </c>
      <c r="R29" s="61">
        <f>ROUND(R27/R15*100,1)</f>
        <v>97.9</v>
      </c>
      <c r="S29" s="156">
        <f t="shared" ref="S29:V29" si="4">ROUND(S27/S15*100,1)</f>
        <v>100.2</v>
      </c>
      <c r="T29" s="156">
        <f t="shared" si="4"/>
        <v>102.7</v>
      </c>
      <c r="U29" s="156">
        <f t="shared" si="4"/>
        <v>95.8</v>
      </c>
      <c r="V29" s="61">
        <f t="shared" si="4"/>
        <v>101.8</v>
      </c>
      <c r="W29" s="61">
        <f t="shared" ref="W29" si="5">ROUND(W27/W15*100,1)</f>
        <v>96.6</v>
      </c>
      <c r="X29" s="61">
        <f>ROUND(X27/X15*100,1)</f>
        <v>106</v>
      </c>
      <c r="Y29" s="61">
        <f>ROUND(27726/27370*100,1)</f>
        <v>101.3</v>
      </c>
    </row>
    <row r="30" spans="1:27" ht="16.5" customHeight="1">
      <c r="A30" s="62" t="s">
        <v>56</v>
      </c>
      <c r="B30" s="63" t="s">
        <v>57</v>
      </c>
      <c r="C30" s="218" t="s">
        <v>58</v>
      </c>
      <c r="D30" s="219"/>
      <c r="E30" s="218" t="s">
        <v>59</v>
      </c>
      <c r="F30" s="219"/>
      <c r="G30" s="218" t="s">
        <v>60</v>
      </c>
      <c r="H30" s="219"/>
      <c r="I30" s="64" t="s">
        <v>61</v>
      </c>
      <c r="J30" s="65" t="s">
        <v>59</v>
      </c>
      <c r="K30" s="218" t="s">
        <v>62</v>
      </c>
      <c r="L30" s="215"/>
      <c r="M30" s="181" t="s">
        <v>58</v>
      </c>
      <c r="N30" s="215"/>
      <c r="O30" s="215"/>
      <c r="P30" s="219"/>
      <c r="Q30" s="218" t="s">
        <v>58</v>
      </c>
      <c r="R30" s="215"/>
      <c r="S30" s="214" t="s">
        <v>63</v>
      </c>
      <c r="T30" s="215"/>
      <c r="U30" s="215"/>
      <c r="V30" s="215"/>
      <c r="W30" s="215"/>
      <c r="X30" s="216"/>
      <c r="Y30" s="66" t="s">
        <v>64</v>
      </c>
    </row>
    <row r="31" spans="1:27">
      <c r="B31" s="67" t="s">
        <v>145</v>
      </c>
      <c r="J31" s="68" t="s">
        <v>140</v>
      </c>
      <c r="Q31" s="2" t="s">
        <v>132</v>
      </c>
    </row>
    <row r="32" spans="1:27">
      <c r="B32" s="68" t="s">
        <v>144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133</v>
      </c>
      <c r="R32" s="69"/>
    </row>
    <row r="33" spans="1:21">
      <c r="B33" s="68" t="s">
        <v>119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134</v>
      </c>
      <c r="R33" s="69"/>
    </row>
    <row r="34" spans="1:21">
      <c r="B34" s="1" t="s">
        <v>65</v>
      </c>
      <c r="I34" s="72"/>
      <c r="K34" s="217"/>
      <c r="L34" s="217"/>
      <c r="M34" s="217"/>
      <c r="N34" s="217"/>
      <c r="O34" s="217"/>
      <c r="Q34" s="164" t="s">
        <v>141</v>
      </c>
      <c r="R34" s="73"/>
      <c r="S34" s="69"/>
      <c r="T34" s="69"/>
      <c r="U34" s="69"/>
    </row>
    <row r="35" spans="1:21">
      <c r="B35" s="135" t="s">
        <v>143</v>
      </c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2023-12-28T04:14:35Z</cp:lastPrinted>
  <dcterms:created xsi:type="dcterms:W3CDTF">2022-04-28T07:19:54Z</dcterms:created>
  <dcterms:modified xsi:type="dcterms:W3CDTF">2024-01-24T07:58:07Z</dcterms:modified>
</cp:coreProperties>
</file>