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R05\02基本\09 R5確報作成・公表（国・県）\訂正\04 データベース訂正\"/>
    </mc:Choice>
  </mc:AlternateContent>
  <bookViews>
    <workbookView xWindow="600" yWindow="170" windowWidth="19400" windowHeight="7790"/>
  </bookViews>
  <sheets>
    <sheet name="2 (1) 学校調査" sheetId="1" r:id="rId1"/>
    <sheet name="2 (2) 卒業後の状況調査" sheetId="2" r:id="rId2"/>
  </sheets>
  <definedNames>
    <definedName name="_xlnm.Print_Area" localSheetId="0">'2 (1) 学校調査'!$A$1:$K$502</definedName>
    <definedName name="_xlnm.Print_Area" localSheetId="1">'2 (2) 卒業後の状況調査'!$A$1:$M$88</definedName>
  </definedNames>
  <calcPr calcId="162913"/>
</workbook>
</file>

<file path=xl/calcChain.xml><?xml version="1.0" encoding="utf-8"?>
<calcChain xmlns="http://schemas.openxmlformats.org/spreadsheetml/2006/main">
  <c r="J55" i="1" l="1"/>
  <c r="K64" i="1" l="1"/>
  <c r="G52" i="2" l="1"/>
  <c r="K479" i="1" l="1"/>
  <c r="K478" i="1"/>
  <c r="K477" i="1"/>
  <c r="K441" i="1"/>
  <c r="K406" i="1"/>
  <c r="K410" i="1"/>
  <c r="K409" i="1"/>
  <c r="K408" i="1"/>
  <c r="K383" i="1"/>
  <c r="K349" i="1"/>
  <c r="K353" i="1"/>
  <c r="K351" i="1"/>
  <c r="K350" i="1"/>
  <c r="K352" i="1"/>
  <c r="K292" i="1" l="1"/>
  <c r="K293" i="1"/>
  <c r="K294" i="1"/>
  <c r="J281" i="1"/>
  <c r="K281" i="1" s="1"/>
  <c r="K270" i="1"/>
  <c r="K268" i="1"/>
  <c r="J259" i="1"/>
  <c r="K259" i="1" s="1"/>
  <c r="K248" i="1"/>
  <c r="K237" i="1"/>
  <c r="K180" i="1"/>
  <c r="K179" i="1"/>
  <c r="K123" i="1"/>
  <c r="K122" i="1"/>
  <c r="K124" i="1"/>
  <c r="K125" i="1"/>
  <c r="K12" i="1" l="1"/>
  <c r="K65" i="1"/>
  <c r="K41" i="1"/>
  <c r="G69" i="2" l="1"/>
  <c r="F40" i="2"/>
  <c r="K442" i="1" l="1"/>
  <c r="K407" i="1"/>
  <c r="J10" i="1" l="1"/>
  <c r="M69" i="2" l="1"/>
  <c r="G81" i="2"/>
  <c r="F81" i="2"/>
  <c r="E81" i="2"/>
  <c r="D81" i="2"/>
  <c r="D40" i="2"/>
  <c r="J52" i="2" s="1"/>
  <c r="F52" i="2"/>
  <c r="E52" i="2"/>
  <c r="D52" i="2"/>
  <c r="M40" i="2"/>
  <c r="L40" i="2"/>
  <c r="K40" i="2"/>
  <c r="J40" i="2"/>
  <c r="I40" i="2"/>
  <c r="H40" i="2"/>
  <c r="G40" i="2"/>
  <c r="K52" i="2" s="1"/>
  <c r="E40" i="2"/>
  <c r="I52" i="2" s="1"/>
  <c r="H52" i="2" l="1"/>
  <c r="L52" i="2" s="1"/>
  <c r="K476" i="1"/>
  <c r="J33" i="1" l="1"/>
  <c r="K432" i="1" l="1"/>
  <c r="K235" i="1" l="1"/>
  <c r="K236" i="1"/>
  <c r="K246" i="1"/>
  <c r="K247" i="1"/>
  <c r="K269" i="1"/>
  <c r="J397" i="1" l="1"/>
  <c r="J396" i="1"/>
  <c r="J395" i="1"/>
  <c r="J394" i="1"/>
  <c r="J393" i="1"/>
  <c r="J391" i="1"/>
  <c r="K386" i="1"/>
  <c r="K385" i="1"/>
  <c r="K384" i="1"/>
  <c r="K382" i="1"/>
  <c r="J381" i="1"/>
  <c r="K380" i="1"/>
  <c r="J375" i="1"/>
  <c r="J374" i="1"/>
  <c r="J373" i="1"/>
  <c r="J372" i="1"/>
  <c r="J371" i="1"/>
  <c r="J369" i="1"/>
  <c r="K364" i="1"/>
  <c r="K363" i="1"/>
  <c r="K362" i="1"/>
  <c r="K361" i="1"/>
  <c r="K360" i="1"/>
  <c r="J359" i="1"/>
  <c r="K358" i="1"/>
  <c r="J348" i="1"/>
  <c r="K348" i="1" s="1"/>
  <c r="K347" i="1"/>
  <c r="K397" i="1" l="1"/>
  <c r="J370" i="1"/>
  <c r="K371" i="1"/>
  <c r="K373" i="1"/>
  <c r="K393" i="1"/>
  <c r="K395" i="1"/>
  <c r="K391" i="1"/>
  <c r="K381" i="1"/>
  <c r="K375" i="1"/>
  <c r="J392" i="1"/>
  <c r="K372" i="1"/>
  <c r="K374" i="1"/>
  <c r="K369" i="1"/>
  <c r="K394" i="1"/>
  <c r="K396" i="1"/>
  <c r="K359" i="1"/>
  <c r="K69" i="2"/>
  <c r="K392" i="1" l="1"/>
  <c r="K370" i="1"/>
  <c r="J312" i="1"/>
  <c r="J282" i="1"/>
  <c r="J280" i="1"/>
  <c r="K280" i="1" s="1"/>
  <c r="J279" i="1"/>
  <c r="K279" i="1" s="1"/>
  <c r="J277" i="1"/>
  <c r="K271" i="1"/>
  <c r="J267" i="1"/>
  <c r="K266" i="1"/>
  <c r="J260" i="1"/>
  <c r="J258" i="1"/>
  <c r="K258" i="1" s="1"/>
  <c r="J257" i="1"/>
  <c r="K257" i="1" s="1"/>
  <c r="J255" i="1"/>
  <c r="K249" i="1"/>
  <c r="J245" i="1"/>
  <c r="K244" i="1"/>
  <c r="K238" i="1"/>
  <c r="J234" i="1"/>
  <c r="K233" i="1"/>
  <c r="J497" i="1"/>
  <c r="J486" i="1"/>
  <c r="J475" i="1"/>
  <c r="J462" i="1"/>
  <c r="J451" i="1"/>
  <c r="J440" i="1"/>
  <c r="J427" i="1"/>
  <c r="J416" i="1"/>
  <c r="J405" i="1"/>
  <c r="K405" i="1" s="1"/>
  <c r="J334" i="1"/>
  <c r="J336" i="1"/>
  <c r="J337" i="1"/>
  <c r="J338" i="1"/>
  <c r="J339" i="1"/>
  <c r="J340" i="1"/>
  <c r="J324" i="1"/>
  <c r="J314" i="1"/>
  <c r="J315" i="1"/>
  <c r="J316" i="1"/>
  <c r="J317" i="1"/>
  <c r="J318" i="1"/>
  <c r="J302" i="1"/>
  <c r="J291" i="1"/>
  <c r="K291" i="1" s="1"/>
  <c r="J220" i="1"/>
  <c r="K220" i="1" s="1"/>
  <c r="J222" i="1"/>
  <c r="J223" i="1"/>
  <c r="J224" i="1"/>
  <c r="J225" i="1"/>
  <c r="J226" i="1"/>
  <c r="K226" i="1" s="1"/>
  <c r="J210" i="1"/>
  <c r="J198" i="1"/>
  <c r="J200" i="1"/>
  <c r="J201" i="1"/>
  <c r="J202" i="1"/>
  <c r="J203" i="1"/>
  <c r="J204" i="1"/>
  <c r="J188" i="1"/>
  <c r="J177" i="1"/>
  <c r="J163" i="1"/>
  <c r="J165" i="1"/>
  <c r="J166" i="1"/>
  <c r="J167" i="1"/>
  <c r="J168" i="1"/>
  <c r="J169" i="1"/>
  <c r="J153" i="1"/>
  <c r="J141" i="1"/>
  <c r="J143" i="1"/>
  <c r="J144" i="1"/>
  <c r="J145" i="1"/>
  <c r="J146" i="1"/>
  <c r="J147" i="1"/>
  <c r="J131" i="1"/>
  <c r="J120" i="1"/>
  <c r="J106" i="1"/>
  <c r="J108" i="1"/>
  <c r="J109" i="1"/>
  <c r="J110" i="1"/>
  <c r="J111" i="1"/>
  <c r="J112" i="1"/>
  <c r="K112" i="1" s="1"/>
  <c r="J96" i="1"/>
  <c r="J84" i="1"/>
  <c r="J86" i="1"/>
  <c r="J87" i="1"/>
  <c r="J88" i="1"/>
  <c r="J89" i="1"/>
  <c r="J90" i="1"/>
  <c r="J74" i="1"/>
  <c r="J63" i="1"/>
  <c r="J49" i="1"/>
  <c r="J51" i="1"/>
  <c r="J52" i="1"/>
  <c r="J53" i="1"/>
  <c r="J54" i="1"/>
  <c r="J40" i="1"/>
  <c r="J29" i="1"/>
  <c r="J31" i="1"/>
  <c r="J32" i="1"/>
  <c r="J34" i="1"/>
  <c r="J35" i="1"/>
  <c r="J20" i="1"/>
  <c r="K502" i="1"/>
  <c r="K501" i="1"/>
  <c r="K500" i="1"/>
  <c r="K499" i="1"/>
  <c r="K498" i="1"/>
  <c r="K496" i="1"/>
  <c r="K491" i="1"/>
  <c r="K490" i="1"/>
  <c r="K489" i="1"/>
  <c r="K488" i="1"/>
  <c r="K487" i="1"/>
  <c r="K485" i="1"/>
  <c r="K480" i="1"/>
  <c r="K474" i="1"/>
  <c r="K467" i="1"/>
  <c r="K466" i="1"/>
  <c r="K465" i="1"/>
  <c r="K464" i="1"/>
  <c r="K463" i="1"/>
  <c r="K461" i="1"/>
  <c r="K456" i="1"/>
  <c r="K455" i="1"/>
  <c r="K454" i="1"/>
  <c r="K453" i="1"/>
  <c r="K452" i="1"/>
  <c r="K450" i="1"/>
  <c r="K445" i="1"/>
  <c r="K444" i="1"/>
  <c r="K443" i="1"/>
  <c r="K439" i="1"/>
  <c r="K431" i="1"/>
  <c r="K430" i="1"/>
  <c r="K429" i="1"/>
  <c r="K428" i="1"/>
  <c r="K426" i="1"/>
  <c r="K421" i="1"/>
  <c r="K420" i="1"/>
  <c r="K419" i="1"/>
  <c r="K418" i="1"/>
  <c r="K417" i="1"/>
  <c r="K415" i="1"/>
  <c r="K404" i="1"/>
  <c r="K329" i="1"/>
  <c r="K328" i="1"/>
  <c r="K327" i="1"/>
  <c r="K326" i="1"/>
  <c r="K325" i="1"/>
  <c r="K323" i="1"/>
  <c r="K307" i="1"/>
  <c r="K306" i="1"/>
  <c r="K305" i="1"/>
  <c r="K304" i="1"/>
  <c r="K303" i="1"/>
  <c r="K301" i="1"/>
  <c r="K296" i="1"/>
  <c r="K295" i="1"/>
  <c r="K290" i="1"/>
  <c r="K215" i="1"/>
  <c r="K214" i="1"/>
  <c r="K213" i="1"/>
  <c r="K212" i="1"/>
  <c r="K211" i="1"/>
  <c r="K209" i="1"/>
  <c r="K193" i="1"/>
  <c r="K192" i="1"/>
  <c r="K191" i="1"/>
  <c r="K190" i="1"/>
  <c r="K189" i="1"/>
  <c r="K187" i="1"/>
  <c r="K182" i="1"/>
  <c r="K181" i="1"/>
  <c r="K178" i="1"/>
  <c r="K176" i="1"/>
  <c r="K158" i="1"/>
  <c r="K157" i="1"/>
  <c r="K156" i="1"/>
  <c r="K155" i="1"/>
  <c r="K154" i="1"/>
  <c r="K152" i="1"/>
  <c r="K136" i="1"/>
  <c r="K135" i="1"/>
  <c r="K134" i="1"/>
  <c r="K133" i="1"/>
  <c r="K132" i="1"/>
  <c r="K130" i="1"/>
  <c r="K121" i="1"/>
  <c r="K119" i="1"/>
  <c r="K101" i="1"/>
  <c r="K100" i="1"/>
  <c r="K99" i="1"/>
  <c r="K98" i="1"/>
  <c r="K97" i="1"/>
  <c r="K95" i="1"/>
  <c r="K79" i="1"/>
  <c r="K78" i="1"/>
  <c r="K77" i="1"/>
  <c r="K76" i="1"/>
  <c r="K75" i="1"/>
  <c r="K73" i="1"/>
  <c r="K68" i="1"/>
  <c r="K67" i="1"/>
  <c r="K66" i="1"/>
  <c r="K62" i="1"/>
  <c r="K45" i="1"/>
  <c r="K44" i="1"/>
  <c r="K43" i="1"/>
  <c r="K42" i="1"/>
  <c r="K39" i="1"/>
  <c r="K19" i="1"/>
  <c r="K25" i="1"/>
  <c r="K24" i="1"/>
  <c r="K23" i="1"/>
  <c r="K22" i="1"/>
  <c r="K21" i="1"/>
  <c r="K15" i="1"/>
  <c r="K13" i="1"/>
  <c r="K14" i="1"/>
  <c r="K11" i="1"/>
  <c r="K9" i="1"/>
  <c r="D23" i="2"/>
  <c r="G23" i="2"/>
  <c r="K11" i="2"/>
  <c r="L11" i="2"/>
  <c r="M11" i="2"/>
  <c r="E23" i="2"/>
  <c r="F23" i="2"/>
  <c r="J313" i="1" l="1"/>
  <c r="J50" i="1"/>
  <c r="K31" i="1"/>
  <c r="K267" i="1"/>
  <c r="J107" i="1"/>
  <c r="J335" i="1"/>
  <c r="K260" i="1"/>
  <c r="K282" i="1"/>
  <c r="J278" i="1"/>
  <c r="K277" i="1"/>
  <c r="K234" i="1"/>
  <c r="K255" i="1"/>
  <c r="J85" i="1"/>
  <c r="J256" i="1"/>
  <c r="J30" i="1"/>
  <c r="J142" i="1"/>
  <c r="J164" i="1"/>
  <c r="J199" i="1"/>
  <c r="J221" i="1"/>
  <c r="K245" i="1"/>
  <c r="E69" i="2"/>
  <c r="J11" i="2"/>
  <c r="H23" i="2" s="1"/>
  <c r="D11" i="2"/>
  <c r="K440" i="1"/>
  <c r="K324" i="1"/>
  <c r="K109" i="1"/>
  <c r="K106" i="1"/>
  <c r="K427" i="1"/>
  <c r="K416" i="1"/>
  <c r="L69" i="2"/>
  <c r="I69" i="2"/>
  <c r="H69" i="2"/>
  <c r="F69" i="2"/>
  <c r="D69" i="2"/>
  <c r="I11" i="2"/>
  <c r="H11" i="2"/>
  <c r="G11" i="2"/>
  <c r="F11" i="2"/>
  <c r="E11" i="2"/>
  <c r="K497" i="1"/>
  <c r="K486" i="1"/>
  <c r="K475" i="1"/>
  <c r="K462" i="1"/>
  <c r="K451" i="1"/>
  <c r="K302" i="1"/>
  <c r="K210" i="1"/>
  <c r="K188" i="1"/>
  <c r="K177" i="1"/>
  <c r="K153" i="1"/>
  <c r="K131" i="1"/>
  <c r="K120" i="1"/>
  <c r="K40" i="1"/>
  <c r="K20" i="1"/>
  <c r="K10" i="1"/>
  <c r="K147" i="1"/>
  <c r="K146" i="1"/>
  <c r="K145" i="1"/>
  <c r="K144" i="1"/>
  <c r="K143" i="1"/>
  <c r="K141" i="1"/>
  <c r="K96" i="1"/>
  <c r="K74" i="1"/>
  <c r="K63" i="1"/>
  <c r="K225" i="1"/>
  <c r="K224" i="1"/>
  <c r="K223" i="1"/>
  <c r="K222" i="1"/>
  <c r="K204" i="1"/>
  <c r="K203" i="1"/>
  <c r="K202" i="1"/>
  <c r="K201" i="1"/>
  <c r="K200" i="1"/>
  <c r="K198" i="1"/>
  <c r="K340" i="1"/>
  <c r="K339" i="1"/>
  <c r="K338" i="1"/>
  <c r="K337" i="1"/>
  <c r="K336" i="1"/>
  <c r="K334" i="1"/>
  <c r="K318" i="1"/>
  <c r="K317" i="1"/>
  <c r="K316" i="1"/>
  <c r="K315" i="1"/>
  <c r="K314" i="1"/>
  <c r="K312" i="1"/>
  <c r="K169" i="1"/>
  <c r="K168" i="1"/>
  <c r="K167" i="1"/>
  <c r="K166" i="1"/>
  <c r="K165" i="1"/>
  <c r="K163" i="1"/>
  <c r="K111" i="1"/>
  <c r="K110" i="1"/>
  <c r="K108" i="1"/>
  <c r="K90" i="1"/>
  <c r="K89" i="1"/>
  <c r="K88" i="1"/>
  <c r="K87" i="1"/>
  <c r="K86" i="1"/>
  <c r="K84" i="1"/>
  <c r="K55" i="1"/>
  <c r="K54" i="1"/>
  <c r="K53" i="1"/>
  <c r="K52" i="1"/>
  <c r="K51" i="1"/>
  <c r="K49" i="1"/>
  <c r="K35" i="1"/>
  <c r="K34" i="1"/>
  <c r="K33" i="1"/>
  <c r="K32" i="1"/>
  <c r="K29" i="1"/>
  <c r="I81" i="2" l="1"/>
  <c r="K81" i="2"/>
  <c r="J81" i="2"/>
  <c r="L23" i="2"/>
  <c r="I23" i="2"/>
  <c r="K256" i="1"/>
  <c r="K278" i="1"/>
  <c r="K164" i="1"/>
  <c r="K85" i="1"/>
  <c r="K199" i="1"/>
  <c r="K221" i="1"/>
  <c r="K313" i="1"/>
  <c r="K107" i="1"/>
  <c r="K335" i="1"/>
  <c r="K50" i="1"/>
  <c r="K142" i="1"/>
  <c r="K30" i="1"/>
  <c r="J23" i="2"/>
  <c r="K23" i="2"/>
  <c r="J69" i="2"/>
  <c r="H81" i="2" l="1"/>
  <c r="L81" i="2" s="1"/>
</calcChain>
</file>

<file path=xl/sharedStrings.xml><?xml version="1.0" encoding="utf-8"?>
<sst xmlns="http://schemas.openxmlformats.org/spreadsheetml/2006/main" count="733" uniqueCount="135">
  <si>
    <t>(1)　学校調査</t>
    <rPh sb="4" eb="6">
      <t>ガッコウ</t>
    </rPh>
    <rPh sb="6" eb="8">
      <t>チョウサ</t>
    </rPh>
    <phoneticPr fontId="2"/>
  </si>
  <si>
    <t>区分</t>
    <rPh sb="0" eb="2">
      <t>クブン</t>
    </rPh>
    <phoneticPr fontId="2"/>
  </si>
  <si>
    <t>前年度差</t>
    <rPh sb="0" eb="2">
      <t>ゼンネン</t>
    </rPh>
    <rPh sb="2" eb="3">
      <t>ド</t>
    </rPh>
    <rPh sb="3" eb="4">
      <t>サ</t>
    </rPh>
    <phoneticPr fontId="2"/>
  </si>
  <si>
    <t>中国５県</t>
    <rPh sb="0" eb="2">
      <t>チュウゴク</t>
    </rPh>
    <rPh sb="3" eb="4">
      <t>ケン</t>
    </rPh>
    <phoneticPr fontId="2"/>
  </si>
  <si>
    <t>島 根 県</t>
    <rPh sb="0" eb="5">
      <t>シマネケン</t>
    </rPh>
    <phoneticPr fontId="2"/>
  </si>
  <si>
    <t>鳥 取 県</t>
    <rPh sb="0" eb="5">
      <t>トットリケン</t>
    </rPh>
    <phoneticPr fontId="2"/>
  </si>
  <si>
    <t>岡 山 県</t>
    <rPh sb="0" eb="5">
      <t>オカヤマケン</t>
    </rPh>
    <phoneticPr fontId="2"/>
  </si>
  <si>
    <t>広 島 県</t>
    <rPh sb="0" eb="5">
      <t>ヒロシマケン</t>
    </rPh>
    <phoneticPr fontId="2"/>
  </si>
  <si>
    <t>山 口 県</t>
    <rPh sb="0" eb="5">
      <t>ヤマグチケン</t>
    </rPh>
    <phoneticPr fontId="2"/>
  </si>
  <si>
    <t>表16　学校数の推移</t>
    <rPh sb="0" eb="1">
      <t>ヒョウ</t>
    </rPh>
    <rPh sb="4" eb="7">
      <t>ガッコウスウ</t>
    </rPh>
    <rPh sb="8" eb="10">
      <t>スイイ</t>
    </rPh>
    <phoneticPr fontId="2"/>
  </si>
  <si>
    <t>(2)　卒業後の状況調査</t>
    <rPh sb="4" eb="7">
      <t>ソツギョウゴ</t>
    </rPh>
    <rPh sb="8" eb="10">
      <t>ジョウキョウ</t>
    </rPh>
    <rPh sb="10" eb="12">
      <t>チョウサ</t>
    </rPh>
    <phoneticPr fontId="2"/>
  </si>
  <si>
    <t xml:space="preserve">①　中学校 </t>
    <rPh sb="2" eb="5">
      <t>チュウガッコウ</t>
    </rPh>
    <phoneticPr fontId="2"/>
  </si>
  <si>
    <t>区　　分</t>
    <rPh sb="0" eb="4">
      <t>クブン</t>
    </rPh>
    <phoneticPr fontId="2"/>
  </si>
  <si>
    <t>全　　国</t>
    <rPh sb="0" eb="4">
      <t>ゼンコク</t>
    </rPh>
    <phoneticPr fontId="2"/>
  </si>
  <si>
    <t>つづき</t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</si>
  <si>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4"/>
  </si>
  <si>
    <t>卒業者
総数</t>
    <rPh sb="0" eb="3">
      <t>ソツギョウシャ</t>
    </rPh>
    <rPh sb="4" eb="6">
      <t>ソウスウ</t>
    </rPh>
    <phoneticPr fontId="4"/>
  </si>
  <si>
    <t>単位：人</t>
    <rPh sb="0" eb="2">
      <t>タンイ</t>
    </rPh>
    <rPh sb="3" eb="4">
      <t>ニン</t>
    </rPh>
    <phoneticPr fontId="2"/>
  </si>
  <si>
    <t>単位：人</t>
    <rPh sb="0" eb="2">
      <t>タンイ</t>
    </rPh>
    <rPh sb="3" eb="4">
      <t>ヒト</t>
    </rPh>
    <phoneticPr fontId="2"/>
  </si>
  <si>
    <t>単位：校</t>
    <rPh sb="0" eb="2">
      <t>タンイ</t>
    </rPh>
    <rPh sb="3" eb="4">
      <t>コウ</t>
    </rPh>
    <phoneticPr fontId="2"/>
  </si>
  <si>
    <t>単位：園</t>
    <rPh sb="0" eb="2">
      <t>タンイ</t>
    </rPh>
    <rPh sb="3" eb="4">
      <t>エン</t>
    </rPh>
    <phoneticPr fontId="2"/>
  </si>
  <si>
    <t>表11　学校数の推移</t>
    <rPh sb="0" eb="1">
      <t>ヒョウ</t>
    </rPh>
    <rPh sb="4" eb="7">
      <t>ガッコウスウ</t>
    </rPh>
    <rPh sb="8" eb="10">
      <t>スイイ</t>
    </rPh>
    <phoneticPr fontId="2"/>
  </si>
  <si>
    <t>表17　生徒数の推移</t>
    <rPh sb="0" eb="1">
      <t>ヒョウ</t>
    </rPh>
    <rPh sb="4" eb="7">
      <t>セイトスウ</t>
    </rPh>
    <rPh sb="8" eb="10">
      <t>スイイ</t>
    </rPh>
    <phoneticPr fontId="2"/>
  </si>
  <si>
    <t>表18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</si>
  <si>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表19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</si>
  <si>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単位：人・％</t>
    <phoneticPr fontId="4"/>
  </si>
  <si>
    <t>表10　本務教員１人当たりの園児数の推移</t>
    <rPh sb="0" eb="1">
      <t>ヒョウ</t>
    </rPh>
    <rPh sb="4" eb="6">
      <t>ホンム</t>
    </rPh>
    <rPh sb="6" eb="8">
      <t>キョウイン</t>
    </rPh>
    <rPh sb="9" eb="10">
      <t>ヒト</t>
    </rPh>
    <rPh sb="10" eb="11">
      <t>ア</t>
    </rPh>
    <rPh sb="14" eb="17">
      <t>エンジスウ</t>
    </rPh>
    <rPh sb="18" eb="20">
      <t>スイイ</t>
    </rPh>
    <phoneticPr fontId="3"/>
  </si>
  <si>
    <t>表12　児童数の推移</t>
    <rPh sb="0" eb="1">
      <t>ヒョウ</t>
    </rPh>
    <rPh sb="4" eb="6">
      <t>ジドウ</t>
    </rPh>
    <rPh sb="6" eb="7">
      <t>セイトスウ</t>
    </rPh>
    <rPh sb="8" eb="10">
      <t>スイイ</t>
    </rPh>
    <phoneticPr fontId="2"/>
  </si>
  <si>
    <t>表13　１校当たりの児童数の推移</t>
    <rPh sb="0" eb="1">
      <t>ヒョウ</t>
    </rPh>
    <rPh sb="5" eb="6">
      <t>コウ</t>
    </rPh>
    <rPh sb="6" eb="7">
      <t>ア</t>
    </rPh>
    <rPh sb="10" eb="13">
      <t>ジドウスウ</t>
    </rPh>
    <rPh sb="14" eb="16">
      <t>スイイ</t>
    </rPh>
    <phoneticPr fontId="2"/>
  </si>
  <si>
    <t>表14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2"/>
  </si>
  <si>
    <t>表15　本務教員１人当たりの児童数の推移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ジドウスウ</t>
    </rPh>
    <rPh sb="18" eb="20">
      <t>スイイ</t>
    </rPh>
    <phoneticPr fontId="2"/>
  </si>
  <si>
    <t>表20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セイトスウ</t>
    </rPh>
    <rPh sb="18" eb="20">
      <t>スイイ</t>
    </rPh>
    <phoneticPr fontId="2"/>
  </si>
  <si>
    <t>表21　学校数の推移</t>
    <rPh sb="0" eb="1">
      <t>ヒョウ</t>
    </rPh>
    <rPh sb="4" eb="7">
      <t>ガッコウスウ</t>
    </rPh>
    <rPh sb="8" eb="10">
      <t>スイイ</t>
    </rPh>
    <phoneticPr fontId="2"/>
  </si>
  <si>
    <t>表24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</si>
  <si>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全国</t>
    <rPh sb="0" eb="2">
      <t>ゼンコク</t>
    </rPh>
    <phoneticPr fontId="2"/>
  </si>
  <si>
    <t>島根県</t>
    <rPh sb="0" eb="2">
      <t>シマネ</t>
    </rPh>
    <rPh sb="2" eb="3">
      <t>ケン</t>
    </rPh>
    <phoneticPr fontId="2"/>
  </si>
  <si>
    <t>鳥取県</t>
    <rPh sb="0" eb="2">
      <t>トットリ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</si>
  <si>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</si>
  <si>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</si>
  <si>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</si>
  <si>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①　幼稚園</t>
    <rPh sb="2" eb="5">
      <t>ヨウチエン</t>
    </rPh>
    <phoneticPr fontId="2"/>
  </si>
  <si>
    <t>④　中学校</t>
    <rPh sb="2" eb="5">
      <t>チュウガッコウ</t>
    </rPh>
    <phoneticPr fontId="2"/>
  </si>
  <si>
    <t>③　小学校</t>
    <rPh sb="2" eb="5">
      <t>ショウガッコウ</t>
    </rPh>
    <phoneticPr fontId="2"/>
  </si>
  <si>
    <t>②　幼保連携型認定こども園</t>
    <rPh sb="2" eb="3">
      <t>ヨウ</t>
    </rPh>
    <rPh sb="3" eb="4">
      <t>ホ</t>
    </rPh>
    <rPh sb="4" eb="6">
      <t>レンケイ</t>
    </rPh>
    <rPh sb="6" eb="7">
      <t>ガタ</t>
    </rPh>
    <rPh sb="7" eb="9">
      <t>ニンテイ</t>
    </rPh>
    <rPh sb="12" eb="13">
      <t>エン</t>
    </rPh>
    <phoneticPr fontId="2"/>
  </si>
  <si>
    <t>大学等
進学者</t>
    <rPh sb="0" eb="2">
      <t>ダイガク</t>
    </rPh>
    <rPh sb="2" eb="3">
      <t>トウ</t>
    </rPh>
    <rPh sb="4" eb="6">
      <t>シンガク</t>
    </rPh>
    <rPh sb="6" eb="7">
      <t>シャ</t>
    </rPh>
    <phoneticPr fontId="4"/>
  </si>
  <si>
    <t>B</t>
    <phoneticPr fontId="2"/>
  </si>
  <si>
    <t>D</t>
    <phoneticPr fontId="2"/>
  </si>
  <si>
    <t>E</t>
    <phoneticPr fontId="4"/>
  </si>
  <si>
    <t>専修学校(専門課程)進学者</t>
    <rPh sb="0" eb="2">
      <t>センシュウ</t>
    </rPh>
    <rPh sb="2" eb="4">
      <t>ガッコウ</t>
    </rPh>
    <phoneticPr fontId="2"/>
  </si>
  <si>
    <t>公共職業能力開発施設等入学者</t>
    <rPh sb="0" eb="2">
      <t>コウキョウ</t>
    </rPh>
    <rPh sb="2" eb="4">
      <t>ショクギョウ</t>
    </rPh>
    <rPh sb="8" eb="10">
      <t>シセツ</t>
    </rPh>
    <rPh sb="10" eb="11">
      <t>トウ</t>
    </rPh>
    <rPh sb="11" eb="12">
      <t>ニュウ</t>
    </rPh>
    <phoneticPr fontId="2"/>
  </si>
  <si>
    <t>不詳・
死亡の者</t>
    <rPh sb="0" eb="2">
      <t>フショウ</t>
    </rPh>
    <rPh sb="4" eb="6">
      <t>シボウ</t>
    </rPh>
    <rPh sb="7" eb="8">
      <t>モノ</t>
    </rPh>
    <phoneticPr fontId="4"/>
  </si>
  <si>
    <t>B</t>
    <phoneticPr fontId="4"/>
  </si>
  <si>
    <t>公共職業能力開発施設等入学者</t>
    <rPh sb="0" eb="2">
      <t>コウキョウ</t>
    </rPh>
    <rPh sb="2" eb="4">
      <t>ショクギョウ</t>
    </rPh>
    <phoneticPr fontId="4"/>
  </si>
  <si>
    <t>専修学校
(高等課程)
進学者</t>
    <rPh sb="0" eb="2">
      <t>センシュウ</t>
    </rPh>
    <rPh sb="2" eb="4">
      <t>ガッコウ</t>
    </rPh>
    <phoneticPr fontId="4"/>
  </si>
  <si>
    <t>専修学校
(一般課程)
等入学者</t>
    <rPh sb="0" eb="2">
      <t>センシュウ</t>
    </rPh>
    <rPh sb="2" eb="4">
      <t>ガッコウ</t>
    </rPh>
    <rPh sb="13" eb="14">
      <t>ニュウ</t>
    </rPh>
    <phoneticPr fontId="4"/>
  </si>
  <si>
    <t>専修学校(一般課程)等入学者</t>
    <rPh sb="0" eb="2">
      <t>センシュウ</t>
    </rPh>
    <rPh sb="2" eb="4">
      <t>ガッコウ</t>
    </rPh>
    <rPh sb="10" eb="11">
      <t>ナド</t>
    </rPh>
    <rPh sb="11" eb="12">
      <t>ニュウ</t>
    </rPh>
    <phoneticPr fontId="2"/>
  </si>
  <si>
    <t>３　全国及び中国５県との比較</t>
    <rPh sb="2" eb="4">
      <t>ゼンコク</t>
    </rPh>
    <rPh sb="4" eb="5">
      <t>オヨ</t>
    </rPh>
    <rPh sb="6" eb="8">
      <t>チュウゴク</t>
    </rPh>
    <rPh sb="9" eb="10">
      <t>ケン</t>
    </rPh>
    <rPh sb="12" eb="14">
      <t>ヒカク</t>
    </rPh>
    <phoneticPr fontId="2"/>
  </si>
  <si>
    <t>F</t>
    <phoneticPr fontId="2"/>
  </si>
  <si>
    <t>常用労働者</t>
    <rPh sb="0" eb="4">
      <t>ジョウヨウロウドウシャ</t>
    </rPh>
    <phoneticPr fontId="24"/>
  </si>
  <si>
    <t>臨時労働者</t>
    <rPh sb="0" eb="1">
      <t>リンジ</t>
    </rPh>
    <rPh sb="1" eb="4">
      <t>ロウドウシャ</t>
    </rPh>
    <phoneticPr fontId="24"/>
  </si>
  <si>
    <t>有期雇用
労働者</t>
    <rPh sb="0" eb="4">
      <t>ユウキコヨウ</t>
    </rPh>
    <rPh sb="5" eb="8">
      <t>ロウドウシャ</t>
    </rPh>
    <phoneticPr fontId="24"/>
  </si>
  <si>
    <t>高等学校等進学率
（％）
B/A</t>
    <rPh sb="0" eb="2">
      <t>コウトウ</t>
    </rPh>
    <rPh sb="2" eb="4">
      <t>ガッコウ</t>
    </rPh>
    <rPh sb="4" eb="5">
      <t>トウ</t>
    </rPh>
    <rPh sb="5" eb="7">
      <t>シンガクシャ</t>
    </rPh>
    <rPh sb="7" eb="8">
      <t>リツ</t>
    </rPh>
    <phoneticPr fontId="2"/>
  </si>
  <si>
    <t>A</t>
    <phoneticPr fontId="4"/>
  </si>
  <si>
    <t>C</t>
    <phoneticPr fontId="4"/>
  </si>
  <si>
    <t>D</t>
    <phoneticPr fontId="4"/>
  </si>
  <si>
    <t>専修学校
(高等課程)
進学率
（％）
C/A</t>
    <rPh sb="0" eb="2">
      <t>センシュウ</t>
    </rPh>
    <rPh sb="2" eb="4">
      <t>ガッコウ</t>
    </rPh>
    <rPh sb="6" eb="8">
      <t>コウトウ</t>
    </rPh>
    <rPh sb="8" eb="10">
      <t>カテイ</t>
    </rPh>
    <rPh sb="12" eb="14">
      <t>シンガク</t>
    </rPh>
    <rPh sb="14" eb="15">
      <t>リツ</t>
    </rPh>
    <phoneticPr fontId="4"/>
  </si>
  <si>
    <t>卒業者
総数</t>
  </si>
  <si>
    <t>A</t>
    <phoneticPr fontId="2"/>
  </si>
  <si>
    <t>C</t>
    <phoneticPr fontId="2"/>
  </si>
  <si>
    <t>E</t>
    <phoneticPr fontId="2"/>
  </si>
  <si>
    <t>専修学校
(専門課程)
進学率
（％）
C/A</t>
    <rPh sb="0" eb="2">
      <t>センシュウ</t>
    </rPh>
    <rPh sb="2" eb="4">
      <t>ガッコウ</t>
    </rPh>
    <rPh sb="6" eb="8">
      <t>センモン</t>
    </rPh>
    <rPh sb="8" eb="10">
      <t>カテイ</t>
    </rPh>
    <rPh sb="12" eb="14">
      <t>シンガク</t>
    </rPh>
    <rPh sb="14" eb="15">
      <t>リツ</t>
    </rPh>
    <phoneticPr fontId="4"/>
  </si>
  <si>
    <t>表26　学校数の推移</t>
    <rPh sb="0" eb="1">
      <t>ヒョウ</t>
    </rPh>
    <rPh sb="4" eb="7">
      <t>ガッコウスウ</t>
    </rPh>
    <rPh sb="8" eb="10">
      <t>スイイ</t>
    </rPh>
    <phoneticPr fontId="2"/>
  </si>
  <si>
    <t>表27　生徒数の推移</t>
    <rPh sb="0" eb="1">
      <t>ヒョウ</t>
    </rPh>
    <rPh sb="4" eb="7">
      <t>セイトスウ</t>
    </rPh>
    <rPh sb="8" eb="10">
      <t>スイイ</t>
    </rPh>
    <phoneticPr fontId="2"/>
  </si>
  <si>
    <t>表28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</si>
  <si>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表29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</si>
  <si>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</si>
  <si>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⑥　高等学校（全日制・定時制課程）</t>
    <rPh sb="2" eb="4">
      <t>コウトウ</t>
    </rPh>
    <rPh sb="4" eb="6">
      <t>ガッコウ</t>
    </rPh>
    <rPh sb="7" eb="10">
      <t>ゼンニチセイ</t>
    </rPh>
    <rPh sb="11" eb="14">
      <t>テイジセイ</t>
    </rPh>
    <rPh sb="14" eb="16">
      <t>カテイ</t>
    </rPh>
    <phoneticPr fontId="2"/>
  </si>
  <si>
    <t>⑤　義務教育学校</t>
    <phoneticPr fontId="2"/>
  </si>
  <si>
    <t>表31　学校数の推移</t>
    <rPh sb="0" eb="1">
      <t>ヒョウ</t>
    </rPh>
    <rPh sb="4" eb="7">
      <t>ガッコウスウ</t>
    </rPh>
    <rPh sb="8" eb="10">
      <t>スイイ</t>
    </rPh>
    <phoneticPr fontId="2"/>
  </si>
  <si>
    <t>表32　生徒数の推移</t>
    <rPh sb="0" eb="1">
      <t>ヒョウ</t>
    </rPh>
    <rPh sb="4" eb="7">
      <t>セイトスウ</t>
    </rPh>
    <rPh sb="8" eb="10">
      <t>スイイ</t>
    </rPh>
    <phoneticPr fontId="2"/>
  </si>
  <si>
    <t>表33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</si>
  <si>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表34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</si>
  <si>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表35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</si>
  <si>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⑦　高等学校（通信制課程）</t>
    <rPh sb="2" eb="4">
      <t>コウトウ</t>
    </rPh>
    <rPh sb="4" eb="6">
      <t>ガッコウ</t>
    </rPh>
    <rPh sb="7" eb="10">
      <t>ツウシンセイ</t>
    </rPh>
    <rPh sb="10" eb="12">
      <t>カテイ</t>
    </rPh>
    <phoneticPr fontId="2"/>
  </si>
  <si>
    <t>⑧　特別支援学校</t>
    <rPh sb="2" eb="4">
      <t>トクベツ</t>
    </rPh>
    <rPh sb="4" eb="6">
      <t>シエン</t>
    </rPh>
    <rPh sb="6" eb="8">
      <t>ガッコウ</t>
    </rPh>
    <phoneticPr fontId="2"/>
  </si>
  <si>
    <t>表36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</si>
  <si>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表37　在学者数の推移</t>
    <rPh sb="0" eb="1">
      <t>ヒョウ</t>
    </rPh>
    <rPh sb="4" eb="6">
      <t>ザイガク</t>
    </rPh>
    <rPh sb="6" eb="7">
      <t>シャ</t>
    </rPh>
    <rPh sb="7" eb="8">
      <t>スウ</t>
    </rPh>
    <rPh sb="9" eb="11">
      <t>スイイ</t>
    </rPh>
    <phoneticPr fontId="3"/>
  </si>
  <si>
    <t>表38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</si>
  <si>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⑨　専修学校</t>
    <rPh sb="2" eb="4">
      <t>センシュウ</t>
    </rPh>
    <rPh sb="4" eb="6">
      <t>ガッコウ</t>
    </rPh>
    <phoneticPr fontId="2"/>
  </si>
  <si>
    <t>表39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</si>
  <si>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表40　生徒数の推移</t>
    <rPh sb="0" eb="1">
      <t>ヒョウ</t>
    </rPh>
    <rPh sb="4" eb="7">
      <t>セイトスウ</t>
    </rPh>
    <rPh sb="8" eb="10">
      <t>スイイ</t>
    </rPh>
    <phoneticPr fontId="3"/>
  </si>
  <si>
    <t>表41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</si>
  <si>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⑩　各種学校</t>
    <rPh sb="2" eb="4">
      <t>カクシュ</t>
    </rPh>
    <rPh sb="4" eb="6">
      <t>ガッコウ</t>
    </rPh>
    <phoneticPr fontId="2"/>
  </si>
  <si>
    <t>表42　学校数の推移</t>
    <rPh sb="0" eb="1">
      <t>ヒョウ</t>
    </rPh>
    <rPh sb="4" eb="6">
      <t>ガッコウ</t>
    </rPh>
    <rPh sb="6" eb="7">
      <t>カズ</t>
    </rPh>
    <rPh sb="8" eb="10">
      <t>スイイ</t>
    </rPh>
    <phoneticPr fontId="3"/>
  </si>
  <si>
    <t>表43　生徒数の推移</t>
    <rPh sb="0" eb="1">
      <t>ヒョウ</t>
    </rPh>
    <rPh sb="4" eb="7">
      <t>セイトスウ</t>
    </rPh>
    <rPh sb="8" eb="10">
      <t>スイイ</t>
    </rPh>
    <phoneticPr fontId="3"/>
  </si>
  <si>
    <t>表44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</si>
  <si>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表45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</si>
  <si>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左記以外
の者</t>
    <rPh sb="0" eb="2">
      <t>サキ</t>
    </rPh>
    <rPh sb="2" eb="4">
      <t>イガイ</t>
    </rPh>
    <rPh sb="6" eb="7">
      <t>モノ</t>
    </rPh>
    <phoneticPr fontId="4"/>
  </si>
  <si>
    <t>令和元年度</t>
    <rPh sb="0" eb="2">
      <t>レイワ</t>
    </rPh>
    <rPh sb="2" eb="5">
      <t>ガンネンド</t>
    </rPh>
    <phoneticPr fontId="4"/>
  </si>
  <si>
    <t>表47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</si>
  <si>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 xml:space="preserve">②　義務教育学校 </t>
    <rPh sb="2" eb="4">
      <t>ギム</t>
    </rPh>
    <rPh sb="4" eb="6">
      <t>キョウイク</t>
    </rPh>
    <rPh sb="6" eb="8">
      <t>ガッコウ</t>
    </rPh>
    <phoneticPr fontId="2"/>
  </si>
  <si>
    <t>③　高等学校（全日制・定時制課程）</t>
    <rPh sb="2" eb="4">
      <t>コウトウ</t>
    </rPh>
    <rPh sb="4" eb="6">
      <t>ガッコウ</t>
    </rPh>
    <rPh sb="7" eb="10">
      <t>ゼンニチセイ</t>
    </rPh>
    <rPh sb="11" eb="13">
      <t>テイジ</t>
    </rPh>
    <rPh sb="13" eb="14">
      <t>セイ</t>
    </rPh>
    <rPh sb="14" eb="16">
      <t>カテイ</t>
    </rPh>
    <phoneticPr fontId="2"/>
  </si>
  <si>
    <t>表46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</si>
  <si>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卒業者に占める就職者
の割合
（％）
G/A</t>
    <rPh sb="0" eb="3">
      <t>ソツギョウシャ</t>
    </rPh>
    <rPh sb="4" eb="5">
      <t>シ</t>
    </rPh>
    <rPh sb="7" eb="10">
      <t>シュウショクシャ</t>
    </rPh>
    <rPh sb="12" eb="14">
      <t>ワリアイ</t>
    </rPh>
    <phoneticPr fontId="2"/>
  </si>
  <si>
    <t>大学等
進学率
（％）
B/A</t>
    <rPh sb="0" eb="2">
      <t>ダイガク</t>
    </rPh>
    <rPh sb="2" eb="3">
      <t>トウ</t>
    </rPh>
    <rPh sb="4" eb="6">
      <t>シンガクシャ</t>
    </rPh>
    <rPh sb="6" eb="7">
      <t>リツ</t>
    </rPh>
    <phoneticPr fontId="2"/>
  </si>
  <si>
    <t>（注）区分の定義については、報告書P22の表38を参照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</si>
  <si>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（注）区分の定義については、報告書P24の表41を参照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</si>
  <si>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（注）区分の定義については、報告書P25の表43を参照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</si>
  <si>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自営業主等
(a)</t>
    <rPh sb="0" eb="2">
      <t>ジエイギョウ</t>
    </rPh>
    <rPh sb="2" eb="3">
      <t>シュ</t>
    </rPh>
    <rPh sb="3" eb="4">
      <t>トウ</t>
    </rPh>
    <phoneticPr fontId="24"/>
  </si>
  <si>
    <t>無期雇用
労働者(b)</t>
    <rPh sb="0" eb="2">
      <t>ムキ</t>
    </rPh>
    <rPh sb="2" eb="4">
      <t>コヨウ</t>
    </rPh>
    <rPh sb="5" eb="8">
      <t>ロウドウシャ</t>
    </rPh>
    <phoneticPr fontId="24"/>
  </si>
  <si>
    <t>左記B，C，D，Eのうち
就職している者（c)</t>
    <rPh sb="0" eb="2">
      <t>サキ</t>
    </rPh>
    <phoneticPr fontId="4"/>
  </si>
  <si>
    <t>G
就職者
(a,b,c,d)</t>
    <rPh sb="2" eb="5">
      <t>シュウショクシャ</t>
    </rPh>
    <phoneticPr fontId="25"/>
  </si>
  <si>
    <t>（　再　掲　）</t>
    <rPh sb="2" eb="3">
      <t>サイ</t>
    </rPh>
    <rPh sb="4" eb="5">
      <t>ケイ</t>
    </rPh>
    <phoneticPr fontId="2"/>
  </si>
  <si>
    <t>うち通信制
課程を除く</t>
    <rPh sb="2" eb="5">
      <t>ツウシンセイ</t>
    </rPh>
    <rPh sb="6" eb="8">
      <t>カテイ</t>
    </rPh>
    <rPh sb="9" eb="10">
      <t>ノゾ</t>
    </rPh>
    <phoneticPr fontId="2"/>
  </si>
  <si>
    <r>
      <t>左記F有期雇用労働者のうち雇用契約期間が一年以上、かつフルタイム勤務相当の者</t>
    </r>
    <r>
      <rPr>
        <sz val="9"/>
        <rFont val="ＭＳ Ｐ明朝"/>
        <family val="1"/>
        <charset val="128"/>
      </rPr>
      <t>（d）</t>
    </r>
    <phoneticPr fontId="4"/>
  </si>
  <si>
    <t>うち通信制
課程を除く</t>
    <rPh sb="2" eb="5">
      <t>ツウシンセイ</t>
    </rPh>
    <rPh sb="6" eb="8">
      <t>カテイ</t>
    </rPh>
    <rPh sb="9" eb="10">
      <t>ノゾ</t>
    </rPh>
    <phoneticPr fontId="4"/>
  </si>
  <si>
    <t>うち通信
教育部を
除く</t>
    <rPh sb="5" eb="7">
      <t>キョウイク</t>
    </rPh>
    <rPh sb="7" eb="8">
      <t>ブ</t>
    </rPh>
    <phoneticPr fontId="2"/>
  </si>
  <si>
    <t>うち通信
教育部を
除く</t>
    <rPh sb="2" eb="4">
      <t>ツウシン</t>
    </rPh>
    <rPh sb="5" eb="7">
      <t>キョウイク</t>
    </rPh>
    <rPh sb="7" eb="8">
      <t>ブ</t>
    </rPh>
    <rPh sb="10" eb="11">
      <t>ノゾ</t>
    </rPh>
    <phoneticPr fontId="2"/>
  </si>
  <si>
    <t xml:space="preserve">就   職   者   等 </t>
    <rPh sb="12" eb="13">
      <t>トウ</t>
    </rPh>
    <phoneticPr fontId="27"/>
  </si>
  <si>
    <t>就   職   者   等</t>
    <rPh sb="12" eb="13">
      <t>トウ</t>
    </rPh>
    <phoneticPr fontId="27"/>
  </si>
  <si>
    <t>表22　児童生徒数の推移</t>
    <rPh sb="0" eb="1">
      <t>ヒョウ</t>
    </rPh>
    <rPh sb="4" eb="6">
      <t>ジドウ</t>
    </rPh>
    <rPh sb="6" eb="9">
      <t>セイトスウ</t>
    </rPh>
    <rPh sb="10" eb="12">
      <t>スイイ</t>
    </rPh>
    <phoneticPr fontId="2"/>
  </si>
  <si>
    <t>表23　１校当たりの児童生徒数の推移</t>
    <rPh sb="0" eb="1">
      <t>ヒョウ</t>
    </rPh>
    <rPh sb="5" eb="6">
      <t>コウ</t>
    </rPh>
    <rPh sb="6" eb="7">
      <t>ア</t>
    </rPh>
    <rPh sb="10" eb="12">
      <t>ジドウ</t>
    </rPh>
    <rPh sb="12" eb="14">
      <t>セイト</t>
    </rPh>
    <rPh sb="14" eb="15">
      <t>ジドウスウ</t>
    </rPh>
    <rPh sb="16" eb="18">
      <t>スイイ</t>
    </rPh>
    <phoneticPr fontId="2"/>
  </si>
  <si>
    <t>表25　本務教員１人当たりの児童生徒数の推移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ジドウ</t>
    </rPh>
    <rPh sb="16" eb="19">
      <t>セイトスウ</t>
    </rPh>
    <rPh sb="20" eb="22">
      <t>スイイ</t>
    </rPh>
    <phoneticPr fontId="2"/>
  </si>
  <si>
    <t>平成30年度</t>
    <rPh sb="0" eb="2">
      <t>ヘイセイ</t>
    </rPh>
    <rPh sb="4" eb="6">
      <t>ネンド</t>
    </rPh>
    <phoneticPr fontId="4"/>
  </si>
  <si>
    <t>表１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</si>
  <si>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表２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</si>
  <si>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表３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</si>
  <si>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表４　教員数（本務者）の推移</t>
    <rPh sb="0" eb="1">
      <t>ヒョウ</t>
    </rPh>
    <rPh sb="3" eb="6">
      <t>キョウインスウ</t>
    </rPh>
    <rPh sb="7" eb="9">
      <t>ホンム</t>
    </rPh>
    <rPh sb="9" eb="10">
      <t>シャ</t>
    </rPh>
    <rPh sb="12" eb="14">
      <t>スイイ</t>
    </rPh>
    <phoneticPr fontId="3"/>
  </si>
  <si>
    <t>表５　本務教員１人当たりの園児数の推移</t>
    <rPh sb="0" eb="1">
      <t>ヒョウ</t>
    </rPh>
    <rPh sb="3" eb="5">
      <t>ホンム</t>
    </rPh>
    <rPh sb="5" eb="7">
      <t>キョウイン</t>
    </rPh>
    <rPh sb="8" eb="9">
      <t>ヒト</t>
    </rPh>
    <rPh sb="9" eb="10">
      <t>ア</t>
    </rPh>
    <rPh sb="13" eb="16">
      <t>エンジスウ</t>
    </rPh>
    <rPh sb="17" eb="19">
      <t>スイイ</t>
    </rPh>
    <phoneticPr fontId="3"/>
  </si>
  <si>
    <t>表６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</si>
  <si>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表７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</si>
  <si>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表８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</si>
  <si>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表９　教育・保育職員数（本務者）の推移</t>
    <rPh sb="0" eb="1">
      <t>ヒョウ</t>
    </rPh>
    <rPh sb="3" eb="5">
      <t>キョウイク</t>
    </rPh>
    <rPh sb="6" eb="8">
      <t>ホイク</t>
    </rPh>
    <rPh sb="8" eb="10">
      <t>ショクイン</t>
    </rPh>
    <rPh sb="10" eb="11">
      <t>スウ</t>
    </rPh>
    <rPh sb="12" eb="14">
      <t>ホンム</t>
    </rPh>
    <rPh sb="14" eb="15">
      <t>シャ</t>
    </rPh>
    <rPh sb="17" eb="19">
      <t>スイイ</t>
    </rPh>
    <phoneticPr fontId="3"/>
  </si>
  <si>
    <t>※全　　　国</t>
    <rPh sb="1" eb="2">
      <t>ゼン</t>
    </rPh>
    <rPh sb="5" eb="6">
      <t>クニ</t>
    </rPh>
    <phoneticPr fontId="2"/>
  </si>
  <si>
    <t>※全国は国立・公立・私立の計、中国５県及び各県は公立のみ</t>
    <rPh sb="1" eb="3">
      <t>ゼンコク</t>
    </rPh>
    <rPh sb="4" eb="6">
      <t>コクリツ</t>
    </rPh>
    <rPh sb="7" eb="9">
      <t>コウリツ</t>
    </rPh>
    <rPh sb="10" eb="12">
      <t>シリツ</t>
    </rPh>
    <rPh sb="13" eb="14">
      <t>ケイ</t>
    </rPh>
    <rPh sb="15" eb="17">
      <t>チュウゴク</t>
    </rPh>
    <rPh sb="18" eb="19">
      <t>ケン</t>
    </rPh>
    <rPh sb="19" eb="20">
      <t>オヨ</t>
    </rPh>
    <rPh sb="21" eb="23">
      <t>カクケン</t>
    </rPh>
    <rPh sb="24" eb="26">
      <t>コウリツ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</si>
</sst>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;&quot;△ &quot;#,##0"/>
    <numFmt numFmtId="177" formatCode="#,##0.0;&quot;△ &quot;#,##0.0"/>
    <numFmt numFmtId="178" formatCode="0_);[Red]\(0\)"/>
    <numFmt numFmtId="179" formatCode="0.0_);[Red]\(0.0\)"/>
    <numFmt numFmtId="180" formatCode="_ * #,##0.0_ ;_ * \-#,##0.0_ ;_ * &quot;-&quot;?_ ;_ @_ "/>
    <numFmt numFmtId="181" formatCode="0.0;&quot;△ &quot;0.0"/>
    <numFmt numFmtId="182" formatCode="0;\-0;&quot;－&quot;"/>
    <numFmt numFmtId="183" formatCode="#,##0;&quot;△ &quot;#,##0;&quot;-&quot;"/>
    <numFmt numFmtId="184" formatCode="_ * #,##0.0_ ;_ * \-#,##0.0_ ;_ * &quot;-&quot;_ ;_ @_ "/>
    <numFmt numFmtId="185" formatCode="#,##0;&quot;▲ &quot;#,##0"/>
    <numFmt numFmtId="186" formatCode="#,##0_ "/>
  </numFmts>
  <fonts count="40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明朝"/>
      <family val="1"/>
      <charset val="128"/>
    </font>
    <font>
      <sz val="6"/>
      <name val="游ゴシック"/>
      <family val="3"/>
      <charset val="128"/>
    </font>
    <font>
      <sz val="8"/>
      <name val="ＭＳ Ｐ明朝"/>
      <family val="1"/>
      <charset val="128"/>
    </font>
    <font>
      <sz val="12"/>
      <color indexed="9"/>
      <name val="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5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0" fillId="0" borderId="0" xfId="0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6" fontId="10" fillId="0" borderId="0" xfId="1" applyNumberFormat="1" applyFont="1" applyAlignment="1">
      <alignment vertical="center"/>
    </xf>
    <xf numFmtId="0" fontId="8" fillId="0" borderId="1" xfId="1" applyFont="1" applyBorder="1" applyAlignment="1">
      <alignment vertical="center"/>
    </xf>
    <xf numFmtId="176" fontId="11" fillId="0" borderId="0" xfId="1" applyNumberFormat="1" applyFont="1" applyAlignment="1">
      <alignment horizontal="right"/>
    </xf>
    <xf numFmtId="0" fontId="12" fillId="0" borderId="0" xfId="1" applyFont="1" applyAlignment="1">
      <alignment vertical="center"/>
    </xf>
    <xf numFmtId="0" fontId="13" fillId="0" borderId="3" xfId="1" applyFont="1" applyBorder="1" applyAlignment="1">
      <alignment horizontal="center" vertical="center"/>
    </xf>
    <xf numFmtId="176" fontId="13" fillId="0" borderId="3" xfId="1" applyNumberFormat="1" applyFont="1" applyBorder="1" applyAlignment="1">
      <alignment horizontal="center" vertical="center"/>
    </xf>
    <xf numFmtId="176" fontId="13" fillId="0" borderId="5" xfId="1" applyNumberFormat="1" applyFont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176" fontId="13" fillId="0" borderId="7" xfId="1" applyNumberFormat="1" applyFont="1" applyBorder="1" applyAlignment="1">
      <alignment vertical="center"/>
    </xf>
    <xf numFmtId="176" fontId="13" fillId="0" borderId="7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176" fontId="14" fillId="0" borderId="9" xfId="1" applyNumberFormat="1" applyFont="1" applyBorder="1" applyAlignment="1">
      <alignment vertical="center"/>
    </xf>
    <xf numFmtId="176" fontId="14" fillId="0" borderId="9" xfId="1" applyNumberFormat="1" applyFont="1" applyFill="1" applyBorder="1" applyAlignment="1">
      <alignment vertical="center"/>
    </xf>
    <xf numFmtId="176" fontId="13" fillId="0" borderId="0" xfId="1" applyNumberFormat="1" applyFont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4" fillId="0" borderId="0" xfId="1" applyNumberFormat="1" applyFont="1" applyBorder="1" applyAlignment="1">
      <alignment vertical="center"/>
    </xf>
    <xf numFmtId="176" fontId="13" fillId="0" borderId="12" xfId="1" applyNumberFormat="1" applyFont="1" applyBorder="1" applyAlignment="1">
      <alignment horizontal="center" vertical="center"/>
    </xf>
    <xf numFmtId="177" fontId="13" fillId="0" borderId="5" xfId="1" applyNumberFormat="1" applyFont="1" applyBorder="1" applyAlignment="1">
      <alignment vertical="center"/>
    </xf>
    <xf numFmtId="177" fontId="13" fillId="0" borderId="5" xfId="1" applyNumberFormat="1" applyFont="1" applyFill="1" applyBorder="1" applyAlignment="1">
      <alignment vertical="center"/>
    </xf>
    <xf numFmtId="177" fontId="13" fillId="0" borderId="7" xfId="1" applyNumberFormat="1" applyFont="1" applyBorder="1" applyAlignment="1">
      <alignment vertical="center"/>
    </xf>
    <xf numFmtId="177" fontId="13" fillId="0" borderId="7" xfId="1" applyNumberFormat="1" applyFont="1" applyFill="1" applyBorder="1" applyAlignment="1">
      <alignment vertical="center"/>
    </xf>
    <xf numFmtId="177" fontId="14" fillId="0" borderId="0" xfId="1" applyNumberFormat="1" applyFont="1" applyBorder="1" applyAlignment="1">
      <alignment vertical="center"/>
    </xf>
    <xf numFmtId="177" fontId="14" fillId="0" borderId="0" xfId="1" applyNumberFormat="1" applyFont="1" applyFill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1" applyNumberFormat="1" applyFont="1" applyFill="1" applyBorder="1" applyAlignment="1">
      <alignment vertical="center"/>
    </xf>
    <xf numFmtId="177" fontId="13" fillId="0" borderId="1" xfId="1" applyNumberFormat="1" applyFont="1" applyBorder="1" applyAlignment="1">
      <alignment vertical="center"/>
    </xf>
    <xf numFmtId="177" fontId="13" fillId="0" borderId="1" xfId="1" applyNumberFormat="1" applyFont="1" applyFill="1" applyBorder="1" applyAlignment="1">
      <alignment vertical="center"/>
    </xf>
    <xf numFmtId="177" fontId="14" fillId="0" borderId="9" xfId="1" applyNumberFormat="1" applyFont="1" applyBorder="1" applyAlignment="1">
      <alignment vertical="center"/>
    </xf>
    <xf numFmtId="177" fontId="14" fillId="0" borderId="9" xfId="1" applyNumberFormat="1" applyFont="1" applyFill="1" applyBorder="1" applyAlignment="1">
      <alignment vertical="center"/>
    </xf>
    <xf numFmtId="176" fontId="13" fillId="0" borderId="5" xfId="1" applyNumberFormat="1" applyFont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" xfId="1" applyNumberFormat="1" applyFont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176" fontId="14" fillId="0" borderId="9" xfId="1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7" fontId="13" fillId="0" borderId="5" xfId="1" applyNumberFormat="1" applyFont="1" applyBorder="1" applyAlignment="1">
      <alignment horizontal="right" vertical="center"/>
    </xf>
    <xf numFmtId="177" fontId="13" fillId="0" borderId="5" xfId="1" applyNumberFormat="1" applyFont="1" applyFill="1" applyBorder="1" applyAlignment="1">
      <alignment horizontal="right" vertical="center"/>
    </xf>
    <xf numFmtId="177" fontId="13" fillId="0" borderId="7" xfId="1" applyNumberFormat="1" applyFont="1" applyBorder="1" applyAlignment="1">
      <alignment horizontal="right" vertical="center"/>
    </xf>
    <xf numFmtId="177" fontId="13" fillId="0" borderId="7" xfId="1" applyNumberFormat="1" applyFont="1" applyFill="1" applyBorder="1" applyAlignment="1">
      <alignment horizontal="right" vertical="center"/>
    </xf>
    <xf numFmtId="177" fontId="14" fillId="0" borderId="9" xfId="1" applyNumberFormat="1" applyFont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177" fontId="13" fillId="0" borderId="1" xfId="1" applyNumberFormat="1" applyFont="1" applyFill="1" applyBorder="1" applyAlignment="1">
      <alignment horizontal="right" vertical="center"/>
    </xf>
    <xf numFmtId="177" fontId="14" fillId="0" borderId="9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left" vertical="center"/>
    </xf>
    <xf numFmtId="0" fontId="6" fillId="0" borderId="0" xfId="1" applyFont="1" applyAlignment="1"/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3" fillId="0" borderId="3" xfId="1" applyNumberFormat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6" fillId="0" borderId="0" xfId="2" applyFont="1">
      <alignment vertical="center"/>
    </xf>
    <xf numFmtId="0" fontId="15" fillId="0" borderId="0" xfId="2" applyFont="1">
      <alignment vertical="center"/>
    </xf>
    <xf numFmtId="0" fontId="8" fillId="0" borderId="0" xfId="2" applyFont="1">
      <alignment vertical="center"/>
    </xf>
    <xf numFmtId="0" fontId="17" fillId="0" borderId="0" xfId="2" applyFont="1">
      <alignment vertical="center"/>
    </xf>
    <xf numFmtId="0" fontId="8" fillId="0" borderId="1" xfId="2" applyFont="1" applyBorder="1" applyAlignment="1">
      <alignment vertical="center"/>
    </xf>
    <xf numFmtId="178" fontId="18" fillId="0" borderId="0" xfId="2" applyNumberFormat="1" applyFont="1" applyBorder="1" applyAlignment="1">
      <alignment horizontal="center" vertical="center"/>
    </xf>
    <xf numFmtId="178" fontId="18" fillId="0" borderId="7" xfId="2" applyNumberFormat="1" applyFont="1" applyBorder="1" applyAlignment="1">
      <alignment horizontal="center" vertical="center"/>
    </xf>
    <xf numFmtId="178" fontId="19" fillId="0" borderId="0" xfId="2" applyNumberFormat="1" applyFont="1" applyBorder="1" applyAlignment="1">
      <alignment horizontal="center" vertical="center"/>
    </xf>
    <xf numFmtId="178" fontId="18" fillId="0" borderId="1" xfId="2" applyNumberFormat="1" applyFont="1" applyBorder="1" applyAlignment="1">
      <alignment horizontal="center" vertical="center"/>
    </xf>
    <xf numFmtId="0" fontId="20" fillId="0" borderId="0" xfId="2" applyFont="1" applyFill="1" applyBorder="1" applyAlignment="1">
      <alignment horizontal="center"/>
    </xf>
    <xf numFmtId="0" fontId="6" fillId="0" borderId="0" xfId="2" applyFont="1" applyFill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1" applyFont="1"/>
    <xf numFmtId="0" fontId="15" fillId="0" borderId="0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12" fillId="0" borderId="0" xfId="2" applyFont="1">
      <alignment vertical="center"/>
    </xf>
    <xf numFmtId="178" fontId="19" fillId="0" borderId="8" xfId="2" applyNumberFormat="1" applyFont="1" applyBorder="1" applyAlignment="1">
      <alignment horizontal="center" vertical="center"/>
    </xf>
    <xf numFmtId="0" fontId="20" fillId="0" borderId="0" xfId="2" applyFont="1" applyAlignment="1"/>
    <xf numFmtId="178" fontId="18" fillId="0" borderId="4" xfId="2" applyNumberFormat="1" applyFont="1" applyBorder="1" applyAlignment="1">
      <alignment horizontal="center" vertical="center"/>
    </xf>
    <xf numFmtId="41" fontId="22" fillId="0" borderId="0" xfId="2" applyNumberFormat="1" applyFont="1" applyFill="1">
      <alignment vertical="center"/>
    </xf>
    <xf numFmtId="178" fontId="18" fillId="0" borderId="6" xfId="2" applyNumberFormat="1" applyFont="1" applyBorder="1" applyAlignment="1">
      <alignment horizontal="center" vertical="center"/>
    </xf>
    <xf numFmtId="178" fontId="18" fillId="0" borderId="10" xfId="2" applyNumberFormat="1" applyFont="1" applyBorder="1" applyAlignment="1">
      <alignment horizontal="center" vertical="center"/>
    </xf>
    <xf numFmtId="178" fontId="18" fillId="0" borderId="11" xfId="2" applyNumberFormat="1" applyFont="1" applyBorder="1" applyAlignment="1">
      <alignment horizontal="center" vertical="center"/>
    </xf>
    <xf numFmtId="178" fontId="19" fillId="0" borderId="10" xfId="2" applyNumberFormat="1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wrapText="1"/>
    </xf>
    <xf numFmtId="176" fontId="14" fillId="0" borderId="0" xfId="1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1" fontId="13" fillId="0" borderId="5" xfId="1" applyNumberFormat="1" applyFont="1" applyBorder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7" xfId="1" applyNumberFormat="1" applyFont="1" applyBorder="1" applyAlignment="1">
      <alignment horizontal="right" vertical="center"/>
    </xf>
    <xf numFmtId="41" fontId="14" fillId="0" borderId="9" xfId="1" applyNumberFormat="1" applyFont="1" applyFill="1" applyBorder="1" applyAlignment="1">
      <alignment horizontal="right" vertical="center"/>
    </xf>
    <xf numFmtId="181" fontId="13" fillId="0" borderId="0" xfId="1" applyNumberFormat="1" applyFont="1" applyBorder="1" applyAlignment="1">
      <alignment vertical="center"/>
    </xf>
    <xf numFmtId="181" fontId="13" fillId="0" borderId="7" xfId="1" applyNumberFormat="1" applyFont="1" applyBorder="1" applyAlignment="1">
      <alignment vertical="center"/>
    </xf>
    <xf numFmtId="181" fontId="14" fillId="0" borderId="9" xfId="1" applyNumberFormat="1" applyFont="1" applyBorder="1" applyAlignment="1">
      <alignment vertical="center"/>
    </xf>
    <xf numFmtId="181" fontId="13" fillId="0" borderId="1" xfId="1" applyNumberFormat="1" applyFont="1" applyBorder="1" applyAlignment="1">
      <alignment vertical="center"/>
    </xf>
    <xf numFmtId="181" fontId="13" fillId="0" borderId="5" xfId="1" applyNumberFormat="1" applyFont="1" applyBorder="1" applyAlignment="1">
      <alignment horizontal="right" vertical="center"/>
    </xf>
    <xf numFmtId="181" fontId="13" fillId="0" borderId="7" xfId="1" applyNumberFormat="1" applyFont="1" applyBorder="1" applyAlignment="1">
      <alignment horizontal="right" vertical="center"/>
    </xf>
    <xf numFmtId="181" fontId="14" fillId="0" borderId="9" xfId="1" applyNumberFormat="1" applyFont="1" applyBorder="1" applyAlignment="1">
      <alignment horizontal="right" vertical="center"/>
    </xf>
    <xf numFmtId="181" fontId="13" fillId="0" borderId="0" xfId="1" applyNumberFormat="1" applyFont="1" applyBorder="1" applyAlignment="1">
      <alignment horizontal="right" vertical="center"/>
    </xf>
    <xf numFmtId="181" fontId="13" fillId="0" borderId="1" xfId="1" applyNumberFormat="1" applyFont="1" applyBorder="1" applyAlignment="1">
      <alignment horizontal="right" vertical="center"/>
    </xf>
    <xf numFmtId="183" fontId="13" fillId="0" borderId="0" xfId="1" applyNumberFormat="1" applyFont="1" applyFill="1" applyBorder="1" applyAlignment="1">
      <alignment horizontal="right" vertical="center"/>
    </xf>
    <xf numFmtId="183" fontId="13" fillId="0" borderId="15" xfId="1" applyNumberFormat="1" applyFont="1" applyFill="1" applyBorder="1" applyAlignment="1">
      <alignment horizontal="right" vertical="center"/>
    </xf>
    <xf numFmtId="183" fontId="13" fillId="0" borderId="1" xfId="1" applyNumberFormat="1" applyFont="1" applyFill="1" applyBorder="1" applyAlignment="1">
      <alignment horizontal="right" vertical="center"/>
    </xf>
    <xf numFmtId="177" fontId="13" fillId="0" borderId="0" xfId="1" quotePrefix="1" applyNumberFormat="1" applyFont="1" applyBorder="1" applyAlignment="1">
      <alignment horizontal="right" vertical="center"/>
    </xf>
    <xf numFmtId="177" fontId="13" fillId="0" borderId="7" xfId="1" quotePrefix="1" applyNumberFormat="1" applyFont="1" applyBorder="1" applyAlignment="1">
      <alignment horizontal="right" vertical="center"/>
    </xf>
    <xf numFmtId="184" fontId="14" fillId="0" borderId="9" xfId="1" applyNumberFormat="1" applyFont="1" applyFill="1" applyBorder="1" applyAlignment="1">
      <alignment horizontal="right" vertical="center"/>
    </xf>
    <xf numFmtId="185" fontId="13" fillId="0" borderId="7" xfId="1" applyNumberFormat="1" applyFont="1" applyFill="1" applyBorder="1" applyAlignment="1">
      <alignment horizontal="right" vertical="center"/>
    </xf>
    <xf numFmtId="185" fontId="13" fillId="0" borderId="0" xfId="1" applyNumberFormat="1" applyFont="1" applyFill="1" applyBorder="1" applyAlignment="1">
      <alignment horizontal="right" vertical="center"/>
    </xf>
    <xf numFmtId="0" fontId="1" fillId="0" borderId="0" xfId="1" applyFont="1"/>
    <xf numFmtId="0" fontId="29" fillId="0" borderId="0" xfId="1" applyFont="1" applyAlignment="1">
      <alignment vertical="center"/>
    </xf>
    <xf numFmtId="0" fontId="30" fillId="0" borderId="20" xfId="0" applyFont="1" applyBorder="1" applyAlignment="1">
      <alignment horizontal="center" vertical="center" shrinkToFit="1"/>
    </xf>
    <xf numFmtId="176" fontId="31" fillId="0" borderId="5" xfId="1" applyNumberFormat="1" applyFont="1" applyFill="1" applyBorder="1" applyAlignment="1">
      <alignment vertical="center"/>
    </xf>
    <xf numFmtId="176" fontId="31" fillId="0" borderId="7" xfId="1" applyNumberFormat="1" applyFont="1" applyFill="1" applyBorder="1" applyAlignment="1">
      <alignment vertical="center"/>
    </xf>
    <xf numFmtId="176" fontId="32" fillId="0" borderId="9" xfId="1" applyNumberFormat="1" applyFont="1" applyFill="1" applyBorder="1" applyAlignment="1">
      <alignment vertical="center"/>
    </xf>
    <xf numFmtId="182" fontId="31" fillId="0" borderId="0" xfId="0" applyNumberFormat="1" applyFont="1" applyFill="1" applyBorder="1" applyAlignment="1">
      <alignment horizontal="right" vertical="center"/>
    </xf>
    <xf numFmtId="176" fontId="31" fillId="0" borderId="0" xfId="1" applyNumberFormat="1" applyFont="1" applyFill="1" applyBorder="1" applyAlignment="1">
      <alignment vertical="center"/>
    </xf>
    <xf numFmtId="176" fontId="31" fillId="0" borderId="1" xfId="1" applyNumberFormat="1" applyFont="1" applyFill="1" applyBorder="1" applyAlignment="1">
      <alignment vertical="center"/>
    </xf>
    <xf numFmtId="176" fontId="32" fillId="0" borderId="0" xfId="1" applyNumberFormat="1" applyFont="1" applyBorder="1" applyAlignment="1">
      <alignment vertical="center"/>
    </xf>
    <xf numFmtId="0" fontId="31" fillId="0" borderId="0" xfId="1" applyFont="1" applyAlignment="1">
      <alignment vertical="center"/>
    </xf>
    <xf numFmtId="177" fontId="31" fillId="0" borderId="5" xfId="1" applyNumberFormat="1" applyFont="1" applyFill="1" applyBorder="1" applyAlignment="1">
      <alignment vertical="center"/>
    </xf>
    <xf numFmtId="177" fontId="31" fillId="0" borderId="7" xfId="1" applyNumberFormat="1" applyFont="1" applyFill="1" applyBorder="1" applyAlignment="1">
      <alignment vertical="center"/>
    </xf>
    <xf numFmtId="177" fontId="32" fillId="0" borderId="0" xfId="1" applyNumberFormat="1" applyFont="1" applyFill="1" applyBorder="1" applyAlignment="1">
      <alignment vertical="center"/>
    </xf>
    <xf numFmtId="177" fontId="31" fillId="0" borderId="0" xfId="1" applyNumberFormat="1" applyFont="1" applyFill="1" applyBorder="1" applyAlignment="1">
      <alignment vertical="center"/>
    </xf>
    <xf numFmtId="177" fontId="31" fillId="0" borderId="1" xfId="1" applyNumberFormat="1" applyFont="1" applyFill="1" applyBorder="1" applyAlignment="1">
      <alignment vertical="center"/>
    </xf>
    <xf numFmtId="177" fontId="32" fillId="0" borderId="9" xfId="1" applyNumberFormat="1" applyFont="1" applyFill="1" applyBorder="1" applyAlignment="1">
      <alignment vertical="center"/>
    </xf>
    <xf numFmtId="176" fontId="31" fillId="0" borderId="5" xfId="1" applyNumberFormat="1" applyFont="1" applyFill="1" applyBorder="1" applyAlignment="1">
      <alignment horizontal="right" vertical="center"/>
    </xf>
    <xf numFmtId="176" fontId="31" fillId="0" borderId="7" xfId="1" applyNumberFormat="1" applyFont="1" applyFill="1" applyBorder="1" applyAlignment="1">
      <alignment horizontal="right" vertical="center"/>
    </xf>
    <xf numFmtId="176" fontId="32" fillId="0" borderId="9" xfId="1" applyNumberFormat="1" applyFont="1" applyFill="1" applyBorder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176" fontId="31" fillId="0" borderId="1" xfId="1" applyNumberFormat="1" applyFont="1" applyFill="1" applyBorder="1" applyAlignment="1">
      <alignment horizontal="right" vertical="center"/>
    </xf>
    <xf numFmtId="177" fontId="31" fillId="0" borderId="5" xfId="1" applyNumberFormat="1" applyFont="1" applyFill="1" applyBorder="1" applyAlignment="1">
      <alignment horizontal="right" vertical="center"/>
    </xf>
    <xf numFmtId="177" fontId="31" fillId="0" borderId="7" xfId="1" applyNumberFormat="1" applyFont="1" applyFill="1" applyBorder="1" applyAlignment="1">
      <alignment horizontal="right" vertical="center"/>
    </xf>
    <xf numFmtId="177" fontId="32" fillId="0" borderId="0" xfId="1" applyNumberFormat="1" applyFont="1" applyFill="1" applyBorder="1" applyAlignment="1">
      <alignment horizontal="right" vertical="center"/>
    </xf>
    <xf numFmtId="177" fontId="31" fillId="0" borderId="0" xfId="1" applyNumberFormat="1" applyFont="1" applyFill="1" applyBorder="1" applyAlignment="1">
      <alignment horizontal="right" vertical="center"/>
    </xf>
    <xf numFmtId="177" fontId="31" fillId="0" borderId="1" xfId="1" applyNumberFormat="1" applyFont="1" applyFill="1" applyBorder="1" applyAlignment="1">
      <alignment horizontal="right" vertical="center"/>
    </xf>
    <xf numFmtId="0" fontId="33" fillId="0" borderId="0" xfId="0" applyFont="1">
      <alignment vertical="center"/>
    </xf>
    <xf numFmtId="177" fontId="32" fillId="0" borderId="9" xfId="1" applyNumberFormat="1" applyFont="1" applyFill="1" applyBorder="1" applyAlignment="1">
      <alignment horizontal="right" vertical="center"/>
    </xf>
    <xf numFmtId="0" fontId="34" fillId="0" borderId="0" xfId="0" applyFont="1">
      <alignment vertical="center"/>
    </xf>
    <xf numFmtId="176" fontId="32" fillId="0" borderId="0" xfId="1" applyNumberFormat="1" applyFont="1" applyFill="1" applyBorder="1" applyAlignment="1">
      <alignment vertical="center"/>
    </xf>
    <xf numFmtId="177" fontId="32" fillId="0" borderId="0" xfId="1" applyNumberFormat="1" applyFont="1" applyBorder="1" applyAlignment="1">
      <alignment vertical="center"/>
    </xf>
    <xf numFmtId="183" fontId="31" fillId="0" borderId="1" xfId="1" applyNumberFormat="1" applyFont="1" applyFill="1" applyBorder="1" applyAlignment="1">
      <alignment horizontal="right" vertical="center"/>
    </xf>
    <xf numFmtId="0" fontId="35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35" fillId="0" borderId="1" xfId="1" applyFont="1" applyBorder="1" applyAlignment="1">
      <alignment vertical="center"/>
    </xf>
    <xf numFmtId="0" fontId="31" fillId="0" borderId="2" xfId="1" applyFont="1" applyBorder="1" applyAlignment="1">
      <alignment horizontal="distributed" vertical="center" indent="1"/>
    </xf>
    <xf numFmtId="0" fontId="31" fillId="0" borderId="4" xfId="1" applyNumberFormat="1" applyFont="1" applyBorder="1" applyAlignment="1">
      <alignment horizontal="distributed" vertical="center" indent="1"/>
    </xf>
    <xf numFmtId="0" fontId="31" fillId="0" borderId="6" xfId="1" applyNumberFormat="1" applyFont="1" applyBorder="1" applyAlignment="1">
      <alignment horizontal="distributed" vertical="center" indent="1"/>
    </xf>
    <xf numFmtId="0" fontId="32" fillId="0" borderId="8" xfId="1" applyNumberFormat="1" applyFont="1" applyBorder="1" applyAlignment="1">
      <alignment horizontal="distributed" vertical="center" indent="1"/>
    </xf>
    <xf numFmtId="0" fontId="31" fillId="0" borderId="10" xfId="1" applyNumberFormat="1" applyFont="1" applyBorder="1" applyAlignment="1">
      <alignment horizontal="distributed" vertical="center" indent="1"/>
    </xf>
    <xf numFmtId="0" fontId="31" fillId="0" borderId="11" xfId="1" applyNumberFormat="1" applyFont="1" applyBorder="1" applyAlignment="1">
      <alignment horizontal="distributed" vertical="center" indent="1"/>
    </xf>
    <xf numFmtId="0" fontId="31" fillId="0" borderId="0" xfId="1" applyFont="1" applyBorder="1" applyAlignment="1">
      <alignment horizontal="center" vertical="center"/>
    </xf>
    <xf numFmtId="0" fontId="36" fillId="0" borderId="0" xfId="1" applyFont="1"/>
    <xf numFmtId="0" fontId="31" fillId="0" borderId="0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31" fillId="0" borderId="0" xfId="1" applyNumberFormat="1" applyFont="1" applyBorder="1" applyAlignment="1">
      <alignment horizontal="distributed" vertical="center" indent="1"/>
    </xf>
    <xf numFmtId="0" fontId="1" fillId="0" borderId="0" xfId="1" applyFont="1" applyAlignment="1"/>
    <xf numFmtId="0" fontId="35" fillId="0" borderId="1" xfId="2" applyFont="1" applyBorder="1" applyAlignment="1">
      <alignment vertical="center"/>
    </xf>
    <xf numFmtId="0" fontId="36" fillId="0" borderId="1" xfId="1" applyFont="1" applyBorder="1" applyAlignment="1"/>
    <xf numFmtId="0" fontId="37" fillId="0" borderId="1" xfId="2" applyFont="1" applyBorder="1" applyAlignment="1"/>
    <xf numFmtId="0" fontId="23" fillId="0" borderId="18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wrapText="1"/>
    </xf>
    <xf numFmtId="41" fontId="23" fillId="0" borderId="12" xfId="2" applyNumberFormat="1" applyFont="1" applyFill="1" applyBorder="1" applyAlignment="1">
      <alignment horizontal="right" vertical="center"/>
    </xf>
    <xf numFmtId="41" fontId="23" fillId="0" borderId="5" xfId="2" applyNumberFormat="1" applyFont="1" applyFill="1" applyBorder="1" applyAlignment="1">
      <alignment horizontal="right" vertical="center"/>
    </xf>
    <xf numFmtId="41" fontId="23" fillId="0" borderId="13" xfId="2" applyNumberFormat="1" applyFont="1" applyFill="1" applyBorder="1" applyAlignment="1">
      <alignment horizontal="right" vertical="center"/>
    </xf>
    <xf numFmtId="41" fontId="23" fillId="0" borderId="7" xfId="2" applyNumberFormat="1" applyFont="1" applyFill="1" applyBorder="1" applyAlignment="1">
      <alignment horizontal="right" vertical="center"/>
    </xf>
    <xf numFmtId="41" fontId="38" fillId="0" borderId="14" xfId="2" applyNumberFormat="1" applyFont="1" applyFill="1" applyBorder="1" applyAlignment="1">
      <alignment horizontal="right" vertical="center"/>
    </xf>
    <xf numFmtId="41" fontId="38" fillId="0" borderId="0" xfId="2" applyNumberFormat="1" applyFont="1" applyFill="1" applyBorder="1" applyAlignment="1">
      <alignment horizontal="right" vertical="center"/>
    </xf>
    <xf numFmtId="41" fontId="23" fillId="0" borderId="14" xfId="2" applyNumberFormat="1" applyFont="1" applyFill="1" applyBorder="1" applyAlignment="1">
      <alignment horizontal="right" vertical="center"/>
    </xf>
    <xf numFmtId="41" fontId="23" fillId="0" borderId="0" xfId="2" applyNumberFormat="1" applyFont="1" applyFill="1" applyBorder="1" applyAlignment="1">
      <alignment horizontal="right" vertical="center"/>
    </xf>
    <xf numFmtId="41" fontId="23" fillId="0" borderId="15" xfId="2" applyNumberFormat="1" applyFont="1" applyFill="1" applyBorder="1" applyAlignment="1">
      <alignment horizontal="right" vertical="center"/>
    </xf>
    <xf numFmtId="41" fontId="23" fillId="0" borderId="1" xfId="2" applyNumberFormat="1" applyFont="1" applyFill="1" applyBorder="1" applyAlignment="1">
      <alignment horizontal="right" vertical="center"/>
    </xf>
    <xf numFmtId="0" fontId="1" fillId="0" borderId="0" xfId="2" applyFont="1" applyFill="1">
      <alignment vertical="center"/>
    </xf>
    <xf numFmtId="0" fontId="37" fillId="0" borderId="19" xfId="1" applyFont="1" applyBorder="1" applyAlignment="1"/>
    <xf numFmtId="0" fontId="23" fillId="0" borderId="4" xfId="2" applyFont="1" applyFill="1" applyBorder="1" applyAlignment="1">
      <alignment vertical="center"/>
    </xf>
    <xf numFmtId="179" fontId="23" fillId="0" borderId="5" xfId="2" applyNumberFormat="1" applyFont="1" applyFill="1" applyBorder="1" applyAlignment="1">
      <alignment horizontal="right" vertical="center"/>
    </xf>
    <xf numFmtId="179" fontId="23" fillId="0" borderId="0" xfId="2" applyNumberFormat="1" applyFont="1" applyFill="1" applyBorder="1" applyAlignment="1">
      <alignment horizontal="right" vertical="center"/>
    </xf>
    <xf numFmtId="179" fontId="23" fillId="0" borderId="7" xfId="2" applyNumberFormat="1" applyFont="1" applyFill="1" applyBorder="1" applyAlignment="1">
      <alignment horizontal="right" vertical="center"/>
    </xf>
    <xf numFmtId="41" fontId="38" fillId="0" borderId="9" xfId="2" applyNumberFormat="1" applyFont="1" applyFill="1" applyBorder="1" applyAlignment="1">
      <alignment horizontal="right" vertical="center"/>
    </xf>
    <xf numFmtId="179" fontId="38" fillId="0" borderId="0" xfId="2" applyNumberFormat="1" applyFont="1" applyFill="1" applyBorder="1" applyAlignment="1">
      <alignment horizontal="right" vertical="center"/>
    </xf>
    <xf numFmtId="179" fontId="23" fillId="0" borderId="1" xfId="2" applyNumberFormat="1" applyFont="1" applyFill="1" applyBorder="1" applyAlignment="1">
      <alignment horizontal="right" vertical="center"/>
    </xf>
    <xf numFmtId="41" fontId="23" fillId="0" borderId="0" xfId="2" applyNumberFormat="1" applyFont="1" applyFill="1" applyBorder="1" applyAlignment="1">
      <alignment horizontal="left" vertical="center"/>
    </xf>
    <xf numFmtId="0" fontId="37" fillId="0" borderId="0" xfId="2" applyFont="1" applyBorder="1" applyAlignment="1"/>
    <xf numFmtId="0" fontId="23" fillId="0" borderId="4" xfId="2" applyFont="1" applyBorder="1" applyAlignment="1">
      <alignment vertical="center"/>
    </xf>
    <xf numFmtId="184" fontId="23" fillId="0" borderId="5" xfId="2" applyNumberFormat="1" applyFont="1" applyFill="1" applyBorder="1" applyAlignment="1">
      <alignment horizontal="right" vertical="center"/>
    </xf>
    <xf numFmtId="184" fontId="23" fillId="0" borderId="0" xfId="2" applyNumberFormat="1" applyFont="1" applyFill="1" applyBorder="1" applyAlignment="1">
      <alignment horizontal="right" vertical="center"/>
    </xf>
    <xf numFmtId="184" fontId="23" fillId="0" borderId="7" xfId="2" applyNumberFormat="1" applyFont="1" applyFill="1" applyBorder="1" applyAlignment="1">
      <alignment horizontal="right" vertical="center"/>
    </xf>
    <xf numFmtId="184" fontId="38" fillId="0" borderId="0" xfId="2" applyNumberFormat="1" applyFont="1" applyFill="1" applyBorder="1" applyAlignment="1">
      <alignment horizontal="right" vertical="center"/>
    </xf>
    <xf numFmtId="184" fontId="38" fillId="0" borderId="9" xfId="2" applyNumberFormat="1" applyFont="1" applyFill="1" applyBorder="1" applyAlignment="1">
      <alignment horizontal="right" vertical="center"/>
    </xf>
    <xf numFmtId="184" fontId="23" fillId="0" borderId="1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0" fontId="36" fillId="0" borderId="1" xfId="2" applyFont="1" applyFill="1" applyBorder="1" applyAlignment="1"/>
    <xf numFmtId="0" fontId="37" fillId="0" borderId="1" xfId="2" applyFont="1" applyFill="1" applyBorder="1" applyAlignment="1"/>
    <xf numFmtId="0" fontId="23" fillId="0" borderId="18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41" fontId="38" fillId="0" borderId="0" xfId="0" applyNumberFormat="1" applyFont="1" applyFill="1" applyAlignment="1">
      <alignment horizontal="right" vertical="center" shrinkToFit="1"/>
    </xf>
    <xf numFmtId="41" fontId="38" fillId="0" borderId="0" xfId="0" applyNumberFormat="1" applyFont="1" applyFill="1" applyBorder="1" applyAlignment="1">
      <alignment horizontal="right" vertical="center" shrinkToFit="1"/>
    </xf>
    <xf numFmtId="0" fontId="26" fillId="0" borderId="0" xfId="2" applyFont="1" applyFill="1" applyAlignment="1">
      <alignment horizontal="right" vertical="center"/>
    </xf>
    <xf numFmtId="0" fontId="37" fillId="0" borderId="19" xfId="2" applyFont="1" applyFill="1" applyBorder="1" applyAlignment="1"/>
    <xf numFmtId="180" fontId="23" fillId="0" borderId="0" xfId="2" applyNumberFormat="1" applyFont="1" applyFill="1" applyBorder="1" applyAlignment="1">
      <alignment horizontal="right" vertical="center"/>
    </xf>
    <xf numFmtId="41" fontId="39" fillId="0" borderId="0" xfId="2" applyNumberFormat="1" applyFont="1" applyFill="1" applyBorder="1" applyAlignment="1">
      <alignment horizontal="right" vertical="center"/>
    </xf>
    <xf numFmtId="41" fontId="39" fillId="0" borderId="9" xfId="2" applyNumberFormat="1" applyFont="1" applyFill="1" applyBorder="1" applyAlignment="1">
      <alignment horizontal="right" vertical="center"/>
    </xf>
    <xf numFmtId="179" fontId="39" fillId="0" borderId="0" xfId="2" applyNumberFormat="1" applyFont="1" applyFill="1" applyBorder="1" applyAlignment="1">
      <alignment horizontal="right" vertical="center"/>
    </xf>
    <xf numFmtId="180" fontId="39" fillId="0" borderId="9" xfId="2" applyNumberFormat="1" applyFont="1" applyFill="1" applyBorder="1" applyAlignment="1">
      <alignment horizontal="right" vertical="center"/>
    </xf>
    <xf numFmtId="180" fontId="23" fillId="0" borderId="1" xfId="2" applyNumberFormat="1" applyFont="1" applyFill="1" applyBorder="1" applyAlignment="1">
      <alignment horizontal="right" vertical="center"/>
    </xf>
    <xf numFmtId="41" fontId="34" fillId="0" borderId="0" xfId="0" applyNumberFormat="1" applyFont="1">
      <alignment vertical="center"/>
    </xf>
    <xf numFmtId="186" fontId="14" fillId="0" borderId="9" xfId="1" applyNumberFormat="1" applyFont="1" applyBorder="1" applyAlignment="1">
      <alignment horizontal="right" vertical="center"/>
    </xf>
    <xf numFmtId="37" fontId="13" fillId="0" borderId="7" xfId="1" applyNumberFormat="1" applyFont="1" applyBorder="1" applyAlignment="1">
      <alignment horizontal="right" vertical="center"/>
    </xf>
    <xf numFmtId="0" fontId="31" fillId="0" borderId="10" xfId="1" applyNumberFormat="1" applyFont="1" applyBorder="1" applyAlignment="1">
      <alignment horizontal="distributed" vertical="center" indent="1" shrinkToFit="1"/>
    </xf>
    <xf numFmtId="0" fontId="31" fillId="0" borderId="11" xfId="1" applyNumberFormat="1" applyFont="1" applyBorder="1" applyAlignment="1">
      <alignment horizontal="distributed" vertical="center" indent="1" shrinkToFit="1"/>
    </xf>
    <xf numFmtId="0" fontId="31" fillId="0" borderId="6" xfId="1" applyNumberFormat="1" applyFont="1" applyBorder="1" applyAlignment="1">
      <alignment horizontal="distributed" vertical="center" indent="1" shrinkToFit="1"/>
    </xf>
    <xf numFmtId="0" fontId="31" fillId="0" borderId="4" xfId="1" applyNumberFormat="1" applyFont="1" applyBorder="1" applyAlignment="1">
      <alignment vertical="center"/>
    </xf>
    <xf numFmtId="0" fontId="23" fillId="0" borderId="16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3" fillId="0" borderId="18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17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5" xfId="0" quotePrefix="1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23" fillId="0" borderId="16" xfId="0" quotePrefix="1" applyFont="1" applyFill="1" applyBorder="1" applyAlignment="1">
      <alignment horizontal="center" vertical="center" wrapText="1"/>
    </xf>
    <xf numFmtId="0" fontId="23" fillId="0" borderId="17" xfId="0" quotePrefix="1" applyFont="1" applyFill="1" applyBorder="1" applyAlignment="1">
      <alignment horizontal="center" vertical="center" wrapText="1"/>
    </xf>
    <xf numFmtId="0" fontId="23" fillId="0" borderId="3" xfId="0" quotePrefix="1" applyFont="1" applyFill="1" applyBorder="1" applyAlignment="1">
      <alignment horizontal="center" vertical="center" wrapText="1"/>
    </xf>
    <xf numFmtId="0" fontId="23" fillId="0" borderId="2" xfId="0" quotePrefix="1" applyFont="1" applyFill="1" applyBorder="1" applyAlignment="1">
      <alignment horizontal="center" vertical="center" wrapText="1"/>
    </xf>
    <xf numFmtId="0" fontId="23" fillId="0" borderId="14" xfId="0" quotePrefix="1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 shrinkToFit="1"/>
    </xf>
    <xf numFmtId="0" fontId="34" fillId="0" borderId="16" xfId="0" applyFont="1" applyBorder="1" applyAlignment="1">
      <alignment horizontal="center" vertical="center" wrapText="1" shrinkToFit="1"/>
    </xf>
    <xf numFmtId="0" fontId="34" fillId="0" borderId="17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６１－表８３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02"/>
  <sheetViews>
    <sheetView tabSelected="1" view="pageBreakPreview" zoomScaleNormal="100" zoomScaleSheetLayoutView="100" workbookViewId="0">
      <selection activeCell="T329" sqref="T329"/>
    </sheetView>
  </sheetViews>
  <sheetFormatPr defaultColWidth="9" defaultRowHeight="13.5" customHeight="1"/>
  <cols>
    <col min="1" max="2" width="1.90625" style="3" customWidth="1"/>
    <col min="3" max="3" width="2.6328125" style="3" customWidth="1"/>
    <col min="4" max="4" width="11.6328125" style="147" customWidth="1"/>
    <col min="5" max="9" width="9.6328125" style="3" customWidth="1"/>
    <col min="10" max="10" width="9.6328125" style="147" customWidth="1"/>
    <col min="11" max="11" width="9.6328125" style="3" customWidth="1"/>
    <col min="12" max="16384" width="9" style="3"/>
  </cols>
  <sheetData>
    <row r="1" spans="1:11" ht="19.5" customHeight="1">
      <c r="A1" s="1" t="s">
        <v>56</v>
      </c>
      <c r="B1" s="2"/>
      <c r="C1" s="2"/>
      <c r="D1" s="118"/>
      <c r="E1" s="2"/>
      <c r="F1" s="2"/>
      <c r="G1" s="2"/>
      <c r="H1" s="2"/>
      <c r="I1" s="2"/>
      <c r="J1" s="118"/>
      <c r="K1" s="2"/>
    </row>
    <row r="3" spans="1:11" ht="16.5">
      <c r="A3" s="2"/>
      <c r="B3" s="4" t="s">
        <v>0</v>
      </c>
      <c r="C3" s="5"/>
      <c r="D3" s="151"/>
      <c r="E3" s="2"/>
      <c r="F3" s="2"/>
      <c r="G3" s="2"/>
      <c r="H3" s="2"/>
      <c r="I3" s="2"/>
      <c r="J3" s="118"/>
      <c r="K3" s="2"/>
    </row>
    <row r="4" spans="1:11" ht="13.5" customHeight="1">
      <c r="A4" s="2"/>
      <c r="B4" s="5"/>
      <c r="C4" s="5"/>
      <c r="D4" s="151"/>
      <c r="E4" s="2"/>
      <c r="F4" s="2"/>
      <c r="G4" s="2"/>
      <c r="H4" s="2"/>
      <c r="I4" s="2"/>
      <c r="J4" s="118"/>
      <c r="K4" s="2"/>
    </row>
    <row r="5" spans="1:11" ht="13.5" customHeight="1">
      <c r="A5" s="2"/>
      <c r="B5" s="2"/>
      <c r="C5" s="6" t="s">
        <v>40</v>
      </c>
      <c r="D5" s="118"/>
      <c r="E5" s="7"/>
      <c r="F5" s="7"/>
      <c r="G5" s="7"/>
      <c r="H5" s="7"/>
      <c r="I5" s="7"/>
      <c r="J5" s="119"/>
      <c r="K5" s="8"/>
    </row>
    <row r="6" spans="1:11" ht="13.5" customHeight="1">
      <c r="A6" s="2"/>
      <c r="B6" s="2"/>
      <c r="C6" s="2"/>
      <c r="D6" s="152"/>
      <c r="E6" s="7"/>
      <c r="F6" s="7"/>
      <c r="G6" s="7"/>
      <c r="H6" s="7"/>
      <c r="I6" s="7"/>
      <c r="J6" s="119"/>
      <c r="K6" s="8"/>
    </row>
    <row r="7" spans="1:11" ht="13.5" customHeight="1">
      <c r="A7" s="2"/>
      <c r="B7" s="2"/>
      <c r="C7" s="2"/>
      <c r="D7" s="153" t="s">
        <v>124</v>
      </c>
      <c r="E7" s="7"/>
      <c r="F7" s="7"/>
      <c r="G7" s="7"/>
      <c r="H7" s="7"/>
      <c r="I7" s="7"/>
      <c r="J7" s="119"/>
      <c r="K7" s="10" t="s">
        <v>20</v>
      </c>
    </row>
    <row r="8" spans="1:11" ht="13.5" customHeight="1">
      <c r="A8" s="11"/>
      <c r="B8" s="11"/>
      <c r="C8" s="11"/>
      <c r="D8" s="154" t="s">
        <v>1</v>
      </c>
      <c r="E8" s="12" t="s">
        <v>123</v>
      </c>
      <c r="F8" s="12" t="s">
        <v>98</v>
      </c>
      <c r="G8" s="12">
        <v>2</v>
      </c>
      <c r="H8" s="94">
        <v>3</v>
      </c>
      <c r="I8" s="94">
        <v>4</v>
      </c>
      <c r="J8" s="120">
        <v>5</v>
      </c>
      <c r="K8" s="13" t="s">
        <v>2</v>
      </c>
    </row>
    <row r="9" spans="1:11" ht="13.5" customHeight="1">
      <c r="A9" s="2"/>
      <c r="B9" s="2"/>
      <c r="C9" s="2"/>
      <c r="D9" s="155" t="s">
        <v>34</v>
      </c>
      <c r="E9" s="15">
        <v>10474</v>
      </c>
      <c r="F9" s="15">
        <v>10070</v>
      </c>
      <c r="G9" s="15">
        <v>9698</v>
      </c>
      <c r="H9" s="15">
        <v>9418</v>
      </c>
      <c r="I9" s="15">
        <v>9111</v>
      </c>
      <c r="J9" s="121">
        <v>8837</v>
      </c>
      <c r="K9" s="14">
        <f>J9-I9</f>
        <v>-274</v>
      </c>
    </row>
    <row r="10" spans="1:11" ht="13.5" customHeight="1">
      <c r="A10" s="2"/>
      <c r="B10" s="2"/>
      <c r="C10" s="2"/>
      <c r="D10" s="156" t="s">
        <v>3</v>
      </c>
      <c r="E10" s="17">
        <v>795</v>
      </c>
      <c r="F10" s="17">
        <v>758</v>
      </c>
      <c r="G10" s="17">
        <v>724</v>
      </c>
      <c r="H10" s="17">
        <v>700</v>
      </c>
      <c r="I10" s="17">
        <v>675</v>
      </c>
      <c r="J10" s="122">
        <f t="shared" ref="J10" si="0">SUM(J11:J15)</f>
        <v>656</v>
      </c>
      <c r="K10" s="16">
        <f>J10-I10</f>
        <v>-19</v>
      </c>
    </row>
    <row r="11" spans="1:11" ht="13.5" customHeight="1">
      <c r="A11" s="18"/>
      <c r="B11" s="18"/>
      <c r="C11" s="18"/>
      <c r="D11" s="157" t="s">
        <v>35</v>
      </c>
      <c r="E11" s="20">
        <v>90</v>
      </c>
      <c r="F11" s="20">
        <v>90</v>
      </c>
      <c r="G11" s="20">
        <v>89</v>
      </c>
      <c r="H11" s="20">
        <v>85</v>
      </c>
      <c r="I11" s="20">
        <v>80</v>
      </c>
      <c r="J11" s="123">
        <v>76</v>
      </c>
      <c r="K11" s="19">
        <f>J11-I11</f>
        <v>-4</v>
      </c>
    </row>
    <row r="12" spans="1:11" ht="13.5" customHeight="1">
      <c r="A12" s="2"/>
      <c r="B12" s="2"/>
      <c r="C12" s="2"/>
      <c r="D12" s="158" t="s">
        <v>36</v>
      </c>
      <c r="E12" s="22">
        <v>20</v>
      </c>
      <c r="F12" s="22">
        <v>20</v>
      </c>
      <c r="G12" s="22">
        <v>20</v>
      </c>
      <c r="H12" s="22">
        <v>20</v>
      </c>
      <c r="I12" s="22">
        <v>19</v>
      </c>
      <c r="J12" s="124">
        <v>18</v>
      </c>
      <c r="K12" s="21">
        <f t="shared" ref="K12:K14" si="1">J12-I12</f>
        <v>-1</v>
      </c>
    </row>
    <row r="13" spans="1:11" ht="13.5" customHeight="1">
      <c r="A13" s="2"/>
      <c r="B13" s="2"/>
      <c r="C13" s="2"/>
      <c r="D13" s="158" t="s">
        <v>37</v>
      </c>
      <c r="E13" s="22">
        <v>260</v>
      </c>
      <c r="F13" s="22">
        <v>238</v>
      </c>
      <c r="G13" s="22">
        <v>224</v>
      </c>
      <c r="H13" s="22">
        <v>216</v>
      </c>
      <c r="I13" s="22">
        <v>207</v>
      </c>
      <c r="J13" s="125">
        <v>199</v>
      </c>
      <c r="K13" s="21">
        <f t="shared" si="1"/>
        <v>-8</v>
      </c>
    </row>
    <row r="14" spans="1:11" ht="13.5" customHeight="1">
      <c r="A14" s="2"/>
      <c r="B14" s="2"/>
      <c r="C14" s="2"/>
      <c r="D14" s="158" t="s">
        <v>38</v>
      </c>
      <c r="E14" s="22">
        <v>252</v>
      </c>
      <c r="F14" s="22">
        <v>240</v>
      </c>
      <c r="G14" s="22">
        <v>225</v>
      </c>
      <c r="H14" s="22">
        <v>217</v>
      </c>
      <c r="I14" s="22">
        <v>213</v>
      </c>
      <c r="J14" s="125">
        <v>208</v>
      </c>
      <c r="K14" s="21">
        <f t="shared" si="1"/>
        <v>-5</v>
      </c>
    </row>
    <row r="15" spans="1:11" ht="13.5" customHeight="1">
      <c r="A15" s="2"/>
      <c r="B15" s="2"/>
      <c r="C15" s="2"/>
      <c r="D15" s="159" t="s">
        <v>39</v>
      </c>
      <c r="E15" s="24">
        <v>173</v>
      </c>
      <c r="F15" s="24">
        <v>170</v>
      </c>
      <c r="G15" s="24">
        <v>166</v>
      </c>
      <c r="H15" s="24">
        <v>162</v>
      </c>
      <c r="I15" s="24">
        <v>156</v>
      </c>
      <c r="J15" s="126">
        <v>155</v>
      </c>
      <c r="K15" s="23">
        <f>J15-I15</f>
        <v>-1</v>
      </c>
    </row>
    <row r="16" spans="1:11" ht="13.5" customHeight="1">
      <c r="A16" s="18"/>
      <c r="B16" s="18"/>
      <c r="C16" s="18"/>
      <c r="D16" s="160"/>
      <c r="E16" s="25"/>
      <c r="F16" s="25"/>
      <c r="G16" s="25"/>
      <c r="H16" s="25"/>
      <c r="I16" s="25"/>
      <c r="J16" s="127"/>
      <c r="K16" s="25"/>
    </row>
    <row r="17" spans="4:11" ht="13.5" customHeight="1">
      <c r="D17" s="153" t="s">
        <v>125</v>
      </c>
      <c r="E17" s="7"/>
      <c r="F17" s="7"/>
      <c r="G17" s="7"/>
      <c r="H17" s="7"/>
      <c r="I17" s="7"/>
      <c r="J17" s="119"/>
      <c r="K17" s="10" t="s">
        <v>18</v>
      </c>
    </row>
    <row r="18" spans="4:11" ht="13.5" customHeight="1">
      <c r="D18" s="154" t="s">
        <v>1</v>
      </c>
      <c r="E18" s="12" t="s">
        <v>123</v>
      </c>
      <c r="F18" s="12" t="s">
        <v>98</v>
      </c>
      <c r="G18" s="12">
        <v>2</v>
      </c>
      <c r="H18" s="94">
        <v>3</v>
      </c>
      <c r="I18" s="94">
        <v>4</v>
      </c>
      <c r="J18" s="120">
        <v>5</v>
      </c>
      <c r="K18" s="13" t="s">
        <v>2</v>
      </c>
    </row>
    <row r="19" spans="4:11" ht="13.5" customHeight="1">
      <c r="D19" s="155" t="s">
        <v>34</v>
      </c>
      <c r="E19" s="15">
        <v>1207884</v>
      </c>
      <c r="F19" s="15">
        <v>1145576</v>
      </c>
      <c r="G19" s="15">
        <v>1078496</v>
      </c>
      <c r="H19" s="15">
        <v>1008815</v>
      </c>
      <c r="I19" s="15">
        <v>923295</v>
      </c>
      <c r="J19" s="121">
        <v>841824</v>
      </c>
      <c r="K19" s="14">
        <f>J19-I19</f>
        <v>-81471</v>
      </c>
    </row>
    <row r="20" spans="4:11" ht="13.5" customHeight="1">
      <c r="D20" s="156" t="s">
        <v>3</v>
      </c>
      <c r="E20" s="17">
        <v>61955</v>
      </c>
      <c r="F20" s="17">
        <v>58636</v>
      </c>
      <c r="G20" s="17">
        <v>54087</v>
      </c>
      <c r="H20" s="17">
        <v>49550</v>
      </c>
      <c r="I20" s="17">
        <v>45244</v>
      </c>
      <c r="J20" s="122">
        <f t="shared" ref="J20" si="2">SUM(J21:J25)</f>
        <v>41665</v>
      </c>
      <c r="K20" s="16">
        <f>J20-I20</f>
        <v>-3579</v>
      </c>
    </row>
    <row r="21" spans="4:11" ht="13.5" customHeight="1">
      <c r="D21" s="157" t="s">
        <v>35</v>
      </c>
      <c r="E21" s="20">
        <v>3227</v>
      </c>
      <c r="F21" s="20">
        <v>3100</v>
      </c>
      <c r="G21" s="20">
        <v>2852</v>
      </c>
      <c r="H21" s="20">
        <v>2595</v>
      </c>
      <c r="I21" s="20">
        <v>2280</v>
      </c>
      <c r="J21" s="123">
        <v>2002</v>
      </c>
      <c r="K21" s="19">
        <f>J21-I21</f>
        <v>-278</v>
      </c>
    </row>
    <row r="22" spans="4:11" ht="13.5" customHeight="1">
      <c r="D22" s="158" t="s">
        <v>36</v>
      </c>
      <c r="E22" s="22">
        <v>2217</v>
      </c>
      <c r="F22" s="22">
        <v>2131</v>
      </c>
      <c r="G22" s="22">
        <v>2021</v>
      </c>
      <c r="H22" s="22">
        <v>1943</v>
      </c>
      <c r="I22" s="22">
        <v>1719</v>
      </c>
      <c r="J22" s="125">
        <v>1514</v>
      </c>
      <c r="K22" s="21">
        <f>J22-I22</f>
        <v>-205</v>
      </c>
    </row>
    <row r="23" spans="4:11" ht="13.5" customHeight="1">
      <c r="D23" s="158" t="s">
        <v>37</v>
      </c>
      <c r="E23" s="22">
        <v>15466</v>
      </c>
      <c r="F23" s="22">
        <v>14535</v>
      </c>
      <c r="G23" s="22">
        <v>13087</v>
      </c>
      <c r="H23" s="22">
        <v>11881</v>
      </c>
      <c r="I23" s="22">
        <v>10791</v>
      </c>
      <c r="J23" s="125">
        <v>9934</v>
      </c>
      <c r="K23" s="21">
        <f t="shared" ref="K23:K24" si="3">J23-I23</f>
        <v>-857</v>
      </c>
    </row>
    <row r="24" spans="4:11" ht="13.5" customHeight="1">
      <c r="D24" s="158" t="s">
        <v>38</v>
      </c>
      <c r="E24" s="22">
        <v>26030</v>
      </c>
      <c r="F24" s="22">
        <v>24365</v>
      </c>
      <c r="G24" s="22">
        <v>22254</v>
      </c>
      <c r="H24" s="22">
        <v>20027</v>
      </c>
      <c r="I24" s="22">
        <v>18191</v>
      </c>
      <c r="J24" s="125">
        <v>16632</v>
      </c>
      <c r="K24" s="21">
        <f t="shared" si="3"/>
        <v>-1559</v>
      </c>
    </row>
    <row r="25" spans="4:11" ht="13.5" customHeight="1">
      <c r="D25" s="159" t="s">
        <v>39</v>
      </c>
      <c r="E25" s="24">
        <v>15015</v>
      </c>
      <c r="F25" s="24">
        <v>14505</v>
      </c>
      <c r="G25" s="24">
        <v>13873</v>
      </c>
      <c r="H25" s="24">
        <v>13104</v>
      </c>
      <c r="I25" s="24">
        <v>12263</v>
      </c>
      <c r="J25" s="126">
        <v>11583</v>
      </c>
      <c r="K25" s="23">
        <f>J25-I25</f>
        <v>-680</v>
      </c>
    </row>
    <row r="26" spans="4:11" ht="13.5" customHeight="1">
      <c r="D26" s="118"/>
      <c r="E26" s="7"/>
      <c r="F26" s="7"/>
      <c r="G26" s="7"/>
      <c r="H26" s="7"/>
      <c r="I26" s="7"/>
      <c r="J26" s="119"/>
      <c r="K26" s="8"/>
    </row>
    <row r="27" spans="4:11" ht="13.5" customHeight="1">
      <c r="D27" s="153" t="s">
        <v>126</v>
      </c>
      <c r="E27" s="9"/>
      <c r="F27" s="7"/>
      <c r="G27" s="7"/>
      <c r="H27" s="7"/>
      <c r="I27" s="7"/>
      <c r="J27" s="128"/>
      <c r="K27" s="10" t="s">
        <v>18</v>
      </c>
    </row>
    <row r="28" spans="4:11" ht="13.5" customHeight="1">
      <c r="D28" s="154" t="s">
        <v>1</v>
      </c>
      <c r="E28" s="12" t="s">
        <v>123</v>
      </c>
      <c r="F28" s="12" t="s">
        <v>98</v>
      </c>
      <c r="G28" s="12">
        <v>2</v>
      </c>
      <c r="H28" s="94">
        <v>3</v>
      </c>
      <c r="I28" s="94">
        <v>4</v>
      </c>
      <c r="J28" s="120">
        <v>5</v>
      </c>
      <c r="K28" s="26" t="s">
        <v>2</v>
      </c>
    </row>
    <row r="29" spans="4:11" ht="13.5" customHeight="1">
      <c r="D29" s="155" t="s">
        <v>34</v>
      </c>
      <c r="E29" s="27">
        <v>115.3</v>
      </c>
      <c r="F29" s="27">
        <v>113.8</v>
      </c>
      <c r="G29" s="27">
        <v>111.2</v>
      </c>
      <c r="H29" s="28">
        <v>107.1</v>
      </c>
      <c r="I29" s="28">
        <v>101.3</v>
      </c>
      <c r="J29" s="129">
        <f t="shared" ref="J29" si="4">ROUND(J19/J9,1)</f>
        <v>95.3</v>
      </c>
      <c r="K29" s="27">
        <f>J29-I29</f>
        <v>-6</v>
      </c>
    </row>
    <row r="30" spans="4:11" ht="13.5" customHeight="1">
      <c r="D30" s="156" t="s">
        <v>3</v>
      </c>
      <c r="E30" s="29">
        <v>77.900000000000006</v>
      </c>
      <c r="F30" s="29">
        <v>77.400000000000006</v>
      </c>
      <c r="G30" s="29">
        <v>74.7</v>
      </c>
      <c r="H30" s="30">
        <v>70.8</v>
      </c>
      <c r="I30" s="30">
        <v>67</v>
      </c>
      <c r="J30" s="130">
        <f t="shared" ref="J30" si="5">ROUND(J20/J10,1)</f>
        <v>63.5</v>
      </c>
      <c r="K30" s="29">
        <f>J30-I30</f>
        <v>-3.5</v>
      </c>
    </row>
    <row r="31" spans="4:11" ht="13.5" customHeight="1">
      <c r="D31" s="157" t="s">
        <v>35</v>
      </c>
      <c r="E31" s="31">
        <v>35.9</v>
      </c>
      <c r="F31" s="31">
        <v>34.4</v>
      </c>
      <c r="G31" s="31">
        <v>32</v>
      </c>
      <c r="H31" s="32">
        <v>30.5</v>
      </c>
      <c r="I31" s="32">
        <v>28.5</v>
      </c>
      <c r="J31" s="131">
        <f>ROUND(J21/J11,1)</f>
        <v>26.3</v>
      </c>
      <c r="K31" s="31">
        <f>J31-I31</f>
        <v>-2.1999999999999993</v>
      </c>
    </row>
    <row r="32" spans="4:11" ht="13.5" customHeight="1">
      <c r="D32" s="158" t="s">
        <v>36</v>
      </c>
      <c r="E32" s="33">
        <v>110.9</v>
      </c>
      <c r="F32" s="33">
        <v>106.6</v>
      </c>
      <c r="G32" s="33">
        <v>101.1</v>
      </c>
      <c r="H32" s="34">
        <v>97.2</v>
      </c>
      <c r="I32" s="34">
        <v>90.5</v>
      </c>
      <c r="J32" s="132">
        <f t="shared" ref="J32" si="6">ROUND(J22/J12,1)</f>
        <v>84.1</v>
      </c>
      <c r="K32" s="33">
        <f>J32-I32</f>
        <v>-6.4000000000000057</v>
      </c>
    </row>
    <row r="33" spans="4:11" ht="13.5" customHeight="1">
      <c r="D33" s="158" t="s">
        <v>37</v>
      </c>
      <c r="E33" s="33">
        <v>59.5</v>
      </c>
      <c r="F33" s="33">
        <v>61.1</v>
      </c>
      <c r="G33" s="33">
        <v>58.4</v>
      </c>
      <c r="H33" s="34">
        <v>55</v>
      </c>
      <c r="I33" s="34">
        <v>52.1</v>
      </c>
      <c r="J33" s="132">
        <f>ROUND(J23/J13,1)</f>
        <v>49.9</v>
      </c>
      <c r="K33" s="33">
        <f t="shared" ref="K33:K34" si="7">J33-I33</f>
        <v>-2.2000000000000028</v>
      </c>
    </row>
    <row r="34" spans="4:11" ht="13.5" customHeight="1">
      <c r="D34" s="158" t="s">
        <v>38</v>
      </c>
      <c r="E34" s="33">
        <v>103.3</v>
      </c>
      <c r="F34" s="33">
        <v>101.5</v>
      </c>
      <c r="G34" s="33">
        <v>98.9</v>
      </c>
      <c r="H34" s="34">
        <v>92.3</v>
      </c>
      <c r="I34" s="34">
        <v>85.4</v>
      </c>
      <c r="J34" s="132">
        <f t="shared" ref="J34" si="8">ROUND(J24/J14,1)</f>
        <v>80</v>
      </c>
      <c r="K34" s="33">
        <f t="shared" si="7"/>
        <v>-5.4000000000000057</v>
      </c>
    </row>
    <row r="35" spans="4:11" ht="13.5" customHeight="1">
      <c r="D35" s="159" t="s">
        <v>39</v>
      </c>
      <c r="E35" s="35">
        <v>86.8</v>
      </c>
      <c r="F35" s="35">
        <v>85.3</v>
      </c>
      <c r="G35" s="35">
        <v>83.6</v>
      </c>
      <c r="H35" s="36">
        <v>80.900000000000006</v>
      </c>
      <c r="I35" s="36">
        <v>78.599999999999994</v>
      </c>
      <c r="J35" s="133">
        <f t="shared" ref="J35" si="9">ROUND(J25/J15,1)</f>
        <v>74.7</v>
      </c>
      <c r="K35" s="35">
        <f>J35-I35</f>
        <v>-3.8999999999999915</v>
      </c>
    </row>
    <row r="36" spans="4:11" ht="13.5" customHeight="1">
      <c r="D36" s="118"/>
      <c r="E36" s="2"/>
      <c r="F36" s="2"/>
      <c r="G36" s="2"/>
      <c r="H36" s="2"/>
      <c r="I36" s="2"/>
      <c r="J36" s="118"/>
      <c r="K36" s="2"/>
    </row>
    <row r="37" spans="4:11" ht="13.5" customHeight="1">
      <c r="D37" s="153" t="s">
        <v>127</v>
      </c>
      <c r="E37" s="9"/>
      <c r="F37" s="7"/>
      <c r="G37" s="7"/>
      <c r="H37" s="7"/>
      <c r="I37" s="7"/>
      <c r="J37" s="119"/>
      <c r="K37" s="10" t="s">
        <v>18</v>
      </c>
    </row>
    <row r="38" spans="4:11" ht="13.5" customHeight="1">
      <c r="D38" s="154" t="s">
        <v>1</v>
      </c>
      <c r="E38" s="12" t="s">
        <v>123</v>
      </c>
      <c r="F38" s="12" t="s">
        <v>98</v>
      </c>
      <c r="G38" s="12">
        <v>2</v>
      </c>
      <c r="H38" s="94">
        <v>3</v>
      </c>
      <c r="I38" s="94">
        <v>4</v>
      </c>
      <c r="J38" s="120">
        <v>5</v>
      </c>
      <c r="K38" s="13" t="s">
        <v>2</v>
      </c>
    </row>
    <row r="39" spans="4:11" ht="13.5" customHeight="1">
      <c r="D39" s="155" t="s">
        <v>34</v>
      </c>
      <c r="E39" s="15">
        <v>95592</v>
      </c>
      <c r="F39" s="15">
        <v>93579</v>
      </c>
      <c r="G39" s="15">
        <v>91785</v>
      </c>
      <c r="H39" s="15">
        <v>90140</v>
      </c>
      <c r="I39" s="15">
        <v>87752</v>
      </c>
      <c r="J39" s="121">
        <v>85432</v>
      </c>
      <c r="K39" s="14">
        <f>J39-I39</f>
        <v>-2320</v>
      </c>
    </row>
    <row r="40" spans="4:11" ht="13.5" customHeight="1">
      <c r="D40" s="156" t="s">
        <v>3</v>
      </c>
      <c r="E40" s="17">
        <v>5288</v>
      </c>
      <c r="F40" s="17">
        <v>5263</v>
      </c>
      <c r="G40" s="17">
        <v>5167</v>
      </c>
      <c r="H40" s="17">
        <v>4956</v>
      </c>
      <c r="I40" s="17">
        <v>4922</v>
      </c>
      <c r="J40" s="122">
        <f t="shared" ref="J40" si="10">SUM(J41:J45)</f>
        <v>4855</v>
      </c>
      <c r="K40" s="16">
        <f>J40-I40</f>
        <v>-67</v>
      </c>
    </row>
    <row r="41" spans="4:11" ht="13.5" customHeight="1">
      <c r="D41" s="157" t="s">
        <v>35</v>
      </c>
      <c r="E41" s="20">
        <v>402</v>
      </c>
      <c r="F41" s="20">
        <v>387</v>
      </c>
      <c r="G41" s="20">
        <v>394</v>
      </c>
      <c r="H41" s="20">
        <v>375</v>
      </c>
      <c r="I41" s="20">
        <v>371</v>
      </c>
      <c r="J41" s="123">
        <v>352</v>
      </c>
      <c r="K41" s="19">
        <f>J41-I41</f>
        <v>-19</v>
      </c>
    </row>
    <row r="42" spans="4:11" ht="13.5" customHeight="1">
      <c r="D42" s="158" t="s">
        <v>36</v>
      </c>
      <c r="E42" s="22">
        <v>243</v>
      </c>
      <c r="F42" s="22">
        <v>217</v>
      </c>
      <c r="G42" s="22">
        <v>227</v>
      </c>
      <c r="H42" s="22">
        <v>232</v>
      </c>
      <c r="I42" s="22">
        <v>222</v>
      </c>
      <c r="J42" s="125">
        <v>215</v>
      </c>
      <c r="K42" s="21">
        <f>J42-I42</f>
        <v>-7</v>
      </c>
    </row>
    <row r="43" spans="4:11" ht="13.5" customHeight="1">
      <c r="D43" s="158" t="s">
        <v>37</v>
      </c>
      <c r="E43" s="22">
        <v>1348</v>
      </c>
      <c r="F43" s="22">
        <v>1338</v>
      </c>
      <c r="G43" s="22">
        <v>1299</v>
      </c>
      <c r="H43" s="22">
        <v>1223</v>
      </c>
      <c r="I43" s="22">
        <v>1197</v>
      </c>
      <c r="J43" s="125">
        <v>1165</v>
      </c>
      <c r="K43" s="21">
        <f t="shared" ref="K43:K44" si="11">J43-I43</f>
        <v>-32</v>
      </c>
    </row>
    <row r="44" spans="4:11" ht="13.5" customHeight="1">
      <c r="D44" s="158" t="s">
        <v>38</v>
      </c>
      <c r="E44" s="22">
        <v>1948</v>
      </c>
      <c r="F44" s="22">
        <v>1960</v>
      </c>
      <c r="G44" s="22">
        <v>1884</v>
      </c>
      <c r="H44" s="22">
        <v>1776</v>
      </c>
      <c r="I44" s="22">
        <v>1755</v>
      </c>
      <c r="J44" s="125">
        <v>1718</v>
      </c>
      <c r="K44" s="21">
        <f t="shared" si="11"/>
        <v>-37</v>
      </c>
    </row>
    <row r="45" spans="4:11" ht="13.5" customHeight="1">
      <c r="D45" s="159" t="s">
        <v>39</v>
      </c>
      <c r="E45" s="24">
        <v>1347</v>
      </c>
      <c r="F45" s="24">
        <v>1361</v>
      </c>
      <c r="G45" s="24">
        <v>1363</v>
      </c>
      <c r="H45" s="24">
        <v>1350</v>
      </c>
      <c r="I45" s="24">
        <v>1377</v>
      </c>
      <c r="J45" s="126">
        <v>1405</v>
      </c>
      <c r="K45" s="23">
        <f>J45-I45</f>
        <v>28</v>
      </c>
    </row>
    <row r="47" spans="4:11" ht="13.5" customHeight="1">
      <c r="D47" s="153" t="s">
        <v>128</v>
      </c>
      <c r="E47" s="9"/>
      <c r="F47" s="9"/>
      <c r="G47" s="7"/>
      <c r="H47" s="7"/>
      <c r="I47" s="7"/>
      <c r="J47" s="119"/>
      <c r="K47" s="10" t="s">
        <v>18</v>
      </c>
    </row>
    <row r="48" spans="4:11" ht="13.5" customHeight="1">
      <c r="D48" s="154" t="s">
        <v>1</v>
      </c>
      <c r="E48" s="12" t="s">
        <v>123</v>
      </c>
      <c r="F48" s="12" t="s">
        <v>98</v>
      </c>
      <c r="G48" s="12">
        <v>2</v>
      </c>
      <c r="H48" s="94">
        <v>3</v>
      </c>
      <c r="I48" s="94">
        <v>4</v>
      </c>
      <c r="J48" s="120">
        <v>5</v>
      </c>
      <c r="K48" s="26" t="s">
        <v>2</v>
      </c>
    </row>
    <row r="49" spans="2:11" ht="13.5" customHeight="1">
      <c r="D49" s="155" t="s">
        <v>34</v>
      </c>
      <c r="E49" s="27">
        <v>12.6</v>
      </c>
      <c r="F49" s="27">
        <v>12.2</v>
      </c>
      <c r="G49" s="27">
        <v>11.8</v>
      </c>
      <c r="H49" s="28">
        <v>11.2</v>
      </c>
      <c r="I49" s="28">
        <v>10.5</v>
      </c>
      <c r="J49" s="129">
        <f t="shared" ref="J49" si="12">ROUND(J19/J39,1)</f>
        <v>9.9</v>
      </c>
      <c r="K49" s="27">
        <f>J49-I49</f>
        <v>-0.59999999999999964</v>
      </c>
    </row>
    <row r="50" spans="2:11" ht="13.5" customHeight="1">
      <c r="D50" s="156" t="s">
        <v>3</v>
      </c>
      <c r="E50" s="29">
        <v>11.7</v>
      </c>
      <c r="F50" s="29">
        <v>11.1</v>
      </c>
      <c r="G50" s="29">
        <v>10.5</v>
      </c>
      <c r="H50" s="30">
        <v>10</v>
      </c>
      <c r="I50" s="30">
        <v>9.1999999999999993</v>
      </c>
      <c r="J50" s="130">
        <f t="shared" ref="J50" si="13">ROUND(J20/J40,1)</f>
        <v>8.6</v>
      </c>
      <c r="K50" s="29">
        <f>J50-I50</f>
        <v>-0.59999999999999964</v>
      </c>
    </row>
    <row r="51" spans="2:11" ht="13.5" customHeight="1">
      <c r="D51" s="157" t="s">
        <v>35</v>
      </c>
      <c r="E51" s="37">
        <v>8</v>
      </c>
      <c r="F51" s="37">
        <v>8</v>
      </c>
      <c r="G51" s="37">
        <v>7.2</v>
      </c>
      <c r="H51" s="38">
        <v>6.9</v>
      </c>
      <c r="I51" s="38">
        <v>6.1</v>
      </c>
      <c r="J51" s="134">
        <f t="shared" ref="J51" si="14">ROUND(J21/J41,1)</f>
        <v>5.7</v>
      </c>
      <c r="K51" s="37">
        <f>J51-I51</f>
        <v>-0.39999999999999947</v>
      </c>
    </row>
    <row r="52" spans="2:11" ht="13.5" customHeight="1">
      <c r="D52" s="158" t="s">
        <v>36</v>
      </c>
      <c r="E52" s="33">
        <v>9.1</v>
      </c>
      <c r="F52" s="33">
        <v>9.8000000000000007</v>
      </c>
      <c r="G52" s="33">
        <v>8.9</v>
      </c>
      <c r="H52" s="34">
        <v>8.4</v>
      </c>
      <c r="I52" s="34">
        <v>7.7</v>
      </c>
      <c r="J52" s="132">
        <f t="shared" ref="J52" si="15">ROUND(J22/J42,1)</f>
        <v>7</v>
      </c>
      <c r="K52" s="33">
        <f>J52-I52</f>
        <v>-0.70000000000000018</v>
      </c>
    </row>
    <row r="53" spans="2:11" ht="13.5" customHeight="1">
      <c r="B53" s="2"/>
      <c r="C53" s="2"/>
      <c r="D53" s="158" t="s">
        <v>37</v>
      </c>
      <c r="E53" s="33">
        <v>11.5</v>
      </c>
      <c r="F53" s="33">
        <v>10.9</v>
      </c>
      <c r="G53" s="33">
        <v>10.1</v>
      </c>
      <c r="H53" s="34">
        <v>9.6999999999999993</v>
      </c>
      <c r="I53" s="34">
        <v>9</v>
      </c>
      <c r="J53" s="132">
        <f t="shared" ref="J53" si="16">ROUND(J23/J43,1)</f>
        <v>8.5</v>
      </c>
      <c r="K53" s="33">
        <f t="shared" ref="K53:K54" si="17">J53-I53</f>
        <v>-0.5</v>
      </c>
    </row>
    <row r="54" spans="2:11" ht="13.5" customHeight="1">
      <c r="B54" s="2"/>
      <c r="C54" s="2"/>
      <c r="D54" s="158" t="s">
        <v>38</v>
      </c>
      <c r="E54" s="33">
        <v>13.4</v>
      </c>
      <c r="F54" s="33">
        <v>12.4</v>
      </c>
      <c r="G54" s="33">
        <v>11.8</v>
      </c>
      <c r="H54" s="34">
        <v>11.3</v>
      </c>
      <c r="I54" s="34">
        <v>10.4</v>
      </c>
      <c r="J54" s="132">
        <f t="shared" ref="J54:J55" si="18">ROUND(J24/J44,1)</f>
        <v>9.6999999999999993</v>
      </c>
      <c r="K54" s="33">
        <f t="shared" si="17"/>
        <v>-0.70000000000000107</v>
      </c>
    </row>
    <row r="55" spans="2:11" ht="13.5" customHeight="1">
      <c r="B55" s="2"/>
      <c r="C55" s="2"/>
      <c r="D55" s="159" t="s">
        <v>39</v>
      </c>
      <c r="E55" s="35">
        <v>11.1</v>
      </c>
      <c r="F55" s="35">
        <v>10.7</v>
      </c>
      <c r="G55" s="35">
        <v>10.199999999999999</v>
      </c>
      <c r="H55" s="36">
        <v>9.6999999999999993</v>
      </c>
      <c r="I55" s="36">
        <v>8.9</v>
      </c>
      <c r="J55" s="133">
        <f t="shared" si="18"/>
        <v>8.1999999999999993</v>
      </c>
      <c r="K55" s="35">
        <f>J55-I55</f>
        <v>-0.70000000000000107</v>
      </c>
    </row>
    <row r="58" spans="2:11" ht="13.5" customHeight="1">
      <c r="C58" s="6" t="s">
        <v>43</v>
      </c>
      <c r="D58" s="161"/>
      <c r="E58" s="7"/>
      <c r="F58" s="7"/>
      <c r="G58" s="7"/>
      <c r="H58" s="7"/>
      <c r="I58" s="7"/>
      <c r="J58" s="119"/>
      <c r="K58" s="8"/>
    </row>
    <row r="59" spans="2:11" ht="13.5" customHeight="1">
      <c r="C59" s="2"/>
      <c r="D59" s="152"/>
      <c r="E59" s="7"/>
      <c r="F59" s="7"/>
      <c r="G59" s="7"/>
      <c r="H59" s="7"/>
      <c r="I59" s="7"/>
      <c r="J59" s="119"/>
      <c r="K59" s="8"/>
    </row>
    <row r="60" spans="2:11" ht="13.5" customHeight="1">
      <c r="C60" s="2"/>
      <c r="D60" s="153" t="s">
        <v>129</v>
      </c>
      <c r="E60" s="7"/>
      <c r="F60" s="7"/>
      <c r="G60" s="7"/>
      <c r="H60" s="7"/>
      <c r="I60" s="7"/>
      <c r="J60" s="119"/>
      <c r="K60" s="10" t="s">
        <v>20</v>
      </c>
    </row>
    <row r="61" spans="2:11" ht="13.5" customHeight="1">
      <c r="C61" s="11"/>
      <c r="D61" s="154" t="s">
        <v>1</v>
      </c>
      <c r="E61" s="12" t="s">
        <v>123</v>
      </c>
      <c r="F61" s="12" t="s">
        <v>98</v>
      </c>
      <c r="G61" s="12">
        <v>2</v>
      </c>
      <c r="H61" s="94">
        <v>3</v>
      </c>
      <c r="I61" s="94">
        <v>4</v>
      </c>
      <c r="J61" s="120">
        <v>5</v>
      </c>
      <c r="K61" s="13" t="s">
        <v>2</v>
      </c>
    </row>
    <row r="62" spans="2:11" ht="13.5" customHeight="1">
      <c r="C62" s="2"/>
      <c r="D62" s="155" t="s">
        <v>34</v>
      </c>
      <c r="E62" s="40">
        <v>4521</v>
      </c>
      <c r="F62" s="40">
        <v>5276</v>
      </c>
      <c r="G62" s="40">
        <v>5847</v>
      </c>
      <c r="H62" s="40">
        <v>6269</v>
      </c>
      <c r="I62" s="40">
        <v>6657</v>
      </c>
      <c r="J62" s="135">
        <v>6982</v>
      </c>
      <c r="K62" s="39">
        <f>J62-I62</f>
        <v>325</v>
      </c>
    </row>
    <row r="63" spans="2:11" ht="13.5" customHeight="1">
      <c r="C63" s="2"/>
      <c r="D63" s="156" t="s">
        <v>3</v>
      </c>
      <c r="E63" s="42">
        <v>240</v>
      </c>
      <c r="F63" s="42">
        <v>284</v>
      </c>
      <c r="G63" s="42">
        <v>326</v>
      </c>
      <c r="H63" s="42">
        <v>355</v>
      </c>
      <c r="I63" s="17">
        <v>376</v>
      </c>
      <c r="J63" s="136">
        <f t="shared" ref="J63" si="19">SUM(J64:J68)</f>
        <v>398</v>
      </c>
      <c r="K63" s="41">
        <f>J63-I63</f>
        <v>22</v>
      </c>
    </row>
    <row r="64" spans="2:11" ht="13.5" customHeight="1">
      <c r="C64" s="18"/>
      <c r="D64" s="157" t="s">
        <v>35</v>
      </c>
      <c r="E64" s="44">
        <v>16</v>
      </c>
      <c r="F64" s="44">
        <v>19</v>
      </c>
      <c r="G64" s="44">
        <v>20</v>
      </c>
      <c r="H64" s="44">
        <v>20</v>
      </c>
      <c r="I64" s="44">
        <v>22</v>
      </c>
      <c r="J64" s="137">
        <v>23</v>
      </c>
      <c r="K64" s="19">
        <f>J64-I64</f>
        <v>1</v>
      </c>
    </row>
    <row r="65" spans="3:11" ht="13.5" customHeight="1">
      <c r="C65" s="2"/>
      <c r="D65" s="158" t="s">
        <v>36</v>
      </c>
      <c r="E65" s="47">
        <v>27</v>
      </c>
      <c r="F65" s="47">
        <v>30</v>
      </c>
      <c r="G65" s="47">
        <v>32</v>
      </c>
      <c r="H65" s="47">
        <v>37</v>
      </c>
      <c r="I65" s="47">
        <v>41</v>
      </c>
      <c r="J65" s="138">
        <v>44</v>
      </c>
      <c r="K65" s="46">
        <f t="shared" ref="K65:K67" si="20">J65-I65</f>
        <v>3</v>
      </c>
    </row>
    <row r="66" spans="3:11" ht="13.5" customHeight="1">
      <c r="C66" s="2"/>
      <c r="D66" s="158" t="s">
        <v>37</v>
      </c>
      <c r="E66" s="47">
        <v>67</v>
      </c>
      <c r="F66" s="47">
        <v>83</v>
      </c>
      <c r="G66" s="47">
        <v>98</v>
      </c>
      <c r="H66" s="47">
        <v>110</v>
      </c>
      <c r="I66" s="47">
        <v>120</v>
      </c>
      <c r="J66" s="138">
        <v>127</v>
      </c>
      <c r="K66" s="46">
        <f t="shared" si="20"/>
        <v>7</v>
      </c>
    </row>
    <row r="67" spans="3:11" ht="13.5" customHeight="1">
      <c r="C67" s="2"/>
      <c r="D67" s="158" t="s">
        <v>38</v>
      </c>
      <c r="E67" s="47">
        <v>110</v>
      </c>
      <c r="F67" s="47">
        <v>129</v>
      </c>
      <c r="G67" s="47">
        <v>147</v>
      </c>
      <c r="H67" s="47">
        <v>158</v>
      </c>
      <c r="I67" s="47">
        <v>162</v>
      </c>
      <c r="J67" s="138">
        <v>169</v>
      </c>
      <c r="K67" s="46">
        <f t="shared" si="20"/>
        <v>7</v>
      </c>
    </row>
    <row r="68" spans="3:11" ht="13.5" customHeight="1">
      <c r="C68" s="2"/>
      <c r="D68" s="159" t="s">
        <v>39</v>
      </c>
      <c r="E68" s="49">
        <v>20</v>
      </c>
      <c r="F68" s="49">
        <v>23</v>
      </c>
      <c r="G68" s="49">
        <v>29</v>
      </c>
      <c r="H68" s="49">
        <v>30</v>
      </c>
      <c r="I68" s="49">
        <v>31</v>
      </c>
      <c r="J68" s="139">
        <v>35</v>
      </c>
      <c r="K68" s="48">
        <f>J68-I68</f>
        <v>4</v>
      </c>
    </row>
    <row r="69" spans="3:11" ht="13.5" customHeight="1">
      <c r="C69" s="18"/>
      <c r="D69" s="160"/>
      <c r="E69" s="25"/>
      <c r="F69" s="25"/>
      <c r="G69" s="25"/>
      <c r="H69" s="25"/>
      <c r="I69" s="25"/>
      <c r="J69" s="127"/>
      <c r="K69" s="25"/>
    </row>
    <row r="70" spans="3:11" ht="13.5" customHeight="1">
      <c r="C70" s="18"/>
      <c r="D70" s="160"/>
      <c r="E70" s="25"/>
      <c r="F70" s="25"/>
      <c r="G70" s="25"/>
      <c r="H70" s="25"/>
      <c r="I70" s="25"/>
      <c r="J70" s="127"/>
      <c r="K70" s="25"/>
    </row>
    <row r="71" spans="3:11" ht="13.5" customHeight="1">
      <c r="D71" s="153" t="s">
        <v>130</v>
      </c>
      <c r="E71" s="7"/>
      <c r="F71" s="7"/>
      <c r="G71" s="7"/>
      <c r="H71" s="7"/>
      <c r="I71" s="7"/>
      <c r="J71" s="119"/>
      <c r="K71" s="10" t="s">
        <v>18</v>
      </c>
    </row>
    <row r="72" spans="3:11" ht="13.5" customHeight="1">
      <c r="D72" s="154" t="s">
        <v>1</v>
      </c>
      <c r="E72" s="12" t="s">
        <v>123</v>
      </c>
      <c r="F72" s="12" t="s">
        <v>98</v>
      </c>
      <c r="G72" s="12">
        <v>2</v>
      </c>
      <c r="H72" s="94">
        <v>3</v>
      </c>
      <c r="I72" s="94">
        <v>4</v>
      </c>
      <c r="J72" s="120">
        <v>5</v>
      </c>
      <c r="K72" s="13" t="s">
        <v>2</v>
      </c>
    </row>
    <row r="73" spans="3:11" ht="13.5" customHeight="1">
      <c r="D73" s="155" t="s">
        <v>34</v>
      </c>
      <c r="E73" s="40">
        <v>603954</v>
      </c>
      <c r="F73" s="40">
        <v>695214</v>
      </c>
      <c r="G73" s="40">
        <v>759013</v>
      </c>
      <c r="H73" s="40">
        <v>796882</v>
      </c>
      <c r="I73" s="40">
        <v>821411</v>
      </c>
      <c r="J73" s="135">
        <v>843280</v>
      </c>
      <c r="K73" s="39">
        <f>J73-I73</f>
        <v>21869</v>
      </c>
    </row>
    <row r="74" spans="3:11" ht="13.5" customHeight="1">
      <c r="D74" s="156" t="s">
        <v>3</v>
      </c>
      <c r="E74" s="42">
        <v>30919</v>
      </c>
      <c r="F74" s="42">
        <v>36519</v>
      </c>
      <c r="G74" s="42">
        <v>41765</v>
      </c>
      <c r="H74" s="42">
        <v>44823</v>
      </c>
      <c r="I74" s="17">
        <v>45774</v>
      </c>
      <c r="J74" s="136">
        <f t="shared" ref="J74" si="21">SUM(J75:J79)</f>
        <v>47321</v>
      </c>
      <c r="K74" s="41">
        <f>J74-I74</f>
        <v>1547</v>
      </c>
    </row>
    <row r="75" spans="3:11" ht="13.5" customHeight="1">
      <c r="D75" s="157" t="s">
        <v>35</v>
      </c>
      <c r="E75" s="44">
        <v>1675</v>
      </c>
      <c r="F75" s="44">
        <v>2037</v>
      </c>
      <c r="G75" s="44">
        <v>2103</v>
      </c>
      <c r="H75" s="44">
        <v>1944</v>
      </c>
      <c r="I75" s="44">
        <v>2038</v>
      </c>
      <c r="J75" s="137">
        <v>2082</v>
      </c>
      <c r="K75" s="43">
        <f>J75-I75</f>
        <v>44</v>
      </c>
    </row>
    <row r="76" spans="3:11" ht="13.5" customHeight="1">
      <c r="D76" s="158" t="s">
        <v>36</v>
      </c>
      <c r="E76" s="47">
        <v>3962</v>
      </c>
      <c r="F76" s="47">
        <v>4112</v>
      </c>
      <c r="G76" s="47">
        <v>4263</v>
      </c>
      <c r="H76" s="47">
        <v>4668</v>
      </c>
      <c r="I76" s="47">
        <v>4967</v>
      </c>
      <c r="J76" s="138">
        <v>5355</v>
      </c>
      <c r="K76" s="46">
        <f>J76-I76</f>
        <v>388</v>
      </c>
    </row>
    <row r="77" spans="3:11" ht="13.5" customHeight="1">
      <c r="D77" s="158" t="s">
        <v>37</v>
      </c>
      <c r="E77" s="47">
        <v>8380</v>
      </c>
      <c r="F77" s="47">
        <v>10412</v>
      </c>
      <c r="G77" s="47">
        <v>12873</v>
      </c>
      <c r="H77" s="47">
        <v>14014</v>
      </c>
      <c r="I77" s="47">
        <v>14845</v>
      </c>
      <c r="J77" s="138">
        <v>15202</v>
      </c>
      <c r="K77" s="46">
        <f t="shared" ref="K77:K78" si="22">J77-I77</f>
        <v>357</v>
      </c>
    </row>
    <row r="78" spans="3:11" ht="13.5" customHeight="1">
      <c r="D78" s="158" t="s">
        <v>38</v>
      </c>
      <c r="E78" s="47">
        <v>14713</v>
      </c>
      <c r="F78" s="47">
        <v>17392</v>
      </c>
      <c r="G78" s="47">
        <v>19475</v>
      </c>
      <c r="H78" s="47">
        <v>20898</v>
      </c>
      <c r="I78" s="47">
        <v>20708</v>
      </c>
      <c r="J78" s="138">
        <v>21086</v>
      </c>
      <c r="K78" s="46">
        <f t="shared" si="22"/>
        <v>378</v>
      </c>
    </row>
    <row r="79" spans="3:11" ht="13.5" customHeight="1">
      <c r="D79" s="159" t="s">
        <v>39</v>
      </c>
      <c r="E79" s="49">
        <v>2189</v>
      </c>
      <c r="F79" s="49">
        <v>2566</v>
      </c>
      <c r="G79" s="49">
        <v>3051</v>
      </c>
      <c r="H79" s="49">
        <v>3299</v>
      </c>
      <c r="I79" s="49">
        <v>3216</v>
      </c>
      <c r="J79" s="139">
        <v>3596</v>
      </c>
      <c r="K79" s="48">
        <f>J79-I79</f>
        <v>380</v>
      </c>
    </row>
    <row r="80" spans="3:11" ht="13.5" customHeight="1">
      <c r="D80" s="118"/>
      <c r="E80" s="7"/>
      <c r="F80" s="7"/>
      <c r="G80" s="7"/>
      <c r="H80" s="7"/>
      <c r="I80" s="7"/>
      <c r="J80" s="119"/>
      <c r="K80" s="8"/>
    </row>
    <row r="81" spans="4:11" ht="13.5" customHeight="1">
      <c r="D81" s="118"/>
      <c r="E81" s="7"/>
      <c r="F81" s="7"/>
      <c r="G81" s="7"/>
      <c r="H81" s="7"/>
      <c r="I81" s="7"/>
      <c r="J81" s="119"/>
      <c r="K81" s="8"/>
    </row>
    <row r="82" spans="4:11" ht="13.5" customHeight="1">
      <c r="D82" s="153" t="s">
        <v>131</v>
      </c>
      <c r="E82" s="9"/>
      <c r="F82" s="7"/>
      <c r="G82" s="7"/>
      <c r="H82" s="7"/>
      <c r="I82" s="7"/>
      <c r="J82" s="119"/>
      <c r="K82" s="10" t="s">
        <v>18</v>
      </c>
    </row>
    <row r="83" spans="4:11" ht="13.5" customHeight="1">
      <c r="D83" s="154" t="s">
        <v>1</v>
      </c>
      <c r="E83" s="12" t="s">
        <v>123</v>
      </c>
      <c r="F83" s="12" t="s">
        <v>98</v>
      </c>
      <c r="G83" s="12">
        <v>2</v>
      </c>
      <c r="H83" s="94">
        <v>3</v>
      </c>
      <c r="I83" s="94">
        <v>4</v>
      </c>
      <c r="J83" s="120">
        <v>5</v>
      </c>
      <c r="K83" s="26" t="s">
        <v>2</v>
      </c>
    </row>
    <row r="84" spans="4:11" ht="13.5" customHeight="1">
      <c r="D84" s="155" t="s">
        <v>34</v>
      </c>
      <c r="E84" s="50">
        <v>133.6</v>
      </c>
      <c r="F84" s="50">
        <v>131.80000000000001</v>
      </c>
      <c r="G84" s="51">
        <v>129.80000000000001</v>
      </c>
      <c r="H84" s="51">
        <v>127.1</v>
      </c>
      <c r="I84" s="51">
        <v>123.4</v>
      </c>
      <c r="J84" s="140">
        <f t="shared" ref="J84:J90" si="23">ROUND(J73/J62,1)</f>
        <v>120.8</v>
      </c>
      <c r="K84" s="50">
        <f>J84-I84</f>
        <v>-2.6000000000000085</v>
      </c>
    </row>
    <row r="85" spans="4:11" ht="13.5" customHeight="1">
      <c r="D85" s="156" t="s">
        <v>3</v>
      </c>
      <c r="E85" s="56">
        <v>128.80000000000001</v>
      </c>
      <c r="F85" s="52">
        <v>128.6</v>
      </c>
      <c r="G85" s="53">
        <v>128.1</v>
      </c>
      <c r="H85" s="53">
        <v>126.3</v>
      </c>
      <c r="I85" s="53">
        <v>121.7</v>
      </c>
      <c r="J85" s="141">
        <f t="shared" si="23"/>
        <v>118.9</v>
      </c>
      <c r="K85" s="52">
        <f>J85-I85</f>
        <v>-2.7999999999999972</v>
      </c>
    </row>
    <row r="86" spans="4:11" ht="13.5" customHeight="1">
      <c r="D86" s="157" t="s">
        <v>35</v>
      </c>
      <c r="E86" s="54">
        <v>104.7</v>
      </c>
      <c r="F86" s="54">
        <v>107.2</v>
      </c>
      <c r="G86" s="60">
        <v>105.2</v>
      </c>
      <c r="H86" s="55">
        <v>97.2</v>
      </c>
      <c r="I86" s="55">
        <v>92.6</v>
      </c>
      <c r="J86" s="142">
        <f t="shared" si="23"/>
        <v>90.5</v>
      </c>
      <c r="K86" s="54">
        <f>J86-I86</f>
        <v>-2.0999999999999943</v>
      </c>
    </row>
    <row r="87" spans="4:11" ht="13.5" customHeight="1">
      <c r="D87" s="158" t="s">
        <v>36</v>
      </c>
      <c r="E87" s="56">
        <v>146.69999999999999</v>
      </c>
      <c r="F87" s="56">
        <v>137.1</v>
      </c>
      <c r="G87" s="57">
        <v>133.19999999999999</v>
      </c>
      <c r="H87" s="57">
        <v>126.2</v>
      </c>
      <c r="I87" s="57">
        <v>121.1</v>
      </c>
      <c r="J87" s="143">
        <f t="shared" si="23"/>
        <v>121.7</v>
      </c>
      <c r="K87" s="56">
        <f>J87-I87</f>
        <v>0.60000000000000853</v>
      </c>
    </row>
    <row r="88" spans="4:11" ht="13.5" customHeight="1">
      <c r="D88" s="158" t="s">
        <v>37</v>
      </c>
      <c r="E88" s="56">
        <v>125.1</v>
      </c>
      <c r="F88" s="56">
        <v>125.4</v>
      </c>
      <c r="G88" s="57">
        <v>131.4</v>
      </c>
      <c r="H88" s="57">
        <v>127.4</v>
      </c>
      <c r="I88" s="57">
        <v>123.7</v>
      </c>
      <c r="J88" s="143">
        <f t="shared" si="23"/>
        <v>119.7</v>
      </c>
      <c r="K88" s="56">
        <f t="shared" ref="K88:K89" si="24">J88-I88</f>
        <v>-4</v>
      </c>
    </row>
    <row r="89" spans="4:11" ht="13.5" customHeight="1">
      <c r="D89" s="158" t="s">
        <v>38</v>
      </c>
      <c r="E89" s="56">
        <v>133.80000000000001</v>
      </c>
      <c r="F89" s="56">
        <v>134.80000000000001</v>
      </c>
      <c r="G89" s="57">
        <v>132.5</v>
      </c>
      <c r="H89" s="57">
        <v>132.30000000000001</v>
      </c>
      <c r="I89" s="57">
        <v>127.8</v>
      </c>
      <c r="J89" s="143">
        <f t="shared" si="23"/>
        <v>124.8</v>
      </c>
      <c r="K89" s="56">
        <f t="shared" si="24"/>
        <v>-3</v>
      </c>
    </row>
    <row r="90" spans="4:11" ht="13.5" customHeight="1">
      <c r="D90" s="159" t="s">
        <v>39</v>
      </c>
      <c r="E90" s="58">
        <v>109.5</v>
      </c>
      <c r="F90" s="58">
        <v>111.6</v>
      </c>
      <c r="G90" s="59">
        <v>105.2</v>
      </c>
      <c r="H90" s="59">
        <v>110</v>
      </c>
      <c r="I90" s="59">
        <v>103.7</v>
      </c>
      <c r="J90" s="144">
        <f t="shared" si="23"/>
        <v>102.7</v>
      </c>
      <c r="K90" s="58">
        <f>J90-I90</f>
        <v>-1</v>
      </c>
    </row>
    <row r="91" spans="4:11" ht="13.5" customHeight="1">
      <c r="D91" s="118"/>
      <c r="E91" s="2"/>
      <c r="F91" s="2"/>
      <c r="G91" s="2"/>
      <c r="H91" s="2"/>
      <c r="I91" s="2"/>
      <c r="J91" s="118"/>
      <c r="K91" s="2"/>
    </row>
    <row r="92" spans="4:11" ht="13.5" customHeight="1">
      <c r="D92" s="118"/>
      <c r="E92" s="2"/>
      <c r="F92" s="2"/>
      <c r="G92" s="2"/>
      <c r="H92" s="2"/>
      <c r="I92" s="2"/>
      <c r="J92" s="118"/>
      <c r="K92" s="2"/>
    </row>
    <row r="93" spans="4:11" ht="13.5" customHeight="1">
      <c r="D93" s="153" t="s">
        <v>132</v>
      </c>
      <c r="E93" s="9"/>
      <c r="F93" s="7"/>
      <c r="G93" s="7"/>
      <c r="H93" s="7"/>
      <c r="I93" s="7"/>
      <c r="J93" s="119"/>
      <c r="K93" s="10" t="s">
        <v>18</v>
      </c>
    </row>
    <row r="94" spans="4:11" ht="13.5" customHeight="1">
      <c r="D94" s="154" t="s">
        <v>1</v>
      </c>
      <c r="E94" s="12" t="s">
        <v>123</v>
      </c>
      <c r="F94" s="12" t="s">
        <v>98</v>
      </c>
      <c r="G94" s="12">
        <v>2</v>
      </c>
      <c r="H94" s="94">
        <v>3</v>
      </c>
      <c r="I94" s="94">
        <v>4</v>
      </c>
      <c r="J94" s="120">
        <v>5</v>
      </c>
      <c r="K94" s="13" t="s">
        <v>2</v>
      </c>
    </row>
    <row r="95" spans="4:11" ht="13.5" customHeight="1">
      <c r="D95" s="155" t="s">
        <v>34</v>
      </c>
      <c r="E95" s="40">
        <v>92883</v>
      </c>
      <c r="F95" s="40">
        <v>109515</v>
      </c>
      <c r="G95" s="40">
        <v>120785</v>
      </c>
      <c r="H95" s="40">
        <v>129100</v>
      </c>
      <c r="I95" s="40">
        <v>136543</v>
      </c>
      <c r="J95" s="135">
        <v>142281</v>
      </c>
      <c r="K95" s="39">
        <f>J95-I95</f>
        <v>5738</v>
      </c>
    </row>
    <row r="96" spans="4:11" ht="13.5" customHeight="1">
      <c r="D96" s="156" t="s">
        <v>3</v>
      </c>
      <c r="E96" s="42">
        <v>4741</v>
      </c>
      <c r="F96" s="42">
        <v>5668</v>
      </c>
      <c r="G96" s="42">
        <v>6552</v>
      </c>
      <c r="H96" s="42">
        <v>7179</v>
      </c>
      <c r="I96" s="17">
        <v>7450</v>
      </c>
      <c r="J96" s="136">
        <f t="shared" ref="J96" si="25">SUM(J97:J101)</f>
        <v>7785</v>
      </c>
      <c r="K96" s="41">
        <f>J96-I96</f>
        <v>335</v>
      </c>
    </row>
    <row r="97" spans="3:11" ht="13.5" customHeight="1">
      <c r="D97" s="157" t="s">
        <v>35</v>
      </c>
      <c r="E97" s="44">
        <v>316</v>
      </c>
      <c r="F97" s="44">
        <v>378</v>
      </c>
      <c r="G97" s="44">
        <v>415</v>
      </c>
      <c r="H97" s="44">
        <v>396</v>
      </c>
      <c r="I97" s="44">
        <v>442</v>
      </c>
      <c r="J97" s="137">
        <v>433</v>
      </c>
      <c r="K97" s="43">
        <f>J97-I97</f>
        <v>-9</v>
      </c>
    </row>
    <row r="98" spans="3:11" ht="13.5" customHeight="1">
      <c r="D98" s="158" t="s">
        <v>36</v>
      </c>
      <c r="E98" s="47">
        <v>510</v>
      </c>
      <c r="F98" s="47">
        <v>534</v>
      </c>
      <c r="G98" s="47">
        <v>576</v>
      </c>
      <c r="H98" s="47">
        <v>669</v>
      </c>
      <c r="I98" s="47">
        <v>709</v>
      </c>
      <c r="J98" s="138">
        <v>781</v>
      </c>
      <c r="K98" s="46">
        <f>J98-I98</f>
        <v>72</v>
      </c>
    </row>
    <row r="99" spans="3:11" ht="13.5" customHeight="1">
      <c r="D99" s="158" t="s">
        <v>37</v>
      </c>
      <c r="E99" s="47">
        <v>1209</v>
      </c>
      <c r="F99" s="47">
        <v>1491</v>
      </c>
      <c r="G99" s="47">
        <v>1868</v>
      </c>
      <c r="H99" s="47">
        <v>2093</v>
      </c>
      <c r="I99" s="47">
        <v>2236</v>
      </c>
      <c r="J99" s="138">
        <v>2317</v>
      </c>
      <c r="K99" s="46">
        <f t="shared" ref="K99:K100" si="26">J99-I99</f>
        <v>81</v>
      </c>
    </row>
    <row r="100" spans="3:11" ht="13.5" customHeight="1">
      <c r="D100" s="158" t="s">
        <v>38</v>
      </c>
      <c r="E100" s="47">
        <v>2399</v>
      </c>
      <c r="F100" s="47">
        <v>2912</v>
      </c>
      <c r="G100" s="47">
        <v>3230</v>
      </c>
      <c r="H100" s="47">
        <v>3518</v>
      </c>
      <c r="I100" s="47">
        <v>3545</v>
      </c>
      <c r="J100" s="138">
        <v>3646</v>
      </c>
      <c r="K100" s="46">
        <f t="shared" si="26"/>
        <v>101</v>
      </c>
    </row>
    <row r="101" spans="3:11" ht="13.5" customHeight="1">
      <c r="D101" s="159" t="s">
        <v>39</v>
      </c>
      <c r="E101" s="49">
        <v>307</v>
      </c>
      <c r="F101" s="49">
        <v>353</v>
      </c>
      <c r="G101" s="49">
        <v>463</v>
      </c>
      <c r="H101" s="49">
        <v>503</v>
      </c>
      <c r="I101" s="49">
        <v>518</v>
      </c>
      <c r="J101" s="139">
        <v>608</v>
      </c>
      <c r="K101" s="48">
        <f>J101-I101</f>
        <v>90</v>
      </c>
    </row>
    <row r="102" spans="3:11" ht="13.5" customHeight="1">
      <c r="J102" s="145"/>
    </row>
    <row r="103" spans="3:11" ht="13.5" customHeight="1">
      <c r="J103" s="145"/>
    </row>
    <row r="104" spans="3:11" ht="13.5" customHeight="1">
      <c r="D104" s="153" t="s">
        <v>26</v>
      </c>
      <c r="E104" s="9"/>
      <c r="F104" s="9"/>
      <c r="G104" s="7"/>
      <c r="H104" s="7"/>
      <c r="I104" s="7"/>
      <c r="J104" s="119"/>
      <c r="K104" s="10" t="s">
        <v>18</v>
      </c>
    </row>
    <row r="105" spans="3:11" ht="13.5" customHeight="1">
      <c r="D105" s="154" t="s">
        <v>1</v>
      </c>
      <c r="E105" s="12" t="s">
        <v>123</v>
      </c>
      <c r="F105" s="12" t="s">
        <v>98</v>
      </c>
      <c r="G105" s="12">
        <v>2</v>
      </c>
      <c r="H105" s="94">
        <v>3</v>
      </c>
      <c r="I105" s="94">
        <v>4</v>
      </c>
      <c r="J105" s="120">
        <v>5</v>
      </c>
      <c r="K105" s="26" t="s">
        <v>2</v>
      </c>
    </row>
    <row r="106" spans="3:11" ht="13.5" customHeight="1">
      <c r="D106" s="155" t="s">
        <v>34</v>
      </c>
      <c r="E106" s="50">
        <v>6.5</v>
      </c>
      <c r="F106" s="50">
        <v>6.3</v>
      </c>
      <c r="G106" s="51">
        <v>6.3</v>
      </c>
      <c r="H106" s="51">
        <v>6.2</v>
      </c>
      <c r="I106" s="51">
        <v>6</v>
      </c>
      <c r="J106" s="140">
        <f t="shared" ref="J106" si="27">ROUND(J73/J95,1)</f>
        <v>5.9</v>
      </c>
      <c r="K106" s="105">
        <f>J106-I106</f>
        <v>-9.9999999999999645E-2</v>
      </c>
    </row>
    <row r="107" spans="3:11" ht="13.5" customHeight="1">
      <c r="D107" s="156" t="s">
        <v>3</v>
      </c>
      <c r="E107" s="56">
        <v>6.5</v>
      </c>
      <c r="F107" s="52">
        <v>6.4</v>
      </c>
      <c r="G107" s="53">
        <v>6.4</v>
      </c>
      <c r="H107" s="53">
        <v>6.2</v>
      </c>
      <c r="I107" s="53">
        <v>6.1</v>
      </c>
      <c r="J107" s="141">
        <f t="shared" ref="J107:J112" si="28">ROUND(J74/J96,1)</f>
        <v>6.1</v>
      </c>
      <c r="K107" s="106">
        <f>J107-I107</f>
        <v>0</v>
      </c>
    </row>
    <row r="108" spans="3:11" ht="13.5" customHeight="1">
      <c r="D108" s="157" t="s">
        <v>35</v>
      </c>
      <c r="E108" s="54">
        <v>5.3</v>
      </c>
      <c r="F108" s="54">
        <v>5.4</v>
      </c>
      <c r="G108" s="60">
        <v>5.0999999999999996</v>
      </c>
      <c r="H108" s="60">
        <v>4.9000000000000004</v>
      </c>
      <c r="I108" s="60">
        <v>4.5999999999999996</v>
      </c>
      <c r="J108" s="146">
        <f t="shared" si="28"/>
        <v>4.8</v>
      </c>
      <c r="K108" s="107">
        <f>J108-I108</f>
        <v>0.20000000000000018</v>
      </c>
    </row>
    <row r="109" spans="3:11" ht="13.5" customHeight="1">
      <c r="D109" s="158" t="s">
        <v>36</v>
      </c>
      <c r="E109" s="56">
        <v>7.8</v>
      </c>
      <c r="F109" s="56">
        <v>7.7</v>
      </c>
      <c r="G109" s="57">
        <v>7.4</v>
      </c>
      <c r="H109" s="57">
        <v>7</v>
      </c>
      <c r="I109" s="57">
        <v>7</v>
      </c>
      <c r="J109" s="143">
        <f>ROUND(J76/J98,1)</f>
        <v>6.9</v>
      </c>
      <c r="K109" s="108">
        <f>J109-I109</f>
        <v>-9.9999999999999645E-2</v>
      </c>
    </row>
    <row r="110" spans="3:11" ht="13.5" customHeight="1">
      <c r="C110" s="2"/>
      <c r="D110" s="158" t="s">
        <v>37</v>
      </c>
      <c r="E110" s="56">
        <v>6.9</v>
      </c>
      <c r="F110" s="56">
        <v>7</v>
      </c>
      <c r="G110" s="57">
        <v>6.9</v>
      </c>
      <c r="H110" s="57">
        <v>6.7</v>
      </c>
      <c r="I110" s="57">
        <v>6.6</v>
      </c>
      <c r="J110" s="143">
        <f t="shared" si="28"/>
        <v>6.6</v>
      </c>
      <c r="K110" s="108">
        <f t="shared" ref="K110:K112" si="29">J110-I110</f>
        <v>0</v>
      </c>
    </row>
    <row r="111" spans="3:11" ht="13.5" customHeight="1">
      <c r="C111" s="2"/>
      <c r="D111" s="158" t="s">
        <v>38</v>
      </c>
      <c r="E111" s="56">
        <v>6.1</v>
      </c>
      <c r="F111" s="56">
        <v>6</v>
      </c>
      <c r="G111" s="57">
        <v>6</v>
      </c>
      <c r="H111" s="57">
        <v>5.9</v>
      </c>
      <c r="I111" s="57">
        <v>5.8</v>
      </c>
      <c r="J111" s="143">
        <f t="shared" si="28"/>
        <v>5.8</v>
      </c>
      <c r="K111" s="108">
        <f t="shared" si="29"/>
        <v>0</v>
      </c>
    </row>
    <row r="112" spans="3:11" ht="13.5" customHeight="1">
      <c r="C112" s="2"/>
      <c r="D112" s="159" t="s">
        <v>39</v>
      </c>
      <c r="E112" s="58">
        <v>7.1</v>
      </c>
      <c r="F112" s="58">
        <v>7.3</v>
      </c>
      <c r="G112" s="59">
        <v>6.6</v>
      </c>
      <c r="H112" s="59">
        <v>6.6</v>
      </c>
      <c r="I112" s="59">
        <v>6.2</v>
      </c>
      <c r="J112" s="144">
        <f t="shared" si="28"/>
        <v>5.9</v>
      </c>
      <c r="K112" s="109">
        <f t="shared" si="29"/>
        <v>-0.29999999999999982</v>
      </c>
    </row>
    <row r="113" spans="2:11" ht="13.5" customHeight="1">
      <c r="C113" s="2"/>
      <c r="D113" s="162"/>
      <c r="E113" s="45"/>
      <c r="F113" s="45"/>
      <c r="G113" s="45"/>
      <c r="H113" s="45"/>
      <c r="I113" s="34"/>
      <c r="J113" s="132"/>
      <c r="K113" s="45"/>
    </row>
    <row r="114" spans="2:11" ht="13.5" customHeight="1">
      <c r="B114" s="2"/>
      <c r="C114" s="61"/>
      <c r="D114" s="118"/>
      <c r="E114" s="2"/>
      <c r="F114" s="2"/>
      <c r="G114" s="2"/>
      <c r="H114" s="2"/>
      <c r="I114" s="2"/>
      <c r="J114" s="118"/>
      <c r="K114" s="2"/>
    </row>
    <row r="115" spans="2:11" ht="13.5" customHeight="1">
      <c r="C115" s="61" t="s">
        <v>42</v>
      </c>
      <c r="D115" s="118"/>
    </row>
    <row r="116" spans="2:11" ht="13.5" customHeight="1">
      <c r="C116" s="61"/>
      <c r="D116" s="118"/>
    </row>
    <row r="117" spans="2:11" ht="13.5" customHeight="1">
      <c r="B117" s="2"/>
      <c r="C117" s="2"/>
      <c r="D117" s="153" t="s">
        <v>21</v>
      </c>
      <c r="E117" s="2"/>
      <c r="F117" s="2"/>
      <c r="G117" s="2"/>
      <c r="H117" s="2"/>
      <c r="I117" s="2"/>
      <c r="J117" s="118"/>
      <c r="K117" s="10" t="s">
        <v>19</v>
      </c>
    </row>
    <row r="118" spans="2:11" ht="13.5" customHeight="1">
      <c r="B118" s="11"/>
      <c r="C118" s="11"/>
      <c r="D118" s="154" t="s">
        <v>1</v>
      </c>
      <c r="E118" s="12" t="s">
        <v>123</v>
      </c>
      <c r="F118" s="12" t="s">
        <v>98</v>
      </c>
      <c r="G118" s="12">
        <v>2</v>
      </c>
      <c r="H118" s="94">
        <v>3</v>
      </c>
      <c r="I118" s="94">
        <v>4</v>
      </c>
      <c r="J118" s="120">
        <v>5</v>
      </c>
      <c r="K118" s="13" t="s">
        <v>2</v>
      </c>
    </row>
    <row r="119" spans="2:11" ht="13.5" customHeight="1">
      <c r="B119" s="2"/>
      <c r="C119" s="2"/>
      <c r="D119" s="155" t="s">
        <v>34</v>
      </c>
      <c r="E119" s="15">
        <v>19892</v>
      </c>
      <c r="F119" s="15">
        <v>19738</v>
      </c>
      <c r="G119" s="15">
        <v>19525</v>
      </c>
      <c r="H119" s="15">
        <v>19336</v>
      </c>
      <c r="I119" s="15">
        <v>19161</v>
      </c>
      <c r="J119" s="121">
        <v>18980</v>
      </c>
      <c r="K119" s="14">
        <f>J119-I119</f>
        <v>-181</v>
      </c>
    </row>
    <row r="120" spans="2:11" ht="13.5" customHeight="1">
      <c r="B120" s="2"/>
      <c r="C120" s="2"/>
      <c r="D120" s="156" t="s">
        <v>3</v>
      </c>
      <c r="E120" s="17">
        <v>1515</v>
      </c>
      <c r="F120" s="17">
        <v>1498</v>
      </c>
      <c r="G120" s="17">
        <v>1485</v>
      </c>
      <c r="H120" s="17">
        <v>1475</v>
      </c>
      <c r="I120" s="17">
        <v>1461</v>
      </c>
      <c r="J120" s="122">
        <f t="shared" ref="J120" si="30">SUM(J121:J125)</f>
        <v>1444</v>
      </c>
      <c r="K120" s="16">
        <f>J120-I120</f>
        <v>-17</v>
      </c>
    </row>
    <row r="121" spans="2:11" ht="13.5" customHeight="1">
      <c r="B121" s="18"/>
      <c r="C121" s="18"/>
      <c r="D121" s="157" t="s">
        <v>35</v>
      </c>
      <c r="E121" s="20">
        <v>203</v>
      </c>
      <c r="F121" s="20">
        <v>200</v>
      </c>
      <c r="G121" s="20">
        <v>200</v>
      </c>
      <c r="H121" s="20">
        <v>197</v>
      </c>
      <c r="I121" s="20">
        <v>197</v>
      </c>
      <c r="J121" s="123">
        <v>196</v>
      </c>
      <c r="K121" s="19">
        <f>J121-I121</f>
        <v>-1</v>
      </c>
    </row>
    <row r="122" spans="2:11" ht="13.5" customHeight="1">
      <c r="B122" s="2"/>
      <c r="C122" s="2"/>
      <c r="D122" s="158" t="s">
        <v>36</v>
      </c>
      <c r="E122" s="22">
        <v>125</v>
      </c>
      <c r="F122" s="22">
        <v>122</v>
      </c>
      <c r="G122" s="22">
        <v>118</v>
      </c>
      <c r="H122" s="22">
        <v>118</v>
      </c>
      <c r="I122" s="22">
        <v>117</v>
      </c>
      <c r="J122" s="125">
        <v>114</v>
      </c>
      <c r="K122" s="21">
        <f t="shared" ref="K122:K124" si="31">J122-I122</f>
        <v>-3</v>
      </c>
    </row>
    <row r="123" spans="2:11" ht="13.5" customHeight="1">
      <c r="D123" s="158" t="s">
        <v>37</v>
      </c>
      <c r="E123" s="22">
        <v>392</v>
      </c>
      <c r="F123" s="22">
        <v>391</v>
      </c>
      <c r="G123" s="22">
        <v>389</v>
      </c>
      <c r="H123" s="22">
        <v>389</v>
      </c>
      <c r="I123" s="22">
        <v>383</v>
      </c>
      <c r="J123" s="125">
        <v>375</v>
      </c>
      <c r="K123" s="21">
        <f t="shared" si="31"/>
        <v>-8</v>
      </c>
    </row>
    <row r="124" spans="2:11" ht="13.5" customHeight="1">
      <c r="D124" s="158" t="s">
        <v>38</v>
      </c>
      <c r="E124" s="22">
        <v>485</v>
      </c>
      <c r="F124" s="22">
        <v>479</v>
      </c>
      <c r="G124" s="22">
        <v>475</v>
      </c>
      <c r="H124" s="22">
        <v>471</v>
      </c>
      <c r="I124" s="22">
        <v>466</v>
      </c>
      <c r="J124" s="125">
        <v>463</v>
      </c>
      <c r="K124" s="21">
        <f t="shared" si="31"/>
        <v>-3</v>
      </c>
    </row>
    <row r="125" spans="2:11" ht="13.5" customHeight="1">
      <c r="D125" s="159" t="s">
        <v>39</v>
      </c>
      <c r="E125" s="24">
        <v>310</v>
      </c>
      <c r="F125" s="24">
        <v>306</v>
      </c>
      <c r="G125" s="24">
        <v>303</v>
      </c>
      <c r="H125" s="24">
        <v>300</v>
      </c>
      <c r="I125" s="24">
        <v>298</v>
      </c>
      <c r="J125" s="126">
        <v>296</v>
      </c>
      <c r="K125" s="23">
        <f>J125-I125</f>
        <v>-2</v>
      </c>
    </row>
    <row r="126" spans="2:11" ht="13.5" customHeight="1">
      <c r="J126" s="145"/>
    </row>
    <row r="127" spans="2:11" ht="13.5" customHeight="1">
      <c r="J127" s="145"/>
    </row>
    <row r="128" spans="2:11" ht="13.5" customHeight="1">
      <c r="D128" s="153" t="s">
        <v>27</v>
      </c>
      <c r="E128" s="2"/>
      <c r="F128" s="2"/>
      <c r="G128" s="2"/>
      <c r="H128" s="2"/>
      <c r="I128" s="2"/>
      <c r="J128" s="118"/>
      <c r="K128" s="10" t="s">
        <v>18</v>
      </c>
    </row>
    <row r="129" spans="4:11" ht="13.5" customHeight="1">
      <c r="D129" s="154" t="s">
        <v>1</v>
      </c>
      <c r="E129" s="12" t="s">
        <v>123</v>
      </c>
      <c r="F129" s="12" t="s">
        <v>98</v>
      </c>
      <c r="G129" s="12">
        <v>2</v>
      </c>
      <c r="H129" s="94">
        <v>3</v>
      </c>
      <c r="I129" s="94">
        <v>4</v>
      </c>
      <c r="J129" s="120">
        <v>5</v>
      </c>
      <c r="K129" s="13" t="s">
        <v>2</v>
      </c>
    </row>
    <row r="130" spans="4:11" ht="13.5" customHeight="1">
      <c r="D130" s="155" t="s">
        <v>34</v>
      </c>
      <c r="E130" s="15">
        <v>6427867</v>
      </c>
      <c r="F130" s="15">
        <v>6368550</v>
      </c>
      <c r="G130" s="15">
        <v>6300693</v>
      </c>
      <c r="H130" s="15">
        <v>6223395</v>
      </c>
      <c r="I130" s="15">
        <v>6151305</v>
      </c>
      <c r="J130" s="121">
        <v>6049685</v>
      </c>
      <c r="K130" s="14">
        <f>J130-I130</f>
        <v>-101620</v>
      </c>
    </row>
    <row r="131" spans="4:11" ht="13.5" customHeight="1">
      <c r="D131" s="156" t="s">
        <v>3</v>
      </c>
      <c r="E131" s="17">
        <v>384826</v>
      </c>
      <c r="F131" s="17">
        <v>380973</v>
      </c>
      <c r="G131" s="17">
        <v>376870</v>
      </c>
      <c r="H131" s="17">
        <v>371841</v>
      </c>
      <c r="I131" s="17">
        <v>365970</v>
      </c>
      <c r="J131" s="122">
        <f t="shared" ref="J131" si="32">SUM(J132:J136)</f>
        <v>358178</v>
      </c>
      <c r="K131" s="16">
        <f>J131-I131</f>
        <v>-7792</v>
      </c>
    </row>
    <row r="132" spans="4:11" ht="13.5" customHeight="1">
      <c r="D132" s="157" t="s">
        <v>35</v>
      </c>
      <c r="E132" s="20">
        <v>34801</v>
      </c>
      <c r="F132" s="20">
        <v>34115</v>
      </c>
      <c r="G132" s="93">
        <v>33921</v>
      </c>
      <c r="H132" s="93">
        <v>33162</v>
      </c>
      <c r="I132" s="93">
        <v>32892</v>
      </c>
      <c r="J132" s="148">
        <v>32449</v>
      </c>
      <c r="K132" s="25">
        <f>J132-I132</f>
        <v>-443</v>
      </c>
    </row>
    <row r="133" spans="4:11" ht="13.5" customHeight="1">
      <c r="D133" s="158" t="s">
        <v>36</v>
      </c>
      <c r="E133" s="22">
        <v>28939</v>
      </c>
      <c r="F133" s="22">
        <v>28569</v>
      </c>
      <c r="G133" s="22">
        <v>28238</v>
      </c>
      <c r="H133" s="22">
        <v>28027</v>
      </c>
      <c r="I133" s="22">
        <v>27650</v>
      </c>
      <c r="J133" s="125">
        <v>27232</v>
      </c>
      <c r="K133" s="21">
        <f>J133-I133</f>
        <v>-418</v>
      </c>
    </row>
    <row r="134" spans="4:11" ht="13.5" customHeight="1">
      <c r="D134" s="158" t="s">
        <v>37</v>
      </c>
      <c r="E134" s="22">
        <v>101099</v>
      </c>
      <c r="F134" s="22">
        <v>100129</v>
      </c>
      <c r="G134" s="22">
        <v>98893</v>
      </c>
      <c r="H134" s="22">
        <v>97981</v>
      </c>
      <c r="I134" s="22">
        <v>96499</v>
      </c>
      <c r="J134" s="125">
        <v>94614</v>
      </c>
      <c r="K134" s="21">
        <f t="shared" ref="K134:K135" si="33">J134-I134</f>
        <v>-1885</v>
      </c>
    </row>
    <row r="135" spans="4:11" ht="13.5" customHeight="1">
      <c r="D135" s="158" t="s">
        <v>38</v>
      </c>
      <c r="E135" s="22">
        <v>151779</v>
      </c>
      <c r="F135" s="22">
        <v>150797</v>
      </c>
      <c r="G135" s="22">
        <v>149529</v>
      </c>
      <c r="H135" s="22">
        <v>147671</v>
      </c>
      <c r="I135" s="22">
        <v>145103</v>
      </c>
      <c r="J135" s="125">
        <v>141948</v>
      </c>
      <c r="K135" s="21">
        <f t="shared" si="33"/>
        <v>-3155</v>
      </c>
    </row>
    <row r="136" spans="4:11" ht="13.5" customHeight="1">
      <c r="D136" s="159" t="s">
        <v>39</v>
      </c>
      <c r="E136" s="24">
        <v>68208</v>
      </c>
      <c r="F136" s="24">
        <v>67363</v>
      </c>
      <c r="G136" s="24">
        <v>66289</v>
      </c>
      <c r="H136" s="24">
        <v>65000</v>
      </c>
      <c r="I136" s="24">
        <v>63826</v>
      </c>
      <c r="J136" s="126">
        <v>61935</v>
      </c>
      <c r="K136" s="23">
        <f>J136-I136</f>
        <v>-1891</v>
      </c>
    </row>
    <row r="137" spans="4:11" ht="13.5" customHeight="1">
      <c r="J137" s="145"/>
    </row>
    <row r="138" spans="4:11" ht="13.5" customHeight="1">
      <c r="J138" s="145"/>
    </row>
    <row r="139" spans="4:11" ht="13.5" customHeight="1">
      <c r="D139" s="153" t="s">
        <v>28</v>
      </c>
      <c r="E139" s="9"/>
      <c r="F139" s="2"/>
      <c r="G139" s="2"/>
      <c r="H139" s="2"/>
      <c r="I139" s="2"/>
      <c r="J139" s="118"/>
      <c r="K139" s="10" t="s">
        <v>18</v>
      </c>
    </row>
    <row r="140" spans="4:11" ht="13.5" customHeight="1">
      <c r="D140" s="154" t="s">
        <v>1</v>
      </c>
      <c r="E140" s="12" t="s">
        <v>123</v>
      </c>
      <c r="F140" s="12" t="s">
        <v>98</v>
      </c>
      <c r="G140" s="12">
        <v>2</v>
      </c>
      <c r="H140" s="94">
        <v>3</v>
      </c>
      <c r="I140" s="94">
        <v>4</v>
      </c>
      <c r="J140" s="120">
        <v>5</v>
      </c>
      <c r="K140" s="13" t="s">
        <v>2</v>
      </c>
    </row>
    <row r="141" spans="4:11" ht="13.5" customHeight="1">
      <c r="D141" s="155" t="s">
        <v>34</v>
      </c>
      <c r="E141" s="27">
        <v>323.10000000000002</v>
      </c>
      <c r="F141" s="27">
        <v>322.7</v>
      </c>
      <c r="G141" s="27">
        <v>322.7</v>
      </c>
      <c r="H141" s="28">
        <v>321.89999999999998</v>
      </c>
      <c r="I141" s="28">
        <v>321</v>
      </c>
      <c r="J141" s="129">
        <f t="shared" ref="J141" si="34">ROUND(J130/J119,1)</f>
        <v>318.7</v>
      </c>
      <c r="K141" s="101">
        <f>J141-I141</f>
        <v>-2.3000000000000114</v>
      </c>
    </row>
    <row r="142" spans="4:11" ht="13.5" customHeight="1">
      <c r="D142" s="156" t="s">
        <v>3</v>
      </c>
      <c r="E142" s="29">
        <v>254</v>
      </c>
      <c r="F142" s="29">
        <v>254.3</v>
      </c>
      <c r="G142" s="29">
        <v>253.8</v>
      </c>
      <c r="H142" s="30">
        <v>252.1</v>
      </c>
      <c r="I142" s="30">
        <v>250.5</v>
      </c>
      <c r="J142" s="130">
        <f t="shared" ref="J142" si="35">ROUND(J131/J120,1)</f>
        <v>248</v>
      </c>
      <c r="K142" s="102">
        <f>J142-I142</f>
        <v>-2.5</v>
      </c>
    </row>
    <row r="143" spans="4:11" ht="13.5" customHeight="1">
      <c r="D143" s="157" t="s">
        <v>35</v>
      </c>
      <c r="E143" s="37">
        <v>171.4</v>
      </c>
      <c r="F143" s="31">
        <v>170.6</v>
      </c>
      <c r="G143" s="31">
        <v>169.6</v>
      </c>
      <c r="H143" s="32">
        <v>168.3</v>
      </c>
      <c r="I143" s="32">
        <v>167</v>
      </c>
      <c r="J143" s="131">
        <f t="shared" ref="J143" si="36">ROUND(J132/J121,1)</f>
        <v>165.6</v>
      </c>
      <c r="K143" s="103">
        <f>J143-I143</f>
        <v>-1.4000000000000057</v>
      </c>
    </row>
    <row r="144" spans="4:11" ht="13.5" customHeight="1">
      <c r="D144" s="158" t="s">
        <v>36</v>
      </c>
      <c r="E144" s="33">
        <v>231.5</v>
      </c>
      <c r="F144" s="33">
        <v>234.2</v>
      </c>
      <c r="G144" s="33">
        <v>239.3</v>
      </c>
      <c r="H144" s="34">
        <v>237.5</v>
      </c>
      <c r="I144" s="34">
        <v>236.3</v>
      </c>
      <c r="J144" s="132">
        <f t="shared" ref="J144" si="37">ROUND(J133/J122,1)</f>
        <v>238.9</v>
      </c>
      <c r="K144" s="101">
        <f>J144-I144</f>
        <v>2.5999999999999943</v>
      </c>
    </row>
    <row r="145" spans="4:11" ht="13.5" customHeight="1">
      <c r="D145" s="158" t="s">
        <v>37</v>
      </c>
      <c r="E145" s="33">
        <v>257.89999999999998</v>
      </c>
      <c r="F145" s="33">
        <v>256.10000000000002</v>
      </c>
      <c r="G145" s="33">
        <v>254.2</v>
      </c>
      <c r="H145" s="34">
        <v>251.9</v>
      </c>
      <c r="I145" s="34">
        <v>252</v>
      </c>
      <c r="J145" s="132">
        <f t="shared" ref="J145" si="38">ROUND(J134/J123,1)</f>
        <v>252.3</v>
      </c>
      <c r="K145" s="101">
        <f t="shared" ref="K145:K146" si="39">J145-I145</f>
        <v>0.30000000000001137</v>
      </c>
    </row>
    <row r="146" spans="4:11" ht="13.5" customHeight="1">
      <c r="D146" s="158" t="s">
        <v>38</v>
      </c>
      <c r="E146" s="33">
        <v>312.89999999999998</v>
      </c>
      <c r="F146" s="33">
        <v>314.8</v>
      </c>
      <c r="G146" s="33">
        <v>314.8</v>
      </c>
      <c r="H146" s="34">
        <v>313.5</v>
      </c>
      <c r="I146" s="34">
        <v>311.39999999999998</v>
      </c>
      <c r="J146" s="132">
        <f t="shared" ref="J146" si="40">ROUND(J135/J124,1)</f>
        <v>306.60000000000002</v>
      </c>
      <c r="K146" s="101">
        <f t="shared" si="39"/>
        <v>-4.7999999999999545</v>
      </c>
    </row>
    <row r="147" spans="4:11" ht="13.5" customHeight="1">
      <c r="D147" s="159" t="s">
        <v>39</v>
      </c>
      <c r="E147" s="35">
        <v>220</v>
      </c>
      <c r="F147" s="35">
        <v>220.1</v>
      </c>
      <c r="G147" s="35">
        <v>218.8</v>
      </c>
      <c r="H147" s="36">
        <v>216.7</v>
      </c>
      <c r="I147" s="36">
        <v>214.2</v>
      </c>
      <c r="J147" s="133">
        <f t="shared" ref="J147" si="41">ROUND(J136/J125,1)</f>
        <v>209.2</v>
      </c>
      <c r="K147" s="104">
        <f>J147-I147</f>
        <v>-5</v>
      </c>
    </row>
    <row r="148" spans="4:11" ht="13.5" customHeight="1">
      <c r="J148" s="145"/>
    </row>
    <row r="149" spans="4:11" ht="13.5" customHeight="1">
      <c r="D149" s="118"/>
      <c r="E149" s="7"/>
      <c r="F149" s="7"/>
      <c r="G149" s="7"/>
      <c r="H149" s="7"/>
      <c r="I149" s="7"/>
      <c r="J149" s="119"/>
      <c r="K149" s="8"/>
    </row>
    <row r="150" spans="4:11" ht="13.5" customHeight="1">
      <c r="D150" s="153" t="s">
        <v>29</v>
      </c>
      <c r="E150" s="9"/>
      <c r="F150" s="7"/>
      <c r="G150" s="7"/>
      <c r="H150" s="7"/>
      <c r="I150" s="7"/>
      <c r="J150" s="119"/>
      <c r="K150" s="10" t="s">
        <v>18</v>
      </c>
    </row>
    <row r="151" spans="4:11" ht="13.5" customHeight="1">
      <c r="D151" s="154" t="s">
        <v>1</v>
      </c>
      <c r="E151" s="12" t="s">
        <v>123</v>
      </c>
      <c r="F151" s="12" t="s">
        <v>98</v>
      </c>
      <c r="G151" s="12">
        <v>2</v>
      </c>
      <c r="H151" s="94">
        <v>3</v>
      </c>
      <c r="I151" s="94">
        <v>4</v>
      </c>
      <c r="J151" s="120">
        <v>5</v>
      </c>
      <c r="K151" s="13" t="s">
        <v>2</v>
      </c>
    </row>
    <row r="152" spans="4:11" ht="13.5" customHeight="1">
      <c r="D152" s="155" t="s">
        <v>34</v>
      </c>
      <c r="E152" s="14">
        <v>420659</v>
      </c>
      <c r="F152" s="15">
        <v>421935</v>
      </c>
      <c r="G152" s="15">
        <v>422554</v>
      </c>
      <c r="H152" s="15">
        <v>422864</v>
      </c>
      <c r="I152" s="15">
        <v>423440</v>
      </c>
      <c r="J152" s="121">
        <v>424297</v>
      </c>
      <c r="K152" s="14">
        <f>J152-I152</f>
        <v>857</v>
      </c>
    </row>
    <row r="153" spans="4:11" ht="13.5" customHeight="1">
      <c r="D153" s="156" t="s">
        <v>3</v>
      </c>
      <c r="E153" s="16">
        <v>27937</v>
      </c>
      <c r="F153" s="17">
        <v>27988</v>
      </c>
      <c r="G153" s="17">
        <v>27977</v>
      </c>
      <c r="H153" s="17">
        <v>28128</v>
      </c>
      <c r="I153" s="17">
        <v>27996</v>
      </c>
      <c r="J153" s="122">
        <f t="shared" ref="J153" si="42">SUM(J154:J158)</f>
        <v>27798</v>
      </c>
      <c r="K153" s="16">
        <f>J153-I153</f>
        <v>-198</v>
      </c>
    </row>
    <row r="154" spans="4:11" ht="13.5" customHeight="1">
      <c r="D154" s="157" t="s">
        <v>35</v>
      </c>
      <c r="E154" s="19">
        <v>3191</v>
      </c>
      <c r="F154" s="20">
        <v>3168</v>
      </c>
      <c r="G154" s="20">
        <v>3162</v>
      </c>
      <c r="H154" s="20">
        <v>3095</v>
      </c>
      <c r="I154" s="20">
        <v>3054</v>
      </c>
      <c r="J154" s="123">
        <v>2999</v>
      </c>
      <c r="K154" s="19">
        <f>J154-I154</f>
        <v>-55</v>
      </c>
    </row>
    <row r="155" spans="4:11" ht="13.5" customHeight="1">
      <c r="D155" s="158" t="s">
        <v>36</v>
      </c>
      <c r="E155" s="21">
        <v>2454</v>
      </c>
      <c r="F155" s="22">
        <v>2444</v>
      </c>
      <c r="G155" s="22">
        <v>2415</v>
      </c>
      <c r="H155" s="22">
        <v>2411</v>
      </c>
      <c r="I155" s="22">
        <v>2366</v>
      </c>
      <c r="J155" s="125">
        <v>2333</v>
      </c>
      <c r="K155" s="21">
        <f>J155-I155</f>
        <v>-33</v>
      </c>
    </row>
    <row r="156" spans="4:11" ht="13.5" customHeight="1">
      <c r="D156" s="158" t="s">
        <v>37</v>
      </c>
      <c r="E156" s="21">
        <v>7518</v>
      </c>
      <c r="F156" s="22">
        <v>7589</v>
      </c>
      <c r="G156" s="22">
        <v>7574</v>
      </c>
      <c r="H156" s="22">
        <v>7609</v>
      </c>
      <c r="I156" s="22">
        <v>7562</v>
      </c>
      <c r="J156" s="125">
        <v>7496</v>
      </c>
      <c r="K156" s="21">
        <f t="shared" ref="K156:K157" si="43">J156-I156</f>
        <v>-66</v>
      </c>
    </row>
    <row r="157" spans="4:11" ht="13.5" customHeight="1">
      <c r="D157" s="158" t="s">
        <v>38</v>
      </c>
      <c r="E157" s="21">
        <v>9646</v>
      </c>
      <c r="F157" s="22">
        <v>9707</v>
      </c>
      <c r="G157" s="22">
        <v>9771</v>
      </c>
      <c r="H157" s="22">
        <v>9981</v>
      </c>
      <c r="I157" s="22">
        <v>10013</v>
      </c>
      <c r="J157" s="125">
        <v>10040</v>
      </c>
      <c r="K157" s="21">
        <f t="shared" si="43"/>
        <v>27</v>
      </c>
    </row>
    <row r="158" spans="4:11" ht="13.5" customHeight="1">
      <c r="D158" s="159" t="s">
        <v>39</v>
      </c>
      <c r="E158" s="23">
        <v>5128</v>
      </c>
      <c r="F158" s="24">
        <v>5080</v>
      </c>
      <c r="G158" s="24">
        <v>5055</v>
      </c>
      <c r="H158" s="24">
        <v>5032</v>
      </c>
      <c r="I158" s="24">
        <v>5001</v>
      </c>
      <c r="J158" s="126">
        <v>4930</v>
      </c>
      <c r="K158" s="23">
        <f>J158-I158</f>
        <v>-71</v>
      </c>
    </row>
    <row r="159" spans="4:11" ht="13.5" customHeight="1">
      <c r="J159" s="145"/>
    </row>
    <row r="160" spans="4:11" ht="13.5" customHeight="1">
      <c r="D160" s="160"/>
      <c r="E160" s="31"/>
      <c r="F160" s="31"/>
      <c r="G160" s="31"/>
      <c r="H160" s="31"/>
      <c r="I160" s="31"/>
      <c r="J160" s="149"/>
      <c r="K160" s="31"/>
    </row>
    <row r="161" spans="3:11" ht="13.5" customHeight="1">
      <c r="C161" s="2"/>
      <c r="D161" s="153" t="s">
        <v>30</v>
      </c>
      <c r="E161" s="9"/>
      <c r="F161" s="9"/>
      <c r="G161" s="7"/>
      <c r="H161" s="7"/>
      <c r="I161" s="7"/>
      <c r="J161" s="119"/>
      <c r="K161" s="10" t="s">
        <v>18</v>
      </c>
    </row>
    <row r="162" spans="3:11" ht="13.5" customHeight="1">
      <c r="C162" s="11"/>
      <c r="D162" s="154" t="s">
        <v>1</v>
      </c>
      <c r="E162" s="12" t="s">
        <v>123</v>
      </c>
      <c r="F162" s="12" t="s">
        <v>98</v>
      </c>
      <c r="G162" s="12">
        <v>2</v>
      </c>
      <c r="H162" s="94">
        <v>3</v>
      </c>
      <c r="I162" s="94">
        <v>4</v>
      </c>
      <c r="J162" s="120">
        <v>5</v>
      </c>
      <c r="K162" s="13" t="s">
        <v>2</v>
      </c>
    </row>
    <row r="163" spans="3:11" ht="13.5" customHeight="1">
      <c r="C163" s="2"/>
      <c r="D163" s="155" t="s">
        <v>34</v>
      </c>
      <c r="E163" s="27">
        <v>15.3</v>
      </c>
      <c r="F163" s="27">
        <v>15.1</v>
      </c>
      <c r="G163" s="27">
        <v>14.9</v>
      </c>
      <c r="H163" s="28">
        <v>14.7</v>
      </c>
      <c r="I163" s="28">
        <v>14.5</v>
      </c>
      <c r="J163" s="129">
        <f t="shared" ref="J163" si="44">ROUND(J130/J152,1)</f>
        <v>14.3</v>
      </c>
      <c r="K163" s="27">
        <f>J163-I163</f>
        <v>-0.19999999999999929</v>
      </c>
    </row>
    <row r="164" spans="3:11" ht="13.5" customHeight="1">
      <c r="C164" s="2"/>
      <c r="D164" s="156" t="s">
        <v>3</v>
      </c>
      <c r="E164" s="29">
        <v>13.8</v>
      </c>
      <c r="F164" s="29">
        <v>13.6</v>
      </c>
      <c r="G164" s="29">
        <v>13.5</v>
      </c>
      <c r="H164" s="30">
        <v>13.2</v>
      </c>
      <c r="I164" s="30">
        <v>13.1</v>
      </c>
      <c r="J164" s="130">
        <f t="shared" ref="J164" si="45">ROUND(J131/J153,1)</f>
        <v>12.9</v>
      </c>
      <c r="K164" s="29">
        <f>J164-I164</f>
        <v>-0.19999999999999929</v>
      </c>
    </row>
    <row r="165" spans="3:11" ht="13.5" customHeight="1">
      <c r="C165" s="18"/>
      <c r="D165" s="157" t="s">
        <v>35</v>
      </c>
      <c r="E165" s="37">
        <v>10.9</v>
      </c>
      <c r="F165" s="31">
        <v>10.8</v>
      </c>
      <c r="G165" s="31">
        <v>10.7</v>
      </c>
      <c r="H165" s="32">
        <v>10.7</v>
      </c>
      <c r="I165" s="32">
        <v>10.8</v>
      </c>
      <c r="J165" s="131">
        <f t="shared" ref="J165" si="46">ROUND(J132/J154,1)</f>
        <v>10.8</v>
      </c>
      <c r="K165" s="37">
        <f>J165-I165</f>
        <v>0</v>
      </c>
    </row>
    <row r="166" spans="3:11" ht="13.5" customHeight="1">
      <c r="C166" s="2"/>
      <c r="D166" s="158" t="s">
        <v>36</v>
      </c>
      <c r="E166" s="33">
        <v>11.8</v>
      </c>
      <c r="F166" s="33">
        <v>11.7</v>
      </c>
      <c r="G166" s="33">
        <v>11.7</v>
      </c>
      <c r="H166" s="34">
        <v>11.6</v>
      </c>
      <c r="I166" s="34">
        <v>11.7</v>
      </c>
      <c r="J166" s="132">
        <f t="shared" ref="J166" si="47">ROUND(J133/J155,1)</f>
        <v>11.7</v>
      </c>
      <c r="K166" s="33">
        <f>J166-I166</f>
        <v>0</v>
      </c>
    </row>
    <row r="167" spans="3:11" ht="13.5" customHeight="1">
      <c r="C167" s="2"/>
      <c r="D167" s="158" t="s">
        <v>37</v>
      </c>
      <c r="E167" s="33">
        <v>13.4</v>
      </c>
      <c r="F167" s="33">
        <v>13.2</v>
      </c>
      <c r="G167" s="33">
        <v>13.1</v>
      </c>
      <c r="H167" s="34">
        <v>12.9</v>
      </c>
      <c r="I167" s="34">
        <v>12.8</v>
      </c>
      <c r="J167" s="132">
        <f t="shared" ref="J167" si="48">ROUND(J134/J156,1)</f>
        <v>12.6</v>
      </c>
      <c r="K167" s="33">
        <f t="shared" ref="K167:K168" si="49">J167-I167</f>
        <v>-0.20000000000000107</v>
      </c>
    </row>
    <row r="168" spans="3:11" ht="13.5" customHeight="1">
      <c r="C168" s="2"/>
      <c r="D168" s="158" t="s">
        <v>38</v>
      </c>
      <c r="E168" s="33">
        <v>15.7</v>
      </c>
      <c r="F168" s="33">
        <v>15.5</v>
      </c>
      <c r="G168" s="33">
        <v>15.3</v>
      </c>
      <c r="H168" s="34">
        <v>14.8</v>
      </c>
      <c r="I168" s="34">
        <v>14.5</v>
      </c>
      <c r="J168" s="132">
        <f t="shared" ref="J168" si="50">ROUND(J135/J157,1)</f>
        <v>14.1</v>
      </c>
      <c r="K168" s="33">
        <f t="shared" si="49"/>
        <v>-0.40000000000000036</v>
      </c>
    </row>
    <row r="169" spans="3:11" ht="13.5" customHeight="1">
      <c r="C169" s="2"/>
      <c r="D169" s="159" t="s">
        <v>39</v>
      </c>
      <c r="E169" s="35">
        <v>13.3</v>
      </c>
      <c r="F169" s="35">
        <v>13.3</v>
      </c>
      <c r="G169" s="35">
        <v>13.1</v>
      </c>
      <c r="H169" s="36">
        <v>12.9</v>
      </c>
      <c r="I169" s="36">
        <v>12.8</v>
      </c>
      <c r="J169" s="133">
        <f t="shared" ref="J169" si="51">ROUND(J136/J158,1)</f>
        <v>12.6</v>
      </c>
      <c r="K169" s="35">
        <f>J169-I169</f>
        <v>-0.20000000000000107</v>
      </c>
    </row>
    <row r="171" spans="3:11" ht="13.5" customHeight="1">
      <c r="C171" s="2"/>
      <c r="D171" s="163"/>
      <c r="E171" s="7"/>
      <c r="F171" s="7"/>
      <c r="G171" s="7"/>
      <c r="H171" s="7"/>
      <c r="I171" s="7"/>
      <c r="J171" s="119"/>
      <c r="K171" s="8"/>
    </row>
    <row r="172" spans="3:11" ht="13.5" customHeight="1">
      <c r="C172" s="61" t="s">
        <v>41</v>
      </c>
      <c r="D172" s="118"/>
      <c r="E172" s="7"/>
      <c r="F172" s="7"/>
      <c r="G172" s="7"/>
      <c r="H172" s="7"/>
      <c r="I172" s="7"/>
      <c r="J172" s="119"/>
      <c r="K172" s="8"/>
    </row>
    <row r="173" spans="3:11" ht="13.5" customHeight="1">
      <c r="D173" s="118"/>
      <c r="E173" s="7"/>
      <c r="F173" s="7"/>
      <c r="G173" s="7"/>
      <c r="H173" s="7"/>
      <c r="I173" s="7"/>
      <c r="J173" s="119"/>
      <c r="K173" s="8"/>
    </row>
    <row r="174" spans="3:11" ht="13.5" customHeight="1">
      <c r="D174" s="153" t="s">
        <v>9</v>
      </c>
      <c r="E174" s="7"/>
      <c r="F174" s="7"/>
      <c r="G174" s="7"/>
      <c r="H174" s="7"/>
      <c r="I174" s="7"/>
      <c r="J174" s="119"/>
      <c r="K174" s="10" t="s">
        <v>19</v>
      </c>
    </row>
    <row r="175" spans="3:11" ht="13.5" customHeight="1">
      <c r="D175" s="154" t="s">
        <v>1</v>
      </c>
      <c r="E175" s="12" t="s">
        <v>123</v>
      </c>
      <c r="F175" s="12" t="s">
        <v>98</v>
      </c>
      <c r="G175" s="12">
        <v>2</v>
      </c>
      <c r="H175" s="94">
        <v>3</v>
      </c>
      <c r="I175" s="94">
        <v>4</v>
      </c>
      <c r="J175" s="120">
        <v>5</v>
      </c>
      <c r="K175" s="13" t="s">
        <v>2</v>
      </c>
    </row>
    <row r="176" spans="3:11" ht="13.5" customHeight="1">
      <c r="D176" s="155" t="s">
        <v>34</v>
      </c>
      <c r="E176" s="15">
        <v>10270</v>
      </c>
      <c r="F176" s="15">
        <v>10222</v>
      </c>
      <c r="G176" s="15">
        <v>10142</v>
      </c>
      <c r="H176" s="15">
        <v>10076</v>
      </c>
      <c r="I176" s="15">
        <v>10012</v>
      </c>
      <c r="J176" s="121">
        <v>9944</v>
      </c>
      <c r="K176" s="14">
        <f>J176-I176</f>
        <v>-68</v>
      </c>
    </row>
    <row r="177" spans="4:11" ht="13.5" customHeight="1">
      <c r="D177" s="156" t="s">
        <v>3</v>
      </c>
      <c r="E177" s="17">
        <v>758</v>
      </c>
      <c r="F177" s="17">
        <v>753</v>
      </c>
      <c r="G177" s="17">
        <v>751</v>
      </c>
      <c r="H177" s="17">
        <v>745</v>
      </c>
      <c r="I177" s="17">
        <v>740</v>
      </c>
      <c r="J177" s="122">
        <f t="shared" ref="J177" si="52">SUM(J178:J182)</f>
        <v>735</v>
      </c>
      <c r="K177" s="16">
        <f>J177-I177</f>
        <v>-5</v>
      </c>
    </row>
    <row r="178" spans="4:11" ht="13.5" customHeight="1">
      <c r="D178" s="157" t="s">
        <v>35</v>
      </c>
      <c r="E178" s="20">
        <v>100</v>
      </c>
      <c r="F178" s="20">
        <v>97</v>
      </c>
      <c r="G178" s="20">
        <v>97</v>
      </c>
      <c r="H178" s="20">
        <v>95</v>
      </c>
      <c r="I178" s="20">
        <v>95</v>
      </c>
      <c r="J178" s="123">
        <v>95</v>
      </c>
      <c r="K178" s="19">
        <f>J178-I178</f>
        <v>0</v>
      </c>
    </row>
    <row r="179" spans="4:11" ht="13.5" customHeight="1">
      <c r="D179" s="158" t="s">
        <v>36</v>
      </c>
      <c r="E179" s="22">
        <v>60</v>
      </c>
      <c r="F179" s="22">
        <v>59</v>
      </c>
      <c r="G179" s="22">
        <v>58</v>
      </c>
      <c r="H179" s="22">
        <v>58</v>
      </c>
      <c r="I179" s="22">
        <v>57</v>
      </c>
      <c r="J179" s="125">
        <v>56</v>
      </c>
      <c r="K179" s="21">
        <f t="shared" ref="K179:K181" si="53">J179-I179</f>
        <v>-1</v>
      </c>
    </row>
    <row r="180" spans="4:11" ht="13.5" customHeight="1">
      <c r="D180" s="158" t="s">
        <v>37</v>
      </c>
      <c r="E180" s="22">
        <v>164</v>
      </c>
      <c r="F180" s="22">
        <v>164</v>
      </c>
      <c r="G180" s="22">
        <v>165</v>
      </c>
      <c r="H180" s="22">
        <v>165</v>
      </c>
      <c r="I180" s="22">
        <v>164</v>
      </c>
      <c r="J180" s="125">
        <v>163</v>
      </c>
      <c r="K180" s="21">
        <f t="shared" si="53"/>
        <v>-1</v>
      </c>
    </row>
    <row r="181" spans="4:11" ht="13.5" customHeight="1">
      <c r="D181" s="158" t="s">
        <v>38</v>
      </c>
      <c r="E181" s="22">
        <v>268</v>
      </c>
      <c r="F181" s="22">
        <v>268</v>
      </c>
      <c r="G181" s="22">
        <v>267</v>
      </c>
      <c r="H181" s="22">
        <v>266</v>
      </c>
      <c r="I181" s="22">
        <v>263</v>
      </c>
      <c r="J181" s="125">
        <v>261</v>
      </c>
      <c r="K181" s="21">
        <f t="shared" si="53"/>
        <v>-2</v>
      </c>
    </row>
    <row r="182" spans="4:11" ht="13.5" customHeight="1">
      <c r="D182" s="159" t="s">
        <v>39</v>
      </c>
      <c r="E182" s="24">
        <v>166</v>
      </c>
      <c r="F182" s="24">
        <v>165</v>
      </c>
      <c r="G182" s="24">
        <v>164</v>
      </c>
      <c r="H182" s="24">
        <v>161</v>
      </c>
      <c r="I182" s="24">
        <v>161</v>
      </c>
      <c r="J182" s="126">
        <v>160</v>
      </c>
      <c r="K182" s="23">
        <f>J182-I182</f>
        <v>-1</v>
      </c>
    </row>
    <row r="183" spans="4:11" ht="13.5" customHeight="1">
      <c r="J183" s="145"/>
    </row>
    <row r="184" spans="4:11" ht="13.5" customHeight="1">
      <c r="D184" s="118"/>
      <c r="E184" s="7"/>
      <c r="F184" s="7"/>
      <c r="G184" s="7"/>
      <c r="H184" s="7"/>
      <c r="I184" s="7"/>
      <c r="J184" s="119"/>
      <c r="K184" s="8"/>
    </row>
    <row r="185" spans="4:11" ht="13.5" customHeight="1">
      <c r="D185" s="153" t="s">
        <v>22</v>
      </c>
      <c r="E185" s="7"/>
      <c r="F185" s="7"/>
      <c r="G185" s="7"/>
      <c r="H185" s="7"/>
      <c r="I185" s="7"/>
      <c r="J185" s="119"/>
      <c r="K185" s="10" t="s">
        <v>18</v>
      </c>
    </row>
    <row r="186" spans="4:11" ht="13.5" customHeight="1">
      <c r="D186" s="154" t="s">
        <v>1</v>
      </c>
      <c r="E186" s="12" t="s">
        <v>123</v>
      </c>
      <c r="F186" s="12" t="s">
        <v>98</v>
      </c>
      <c r="G186" s="12">
        <v>2</v>
      </c>
      <c r="H186" s="94">
        <v>3</v>
      </c>
      <c r="I186" s="94">
        <v>4</v>
      </c>
      <c r="J186" s="120">
        <v>5</v>
      </c>
      <c r="K186" s="13" t="s">
        <v>2</v>
      </c>
    </row>
    <row r="187" spans="4:11" ht="13.5" customHeight="1">
      <c r="D187" s="155" t="s">
        <v>34</v>
      </c>
      <c r="E187" s="15">
        <v>3251670</v>
      </c>
      <c r="F187" s="15">
        <v>3218137</v>
      </c>
      <c r="G187" s="15">
        <v>3211219</v>
      </c>
      <c r="H187" s="15">
        <v>3229697</v>
      </c>
      <c r="I187" s="15">
        <v>3205220</v>
      </c>
      <c r="J187" s="121">
        <v>3177508</v>
      </c>
      <c r="K187" s="14">
        <f>J187-I187</f>
        <v>-27712</v>
      </c>
    </row>
    <row r="188" spans="4:11" ht="13.5" customHeight="1">
      <c r="D188" s="156" t="s">
        <v>3</v>
      </c>
      <c r="E188" s="17">
        <v>193442</v>
      </c>
      <c r="F188" s="17">
        <v>190991</v>
      </c>
      <c r="G188" s="17">
        <v>190730</v>
      </c>
      <c r="H188" s="17">
        <v>191223</v>
      </c>
      <c r="I188" s="17">
        <v>189688</v>
      </c>
      <c r="J188" s="122">
        <f t="shared" ref="J188" si="54">SUM(J189:J193)</f>
        <v>188318</v>
      </c>
      <c r="K188" s="16">
        <f>J188-I188</f>
        <v>-1370</v>
      </c>
    </row>
    <row r="189" spans="4:11" ht="13.5" customHeight="1">
      <c r="D189" s="157" t="s">
        <v>35</v>
      </c>
      <c r="E189" s="20">
        <v>17596</v>
      </c>
      <c r="F189" s="20">
        <v>17188</v>
      </c>
      <c r="G189" s="20">
        <v>17119</v>
      </c>
      <c r="H189" s="20">
        <v>17040</v>
      </c>
      <c r="I189" s="20">
        <v>16817</v>
      </c>
      <c r="J189" s="123">
        <v>16609</v>
      </c>
      <c r="K189" s="19">
        <f>J189-I189</f>
        <v>-208</v>
      </c>
    </row>
    <row r="190" spans="4:11" ht="13.5" customHeight="1">
      <c r="D190" s="158" t="s">
        <v>36</v>
      </c>
      <c r="E190" s="22">
        <v>15063</v>
      </c>
      <c r="F190" s="22">
        <v>14762</v>
      </c>
      <c r="G190" s="22">
        <v>14522</v>
      </c>
      <c r="H190" s="22">
        <v>14316</v>
      </c>
      <c r="I190" s="22">
        <v>14179</v>
      </c>
      <c r="J190" s="125">
        <v>13904</v>
      </c>
      <c r="K190" s="21">
        <f>J190-I190</f>
        <v>-275</v>
      </c>
    </row>
    <row r="191" spans="4:11" ht="13.5" customHeight="1">
      <c r="D191" s="158" t="s">
        <v>37</v>
      </c>
      <c r="E191" s="22">
        <v>51267</v>
      </c>
      <c r="F191" s="22">
        <v>50698</v>
      </c>
      <c r="G191" s="22">
        <v>50683</v>
      </c>
      <c r="H191" s="22">
        <v>50820</v>
      </c>
      <c r="I191" s="22">
        <v>50145</v>
      </c>
      <c r="J191" s="125">
        <v>49563</v>
      </c>
      <c r="K191" s="21">
        <f t="shared" ref="K191:K192" si="55">J191-I191</f>
        <v>-582</v>
      </c>
    </row>
    <row r="192" spans="4:11" ht="13.5" customHeight="1">
      <c r="D192" s="158" t="s">
        <v>38</v>
      </c>
      <c r="E192" s="22">
        <v>75049</v>
      </c>
      <c r="F192" s="22">
        <v>74394</v>
      </c>
      <c r="G192" s="22">
        <v>74729</v>
      </c>
      <c r="H192" s="22">
        <v>75326</v>
      </c>
      <c r="I192" s="22">
        <v>75065</v>
      </c>
      <c r="J192" s="125">
        <v>74909</v>
      </c>
      <c r="K192" s="21">
        <f t="shared" si="55"/>
        <v>-156</v>
      </c>
    </row>
    <row r="193" spans="4:11" ht="13.5" customHeight="1">
      <c r="D193" s="159" t="s">
        <v>39</v>
      </c>
      <c r="E193" s="24">
        <v>34467</v>
      </c>
      <c r="F193" s="24">
        <v>33949</v>
      </c>
      <c r="G193" s="24">
        <v>33677</v>
      </c>
      <c r="H193" s="24">
        <v>33721</v>
      </c>
      <c r="I193" s="24">
        <v>33482</v>
      </c>
      <c r="J193" s="126">
        <v>33333</v>
      </c>
      <c r="K193" s="23">
        <f>J193-I193</f>
        <v>-149</v>
      </c>
    </row>
    <row r="194" spans="4:11" ht="13.5" customHeight="1">
      <c r="J194" s="145"/>
    </row>
    <row r="195" spans="4:11" ht="13.5" customHeight="1">
      <c r="D195" s="118"/>
      <c r="E195" s="7"/>
      <c r="F195" s="7"/>
      <c r="G195" s="7"/>
      <c r="H195" s="7"/>
      <c r="I195" s="7"/>
      <c r="J195" s="119"/>
      <c r="K195" s="8"/>
    </row>
    <row r="196" spans="4:11" ht="13.5" customHeight="1">
      <c r="D196" s="153" t="s">
        <v>23</v>
      </c>
      <c r="E196" s="9"/>
      <c r="F196" s="7"/>
      <c r="G196" s="7"/>
      <c r="H196" s="7"/>
      <c r="I196" s="7"/>
      <c r="J196" s="119"/>
      <c r="K196" s="10" t="s">
        <v>18</v>
      </c>
    </row>
    <row r="197" spans="4:11" ht="13.5" customHeight="1">
      <c r="D197" s="154" t="s">
        <v>1</v>
      </c>
      <c r="E197" s="12" t="s">
        <v>123</v>
      </c>
      <c r="F197" s="12" t="s">
        <v>98</v>
      </c>
      <c r="G197" s="12">
        <v>2</v>
      </c>
      <c r="H197" s="94">
        <v>3</v>
      </c>
      <c r="I197" s="94">
        <v>4</v>
      </c>
      <c r="J197" s="120">
        <v>5</v>
      </c>
      <c r="K197" s="26" t="s">
        <v>2</v>
      </c>
    </row>
    <row r="198" spans="4:11" ht="13.5" customHeight="1">
      <c r="D198" s="155" t="s">
        <v>34</v>
      </c>
      <c r="E198" s="27">
        <v>316.60000000000002</v>
      </c>
      <c r="F198" s="27">
        <v>314.8</v>
      </c>
      <c r="G198" s="27">
        <v>316.60000000000002</v>
      </c>
      <c r="H198" s="28">
        <v>320.5</v>
      </c>
      <c r="I198" s="28">
        <v>320.10000000000002</v>
      </c>
      <c r="J198" s="129">
        <f t="shared" ref="J198" si="56">ROUND(J187/J176,1)</f>
        <v>319.5</v>
      </c>
      <c r="K198" s="27">
        <f>J198-I198</f>
        <v>-0.60000000000002274</v>
      </c>
    </row>
    <row r="199" spans="4:11" ht="13.5" customHeight="1">
      <c r="D199" s="156" t="s">
        <v>3</v>
      </c>
      <c r="E199" s="29">
        <v>255.2</v>
      </c>
      <c r="F199" s="29">
        <v>253.6</v>
      </c>
      <c r="G199" s="29">
        <v>254</v>
      </c>
      <c r="H199" s="30">
        <v>256.7</v>
      </c>
      <c r="I199" s="30">
        <v>256.3</v>
      </c>
      <c r="J199" s="130">
        <f t="shared" ref="J199" si="57">ROUND(J188/J177,1)</f>
        <v>256.2</v>
      </c>
      <c r="K199" s="29">
        <f>J199-I199</f>
        <v>-0.10000000000002274</v>
      </c>
    </row>
    <row r="200" spans="4:11" ht="13.5" customHeight="1">
      <c r="D200" s="157" t="s">
        <v>35</v>
      </c>
      <c r="E200" s="37">
        <v>176</v>
      </c>
      <c r="F200" s="31">
        <v>177.2</v>
      </c>
      <c r="G200" s="31">
        <v>176.5</v>
      </c>
      <c r="H200" s="32">
        <v>179.4</v>
      </c>
      <c r="I200" s="32">
        <v>177</v>
      </c>
      <c r="J200" s="131">
        <f t="shared" ref="J200" si="58">ROUND(J189/J178,1)</f>
        <v>174.8</v>
      </c>
      <c r="K200" s="37">
        <f>J200-I200</f>
        <v>-2.1999999999999886</v>
      </c>
    </row>
    <row r="201" spans="4:11" ht="13.5" customHeight="1">
      <c r="D201" s="158" t="s">
        <v>36</v>
      </c>
      <c r="E201" s="33">
        <v>251.1</v>
      </c>
      <c r="F201" s="33">
        <v>250.2</v>
      </c>
      <c r="G201" s="33">
        <v>250.4</v>
      </c>
      <c r="H201" s="34">
        <v>246.8</v>
      </c>
      <c r="I201" s="34">
        <v>248.8</v>
      </c>
      <c r="J201" s="132">
        <f t="shared" ref="J201" si="59">ROUND(J190/J179,1)</f>
        <v>248.3</v>
      </c>
      <c r="K201" s="33">
        <f>J201-I201</f>
        <v>-0.5</v>
      </c>
    </row>
    <row r="202" spans="4:11" ht="13.5" customHeight="1">
      <c r="D202" s="158" t="s">
        <v>37</v>
      </c>
      <c r="E202" s="33">
        <v>312.60000000000002</v>
      </c>
      <c r="F202" s="33">
        <v>309.10000000000002</v>
      </c>
      <c r="G202" s="33">
        <v>307.2</v>
      </c>
      <c r="H202" s="34">
        <v>308</v>
      </c>
      <c r="I202" s="34">
        <v>305.8</v>
      </c>
      <c r="J202" s="132">
        <f t="shared" ref="J202" si="60">ROUND(J191/J180,1)</f>
        <v>304.10000000000002</v>
      </c>
      <c r="K202" s="33">
        <f t="shared" ref="K202:K203" si="61">J202-I202</f>
        <v>-1.6999999999999886</v>
      </c>
    </row>
    <row r="203" spans="4:11" ht="13.5" customHeight="1">
      <c r="D203" s="158" t="s">
        <v>38</v>
      </c>
      <c r="E203" s="33">
        <v>280</v>
      </c>
      <c r="F203" s="33">
        <v>277.60000000000002</v>
      </c>
      <c r="G203" s="33">
        <v>279.89999999999998</v>
      </c>
      <c r="H203" s="34">
        <v>283.2</v>
      </c>
      <c r="I203" s="34">
        <v>285.39999999999998</v>
      </c>
      <c r="J203" s="132">
        <f t="shared" ref="J203" si="62">ROUND(J192/J181,1)</f>
        <v>287</v>
      </c>
      <c r="K203" s="33">
        <f t="shared" si="61"/>
        <v>1.6000000000000227</v>
      </c>
    </row>
    <row r="204" spans="4:11" ht="13.5" customHeight="1">
      <c r="D204" s="159" t="s">
        <v>39</v>
      </c>
      <c r="E204" s="35">
        <v>207.6</v>
      </c>
      <c r="F204" s="35">
        <v>205.8</v>
      </c>
      <c r="G204" s="35">
        <v>205.3</v>
      </c>
      <c r="H204" s="36">
        <v>209.4</v>
      </c>
      <c r="I204" s="36">
        <v>208</v>
      </c>
      <c r="J204" s="133">
        <f t="shared" ref="J204" si="63">ROUND(J193/J182,1)</f>
        <v>208.3</v>
      </c>
      <c r="K204" s="35">
        <f>J204-I204</f>
        <v>0.30000000000001137</v>
      </c>
    </row>
    <row r="205" spans="4:11" ht="13.5" customHeight="1">
      <c r="J205" s="145"/>
    </row>
    <row r="206" spans="4:11" ht="13.5" customHeight="1">
      <c r="D206" s="118"/>
      <c r="E206" s="7"/>
      <c r="F206" s="7"/>
      <c r="G206" s="7"/>
      <c r="H206" s="7"/>
      <c r="I206" s="7"/>
      <c r="J206" s="119"/>
      <c r="K206" s="8"/>
    </row>
    <row r="207" spans="4:11" ht="13.5" customHeight="1">
      <c r="D207" s="153" t="s">
        <v>24</v>
      </c>
      <c r="E207" s="9"/>
      <c r="F207" s="7"/>
      <c r="G207" s="7"/>
      <c r="H207" s="7"/>
      <c r="I207" s="7"/>
      <c r="J207" s="119"/>
      <c r="K207" s="10" t="s">
        <v>18</v>
      </c>
    </row>
    <row r="208" spans="4:11" ht="13.5" customHeight="1">
      <c r="D208" s="154" t="s">
        <v>1</v>
      </c>
      <c r="E208" s="12" t="s">
        <v>123</v>
      </c>
      <c r="F208" s="12" t="s">
        <v>98</v>
      </c>
      <c r="G208" s="12">
        <v>2</v>
      </c>
      <c r="H208" s="94">
        <v>3</v>
      </c>
      <c r="I208" s="94">
        <v>4</v>
      </c>
      <c r="J208" s="120">
        <v>5</v>
      </c>
      <c r="K208" s="13" t="s">
        <v>2</v>
      </c>
    </row>
    <row r="209" spans="4:11" ht="13.5" customHeight="1">
      <c r="D209" s="155" t="s">
        <v>34</v>
      </c>
      <c r="E209" s="15">
        <v>247229</v>
      </c>
      <c r="F209" s="15">
        <v>246825</v>
      </c>
      <c r="G209" s="15">
        <v>246814</v>
      </c>
      <c r="H209" s="15">
        <v>248253</v>
      </c>
      <c r="I209" s="15">
        <v>247348</v>
      </c>
      <c r="J209" s="121">
        <v>247485</v>
      </c>
      <c r="K209" s="14">
        <f>J209-I209</f>
        <v>137</v>
      </c>
    </row>
    <row r="210" spans="4:11" ht="13.5" customHeight="1">
      <c r="D210" s="156" t="s">
        <v>3</v>
      </c>
      <c r="E210" s="17">
        <v>15927</v>
      </c>
      <c r="F210" s="17">
        <v>15925</v>
      </c>
      <c r="G210" s="17">
        <v>15883</v>
      </c>
      <c r="H210" s="17">
        <v>16038</v>
      </c>
      <c r="I210" s="17">
        <v>15907</v>
      </c>
      <c r="J210" s="122">
        <f t="shared" ref="J210" si="64">SUM(J211:J215)</f>
        <v>15803</v>
      </c>
      <c r="K210" s="16">
        <f>J210-I210</f>
        <v>-104</v>
      </c>
    </row>
    <row r="211" spans="4:11" ht="13.5" customHeight="1">
      <c r="D211" s="157" t="s">
        <v>35</v>
      </c>
      <c r="E211" s="20">
        <v>1909</v>
      </c>
      <c r="F211" s="20">
        <v>1881</v>
      </c>
      <c r="G211" s="20">
        <v>1859</v>
      </c>
      <c r="H211" s="20">
        <v>1823</v>
      </c>
      <c r="I211" s="20">
        <v>1811</v>
      </c>
      <c r="J211" s="123">
        <v>1808</v>
      </c>
      <c r="K211" s="19">
        <f>J211-I211</f>
        <v>-3</v>
      </c>
    </row>
    <row r="212" spans="4:11" ht="13.5" customHeight="1">
      <c r="D212" s="158" t="s">
        <v>36</v>
      </c>
      <c r="E212" s="22">
        <v>1433</v>
      </c>
      <c r="F212" s="22">
        <v>1428</v>
      </c>
      <c r="G212" s="22">
        <v>1403</v>
      </c>
      <c r="H212" s="22">
        <v>1384</v>
      </c>
      <c r="I212" s="22">
        <v>1353</v>
      </c>
      <c r="J212" s="125">
        <v>1348</v>
      </c>
      <c r="K212" s="21">
        <f>J212-I212</f>
        <v>-5</v>
      </c>
    </row>
    <row r="213" spans="4:11" ht="13.5" customHeight="1">
      <c r="D213" s="158" t="s">
        <v>37</v>
      </c>
      <c r="E213" s="22">
        <v>4087</v>
      </c>
      <c r="F213" s="22">
        <v>4105</v>
      </c>
      <c r="G213" s="22">
        <v>4100</v>
      </c>
      <c r="H213" s="22">
        <v>4142</v>
      </c>
      <c r="I213" s="22">
        <v>4126</v>
      </c>
      <c r="J213" s="125">
        <v>4089</v>
      </c>
      <c r="K213" s="21">
        <f t="shared" ref="K213:K214" si="65">J213-I213</f>
        <v>-37</v>
      </c>
    </row>
    <row r="214" spans="4:11" ht="13.5" customHeight="1">
      <c r="D214" s="158" t="s">
        <v>38</v>
      </c>
      <c r="E214" s="22">
        <v>5451</v>
      </c>
      <c r="F214" s="22">
        <v>5490</v>
      </c>
      <c r="G214" s="22">
        <v>5513</v>
      </c>
      <c r="H214" s="22">
        <v>5693</v>
      </c>
      <c r="I214" s="22">
        <v>5636</v>
      </c>
      <c r="J214" s="125">
        <v>5657</v>
      </c>
      <c r="K214" s="21">
        <f t="shared" si="65"/>
        <v>21</v>
      </c>
    </row>
    <row r="215" spans="4:11" ht="13.5" customHeight="1">
      <c r="D215" s="159" t="s">
        <v>39</v>
      </c>
      <c r="E215" s="24">
        <v>3047</v>
      </c>
      <c r="F215" s="24">
        <v>3021</v>
      </c>
      <c r="G215" s="24">
        <v>3008</v>
      </c>
      <c r="H215" s="24">
        <v>2996</v>
      </c>
      <c r="I215" s="24">
        <v>2981</v>
      </c>
      <c r="J215" s="126">
        <v>2901</v>
      </c>
      <c r="K215" s="23">
        <f>J215-I215</f>
        <v>-80</v>
      </c>
    </row>
    <row r="216" spans="4:11" ht="13.5" customHeight="1">
      <c r="J216" s="145"/>
    </row>
    <row r="217" spans="4:11" ht="13.5" customHeight="1">
      <c r="D217" s="118"/>
      <c r="E217" s="7"/>
      <c r="F217" s="7"/>
      <c r="G217" s="7"/>
      <c r="H217" s="7"/>
      <c r="I217" s="7"/>
      <c r="J217" s="119"/>
      <c r="K217" s="8"/>
    </row>
    <row r="218" spans="4:11" ht="13.5" customHeight="1">
      <c r="D218" s="153" t="s">
        <v>31</v>
      </c>
      <c r="E218" s="9"/>
      <c r="F218" s="9"/>
      <c r="G218" s="7"/>
      <c r="H218" s="7"/>
      <c r="I218" s="7"/>
      <c r="J218" s="119"/>
      <c r="K218" s="10" t="s">
        <v>18</v>
      </c>
    </row>
    <row r="219" spans="4:11" ht="13.5" customHeight="1">
      <c r="D219" s="154" t="s">
        <v>1</v>
      </c>
      <c r="E219" s="12" t="s">
        <v>123</v>
      </c>
      <c r="F219" s="12" t="s">
        <v>98</v>
      </c>
      <c r="G219" s="12">
        <v>2</v>
      </c>
      <c r="H219" s="94">
        <v>3</v>
      </c>
      <c r="I219" s="94">
        <v>4</v>
      </c>
      <c r="J219" s="120">
        <v>5</v>
      </c>
      <c r="K219" s="13" t="s">
        <v>2</v>
      </c>
    </row>
    <row r="220" spans="4:11" ht="13.5" customHeight="1">
      <c r="D220" s="155" t="s">
        <v>34</v>
      </c>
      <c r="E220" s="27">
        <v>13.2</v>
      </c>
      <c r="F220" s="27">
        <v>13</v>
      </c>
      <c r="G220" s="27">
        <v>13</v>
      </c>
      <c r="H220" s="28">
        <v>13</v>
      </c>
      <c r="I220" s="28">
        <v>13</v>
      </c>
      <c r="J220" s="129">
        <f t="shared" ref="J220" si="66">ROUND(J187/J209,1)</f>
        <v>12.8</v>
      </c>
      <c r="K220" s="33">
        <f>J220-I220</f>
        <v>-0.19999999999999929</v>
      </c>
    </row>
    <row r="221" spans="4:11" ht="13.5" customHeight="1">
      <c r="D221" s="156" t="s">
        <v>3</v>
      </c>
      <c r="E221" s="29">
        <v>12.1</v>
      </c>
      <c r="F221" s="29">
        <v>12</v>
      </c>
      <c r="G221" s="29">
        <v>12</v>
      </c>
      <c r="H221" s="30">
        <v>11.9</v>
      </c>
      <c r="I221" s="30">
        <v>11.9</v>
      </c>
      <c r="J221" s="130">
        <f t="shared" ref="J221" si="67">ROUND(J188/J210,1)</f>
        <v>11.9</v>
      </c>
      <c r="K221" s="33">
        <f>J221-I221</f>
        <v>0</v>
      </c>
    </row>
    <row r="222" spans="4:11" ht="13.5" customHeight="1">
      <c r="D222" s="157" t="s">
        <v>35</v>
      </c>
      <c r="E222" s="37">
        <v>9.1999999999999993</v>
      </c>
      <c r="F222" s="31">
        <v>9.1</v>
      </c>
      <c r="G222" s="31">
        <v>9.1999999999999993</v>
      </c>
      <c r="H222" s="32">
        <v>9.3000000000000007</v>
      </c>
      <c r="I222" s="32">
        <v>9.3000000000000007</v>
      </c>
      <c r="J222" s="131">
        <f t="shared" ref="J222" si="68">ROUND(J189/J211,1)</f>
        <v>9.1999999999999993</v>
      </c>
      <c r="K222" s="37">
        <f>J222-I222</f>
        <v>-0.10000000000000142</v>
      </c>
    </row>
    <row r="223" spans="4:11" ht="13.5" customHeight="1">
      <c r="D223" s="158" t="s">
        <v>36</v>
      </c>
      <c r="E223" s="33">
        <v>10.5</v>
      </c>
      <c r="F223" s="33">
        <v>10.3</v>
      </c>
      <c r="G223" s="33">
        <v>10.4</v>
      </c>
      <c r="H223" s="34">
        <v>10.3</v>
      </c>
      <c r="I223" s="34">
        <v>10.5</v>
      </c>
      <c r="J223" s="132">
        <f t="shared" ref="J223" si="69">ROUND(J190/J212,1)</f>
        <v>10.3</v>
      </c>
      <c r="K223" s="33">
        <f>J223-I223</f>
        <v>-0.19999999999999929</v>
      </c>
    </row>
    <row r="224" spans="4:11" ht="13.5" customHeight="1">
      <c r="D224" s="158" t="s">
        <v>37</v>
      </c>
      <c r="E224" s="33">
        <v>12.5</v>
      </c>
      <c r="F224" s="33">
        <v>12.4</v>
      </c>
      <c r="G224" s="33">
        <v>12.4</v>
      </c>
      <c r="H224" s="34">
        <v>12.3</v>
      </c>
      <c r="I224" s="34">
        <v>12.2</v>
      </c>
      <c r="J224" s="132">
        <f t="shared" ref="J224" si="70">ROUND(J191/J213,1)</f>
        <v>12.1</v>
      </c>
      <c r="K224" s="33">
        <f t="shared" ref="K224:K226" si="71">J224-I224</f>
        <v>-9.9999999999999645E-2</v>
      </c>
    </row>
    <row r="225" spans="3:11" ht="13.5" customHeight="1">
      <c r="D225" s="158" t="s">
        <v>38</v>
      </c>
      <c r="E225" s="33">
        <v>13.8</v>
      </c>
      <c r="F225" s="33">
        <v>13.6</v>
      </c>
      <c r="G225" s="33">
        <v>13.6</v>
      </c>
      <c r="H225" s="34">
        <v>13.2</v>
      </c>
      <c r="I225" s="34">
        <v>13.3</v>
      </c>
      <c r="J225" s="132">
        <f t="shared" ref="J225" si="72">ROUND(J192/J214,1)</f>
        <v>13.2</v>
      </c>
      <c r="K225" s="33">
        <f t="shared" si="71"/>
        <v>-0.10000000000000142</v>
      </c>
    </row>
    <row r="226" spans="3:11" ht="13.5" customHeight="1">
      <c r="C226" s="2"/>
      <c r="D226" s="159" t="s">
        <v>39</v>
      </c>
      <c r="E226" s="35">
        <v>11.3</v>
      </c>
      <c r="F226" s="35">
        <v>11.2</v>
      </c>
      <c r="G226" s="35">
        <v>11.2</v>
      </c>
      <c r="H226" s="36">
        <v>11.3</v>
      </c>
      <c r="I226" s="36">
        <v>11.2</v>
      </c>
      <c r="J226" s="133">
        <f t="shared" ref="J226" si="73">ROUND(J193/J215,1)</f>
        <v>11.5</v>
      </c>
      <c r="K226" s="35">
        <f t="shared" si="71"/>
        <v>0.30000000000000071</v>
      </c>
    </row>
    <row r="229" spans="3:11" ht="13.5" customHeight="1">
      <c r="C229" s="61" t="s">
        <v>77</v>
      </c>
      <c r="D229" s="118"/>
      <c r="E229" s="7"/>
      <c r="F229" s="7"/>
      <c r="G229" s="7"/>
      <c r="H229" s="7"/>
      <c r="I229" s="7"/>
      <c r="J229" s="119"/>
      <c r="K229" s="8"/>
    </row>
    <row r="230" spans="3:11" ht="13.5" customHeight="1">
      <c r="D230" s="118"/>
      <c r="E230" s="7"/>
      <c r="F230" s="7"/>
      <c r="G230" s="7"/>
      <c r="H230" s="7"/>
      <c r="I230" s="7"/>
      <c r="J230" s="119"/>
      <c r="K230" s="8"/>
    </row>
    <row r="231" spans="3:11" ht="13.5" customHeight="1">
      <c r="D231" s="153" t="s">
        <v>32</v>
      </c>
      <c r="E231" s="7"/>
      <c r="F231" s="7"/>
      <c r="G231" s="7"/>
      <c r="H231" s="7"/>
      <c r="I231" s="7"/>
      <c r="J231" s="119"/>
      <c r="K231" s="10" t="s">
        <v>19</v>
      </c>
    </row>
    <row r="232" spans="3:11" ht="13.5" customHeight="1">
      <c r="D232" s="154" t="s">
        <v>1</v>
      </c>
      <c r="E232" s="12" t="s">
        <v>123</v>
      </c>
      <c r="F232" s="12" t="s">
        <v>98</v>
      </c>
      <c r="G232" s="12">
        <v>2</v>
      </c>
      <c r="H232" s="94">
        <v>3</v>
      </c>
      <c r="I232" s="94">
        <v>4</v>
      </c>
      <c r="J232" s="120">
        <v>5</v>
      </c>
      <c r="K232" s="13" t="s">
        <v>2</v>
      </c>
    </row>
    <row r="233" spans="3:11" ht="13.5" customHeight="1">
      <c r="D233" s="155" t="s">
        <v>34</v>
      </c>
      <c r="E233" s="15">
        <v>82</v>
      </c>
      <c r="F233" s="15">
        <v>94</v>
      </c>
      <c r="G233" s="15">
        <v>126</v>
      </c>
      <c r="H233" s="15">
        <v>151</v>
      </c>
      <c r="I233" s="15">
        <v>178</v>
      </c>
      <c r="J233" s="121">
        <v>207</v>
      </c>
      <c r="K233" s="97">
        <f>J233-I233</f>
        <v>29</v>
      </c>
    </row>
    <row r="234" spans="3:11" ht="13.5" customHeight="1">
      <c r="D234" s="156" t="s">
        <v>3</v>
      </c>
      <c r="E234" s="42">
        <v>7</v>
      </c>
      <c r="F234" s="42">
        <v>9</v>
      </c>
      <c r="G234" s="42">
        <v>10</v>
      </c>
      <c r="H234" s="42">
        <v>12</v>
      </c>
      <c r="I234" s="42">
        <v>15</v>
      </c>
      <c r="J234" s="136">
        <f t="shared" ref="J234" si="74">SUM(J235:J239)</f>
        <v>18</v>
      </c>
      <c r="K234" s="99">
        <f>J234-I234</f>
        <v>3</v>
      </c>
    </row>
    <row r="235" spans="3:11" ht="13.5" customHeight="1">
      <c r="D235" s="157" t="s">
        <v>35</v>
      </c>
      <c r="E235" s="110">
        <v>1</v>
      </c>
      <c r="F235" s="44">
        <v>2</v>
      </c>
      <c r="G235" s="44">
        <v>2</v>
      </c>
      <c r="H235" s="44">
        <v>3</v>
      </c>
      <c r="I235" s="44">
        <v>3</v>
      </c>
      <c r="J235" s="137">
        <v>3</v>
      </c>
      <c r="K235" s="218">
        <f t="shared" ref="K235:K237" si="75">J235-I235</f>
        <v>0</v>
      </c>
    </row>
    <row r="236" spans="3:11" ht="13.5" customHeight="1">
      <c r="D236" s="158" t="s">
        <v>36</v>
      </c>
      <c r="E236" s="110">
        <v>3</v>
      </c>
      <c r="F236" s="47">
        <v>3</v>
      </c>
      <c r="G236" s="47">
        <v>4</v>
      </c>
      <c r="H236" s="47">
        <v>4</v>
      </c>
      <c r="I236" s="47">
        <v>5</v>
      </c>
      <c r="J236" s="138">
        <v>6</v>
      </c>
      <c r="K236" s="98">
        <f t="shared" si="75"/>
        <v>1</v>
      </c>
    </row>
    <row r="237" spans="3:11" ht="13.5" customHeight="1">
      <c r="D237" s="158" t="s">
        <v>37</v>
      </c>
      <c r="E237" s="110">
        <v>0</v>
      </c>
      <c r="F237" s="110">
        <v>0</v>
      </c>
      <c r="G237" s="110">
        <v>0</v>
      </c>
      <c r="H237" s="110">
        <v>0</v>
      </c>
      <c r="I237" s="110">
        <v>1</v>
      </c>
      <c r="J237" s="138">
        <v>2</v>
      </c>
      <c r="K237" s="98">
        <f t="shared" si="75"/>
        <v>1</v>
      </c>
    </row>
    <row r="238" spans="3:11" ht="13.5" customHeight="1">
      <c r="D238" s="158" t="s">
        <v>38</v>
      </c>
      <c r="E238" s="47">
        <v>3</v>
      </c>
      <c r="F238" s="47">
        <v>4</v>
      </c>
      <c r="G238" s="47">
        <v>4</v>
      </c>
      <c r="H238" s="47">
        <v>5</v>
      </c>
      <c r="I238" s="47">
        <v>6</v>
      </c>
      <c r="J238" s="138">
        <v>7</v>
      </c>
      <c r="K238" s="98">
        <f t="shared" ref="K238" si="76">J238-I238</f>
        <v>1</v>
      </c>
    </row>
    <row r="239" spans="3:11" ht="13.5" customHeight="1">
      <c r="D239" s="159" t="s">
        <v>39</v>
      </c>
      <c r="E239" s="111">
        <v>0</v>
      </c>
      <c r="F239" s="112">
        <v>0</v>
      </c>
      <c r="G239" s="112">
        <v>0</v>
      </c>
      <c r="H239" s="112">
        <v>0</v>
      </c>
      <c r="I239" s="112">
        <v>0</v>
      </c>
      <c r="J239" s="150">
        <v>0</v>
      </c>
      <c r="K239" s="112">
        <v>0</v>
      </c>
    </row>
    <row r="240" spans="3:11" ht="13.5" customHeight="1">
      <c r="J240" s="145"/>
    </row>
    <row r="241" spans="4:11" ht="13.5" customHeight="1">
      <c r="D241" s="118"/>
      <c r="E241" s="7"/>
      <c r="F241" s="7"/>
      <c r="G241" s="7"/>
      <c r="H241" s="7"/>
      <c r="I241" s="7"/>
      <c r="J241" s="119"/>
      <c r="K241" s="8"/>
    </row>
    <row r="242" spans="4:11" ht="13.5" customHeight="1">
      <c r="D242" s="153" t="s">
        <v>120</v>
      </c>
      <c r="E242" s="7"/>
      <c r="F242" s="7"/>
      <c r="G242" s="7"/>
      <c r="H242" s="7"/>
      <c r="I242" s="7"/>
      <c r="J242" s="119"/>
      <c r="K242" s="10" t="s">
        <v>18</v>
      </c>
    </row>
    <row r="243" spans="4:11" ht="13.5" customHeight="1">
      <c r="D243" s="154" t="s">
        <v>1</v>
      </c>
      <c r="E243" s="12" t="s">
        <v>123</v>
      </c>
      <c r="F243" s="12" t="s">
        <v>98</v>
      </c>
      <c r="G243" s="12">
        <v>2</v>
      </c>
      <c r="H243" s="94">
        <v>3</v>
      </c>
      <c r="I243" s="94">
        <v>4</v>
      </c>
      <c r="J243" s="120">
        <v>5</v>
      </c>
      <c r="K243" s="13" t="s">
        <v>2</v>
      </c>
    </row>
    <row r="244" spans="4:11" ht="13.5" customHeight="1">
      <c r="D244" s="155" t="s">
        <v>34</v>
      </c>
      <c r="E244" s="15">
        <v>34559</v>
      </c>
      <c r="F244" s="15">
        <v>40747</v>
      </c>
      <c r="G244" s="15">
        <v>49677</v>
      </c>
      <c r="H244" s="15">
        <v>58568</v>
      </c>
      <c r="I244" s="15">
        <v>67799</v>
      </c>
      <c r="J244" s="121">
        <v>76045</v>
      </c>
      <c r="K244" s="14">
        <f>J244-I244</f>
        <v>8246</v>
      </c>
    </row>
    <row r="245" spans="4:11" ht="13.5" customHeight="1">
      <c r="D245" s="156" t="s">
        <v>3</v>
      </c>
      <c r="E245" s="42">
        <v>2206</v>
      </c>
      <c r="F245" s="42">
        <v>3119</v>
      </c>
      <c r="G245" s="42">
        <v>3268</v>
      </c>
      <c r="H245" s="42">
        <v>4093</v>
      </c>
      <c r="I245" s="42">
        <v>5155</v>
      </c>
      <c r="J245" s="136">
        <f t="shared" ref="J245" si="77">SUM(J246:J250)</f>
        <v>5518</v>
      </c>
      <c r="K245" s="41">
        <f>J245-I245</f>
        <v>363</v>
      </c>
    </row>
    <row r="246" spans="4:11" ht="13.5" customHeight="1">
      <c r="D246" s="157" t="s">
        <v>35</v>
      </c>
      <c r="E246" s="110">
        <v>262</v>
      </c>
      <c r="F246" s="44">
        <v>1018</v>
      </c>
      <c r="G246" s="44">
        <v>994</v>
      </c>
      <c r="H246" s="44">
        <v>1649</v>
      </c>
      <c r="I246" s="44">
        <v>1667</v>
      </c>
      <c r="J246" s="137">
        <v>1675</v>
      </c>
      <c r="K246" s="43">
        <f t="shared" ref="K246:K248" si="78">J246-I246</f>
        <v>8</v>
      </c>
    </row>
    <row r="247" spans="4:11" ht="13.5" customHeight="1">
      <c r="D247" s="158" t="s">
        <v>36</v>
      </c>
      <c r="E247" s="110">
        <v>591</v>
      </c>
      <c r="F247" s="47">
        <v>595</v>
      </c>
      <c r="G247" s="47">
        <v>801</v>
      </c>
      <c r="H247" s="47">
        <v>793</v>
      </c>
      <c r="I247" s="47">
        <v>892</v>
      </c>
      <c r="J247" s="138">
        <v>977</v>
      </c>
      <c r="K247" s="46">
        <f t="shared" si="78"/>
        <v>85</v>
      </c>
    </row>
    <row r="248" spans="4:11" ht="13.5" customHeight="1">
      <c r="D248" s="158" t="s">
        <v>37</v>
      </c>
      <c r="E248" s="110">
        <v>0</v>
      </c>
      <c r="F248" s="110">
        <v>0</v>
      </c>
      <c r="G248" s="110">
        <v>0</v>
      </c>
      <c r="H248" s="110">
        <v>0</v>
      </c>
      <c r="I248" s="110">
        <v>410</v>
      </c>
      <c r="J248" s="138">
        <v>501</v>
      </c>
      <c r="K248" s="46">
        <f t="shared" si="78"/>
        <v>91</v>
      </c>
    </row>
    <row r="249" spans="4:11" ht="13.5" customHeight="1">
      <c r="D249" s="158" t="s">
        <v>38</v>
      </c>
      <c r="E249" s="47">
        <v>1353</v>
      </c>
      <c r="F249" s="47">
        <v>1506</v>
      </c>
      <c r="G249" s="47">
        <v>1473</v>
      </c>
      <c r="H249" s="47">
        <v>1651</v>
      </c>
      <c r="I249" s="47">
        <v>2186</v>
      </c>
      <c r="J249" s="138">
        <v>2365</v>
      </c>
      <c r="K249" s="46">
        <f t="shared" ref="K249" si="79">J249-I249</f>
        <v>179</v>
      </c>
    </row>
    <row r="250" spans="4:11" ht="13.5" customHeight="1">
      <c r="D250" s="159" t="s">
        <v>39</v>
      </c>
      <c r="E250" s="111">
        <v>0</v>
      </c>
      <c r="F250" s="112">
        <v>0</v>
      </c>
      <c r="G250" s="112">
        <v>0</v>
      </c>
      <c r="H250" s="112">
        <v>0</v>
      </c>
      <c r="I250" s="112">
        <v>0</v>
      </c>
      <c r="J250" s="150">
        <v>0</v>
      </c>
      <c r="K250" s="112">
        <v>0</v>
      </c>
    </row>
    <row r="251" spans="4:11" ht="13.5" customHeight="1">
      <c r="J251" s="145"/>
    </row>
    <row r="252" spans="4:11" ht="13.5" customHeight="1">
      <c r="D252" s="118"/>
      <c r="E252" s="7"/>
      <c r="F252" s="7"/>
      <c r="G252" s="7"/>
      <c r="H252" s="7"/>
      <c r="I252" s="7"/>
      <c r="J252" s="119"/>
      <c r="K252" s="8"/>
    </row>
    <row r="253" spans="4:11" ht="13.5" customHeight="1">
      <c r="D253" s="153" t="s">
        <v>121</v>
      </c>
      <c r="E253" s="9"/>
      <c r="F253" s="7"/>
      <c r="G253" s="7"/>
      <c r="H253" s="7"/>
      <c r="I253" s="7"/>
      <c r="J253" s="119"/>
      <c r="K253" s="10" t="s">
        <v>18</v>
      </c>
    </row>
    <row r="254" spans="4:11" ht="13.5" customHeight="1">
      <c r="D254" s="154" t="s">
        <v>1</v>
      </c>
      <c r="E254" s="12" t="s">
        <v>123</v>
      </c>
      <c r="F254" s="12" t="s">
        <v>98</v>
      </c>
      <c r="G254" s="12">
        <v>2</v>
      </c>
      <c r="H254" s="94">
        <v>3</v>
      </c>
      <c r="I254" s="94">
        <v>4</v>
      </c>
      <c r="J254" s="120">
        <v>5</v>
      </c>
      <c r="K254" s="26" t="s">
        <v>2</v>
      </c>
    </row>
    <row r="255" spans="4:11" ht="13.5" customHeight="1">
      <c r="D255" s="155" t="s">
        <v>34</v>
      </c>
      <c r="E255" s="27">
        <v>421.5</v>
      </c>
      <c r="F255" s="27">
        <v>433.5</v>
      </c>
      <c r="G255" s="28">
        <v>394.3</v>
      </c>
      <c r="H255" s="28">
        <v>387.9</v>
      </c>
      <c r="I255" s="28">
        <v>380.9</v>
      </c>
      <c r="J255" s="129">
        <f t="shared" ref="J255:J260" si="80">ROUND(J244/J233,1)</f>
        <v>367.4</v>
      </c>
      <c r="K255" s="27">
        <f>J255-I255</f>
        <v>-13.5</v>
      </c>
    </row>
    <row r="256" spans="4:11" ht="13.5" customHeight="1">
      <c r="D256" s="156" t="s">
        <v>3</v>
      </c>
      <c r="E256" s="53">
        <v>315.10000000000002</v>
      </c>
      <c r="F256" s="33">
        <v>346.6</v>
      </c>
      <c r="G256" s="53">
        <v>326.8</v>
      </c>
      <c r="H256" s="53">
        <v>341.1</v>
      </c>
      <c r="I256" s="53">
        <v>343.7</v>
      </c>
      <c r="J256" s="141">
        <f t="shared" si="80"/>
        <v>306.60000000000002</v>
      </c>
      <c r="K256" s="52">
        <f>J256-I256</f>
        <v>-37.099999999999966</v>
      </c>
    </row>
    <row r="257" spans="4:11" ht="13.5" customHeight="1">
      <c r="D257" s="157" t="s">
        <v>35</v>
      </c>
      <c r="E257" s="110">
        <v>262</v>
      </c>
      <c r="F257" s="60">
        <v>509</v>
      </c>
      <c r="G257" s="60">
        <v>497</v>
      </c>
      <c r="H257" s="55">
        <v>549.70000000000005</v>
      </c>
      <c r="I257" s="55">
        <v>555.70000000000005</v>
      </c>
      <c r="J257" s="142">
        <f t="shared" si="80"/>
        <v>558.29999999999995</v>
      </c>
      <c r="K257" s="54">
        <f t="shared" ref="K257:K259" si="81">J257-I257</f>
        <v>2.5999999999999091</v>
      </c>
    </row>
    <row r="258" spans="4:11" ht="13.5" customHeight="1">
      <c r="D258" s="158" t="s">
        <v>36</v>
      </c>
      <c r="E258" s="110">
        <v>197</v>
      </c>
      <c r="F258" s="57">
        <v>198.3</v>
      </c>
      <c r="G258" s="57">
        <v>200.3</v>
      </c>
      <c r="H258" s="57">
        <v>198.3</v>
      </c>
      <c r="I258" s="57">
        <v>178.4</v>
      </c>
      <c r="J258" s="143">
        <f t="shared" si="80"/>
        <v>162.80000000000001</v>
      </c>
      <c r="K258" s="56">
        <f t="shared" si="81"/>
        <v>-15.599999999999994</v>
      </c>
    </row>
    <row r="259" spans="4:11" ht="13.5" customHeight="1">
      <c r="D259" s="158" t="s">
        <v>37</v>
      </c>
      <c r="E259" s="110">
        <v>0</v>
      </c>
      <c r="F259" s="110">
        <v>0</v>
      </c>
      <c r="G259" s="110">
        <v>0</v>
      </c>
      <c r="H259" s="110">
        <v>0</v>
      </c>
      <c r="I259" s="110">
        <v>410</v>
      </c>
      <c r="J259" s="143">
        <f t="shared" si="80"/>
        <v>250.5</v>
      </c>
      <c r="K259" s="56">
        <f t="shared" si="81"/>
        <v>-159.5</v>
      </c>
    </row>
    <row r="260" spans="4:11" ht="13.5" customHeight="1">
      <c r="D260" s="158" t="s">
        <v>38</v>
      </c>
      <c r="E260" s="57">
        <v>451</v>
      </c>
      <c r="F260" s="33">
        <v>376.5</v>
      </c>
      <c r="G260" s="57">
        <v>368.3</v>
      </c>
      <c r="H260" s="57">
        <v>330.2</v>
      </c>
      <c r="I260" s="57">
        <v>364.3</v>
      </c>
      <c r="J260" s="143">
        <f t="shared" si="80"/>
        <v>337.9</v>
      </c>
      <c r="K260" s="56">
        <f t="shared" ref="K260" si="82">J260-I260</f>
        <v>-26.400000000000034</v>
      </c>
    </row>
    <row r="261" spans="4:11" ht="13.5" customHeight="1">
      <c r="D261" s="159" t="s">
        <v>39</v>
      </c>
      <c r="E261" s="111">
        <v>0</v>
      </c>
      <c r="F261" s="112">
        <v>0</v>
      </c>
      <c r="G261" s="112">
        <v>0</v>
      </c>
      <c r="H261" s="112">
        <v>0</v>
      </c>
      <c r="I261" s="112">
        <v>0</v>
      </c>
      <c r="J261" s="150">
        <v>0</v>
      </c>
      <c r="K261" s="112">
        <v>0</v>
      </c>
    </row>
    <row r="262" spans="4:11" ht="13.5" customHeight="1">
      <c r="J262" s="145"/>
    </row>
    <row r="263" spans="4:11" ht="13.5" customHeight="1">
      <c r="D263" s="118"/>
      <c r="E263" s="7"/>
      <c r="F263" s="7"/>
      <c r="G263" s="7"/>
      <c r="H263" s="7"/>
      <c r="I263" s="7"/>
      <c r="J263" s="119"/>
      <c r="K263" s="8"/>
    </row>
    <row r="264" spans="4:11" ht="13.5" customHeight="1">
      <c r="D264" s="153" t="s">
        <v>33</v>
      </c>
      <c r="E264" s="9"/>
      <c r="F264" s="7"/>
      <c r="G264" s="7"/>
      <c r="H264" s="7"/>
      <c r="I264" s="7"/>
      <c r="J264" s="119"/>
      <c r="K264" s="10" t="s">
        <v>18</v>
      </c>
    </row>
    <row r="265" spans="4:11" ht="13.5" customHeight="1">
      <c r="D265" s="154" t="s">
        <v>1</v>
      </c>
      <c r="E265" s="12" t="s">
        <v>123</v>
      </c>
      <c r="F265" s="12" t="s">
        <v>98</v>
      </c>
      <c r="G265" s="12">
        <v>2</v>
      </c>
      <c r="H265" s="94">
        <v>3</v>
      </c>
      <c r="I265" s="94">
        <v>4</v>
      </c>
      <c r="J265" s="120">
        <v>5</v>
      </c>
      <c r="K265" s="13" t="s">
        <v>2</v>
      </c>
    </row>
    <row r="266" spans="4:11" ht="13.5" customHeight="1">
      <c r="D266" s="155" t="s">
        <v>34</v>
      </c>
      <c r="E266" s="40">
        <v>3015</v>
      </c>
      <c r="F266" s="40">
        <v>3520</v>
      </c>
      <c r="G266" s="40">
        <v>4486</v>
      </c>
      <c r="H266" s="40">
        <v>5382</v>
      </c>
      <c r="I266" s="40">
        <v>6368</v>
      </c>
      <c r="J266" s="135">
        <v>7448</v>
      </c>
      <c r="K266" s="39">
        <f>J266-I266</f>
        <v>1080</v>
      </c>
    </row>
    <row r="267" spans="4:11" ht="13.5" customHeight="1">
      <c r="D267" s="156" t="s">
        <v>3</v>
      </c>
      <c r="E267" s="116">
        <v>218</v>
      </c>
      <c r="F267" s="42">
        <v>287</v>
      </c>
      <c r="G267" s="42">
        <v>314</v>
      </c>
      <c r="H267" s="42">
        <v>390</v>
      </c>
      <c r="I267" s="42">
        <v>501</v>
      </c>
      <c r="J267" s="136">
        <f t="shared" ref="J267" si="83">SUM(J268:J272)</f>
        <v>585</v>
      </c>
      <c r="K267" s="41">
        <f>J267-I267</f>
        <v>84</v>
      </c>
    </row>
    <row r="268" spans="4:11" ht="13.5" customHeight="1">
      <c r="D268" s="157" t="s">
        <v>35</v>
      </c>
      <c r="E268" s="110">
        <v>27</v>
      </c>
      <c r="F268" s="100">
        <v>78</v>
      </c>
      <c r="G268" s="44">
        <v>78</v>
      </c>
      <c r="H268" s="44">
        <v>118</v>
      </c>
      <c r="I268" s="44">
        <v>117</v>
      </c>
      <c r="J268" s="137">
        <v>120</v>
      </c>
      <c r="K268" s="43">
        <f t="shared" ref="K268" si="84">J268-I268</f>
        <v>3</v>
      </c>
    </row>
    <row r="269" spans="4:11" ht="13.5" customHeight="1">
      <c r="D269" s="158" t="s">
        <v>36</v>
      </c>
      <c r="E269" s="110">
        <v>82</v>
      </c>
      <c r="F269" s="117">
        <v>74</v>
      </c>
      <c r="G269" s="47">
        <v>106</v>
      </c>
      <c r="H269" s="47">
        <v>108</v>
      </c>
      <c r="I269" s="47">
        <v>129</v>
      </c>
      <c r="J269" s="138">
        <v>153</v>
      </c>
      <c r="K269" s="46">
        <f t="shared" ref="K269:K270" si="85">J269-I269</f>
        <v>24</v>
      </c>
    </row>
    <row r="270" spans="4:11" ht="13.5" customHeight="1">
      <c r="D270" s="158" t="s">
        <v>37</v>
      </c>
      <c r="E270" s="110">
        <v>0</v>
      </c>
      <c r="F270" s="110">
        <v>0</v>
      </c>
      <c r="G270" s="110">
        <v>0</v>
      </c>
      <c r="H270" s="110">
        <v>0</v>
      </c>
      <c r="I270" s="110">
        <v>43</v>
      </c>
      <c r="J270" s="138">
        <v>69</v>
      </c>
      <c r="K270" s="46">
        <f t="shared" si="85"/>
        <v>26</v>
      </c>
    </row>
    <row r="271" spans="4:11" ht="13.5" customHeight="1">
      <c r="D271" s="158" t="s">
        <v>38</v>
      </c>
      <c r="E271" s="117">
        <v>109</v>
      </c>
      <c r="F271" s="47">
        <v>135</v>
      </c>
      <c r="G271" s="47">
        <v>130</v>
      </c>
      <c r="H271" s="47">
        <v>164</v>
      </c>
      <c r="I271" s="47">
        <v>212</v>
      </c>
      <c r="J271" s="138">
        <v>243</v>
      </c>
      <c r="K271" s="46">
        <f t="shared" ref="K271" si="86">J271-I271</f>
        <v>31</v>
      </c>
    </row>
    <row r="272" spans="4:11" ht="13.5" customHeight="1">
      <c r="D272" s="159" t="s">
        <v>39</v>
      </c>
      <c r="E272" s="111">
        <v>0</v>
      </c>
      <c r="F272" s="112">
        <v>0</v>
      </c>
      <c r="G272" s="112">
        <v>0</v>
      </c>
      <c r="H272" s="112">
        <v>0</v>
      </c>
      <c r="I272" s="112">
        <v>0</v>
      </c>
      <c r="J272" s="150">
        <v>0</v>
      </c>
      <c r="K272" s="112">
        <v>0</v>
      </c>
    </row>
    <row r="273" spans="2:11" ht="13.5" customHeight="1">
      <c r="J273" s="145"/>
    </row>
    <row r="274" spans="2:11" ht="13.5" customHeight="1">
      <c r="D274" s="118"/>
      <c r="E274" s="7"/>
      <c r="F274" s="7"/>
      <c r="G274" s="7"/>
      <c r="H274" s="7"/>
      <c r="I274" s="7"/>
      <c r="J274" s="119"/>
      <c r="K274" s="8"/>
    </row>
    <row r="275" spans="2:11" ht="13.5" customHeight="1">
      <c r="D275" s="153" t="s">
        <v>122</v>
      </c>
      <c r="E275" s="9"/>
      <c r="F275" s="9"/>
      <c r="G275" s="7"/>
      <c r="H275" s="7"/>
      <c r="I275" s="7"/>
      <c r="J275" s="119"/>
      <c r="K275" s="10" t="s">
        <v>18</v>
      </c>
    </row>
    <row r="276" spans="2:11" ht="13.5" customHeight="1">
      <c r="D276" s="154" t="s">
        <v>1</v>
      </c>
      <c r="E276" s="12" t="s">
        <v>123</v>
      </c>
      <c r="F276" s="12" t="s">
        <v>98</v>
      </c>
      <c r="G276" s="12">
        <v>2</v>
      </c>
      <c r="H276" s="94">
        <v>3</v>
      </c>
      <c r="I276" s="94">
        <v>4</v>
      </c>
      <c r="J276" s="120">
        <v>5</v>
      </c>
      <c r="K276" s="13" t="s">
        <v>2</v>
      </c>
    </row>
    <row r="277" spans="2:11" ht="13.5" customHeight="1">
      <c r="B277" s="11"/>
      <c r="D277" s="155" t="s">
        <v>34</v>
      </c>
      <c r="E277" s="50">
        <v>11.5</v>
      </c>
      <c r="F277" s="27">
        <v>11.6</v>
      </c>
      <c r="G277" s="28">
        <v>11.1</v>
      </c>
      <c r="H277" s="28">
        <v>10.9</v>
      </c>
      <c r="I277" s="28">
        <v>10.6</v>
      </c>
      <c r="J277" s="129">
        <f t="shared" ref="J277:J282" si="87">ROUND(J244/J266,1)</f>
        <v>10.199999999999999</v>
      </c>
      <c r="K277" s="33">
        <f>J277-I277</f>
        <v>-0.40000000000000036</v>
      </c>
    </row>
    <row r="278" spans="2:11" ht="13.5" customHeight="1">
      <c r="B278" s="2"/>
      <c r="D278" s="156" t="s">
        <v>3</v>
      </c>
      <c r="E278" s="114">
        <v>10.1</v>
      </c>
      <c r="F278" s="29">
        <v>10.9</v>
      </c>
      <c r="G278" s="53">
        <v>10.4</v>
      </c>
      <c r="H278" s="53">
        <v>10.5</v>
      </c>
      <c r="I278" s="53">
        <v>10.3</v>
      </c>
      <c r="J278" s="141">
        <f t="shared" si="87"/>
        <v>9.4</v>
      </c>
      <c r="K278" s="56">
        <f>J278-I278</f>
        <v>-0.90000000000000036</v>
      </c>
    </row>
    <row r="279" spans="2:11" ht="13.5" customHeight="1">
      <c r="B279" s="2"/>
      <c r="D279" s="157" t="s">
        <v>35</v>
      </c>
      <c r="E279" s="110">
        <v>9.6999999999999993</v>
      </c>
      <c r="F279" s="115">
        <v>13.1</v>
      </c>
      <c r="G279" s="60">
        <v>12.7</v>
      </c>
      <c r="H279" s="55">
        <v>14</v>
      </c>
      <c r="I279" s="55">
        <v>14.2</v>
      </c>
      <c r="J279" s="142">
        <f t="shared" si="87"/>
        <v>14</v>
      </c>
      <c r="K279" s="54">
        <f t="shared" ref="K279:K281" si="88">J279-I279</f>
        <v>-0.19999999999999929</v>
      </c>
    </row>
    <row r="280" spans="2:11" ht="13.5" customHeight="1">
      <c r="B280" s="63"/>
      <c r="D280" s="158" t="s">
        <v>36</v>
      </c>
      <c r="E280" s="110">
        <v>7.2</v>
      </c>
      <c r="F280" s="57">
        <v>8</v>
      </c>
      <c r="G280" s="57">
        <v>7.6</v>
      </c>
      <c r="H280" s="57">
        <v>7.3</v>
      </c>
      <c r="I280" s="57">
        <v>6.9</v>
      </c>
      <c r="J280" s="143">
        <f t="shared" si="87"/>
        <v>6.4</v>
      </c>
      <c r="K280" s="56">
        <f t="shared" si="88"/>
        <v>-0.5</v>
      </c>
    </row>
    <row r="281" spans="2:11" ht="13.5" customHeight="1">
      <c r="B281" s="2"/>
      <c r="D281" s="158" t="s">
        <v>37</v>
      </c>
      <c r="E281" s="110">
        <v>0</v>
      </c>
      <c r="F281" s="110">
        <v>0</v>
      </c>
      <c r="G281" s="110">
        <v>0</v>
      </c>
      <c r="H281" s="110">
        <v>0</v>
      </c>
      <c r="I281" s="110">
        <v>9.5</v>
      </c>
      <c r="J281" s="143">
        <f t="shared" si="87"/>
        <v>7.3</v>
      </c>
      <c r="K281" s="56">
        <f t="shared" si="88"/>
        <v>-2.2000000000000002</v>
      </c>
    </row>
    <row r="282" spans="2:11" ht="13.5" customHeight="1">
      <c r="B282" s="2"/>
      <c r="D282" s="158" t="s">
        <v>38</v>
      </c>
      <c r="E282" s="113">
        <v>12.4</v>
      </c>
      <c r="F282" s="57">
        <v>11.2</v>
      </c>
      <c r="G282" s="57">
        <v>11.3</v>
      </c>
      <c r="H282" s="57">
        <v>10.1</v>
      </c>
      <c r="I282" s="57">
        <v>10.3</v>
      </c>
      <c r="J282" s="143">
        <f t="shared" si="87"/>
        <v>9.6999999999999993</v>
      </c>
      <c r="K282" s="56">
        <f t="shared" ref="K282" si="89">J282-I282</f>
        <v>-0.60000000000000142</v>
      </c>
    </row>
    <row r="283" spans="2:11" ht="13.5" customHeight="1">
      <c r="B283" s="2"/>
      <c r="C283" s="2"/>
      <c r="D283" s="159" t="s">
        <v>39</v>
      </c>
      <c r="E283" s="111">
        <v>0</v>
      </c>
      <c r="F283" s="112">
        <v>0</v>
      </c>
      <c r="G283" s="112">
        <v>0</v>
      </c>
      <c r="H283" s="112">
        <v>0</v>
      </c>
      <c r="I283" s="112">
        <v>0</v>
      </c>
      <c r="J283" s="150">
        <v>0</v>
      </c>
      <c r="K283" s="112">
        <v>0</v>
      </c>
    </row>
    <row r="284" spans="2:11" ht="13.5" customHeight="1">
      <c r="B284" s="2"/>
      <c r="C284" s="2"/>
      <c r="D284" s="164"/>
      <c r="E284" s="33"/>
      <c r="F284" s="33"/>
      <c r="G284" s="33"/>
      <c r="H284" s="33"/>
      <c r="I284" s="34"/>
      <c r="J284" s="132"/>
      <c r="K284" s="33"/>
    </row>
    <row r="285" spans="2:11" ht="13.5" customHeight="1">
      <c r="B285" s="2"/>
      <c r="C285" s="2"/>
      <c r="D285" s="118"/>
      <c r="E285" s="7"/>
      <c r="F285" s="7"/>
      <c r="G285" s="7"/>
      <c r="H285" s="7"/>
      <c r="I285" s="7"/>
      <c r="J285" s="119"/>
      <c r="K285" s="8"/>
    </row>
    <row r="286" spans="2:11" ht="13.5" customHeight="1">
      <c r="C286" s="61" t="s">
        <v>76</v>
      </c>
      <c r="D286" s="165"/>
      <c r="E286" s="62"/>
      <c r="F286" s="7"/>
      <c r="G286" s="7"/>
      <c r="H286" s="7"/>
      <c r="I286" s="7"/>
      <c r="J286" s="119"/>
      <c r="K286" s="8"/>
    </row>
    <row r="287" spans="2:11" ht="13.5" customHeight="1">
      <c r="C287" s="2"/>
      <c r="D287" s="118"/>
      <c r="E287" s="7"/>
      <c r="F287" s="7"/>
      <c r="G287" s="7"/>
      <c r="H287" s="7"/>
      <c r="I287" s="7"/>
      <c r="J287" s="119"/>
      <c r="K287" s="8"/>
    </row>
    <row r="288" spans="2:11" ht="13.5" customHeight="1">
      <c r="C288" s="2"/>
      <c r="D288" s="153" t="s">
        <v>71</v>
      </c>
      <c r="E288" s="7"/>
      <c r="F288" s="7"/>
      <c r="G288" s="7"/>
      <c r="H288" s="7"/>
      <c r="I288" s="7"/>
      <c r="J288" s="119"/>
      <c r="K288" s="10" t="s">
        <v>19</v>
      </c>
    </row>
    <row r="289" spans="3:11" ht="13.5" customHeight="1">
      <c r="C289" s="11"/>
      <c r="D289" s="154" t="s">
        <v>1</v>
      </c>
      <c r="E289" s="12" t="s">
        <v>123</v>
      </c>
      <c r="F289" s="12" t="s">
        <v>98</v>
      </c>
      <c r="G289" s="12">
        <v>2</v>
      </c>
      <c r="H289" s="94">
        <v>3</v>
      </c>
      <c r="I289" s="94">
        <v>4</v>
      </c>
      <c r="J289" s="120">
        <v>5</v>
      </c>
      <c r="K289" s="13" t="s">
        <v>2</v>
      </c>
    </row>
    <row r="290" spans="3:11" ht="13.5" customHeight="1">
      <c r="C290" s="2"/>
      <c r="D290" s="155" t="s">
        <v>34</v>
      </c>
      <c r="E290" s="15">
        <v>4897</v>
      </c>
      <c r="F290" s="15">
        <v>4887</v>
      </c>
      <c r="G290" s="15">
        <v>4874</v>
      </c>
      <c r="H290" s="15">
        <v>4856</v>
      </c>
      <c r="I290" s="15">
        <v>4824</v>
      </c>
      <c r="J290" s="121">
        <v>4791</v>
      </c>
      <c r="K290" s="14">
        <f>J290-I290</f>
        <v>-33</v>
      </c>
    </row>
    <row r="291" spans="3:11" ht="13.5" customHeight="1">
      <c r="C291" s="2"/>
      <c r="D291" s="156" t="s">
        <v>3</v>
      </c>
      <c r="E291" s="17">
        <v>375</v>
      </c>
      <c r="F291" s="17">
        <v>375</v>
      </c>
      <c r="G291" s="17">
        <v>374</v>
      </c>
      <c r="H291" s="17">
        <v>372</v>
      </c>
      <c r="I291" s="17">
        <v>371</v>
      </c>
      <c r="J291" s="122">
        <f t="shared" ref="J291" si="90">SUM(J292:J296)</f>
        <v>371</v>
      </c>
      <c r="K291" s="16">
        <f>J291-I291</f>
        <v>0</v>
      </c>
    </row>
    <row r="292" spans="3:11" ht="13.5" customHeight="1">
      <c r="C292" s="18"/>
      <c r="D292" s="157" t="s">
        <v>35</v>
      </c>
      <c r="E292" s="20">
        <v>47</v>
      </c>
      <c r="F292" s="20">
        <v>47</v>
      </c>
      <c r="G292" s="20">
        <v>47</v>
      </c>
      <c r="H292" s="20">
        <v>47</v>
      </c>
      <c r="I292" s="20">
        <v>47</v>
      </c>
      <c r="J292" s="123">
        <v>47</v>
      </c>
      <c r="K292" s="21">
        <f>J292-I292</f>
        <v>0</v>
      </c>
    </row>
    <row r="293" spans="3:11" ht="13.5" customHeight="1">
      <c r="C293" s="2"/>
      <c r="D293" s="158" t="s">
        <v>36</v>
      </c>
      <c r="E293" s="22">
        <v>32</v>
      </c>
      <c r="F293" s="22">
        <v>32</v>
      </c>
      <c r="G293" s="22">
        <v>32</v>
      </c>
      <c r="H293" s="22">
        <v>32</v>
      </c>
      <c r="I293" s="22">
        <v>32</v>
      </c>
      <c r="J293" s="125">
        <v>32</v>
      </c>
      <c r="K293" s="21">
        <f>J293-I293</f>
        <v>0</v>
      </c>
    </row>
    <row r="294" spans="3:11" ht="13.5" customHeight="1">
      <c r="C294" s="2"/>
      <c r="D294" s="158" t="s">
        <v>37</v>
      </c>
      <c r="E294" s="22">
        <v>86</v>
      </c>
      <c r="F294" s="22">
        <v>86</v>
      </c>
      <c r="G294" s="22">
        <v>86</v>
      </c>
      <c r="H294" s="22">
        <v>86</v>
      </c>
      <c r="I294" s="22">
        <v>86</v>
      </c>
      <c r="J294" s="125">
        <v>86</v>
      </c>
      <c r="K294" s="21">
        <f>J294-I294</f>
        <v>0</v>
      </c>
    </row>
    <row r="295" spans="3:11" ht="13.5" customHeight="1">
      <c r="C295" s="2"/>
      <c r="D295" s="158" t="s">
        <v>38</v>
      </c>
      <c r="E295" s="22">
        <v>131</v>
      </c>
      <c r="F295" s="22">
        <v>130</v>
      </c>
      <c r="G295" s="22">
        <v>130</v>
      </c>
      <c r="H295" s="22">
        <v>129</v>
      </c>
      <c r="I295" s="22">
        <v>128</v>
      </c>
      <c r="J295" s="125">
        <v>128</v>
      </c>
      <c r="K295" s="21">
        <f t="shared" ref="K295" si="91">J295-I295</f>
        <v>0</v>
      </c>
    </row>
    <row r="296" spans="3:11" ht="13.5" customHeight="1">
      <c r="D296" s="159" t="s">
        <v>39</v>
      </c>
      <c r="E296" s="24">
        <v>79</v>
      </c>
      <c r="F296" s="24">
        <v>80</v>
      </c>
      <c r="G296" s="24">
        <v>79</v>
      </c>
      <c r="H296" s="24">
        <v>78</v>
      </c>
      <c r="I296" s="24">
        <v>78</v>
      </c>
      <c r="J296" s="126">
        <v>78</v>
      </c>
      <c r="K296" s="23">
        <f>J296-I296</f>
        <v>0</v>
      </c>
    </row>
    <row r="297" spans="3:11" ht="13.5" customHeight="1">
      <c r="J297" s="145"/>
    </row>
    <row r="298" spans="3:11" ht="13.5" customHeight="1">
      <c r="J298" s="145"/>
    </row>
    <row r="299" spans="3:11" ht="13.5" customHeight="1">
      <c r="D299" s="153" t="s">
        <v>72</v>
      </c>
      <c r="E299" s="7"/>
      <c r="F299" s="7"/>
      <c r="G299" s="7"/>
      <c r="H299" s="7"/>
      <c r="I299" s="7"/>
      <c r="J299" s="119"/>
      <c r="K299" s="10" t="s">
        <v>18</v>
      </c>
    </row>
    <row r="300" spans="3:11" ht="13.5" customHeight="1">
      <c r="D300" s="154" t="s">
        <v>1</v>
      </c>
      <c r="E300" s="12" t="s">
        <v>123</v>
      </c>
      <c r="F300" s="12" t="s">
        <v>98</v>
      </c>
      <c r="G300" s="12">
        <v>2</v>
      </c>
      <c r="H300" s="94">
        <v>3</v>
      </c>
      <c r="I300" s="94">
        <v>4</v>
      </c>
      <c r="J300" s="120">
        <v>5</v>
      </c>
      <c r="K300" s="13" t="s">
        <v>2</v>
      </c>
    </row>
    <row r="301" spans="3:11" ht="13.5" customHeight="1">
      <c r="D301" s="155" t="s">
        <v>34</v>
      </c>
      <c r="E301" s="15">
        <v>3235661</v>
      </c>
      <c r="F301" s="15">
        <v>3168369</v>
      </c>
      <c r="G301" s="15">
        <v>3092064</v>
      </c>
      <c r="H301" s="15">
        <v>3008172</v>
      </c>
      <c r="I301" s="15">
        <v>2956900</v>
      </c>
      <c r="J301" s="121">
        <v>2918501</v>
      </c>
      <c r="K301" s="14">
        <f>J301-I301</f>
        <v>-38399</v>
      </c>
    </row>
    <row r="302" spans="3:11" ht="13.5" customHeight="1">
      <c r="D302" s="156" t="s">
        <v>3</v>
      </c>
      <c r="E302" s="17">
        <v>193127</v>
      </c>
      <c r="F302" s="17">
        <v>189355</v>
      </c>
      <c r="G302" s="17">
        <v>184598</v>
      </c>
      <c r="H302" s="17">
        <v>179994</v>
      </c>
      <c r="I302" s="17">
        <v>177219</v>
      </c>
      <c r="J302" s="122">
        <f t="shared" ref="J302" si="92">SUM(J303:J307)</f>
        <v>175182</v>
      </c>
      <c r="K302" s="16">
        <f>J302-I302</f>
        <v>-2037</v>
      </c>
    </row>
    <row r="303" spans="3:11" ht="13.5" customHeight="1">
      <c r="D303" s="157" t="s">
        <v>35</v>
      </c>
      <c r="E303" s="20">
        <v>18590</v>
      </c>
      <c r="F303" s="20">
        <v>18121</v>
      </c>
      <c r="G303" s="20">
        <v>17707</v>
      </c>
      <c r="H303" s="20">
        <v>17145</v>
      </c>
      <c r="I303" s="20">
        <v>17042</v>
      </c>
      <c r="J303" s="123">
        <v>16854</v>
      </c>
      <c r="K303" s="19">
        <f>J303-I303</f>
        <v>-188</v>
      </c>
    </row>
    <row r="304" spans="3:11" ht="13.5" customHeight="1">
      <c r="D304" s="158" t="s">
        <v>36</v>
      </c>
      <c r="E304" s="22">
        <v>15033</v>
      </c>
      <c r="F304" s="22">
        <v>14793</v>
      </c>
      <c r="G304" s="22">
        <v>14572</v>
      </c>
      <c r="H304" s="22">
        <v>14321</v>
      </c>
      <c r="I304" s="22">
        <v>14124</v>
      </c>
      <c r="J304" s="125">
        <v>13868</v>
      </c>
      <c r="K304" s="21">
        <f>J304-I304</f>
        <v>-256</v>
      </c>
    </row>
    <row r="305" spans="4:11" ht="13.5" customHeight="1">
      <c r="D305" s="158" t="s">
        <v>37</v>
      </c>
      <c r="E305" s="22">
        <v>53688</v>
      </c>
      <c r="F305" s="22">
        <v>52458</v>
      </c>
      <c r="G305" s="22">
        <v>51008</v>
      </c>
      <c r="H305" s="22">
        <v>49501</v>
      </c>
      <c r="I305" s="22">
        <v>48516</v>
      </c>
      <c r="J305" s="125">
        <v>47875</v>
      </c>
      <c r="K305" s="21">
        <f t="shared" ref="K305:K306" si="93">J305-I305</f>
        <v>-641</v>
      </c>
    </row>
    <row r="306" spans="4:11" ht="13.5" customHeight="1">
      <c r="D306" s="158" t="s">
        <v>38</v>
      </c>
      <c r="E306" s="22">
        <v>71948</v>
      </c>
      <c r="F306" s="22">
        <v>70884</v>
      </c>
      <c r="G306" s="22">
        <v>69260</v>
      </c>
      <c r="H306" s="22">
        <v>68044</v>
      </c>
      <c r="I306" s="22">
        <v>67289</v>
      </c>
      <c r="J306" s="125">
        <v>66888</v>
      </c>
      <c r="K306" s="21">
        <f t="shared" si="93"/>
        <v>-401</v>
      </c>
    </row>
    <row r="307" spans="4:11" ht="13.5" customHeight="1">
      <c r="D307" s="159" t="s">
        <v>39</v>
      </c>
      <c r="E307" s="24">
        <v>33868</v>
      </c>
      <c r="F307" s="24">
        <v>33099</v>
      </c>
      <c r="G307" s="24">
        <v>32051</v>
      </c>
      <c r="H307" s="24">
        <v>30983</v>
      </c>
      <c r="I307" s="24">
        <v>30248</v>
      </c>
      <c r="J307" s="126">
        <v>29697</v>
      </c>
      <c r="K307" s="23">
        <f>J307-I307</f>
        <v>-551</v>
      </c>
    </row>
    <row r="308" spans="4:11" ht="13.5" customHeight="1">
      <c r="J308" s="145"/>
    </row>
    <row r="309" spans="4:11" ht="13.5" customHeight="1">
      <c r="J309" s="145"/>
    </row>
    <row r="310" spans="4:11" ht="13.5" customHeight="1">
      <c r="D310" s="153" t="s">
        <v>73</v>
      </c>
      <c r="E310" s="9"/>
      <c r="F310" s="7"/>
      <c r="G310" s="7"/>
      <c r="H310" s="7"/>
      <c r="I310" s="7"/>
      <c r="J310" s="119"/>
      <c r="K310" s="10" t="s">
        <v>18</v>
      </c>
    </row>
    <row r="311" spans="4:11" ht="13.5" customHeight="1">
      <c r="D311" s="154" t="s">
        <v>1</v>
      </c>
      <c r="E311" s="12" t="s">
        <v>123</v>
      </c>
      <c r="F311" s="12" t="s">
        <v>98</v>
      </c>
      <c r="G311" s="12">
        <v>2</v>
      </c>
      <c r="H311" s="94">
        <v>3</v>
      </c>
      <c r="I311" s="94">
        <v>4</v>
      </c>
      <c r="J311" s="120">
        <v>5</v>
      </c>
      <c r="K311" s="13" t="s">
        <v>2</v>
      </c>
    </row>
    <row r="312" spans="4:11" ht="13.5" customHeight="1">
      <c r="D312" s="155" t="s">
        <v>34</v>
      </c>
      <c r="E312" s="27">
        <v>660.7</v>
      </c>
      <c r="F312" s="27">
        <v>648.29999999999995</v>
      </c>
      <c r="G312" s="27">
        <v>634.4</v>
      </c>
      <c r="H312" s="28">
        <v>619.5</v>
      </c>
      <c r="I312" s="28">
        <v>613</v>
      </c>
      <c r="J312" s="129">
        <f>ROUND(J301/J290,1)</f>
        <v>609.20000000000005</v>
      </c>
      <c r="K312" s="33">
        <f>J312-I312</f>
        <v>-3.7999999999999545</v>
      </c>
    </row>
    <row r="313" spans="4:11" ht="13.5" customHeight="1">
      <c r="D313" s="156" t="s">
        <v>3</v>
      </c>
      <c r="E313" s="29">
        <v>515</v>
      </c>
      <c r="F313" s="29">
        <v>504.9</v>
      </c>
      <c r="G313" s="29">
        <v>493.6</v>
      </c>
      <c r="H313" s="30">
        <v>483.9</v>
      </c>
      <c r="I313" s="30">
        <v>477.7</v>
      </c>
      <c r="J313" s="130">
        <f t="shared" ref="J313" si="94">ROUND(J302/J291,1)</f>
        <v>472.2</v>
      </c>
      <c r="K313" s="29">
        <f>J313-I313</f>
        <v>-5.5</v>
      </c>
    </row>
    <row r="314" spans="4:11" ht="13.5" customHeight="1">
      <c r="D314" s="157" t="s">
        <v>35</v>
      </c>
      <c r="E314" s="37">
        <v>395.5</v>
      </c>
      <c r="F314" s="37">
        <v>385.6</v>
      </c>
      <c r="G314" s="37">
        <v>376.7</v>
      </c>
      <c r="H314" s="38">
        <v>364.8</v>
      </c>
      <c r="I314" s="38">
        <v>362.6</v>
      </c>
      <c r="J314" s="134">
        <f t="shared" ref="J314" si="95">ROUND(J303/J292,1)</f>
        <v>358.6</v>
      </c>
      <c r="K314" s="37">
        <f>J314-I314</f>
        <v>-4</v>
      </c>
    </row>
    <row r="315" spans="4:11" ht="13.5" customHeight="1">
      <c r="D315" s="158" t="s">
        <v>36</v>
      </c>
      <c r="E315" s="33">
        <v>469.8</v>
      </c>
      <c r="F315" s="33">
        <v>462.3</v>
      </c>
      <c r="G315" s="33">
        <v>455.4</v>
      </c>
      <c r="H315" s="34">
        <v>447.5</v>
      </c>
      <c r="I315" s="34">
        <v>441.4</v>
      </c>
      <c r="J315" s="132">
        <f t="shared" ref="J315" si="96">ROUND(J304/J293,1)</f>
        <v>433.4</v>
      </c>
      <c r="K315" s="33">
        <f>J315-I315</f>
        <v>-8</v>
      </c>
    </row>
    <row r="316" spans="4:11" ht="13.5" customHeight="1">
      <c r="D316" s="158" t="s">
        <v>37</v>
      </c>
      <c r="E316" s="33">
        <v>624.29999999999995</v>
      </c>
      <c r="F316" s="33">
        <v>610</v>
      </c>
      <c r="G316" s="33">
        <v>593.1</v>
      </c>
      <c r="H316" s="34">
        <v>575.6</v>
      </c>
      <c r="I316" s="34">
        <v>564.1</v>
      </c>
      <c r="J316" s="132">
        <f t="shared" ref="J316" si="97">ROUND(J305/J294,1)</f>
        <v>556.70000000000005</v>
      </c>
      <c r="K316" s="33">
        <f t="shared" ref="K316:K317" si="98">J316-I316</f>
        <v>-7.3999999999999773</v>
      </c>
    </row>
    <row r="317" spans="4:11" ht="13.5" customHeight="1">
      <c r="D317" s="158" t="s">
        <v>38</v>
      </c>
      <c r="E317" s="33">
        <v>549.20000000000005</v>
      </c>
      <c r="F317" s="33">
        <v>545.29999999999995</v>
      </c>
      <c r="G317" s="33">
        <v>532.79999999999995</v>
      </c>
      <c r="H317" s="34">
        <v>527.5</v>
      </c>
      <c r="I317" s="34">
        <v>525.70000000000005</v>
      </c>
      <c r="J317" s="132">
        <f t="shared" ref="J317" si="99">ROUND(J306/J295,1)</f>
        <v>522.6</v>
      </c>
      <c r="K317" s="33">
        <f t="shared" si="98"/>
        <v>-3.1000000000000227</v>
      </c>
    </row>
    <row r="318" spans="4:11" ht="13.5" customHeight="1">
      <c r="D318" s="159" t="s">
        <v>39</v>
      </c>
      <c r="E318" s="35">
        <v>428.7</v>
      </c>
      <c r="F318" s="35">
        <v>413.7</v>
      </c>
      <c r="G318" s="35">
        <v>405.7</v>
      </c>
      <c r="H318" s="36">
        <v>397.2</v>
      </c>
      <c r="I318" s="36">
        <v>387.8</v>
      </c>
      <c r="J318" s="133">
        <f t="shared" ref="J318" si="100">ROUND(J307/J296,1)</f>
        <v>380.7</v>
      </c>
      <c r="K318" s="35">
        <f>J318-I318</f>
        <v>-7.1000000000000227</v>
      </c>
    </row>
    <row r="319" spans="4:11" ht="13.5" customHeight="1">
      <c r="J319" s="145"/>
    </row>
    <row r="320" spans="4:11" ht="13.5" customHeight="1">
      <c r="J320" s="145"/>
    </row>
    <row r="321" spans="2:11" ht="13.5" customHeight="1">
      <c r="D321" s="153" t="s">
        <v>74</v>
      </c>
      <c r="E321" s="9"/>
      <c r="F321" s="7"/>
      <c r="G321" s="7"/>
      <c r="H321" s="7"/>
      <c r="I321" s="7"/>
      <c r="J321" s="119"/>
      <c r="K321" s="10" t="s">
        <v>18</v>
      </c>
    </row>
    <row r="322" spans="2:11" ht="13.5" customHeight="1">
      <c r="D322" s="154" t="s">
        <v>1</v>
      </c>
      <c r="E322" s="12" t="s">
        <v>123</v>
      </c>
      <c r="F322" s="12" t="s">
        <v>98</v>
      </c>
      <c r="G322" s="12">
        <v>2</v>
      </c>
      <c r="H322" s="94">
        <v>3</v>
      </c>
      <c r="I322" s="94">
        <v>4</v>
      </c>
      <c r="J322" s="120">
        <v>5</v>
      </c>
      <c r="K322" s="13" t="s">
        <v>2</v>
      </c>
    </row>
    <row r="323" spans="2:11" ht="13.5" customHeight="1">
      <c r="B323" s="61"/>
      <c r="D323" s="155" t="s">
        <v>34</v>
      </c>
      <c r="E323" s="15">
        <v>232802</v>
      </c>
      <c r="F323" s="15">
        <v>231319</v>
      </c>
      <c r="G323" s="15">
        <v>229245</v>
      </c>
      <c r="H323" s="15">
        <v>226721</v>
      </c>
      <c r="I323" s="15">
        <v>224734</v>
      </c>
      <c r="J323" s="121">
        <v>223246</v>
      </c>
      <c r="K323" s="14">
        <f>J323-I323</f>
        <v>-1488</v>
      </c>
    </row>
    <row r="324" spans="2:11" ht="13.5" customHeight="1">
      <c r="B324" s="2"/>
      <c r="D324" s="156" t="s">
        <v>3</v>
      </c>
      <c r="E324" s="17">
        <v>15354</v>
      </c>
      <c r="F324" s="17">
        <v>15325</v>
      </c>
      <c r="G324" s="17">
        <v>15195</v>
      </c>
      <c r="H324" s="17">
        <v>15012</v>
      </c>
      <c r="I324" s="17">
        <v>14919</v>
      </c>
      <c r="J324" s="122">
        <f t="shared" ref="J324" si="101">SUM(J325:J329)</f>
        <v>14798</v>
      </c>
      <c r="K324" s="16">
        <f>J324-I324</f>
        <v>-121</v>
      </c>
    </row>
    <row r="325" spans="2:11" ht="13.5" customHeight="1">
      <c r="B325" s="2"/>
      <c r="D325" s="157" t="s">
        <v>35</v>
      </c>
      <c r="E325" s="20">
        <v>1736</v>
      </c>
      <c r="F325" s="20">
        <v>1744</v>
      </c>
      <c r="G325" s="20">
        <v>1739</v>
      </c>
      <c r="H325" s="20">
        <v>1728</v>
      </c>
      <c r="I325" s="20">
        <v>1722</v>
      </c>
      <c r="J325" s="123">
        <v>1716</v>
      </c>
      <c r="K325" s="19">
        <f>J325-I325</f>
        <v>-6</v>
      </c>
    </row>
    <row r="326" spans="2:11" ht="13.5" customHeight="1">
      <c r="D326" s="158" t="s">
        <v>36</v>
      </c>
      <c r="E326" s="22">
        <v>1355</v>
      </c>
      <c r="F326" s="22">
        <v>1386</v>
      </c>
      <c r="G326" s="22">
        <v>1389</v>
      </c>
      <c r="H326" s="22">
        <v>1391</v>
      </c>
      <c r="I326" s="22">
        <v>1385</v>
      </c>
      <c r="J326" s="125">
        <v>1378</v>
      </c>
      <c r="K326" s="21">
        <f>J326-I326</f>
        <v>-7</v>
      </c>
    </row>
    <row r="327" spans="2:11" ht="13.5" customHeight="1">
      <c r="D327" s="158" t="s">
        <v>37</v>
      </c>
      <c r="E327" s="22">
        <v>4027</v>
      </c>
      <c r="F327" s="22">
        <v>3997</v>
      </c>
      <c r="G327" s="22">
        <v>3959</v>
      </c>
      <c r="H327" s="22">
        <v>3912</v>
      </c>
      <c r="I327" s="22">
        <v>3907</v>
      </c>
      <c r="J327" s="125">
        <v>3854</v>
      </c>
      <c r="K327" s="21">
        <f t="shared" ref="K327:K328" si="102">J327-I327</f>
        <v>-53</v>
      </c>
    </row>
    <row r="328" spans="2:11" ht="13.5" customHeight="1">
      <c r="D328" s="158" t="s">
        <v>38</v>
      </c>
      <c r="E328" s="22">
        <v>5312</v>
      </c>
      <c r="F328" s="22">
        <v>5289</v>
      </c>
      <c r="G328" s="22">
        <v>5253</v>
      </c>
      <c r="H328" s="22">
        <v>5152</v>
      </c>
      <c r="I328" s="22">
        <v>5135</v>
      </c>
      <c r="J328" s="125">
        <v>5125</v>
      </c>
      <c r="K328" s="21">
        <f t="shared" si="102"/>
        <v>-10</v>
      </c>
    </row>
    <row r="329" spans="2:11" ht="13.5" customHeight="1">
      <c r="D329" s="159" t="s">
        <v>39</v>
      </c>
      <c r="E329" s="24">
        <v>2924</v>
      </c>
      <c r="F329" s="24">
        <v>2909</v>
      </c>
      <c r="G329" s="24">
        <v>2855</v>
      </c>
      <c r="H329" s="24">
        <v>2829</v>
      </c>
      <c r="I329" s="24">
        <v>2770</v>
      </c>
      <c r="J329" s="126">
        <v>2725</v>
      </c>
      <c r="K329" s="23">
        <f>J329-I329</f>
        <v>-45</v>
      </c>
    </row>
    <row r="330" spans="2:11" ht="13.5" customHeight="1">
      <c r="J330" s="145"/>
    </row>
    <row r="331" spans="2:11" ht="13.5" customHeight="1">
      <c r="J331" s="145"/>
    </row>
    <row r="332" spans="2:11" ht="13.5" customHeight="1">
      <c r="D332" s="153" t="s">
        <v>75</v>
      </c>
      <c r="E332" s="9"/>
      <c r="F332" s="9"/>
      <c r="G332" s="7"/>
      <c r="H332" s="7"/>
      <c r="I332" s="7"/>
      <c r="J332" s="119"/>
      <c r="K332" s="10" t="s">
        <v>18</v>
      </c>
    </row>
    <row r="333" spans="2:11" ht="13.5" customHeight="1">
      <c r="C333" s="11"/>
      <c r="D333" s="154" t="s">
        <v>1</v>
      </c>
      <c r="E333" s="12" t="s">
        <v>123</v>
      </c>
      <c r="F333" s="12" t="s">
        <v>98</v>
      </c>
      <c r="G333" s="12">
        <v>2</v>
      </c>
      <c r="H333" s="94">
        <v>3</v>
      </c>
      <c r="I333" s="94">
        <v>4</v>
      </c>
      <c r="J333" s="120">
        <v>5</v>
      </c>
      <c r="K333" s="13" t="s">
        <v>2</v>
      </c>
    </row>
    <row r="334" spans="2:11" ht="13.5" customHeight="1">
      <c r="C334" s="2"/>
      <c r="D334" s="155" t="s">
        <v>34</v>
      </c>
      <c r="E334" s="27">
        <v>13.9</v>
      </c>
      <c r="F334" s="27">
        <v>13.7</v>
      </c>
      <c r="G334" s="27">
        <v>13.5</v>
      </c>
      <c r="H334" s="28">
        <v>13.3</v>
      </c>
      <c r="I334" s="28">
        <v>13.2</v>
      </c>
      <c r="J334" s="129">
        <f t="shared" ref="J334" si="103">ROUND(J301/J323,1)</f>
        <v>13.1</v>
      </c>
      <c r="K334" s="33">
        <f>J334-I334</f>
        <v>-9.9999999999999645E-2</v>
      </c>
    </row>
    <row r="335" spans="2:11" ht="13.5" customHeight="1">
      <c r="C335" s="2"/>
      <c r="D335" s="156" t="s">
        <v>3</v>
      </c>
      <c r="E335" s="29">
        <v>12.6</v>
      </c>
      <c r="F335" s="29">
        <v>12.4</v>
      </c>
      <c r="G335" s="29">
        <v>12.1</v>
      </c>
      <c r="H335" s="30">
        <v>12</v>
      </c>
      <c r="I335" s="30">
        <v>11.9</v>
      </c>
      <c r="J335" s="130">
        <f t="shared" ref="J335" si="104">ROUND(J302/J324,1)</f>
        <v>11.8</v>
      </c>
      <c r="K335" s="29">
        <f>J335-I335</f>
        <v>-9.9999999999999645E-2</v>
      </c>
    </row>
    <row r="336" spans="2:11" ht="13.5" customHeight="1">
      <c r="C336" s="63"/>
      <c r="D336" s="157" t="s">
        <v>35</v>
      </c>
      <c r="E336" s="37">
        <v>10.7</v>
      </c>
      <c r="F336" s="37">
        <v>10.4</v>
      </c>
      <c r="G336" s="37">
        <v>10.199999999999999</v>
      </c>
      <c r="H336" s="38">
        <v>9.9</v>
      </c>
      <c r="I336" s="38">
        <v>9.9</v>
      </c>
      <c r="J336" s="134">
        <f t="shared" ref="J336" si="105">ROUND(J303/J325,1)</f>
        <v>9.8000000000000007</v>
      </c>
      <c r="K336" s="31">
        <f>J336-I336</f>
        <v>-9.9999999999999645E-2</v>
      </c>
    </row>
    <row r="337" spans="2:11" ht="13.5" customHeight="1">
      <c r="C337" s="2"/>
      <c r="D337" s="158" t="s">
        <v>36</v>
      </c>
      <c r="E337" s="33">
        <v>11.1</v>
      </c>
      <c r="F337" s="33">
        <v>10.7</v>
      </c>
      <c r="G337" s="33">
        <v>10.5</v>
      </c>
      <c r="H337" s="34">
        <v>10.3</v>
      </c>
      <c r="I337" s="34">
        <v>10.199999999999999</v>
      </c>
      <c r="J337" s="132">
        <f t="shared" ref="J337" si="106">ROUND(J304/J326,1)</f>
        <v>10.1</v>
      </c>
      <c r="K337" s="33">
        <f>J337-I337</f>
        <v>-9.9999999999999645E-2</v>
      </c>
    </row>
    <row r="338" spans="2:11" ht="13.5" customHeight="1">
      <c r="C338" s="2"/>
      <c r="D338" s="158" t="s">
        <v>37</v>
      </c>
      <c r="E338" s="33">
        <v>13.3</v>
      </c>
      <c r="F338" s="33">
        <v>13.1</v>
      </c>
      <c r="G338" s="33">
        <v>12.9</v>
      </c>
      <c r="H338" s="34">
        <v>12.7</v>
      </c>
      <c r="I338" s="34">
        <v>12.4</v>
      </c>
      <c r="J338" s="132">
        <f t="shared" ref="J338" si="107">ROUND(J305/J327,1)</f>
        <v>12.4</v>
      </c>
      <c r="K338" s="33">
        <f t="shared" ref="K338:K340" si="108">J338-I338</f>
        <v>0</v>
      </c>
    </row>
    <row r="339" spans="2:11" ht="13.5" customHeight="1">
      <c r="C339" s="2"/>
      <c r="D339" s="158" t="s">
        <v>38</v>
      </c>
      <c r="E339" s="33">
        <v>13.5</v>
      </c>
      <c r="F339" s="33">
        <v>13.4</v>
      </c>
      <c r="G339" s="33">
        <v>13.2</v>
      </c>
      <c r="H339" s="34">
        <v>13.2</v>
      </c>
      <c r="I339" s="34">
        <v>13.1</v>
      </c>
      <c r="J339" s="132">
        <f t="shared" ref="J339" si="109">ROUND(J306/J328,1)</f>
        <v>13.1</v>
      </c>
      <c r="K339" s="33">
        <f t="shared" si="108"/>
        <v>0</v>
      </c>
    </row>
    <row r="340" spans="2:11" ht="13.5" customHeight="1">
      <c r="C340" s="2"/>
      <c r="D340" s="159" t="s">
        <v>39</v>
      </c>
      <c r="E340" s="35">
        <v>11.6</v>
      </c>
      <c r="F340" s="35">
        <v>11.4</v>
      </c>
      <c r="G340" s="35">
        <v>11.2</v>
      </c>
      <c r="H340" s="36">
        <v>11</v>
      </c>
      <c r="I340" s="36">
        <v>10.9</v>
      </c>
      <c r="J340" s="133">
        <f t="shared" ref="J340" si="110">ROUND(J307/J329,1)</f>
        <v>10.9</v>
      </c>
      <c r="K340" s="35">
        <f t="shared" si="108"/>
        <v>0</v>
      </c>
    </row>
    <row r="342" spans="2:11" ht="13.5" customHeight="1">
      <c r="B342" s="2"/>
      <c r="C342" s="2"/>
      <c r="D342" s="118"/>
      <c r="E342" s="7"/>
      <c r="F342" s="7"/>
      <c r="G342" s="7"/>
      <c r="H342" s="7"/>
      <c r="I342" s="7"/>
      <c r="J342" s="119"/>
      <c r="K342" s="8"/>
    </row>
    <row r="343" spans="2:11" ht="13.5" customHeight="1">
      <c r="C343" s="61" t="s">
        <v>83</v>
      </c>
      <c r="D343" s="165"/>
      <c r="E343" s="62"/>
      <c r="F343" s="7"/>
      <c r="G343" s="7"/>
      <c r="H343" s="7"/>
      <c r="I343" s="7"/>
      <c r="J343" s="119"/>
      <c r="K343" s="8"/>
    </row>
    <row r="344" spans="2:11" ht="13.5" customHeight="1">
      <c r="C344" s="2"/>
      <c r="D344" s="118"/>
      <c r="E344" s="7"/>
      <c r="F344" s="7"/>
      <c r="G344" s="7"/>
      <c r="H344" s="7"/>
      <c r="I344" s="7"/>
      <c r="J344" s="119"/>
      <c r="K344" s="8"/>
    </row>
    <row r="345" spans="2:11" ht="13.5" customHeight="1">
      <c r="C345" s="2"/>
      <c r="D345" s="153" t="s">
        <v>78</v>
      </c>
      <c r="E345" s="7"/>
      <c r="F345" s="7"/>
      <c r="G345" s="7"/>
      <c r="H345" s="7"/>
      <c r="I345" s="7"/>
      <c r="J345" s="119"/>
      <c r="K345" s="10" t="s">
        <v>19</v>
      </c>
    </row>
    <row r="346" spans="2:11" ht="13.5" customHeight="1">
      <c r="C346" s="11"/>
      <c r="D346" s="154" t="s">
        <v>1</v>
      </c>
      <c r="E346" s="12" t="s">
        <v>123</v>
      </c>
      <c r="F346" s="12" t="s">
        <v>98</v>
      </c>
      <c r="G346" s="12">
        <v>2</v>
      </c>
      <c r="H346" s="94">
        <v>3</v>
      </c>
      <c r="I346" s="94">
        <v>4</v>
      </c>
      <c r="J346" s="120">
        <v>5</v>
      </c>
      <c r="K346" s="13" t="s">
        <v>2</v>
      </c>
    </row>
    <row r="347" spans="2:11" ht="13.5" customHeight="1">
      <c r="C347" s="2"/>
      <c r="D347" s="155" t="s">
        <v>34</v>
      </c>
      <c r="E347" s="15">
        <v>252</v>
      </c>
      <c r="F347" s="15">
        <v>253</v>
      </c>
      <c r="G347" s="15">
        <v>257</v>
      </c>
      <c r="H347" s="15">
        <v>260</v>
      </c>
      <c r="I347" s="15">
        <v>274</v>
      </c>
      <c r="J347" s="121">
        <v>289</v>
      </c>
      <c r="K347" s="97">
        <f>J347-I347</f>
        <v>15</v>
      </c>
    </row>
    <row r="348" spans="2:11" ht="13.5" customHeight="1">
      <c r="C348" s="2"/>
      <c r="D348" s="156" t="s">
        <v>3</v>
      </c>
      <c r="E348" s="17">
        <v>28</v>
      </c>
      <c r="F348" s="17">
        <v>27</v>
      </c>
      <c r="G348" s="17">
        <v>28</v>
      </c>
      <c r="H348" s="17">
        <v>29</v>
      </c>
      <c r="I348" s="17">
        <v>30</v>
      </c>
      <c r="J348" s="122">
        <f t="shared" ref="J348" si="111">SUM(J349:J353)</f>
        <v>30</v>
      </c>
      <c r="K348" s="219">
        <f>J348-I348</f>
        <v>0</v>
      </c>
    </row>
    <row r="349" spans="2:11" ht="13.5" customHeight="1">
      <c r="C349" s="18"/>
      <c r="D349" s="157" t="s">
        <v>35</v>
      </c>
      <c r="E349" s="20">
        <v>3</v>
      </c>
      <c r="F349" s="20">
        <v>3</v>
      </c>
      <c r="G349" s="20">
        <v>3</v>
      </c>
      <c r="H349" s="20">
        <v>3</v>
      </c>
      <c r="I349" s="20">
        <v>3</v>
      </c>
      <c r="J349" s="123">
        <v>3</v>
      </c>
      <c r="K349" s="19">
        <f>J349-I349</f>
        <v>0</v>
      </c>
    </row>
    <row r="350" spans="2:11" ht="13.5" customHeight="1">
      <c r="C350" s="2"/>
      <c r="D350" s="158" t="s">
        <v>36</v>
      </c>
      <c r="E350" s="22">
        <v>3</v>
      </c>
      <c r="F350" s="22">
        <v>3</v>
      </c>
      <c r="G350" s="22">
        <v>3</v>
      </c>
      <c r="H350" s="22">
        <v>3</v>
      </c>
      <c r="I350" s="22">
        <v>3</v>
      </c>
      <c r="J350" s="125">
        <v>3</v>
      </c>
      <c r="K350" s="21">
        <f t="shared" ref="K350:K353" si="112">J350-I350</f>
        <v>0</v>
      </c>
    </row>
    <row r="351" spans="2:11" ht="13.5" customHeight="1">
      <c r="C351" s="2"/>
      <c r="D351" s="158" t="s">
        <v>37</v>
      </c>
      <c r="E351" s="22">
        <v>6</v>
      </c>
      <c r="F351" s="22">
        <v>6</v>
      </c>
      <c r="G351" s="22">
        <v>6</v>
      </c>
      <c r="H351" s="22">
        <v>7</v>
      </c>
      <c r="I351" s="22">
        <v>7</v>
      </c>
      <c r="J351" s="125">
        <v>7</v>
      </c>
      <c r="K351" s="21">
        <f t="shared" si="112"/>
        <v>0</v>
      </c>
    </row>
    <row r="352" spans="2:11" ht="13.5" customHeight="1">
      <c r="C352" s="2"/>
      <c r="D352" s="158" t="s">
        <v>38</v>
      </c>
      <c r="E352" s="22">
        <v>8</v>
      </c>
      <c r="F352" s="22">
        <v>8</v>
      </c>
      <c r="G352" s="22">
        <v>9</v>
      </c>
      <c r="H352" s="22">
        <v>9</v>
      </c>
      <c r="I352" s="22">
        <v>9</v>
      </c>
      <c r="J352" s="125">
        <v>9</v>
      </c>
      <c r="K352" s="21">
        <f t="shared" si="112"/>
        <v>0</v>
      </c>
    </row>
    <row r="353" spans="4:11" ht="13.5" customHeight="1">
      <c r="D353" s="159" t="s">
        <v>39</v>
      </c>
      <c r="E353" s="24">
        <v>8</v>
      </c>
      <c r="F353" s="24">
        <v>7</v>
      </c>
      <c r="G353" s="24">
        <v>7</v>
      </c>
      <c r="H353" s="24">
        <v>7</v>
      </c>
      <c r="I353" s="24">
        <v>8</v>
      </c>
      <c r="J353" s="126">
        <v>8</v>
      </c>
      <c r="K353" s="23">
        <f t="shared" si="112"/>
        <v>0</v>
      </c>
    </row>
    <row r="354" spans="4:11" ht="13.5" customHeight="1">
      <c r="J354" s="145"/>
    </row>
    <row r="355" spans="4:11" ht="13.5" customHeight="1">
      <c r="J355" s="145"/>
    </row>
    <row r="356" spans="4:11" ht="13.5" customHeight="1">
      <c r="D356" s="153" t="s">
        <v>79</v>
      </c>
      <c r="E356" s="7"/>
      <c r="F356" s="7"/>
      <c r="G356" s="7"/>
      <c r="H356" s="7"/>
      <c r="I356" s="7"/>
      <c r="J356" s="119"/>
      <c r="K356" s="10" t="s">
        <v>18</v>
      </c>
    </row>
    <row r="357" spans="4:11" ht="13.5" customHeight="1">
      <c r="D357" s="154" t="s">
        <v>1</v>
      </c>
      <c r="E357" s="12" t="s">
        <v>123</v>
      </c>
      <c r="F357" s="12" t="s">
        <v>98</v>
      </c>
      <c r="G357" s="12">
        <v>2</v>
      </c>
      <c r="H357" s="94">
        <v>3</v>
      </c>
      <c r="I357" s="94">
        <v>4</v>
      </c>
      <c r="J357" s="120">
        <v>5</v>
      </c>
      <c r="K357" s="13" t="s">
        <v>2</v>
      </c>
    </row>
    <row r="358" spans="4:11" ht="13.5" customHeight="1">
      <c r="D358" s="155" t="s">
        <v>34</v>
      </c>
      <c r="E358" s="15">
        <v>186502</v>
      </c>
      <c r="F358" s="15">
        <v>197696</v>
      </c>
      <c r="G358" s="15">
        <v>206948</v>
      </c>
      <c r="H358" s="15">
        <v>218389</v>
      </c>
      <c r="I358" s="15">
        <v>238267</v>
      </c>
      <c r="J358" s="121">
        <v>264974</v>
      </c>
      <c r="K358" s="14">
        <f>J358-I358</f>
        <v>26707</v>
      </c>
    </row>
    <row r="359" spans="4:11" ht="13.5" customHeight="1">
      <c r="D359" s="156" t="s">
        <v>3</v>
      </c>
      <c r="E359" s="17">
        <v>10963</v>
      </c>
      <c r="F359" s="17">
        <v>11541</v>
      </c>
      <c r="G359" s="17">
        <v>12570</v>
      </c>
      <c r="H359" s="17">
        <v>13760</v>
      </c>
      <c r="I359" s="17">
        <v>15599</v>
      </c>
      <c r="J359" s="122">
        <f t="shared" ref="J359" si="113">SUM(J360:J364)</f>
        <v>17427</v>
      </c>
      <c r="K359" s="16">
        <f>J359-I359</f>
        <v>1828</v>
      </c>
    </row>
    <row r="360" spans="4:11" ht="13.5" customHeight="1">
      <c r="D360" s="157" t="s">
        <v>35</v>
      </c>
      <c r="E360" s="20">
        <v>1609</v>
      </c>
      <c r="F360" s="20">
        <v>1661</v>
      </c>
      <c r="G360" s="20">
        <v>1717</v>
      </c>
      <c r="H360" s="20">
        <v>1735</v>
      </c>
      <c r="I360" s="20">
        <v>1842</v>
      </c>
      <c r="J360" s="123">
        <v>1958</v>
      </c>
      <c r="K360" s="19">
        <f>J360-I360</f>
        <v>116</v>
      </c>
    </row>
    <row r="361" spans="4:11" ht="13.5" customHeight="1">
      <c r="D361" s="158" t="s">
        <v>36</v>
      </c>
      <c r="E361" s="22">
        <v>345</v>
      </c>
      <c r="F361" s="22">
        <v>349</v>
      </c>
      <c r="G361" s="22">
        <v>331</v>
      </c>
      <c r="H361" s="22">
        <v>351</v>
      </c>
      <c r="I361" s="22">
        <v>365</v>
      </c>
      <c r="J361" s="125">
        <v>365</v>
      </c>
      <c r="K361" s="21">
        <f>J361-I361</f>
        <v>0</v>
      </c>
    </row>
    <row r="362" spans="4:11" ht="13.5" customHeight="1">
      <c r="D362" s="158" t="s">
        <v>37</v>
      </c>
      <c r="E362" s="22">
        <v>2982</v>
      </c>
      <c r="F362" s="22">
        <v>3409</v>
      </c>
      <c r="G362" s="22">
        <v>4440</v>
      </c>
      <c r="H362" s="22">
        <v>5352</v>
      </c>
      <c r="I362" s="22">
        <v>5925</v>
      </c>
      <c r="J362" s="125">
        <v>6186</v>
      </c>
      <c r="K362" s="21">
        <f t="shared" ref="K362:K363" si="114">J362-I362</f>
        <v>261</v>
      </c>
    </row>
    <row r="363" spans="4:11" ht="13.5" customHeight="1">
      <c r="D363" s="158" t="s">
        <v>38</v>
      </c>
      <c r="E363" s="22">
        <v>3143</v>
      </c>
      <c r="F363" s="22">
        <v>3083</v>
      </c>
      <c r="G363" s="22">
        <v>2853</v>
      </c>
      <c r="H363" s="22">
        <v>2729</v>
      </c>
      <c r="I363" s="22">
        <v>2917</v>
      </c>
      <c r="J363" s="125">
        <v>3396</v>
      </c>
      <c r="K363" s="21">
        <f t="shared" si="114"/>
        <v>479</v>
      </c>
    </row>
    <row r="364" spans="4:11" ht="13.5" customHeight="1">
      <c r="D364" s="159" t="s">
        <v>39</v>
      </c>
      <c r="E364" s="24">
        <v>2884</v>
      </c>
      <c r="F364" s="24">
        <v>3039</v>
      </c>
      <c r="G364" s="24">
        <v>3229</v>
      </c>
      <c r="H364" s="24">
        <v>3593</v>
      </c>
      <c r="I364" s="24">
        <v>4550</v>
      </c>
      <c r="J364" s="126">
        <v>5522</v>
      </c>
      <c r="K364" s="23">
        <f>J364-I364</f>
        <v>972</v>
      </c>
    </row>
    <row r="365" spans="4:11" ht="13.5" customHeight="1">
      <c r="J365" s="145"/>
    </row>
    <row r="366" spans="4:11" ht="13.5" customHeight="1">
      <c r="J366" s="145"/>
    </row>
    <row r="367" spans="4:11" ht="13.5" customHeight="1">
      <c r="D367" s="153" t="s">
        <v>80</v>
      </c>
      <c r="E367" s="9"/>
      <c r="F367" s="7"/>
      <c r="G367" s="7"/>
      <c r="H367" s="7"/>
      <c r="I367" s="7"/>
      <c r="J367" s="119"/>
      <c r="K367" s="10" t="s">
        <v>18</v>
      </c>
    </row>
    <row r="368" spans="4:11" ht="13.5" customHeight="1">
      <c r="D368" s="154" t="s">
        <v>1</v>
      </c>
      <c r="E368" s="12" t="s">
        <v>123</v>
      </c>
      <c r="F368" s="12" t="s">
        <v>98</v>
      </c>
      <c r="G368" s="12">
        <v>2</v>
      </c>
      <c r="H368" s="94">
        <v>3</v>
      </c>
      <c r="I368" s="94">
        <v>4</v>
      </c>
      <c r="J368" s="120">
        <v>5</v>
      </c>
      <c r="K368" s="13" t="s">
        <v>2</v>
      </c>
    </row>
    <row r="369" spans="2:11" ht="13.5" customHeight="1">
      <c r="D369" s="155" t="s">
        <v>34</v>
      </c>
      <c r="E369" s="27">
        <v>740.1</v>
      </c>
      <c r="F369" s="27">
        <v>781.4</v>
      </c>
      <c r="G369" s="27">
        <v>805.2</v>
      </c>
      <c r="H369" s="28">
        <v>840</v>
      </c>
      <c r="I369" s="28">
        <v>869.6</v>
      </c>
      <c r="J369" s="129">
        <f>ROUND(J358/J347,1)</f>
        <v>916.9</v>
      </c>
      <c r="K369" s="33">
        <f>J369-I369</f>
        <v>47.299999999999955</v>
      </c>
    </row>
    <row r="370" spans="2:11" ht="13.5" customHeight="1">
      <c r="D370" s="156" t="s">
        <v>3</v>
      </c>
      <c r="E370" s="29">
        <v>391.5</v>
      </c>
      <c r="F370" s="29">
        <v>427.4</v>
      </c>
      <c r="G370" s="29">
        <v>448.9</v>
      </c>
      <c r="H370" s="30">
        <v>474.5</v>
      </c>
      <c r="I370" s="30">
        <v>520</v>
      </c>
      <c r="J370" s="130">
        <f t="shared" ref="J370:J375" si="115">ROUND(J359/J348,1)</f>
        <v>580.9</v>
      </c>
      <c r="K370" s="29">
        <f>J370-I370</f>
        <v>60.899999999999977</v>
      </c>
    </row>
    <row r="371" spans="2:11" ht="13.5" customHeight="1">
      <c r="D371" s="157" t="s">
        <v>35</v>
      </c>
      <c r="E371" s="37">
        <v>536.29999999999995</v>
      </c>
      <c r="F371" s="37">
        <v>553.70000000000005</v>
      </c>
      <c r="G371" s="37">
        <v>572.29999999999995</v>
      </c>
      <c r="H371" s="38">
        <v>578.29999999999995</v>
      </c>
      <c r="I371" s="38">
        <v>614</v>
      </c>
      <c r="J371" s="134">
        <f t="shared" si="115"/>
        <v>652.70000000000005</v>
      </c>
      <c r="K371" s="37">
        <f>J371-I371</f>
        <v>38.700000000000045</v>
      </c>
    </row>
    <row r="372" spans="2:11" ht="13.5" customHeight="1">
      <c r="D372" s="158" t="s">
        <v>36</v>
      </c>
      <c r="E372" s="33">
        <v>115</v>
      </c>
      <c r="F372" s="33">
        <v>116.3</v>
      </c>
      <c r="G372" s="33">
        <v>110.3</v>
      </c>
      <c r="H372" s="34">
        <v>117</v>
      </c>
      <c r="I372" s="34">
        <v>121.7</v>
      </c>
      <c r="J372" s="132">
        <f t="shared" si="115"/>
        <v>121.7</v>
      </c>
      <c r="K372" s="33">
        <f>J372-I372</f>
        <v>0</v>
      </c>
    </row>
    <row r="373" spans="2:11" ht="13.5" customHeight="1">
      <c r="D373" s="158" t="s">
        <v>37</v>
      </c>
      <c r="E373" s="33">
        <v>497</v>
      </c>
      <c r="F373" s="33">
        <v>568.20000000000005</v>
      </c>
      <c r="G373" s="33">
        <v>740</v>
      </c>
      <c r="H373" s="34">
        <v>764.6</v>
      </c>
      <c r="I373" s="34">
        <v>846.4</v>
      </c>
      <c r="J373" s="132">
        <f t="shared" si="115"/>
        <v>883.7</v>
      </c>
      <c r="K373" s="33">
        <f t="shared" ref="K373:K374" si="116">J373-I373</f>
        <v>37.300000000000068</v>
      </c>
    </row>
    <row r="374" spans="2:11" ht="13.5" customHeight="1">
      <c r="D374" s="158" t="s">
        <v>38</v>
      </c>
      <c r="E374" s="33">
        <v>392.9</v>
      </c>
      <c r="F374" s="33">
        <v>385.4</v>
      </c>
      <c r="G374" s="33">
        <v>317</v>
      </c>
      <c r="H374" s="34">
        <v>303.2</v>
      </c>
      <c r="I374" s="34">
        <v>324.10000000000002</v>
      </c>
      <c r="J374" s="132">
        <f t="shared" si="115"/>
        <v>377.3</v>
      </c>
      <c r="K374" s="33">
        <f t="shared" si="116"/>
        <v>53.199999999999989</v>
      </c>
    </row>
    <row r="375" spans="2:11" ht="13.5" customHeight="1">
      <c r="D375" s="159" t="s">
        <v>39</v>
      </c>
      <c r="E375" s="35">
        <v>360.5</v>
      </c>
      <c r="F375" s="35">
        <v>434.1</v>
      </c>
      <c r="G375" s="35">
        <v>461.3</v>
      </c>
      <c r="H375" s="36">
        <v>513.29999999999995</v>
      </c>
      <c r="I375" s="36">
        <v>568.79999999999995</v>
      </c>
      <c r="J375" s="133">
        <f t="shared" si="115"/>
        <v>690.3</v>
      </c>
      <c r="K375" s="35">
        <f>J375-I375</f>
        <v>121.5</v>
      </c>
    </row>
    <row r="376" spans="2:11" ht="13.5" customHeight="1">
      <c r="J376" s="145"/>
    </row>
    <row r="377" spans="2:11" ht="13.5" customHeight="1">
      <c r="J377" s="145"/>
    </row>
    <row r="378" spans="2:11" ht="13.5" customHeight="1">
      <c r="D378" s="153" t="s">
        <v>81</v>
      </c>
      <c r="E378" s="9"/>
      <c r="F378" s="7"/>
      <c r="G378" s="7"/>
      <c r="H378" s="7"/>
      <c r="I378" s="7"/>
      <c r="J378" s="119"/>
      <c r="K378" s="10" t="s">
        <v>18</v>
      </c>
    </row>
    <row r="379" spans="2:11" ht="13.5" customHeight="1">
      <c r="D379" s="154" t="s">
        <v>1</v>
      </c>
      <c r="E379" s="12" t="s">
        <v>123</v>
      </c>
      <c r="F379" s="12" t="s">
        <v>98</v>
      </c>
      <c r="G379" s="12">
        <v>2</v>
      </c>
      <c r="H379" s="94">
        <v>3</v>
      </c>
      <c r="I379" s="94">
        <v>4</v>
      </c>
      <c r="J379" s="120">
        <v>5</v>
      </c>
      <c r="K379" s="13" t="s">
        <v>2</v>
      </c>
    </row>
    <row r="380" spans="2:11" ht="13.5" customHeight="1">
      <c r="B380" s="61"/>
      <c r="D380" s="155" t="s">
        <v>34</v>
      </c>
      <c r="E380" s="15">
        <v>4665</v>
      </c>
      <c r="F380" s="15">
        <v>4880</v>
      </c>
      <c r="G380" s="15">
        <v>5324</v>
      </c>
      <c r="H380" s="15">
        <v>5558</v>
      </c>
      <c r="I380" s="15">
        <v>5708</v>
      </c>
      <c r="J380" s="121">
        <v>6231</v>
      </c>
      <c r="K380" s="14">
        <f>J380-I380</f>
        <v>523</v>
      </c>
    </row>
    <row r="381" spans="2:11" ht="13.5" customHeight="1">
      <c r="B381" s="2"/>
      <c r="D381" s="156" t="s">
        <v>3</v>
      </c>
      <c r="E381" s="17">
        <v>253</v>
      </c>
      <c r="F381" s="17">
        <v>268</v>
      </c>
      <c r="G381" s="17">
        <v>281</v>
      </c>
      <c r="H381" s="17">
        <v>288</v>
      </c>
      <c r="I381" s="17">
        <v>303</v>
      </c>
      <c r="J381" s="122">
        <f t="shared" ref="J381" si="117">SUM(J382:J386)</f>
        <v>316</v>
      </c>
      <c r="K381" s="16">
        <f>J381-I381</f>
        <v>13</v>
      </c>
    </row>
    <row r="382" spans="2:11" ht="13.5" customHeight="1">
      <c r="B382" s="2"/>
      <c r="D382" s="157" t="s">
        <v>35</v>
      </c>
      <c r="E382" s="20">
        <v>35</v>
      </c>
      <c r="F382" s="20">
        <v>35</v>
      </c>
      <c r="G382" s="20">
        <v>34</v>
      </c>
      <c r="H382" s="20">
        <v>36</v>
      </c>
      <c r="I382" s="20">
        <v>35</v>
      </c>
      <c r="J382" s="123">
        <v>38</v>
      </c>
      <c r="K382" s="19">
        <f>J382-I382</f>
        <v>3</v>
      </c>
    </row>
    <row r="383" spans="2:11" ht="13.5" customHeight="1">
      <c r="D383" s="158" t="s">
        <v>36</v>
      </c>
      <c r="E383" s="22">
        <v>19</v>
      </c>
      <c r="F383" s="22">
        <v>20</v>
      </c>
      <c r="G383" s="22">
        <v>20</v>
      </c>
      <c r="H383" s="22">
        <v>20</v>
      </c>
      <c r="I383" s="22">
        <v>20</v>
      </c>
      <c r="J383" s="125">
        <v>21</v>
      </c>
      <c r="K383" s="21">
        <f t="shared" ref="K383:K385" si="118">J383-I383</f>
        <v>1</v>
      </c>
    </row>
    <row r="384" spans="2:11" ht="13.5" customHeight="1">
      <c r="D384" s="158" t="s">
        <v>37</v>
      </c>
      <c r="E384" s="22">
        <v>52</v>
      </c>
      <c r="F384" s="22">
        <v>61</v>
      </c>
      <c r="G384" s="22">
        <v>65</v>
      </c>
      <c r="H384" s="22">
        <v>80</v>
      </c>
      <c r="I384" s="22">
        <v>86</v>
      </c>
      <c r="J384" s="125">
        <v>91</v>
      </c>
      <c r="K384" s="21">
        <f t="shared" si="118"/>
        <v>5</v>
      </c>
    </row>
    <row r="385" spans="3:11" ht="13.5" customHeight="1">
      <c r="D385" s="158" t="s">
        <v>38</v>
      </c>
      <c r="E385" s="22">
        <v>92</v>
      </c>
      <c r="F385" s="22">
        <v>100</v>
      </c>
      <c r="G385" s="22">
        <v>105</v>
      </c>
      <c r="H385" s="22">
        <v>98</v>
      </c>
      <c r="I385" s="22">
        <v>101</v>
      </c>
      <c r="J385" s="125">
        <v>104</v>
      </c>
      <c r="K385" s="21">
        <f t="shared" si="118"/>
        <v>3</v>
      </c>
    </row>
    <row r="386" spans="3:11" ht="13.5" customHeight="1">
      <c r="D386" s="159" t="s">
        <v>39</v>
      </c>
      <c r="E386" s="24">
        <v>55</v>
      </c>
      <c r="F386" s="24">
        <v>52</v>
      </c>
      <c r="G386" s="24">
        <v>57</v>
      </c>
      <c r="H386" s="24">
        <v>54</v>
      </c>
      <c r="I386" s="24">
        <v>61</v>
      </c>
      <c r="J386" s="126">
        <v>62</v>
      </c>
      <c r="K386" s="23">
        <f>J386-I386</f>
        <v>1</v>
      </c>
    </row>
    <row r="387" spans="3:11" ht="13.5" customHeight="1">
      <c r="J387" s="145"/>
    </row>
    <row r="388" spans="3:11" ht="13.5" customHeight="1">
      <c r="J388" s="145"/>
    </row>
    <row r="389" spans="3:11" ht="13.5" customHeight="1">
      <c r="D389" s="153" t="s">
        <v>82</v>
      </c>
      <c r="E389" s="9"/>
      <c r="F389" s="9"/>
      <c r="G389" s="7"/>
      <c r="H389" s="7"/>
      <c r="I389" s="7"/>
      <c r="J389" s="119"/>
      <c r="K389" s="10" t="s">
        <v>18</v>
      </c>
    </row>
    <row r="390" spans="3:11" ht="13.5" customHeight="1">
      <c r="C390" s="11"/>
      <c r="D390" s="154" t="s">
        <v>1</v>
      </c>
      <c r="E390" s="12" t="s">
        <v>123</v>
      </c>
      <c r="F390" s="12" t="s">
        <v>98</v>
      </c>
      <c r="G390" s="12">
        <v>2</v>
      </c>
      <c r="H390" s="94">
        <v>3</v>
      </c>
      <c r="I390" s="94">
        <v>4</v>
      </c>
      <c r="J390" s="120">
        <v>5</v>
      </c>
      <c r="K390" s="13" t="s">
        <v>2</v>
      </c>
    </row>
    <row r="391" spans="3:11" ht="13.5" customHeight="1">
      <c r="C391" s="2"/>
      <c r="D391" s="155" t="s">
        <v>34</v>
      </c>
      <c r="E391" s="27">
        <v>40</v>
      </c>
      <c r="F391" s="27">
        <v>40.5</v>
      </c>
      <c r="G391" s="27">
        <v>38.9</v>
      </c>
      <c r="H391" s="27">
        <v>39.299999999999997</v>
      </c>
      <c r="I391" s="28">
        <v>41.7</v>
      </c>
      <c r="J391" s="129">
        <f t="shared" ref="J391:J397" si="119">ROUND(J358/J380,1)</f>
        <v>42.5</v>
      </c>
      <c r="K391" s="33">
        <f>J391-I391</f>
        <v>0.79999999999999716</v>
      </c>
    </row>
    <row r="392" spans="3:11" ht="13.5" customHeight="1">
      <c r="C392" s="2"/>
      <c r="D392" s="156" t="s">
        <v>3</v>
      </c>
      <c r="E392" s="29">
        <v>43.3</v>
      </c>
      <c r="F392" s="29">
        <v>43.1</v>
      </c>
      <c r="G392" s="29">
        <v>44.7</v>
      </c>
      <c r="H392" s="29">
        <v>47.8</v>
      </c>
      <c r="I392" s="30">
        <v>51.5</v>
      </c>
      <c r="J392" s="130">
        <f t="shared" si="119"/>
        <v>55.1</v>
      </c>
      <c r="K392" s="29">
        <f>J392-I392</f>
        <v>3.6000000000000014</v>
      </c>
    </row>
    <row r="393" spans="3:11" ht="13.5" customHeight="1">
      <c r="C393" s="63"/>
      <c r="D393" s="157" t="s">
        <v>35</v>
      </c>
      <c r="E393" s="37">
        <v>46</v>
      </c>
      <c r="F393" s="37">
        <v>47.5</v>
      </c>
      <c r="G393" s="37">
        <v>50.5</v>
      </c>
      <c r="H393" s="37">
        <v>48.2</v>
      </c>
      <c r="I393" s="38">
        <v>52.6</v>
      </c>
      <c r="J393" s="134">
        <f t="shared" si="119"/>
        <v>51.5</v>
      </c>
      <c r="K393" s="31">
        <f>J393-I393</f>
        <v>-1.1000000000000014</v>
      </c>
    </row>
    <row r="394" spans="3:11" ht="13.5" customHeight="1">
      <c r="C394" s="2"/>
      <c r="D394" s="158" t="s">
        <v>36</v>
      </c>
      <c r="E394" s="33">
        <v>18.2</v>
      </c>
      <c r="F394" s="33">
        <v>17.5</v>
      </c>
      <c r="G394" s="33">
        <v>16.600000000000001</v>
      </c>
      <c r="H394" s="33">
        <v>17.600000000000001</v>
      </c>
      <c r="I394" s="34">
        <v>18.3</v>
      </c>
      <c r="J394" s="132">
        <f t="shared" si="119"/>
        <v>17.399999999999999</v>
      </c>
      <c r="K394" s="33">
        <f>J394-I394</f>
        <v>-0.90000000000000213</v>
      </c>
    </row>
    <row r="395" spans="3:11" ht="13.5" customHeight="1">
      <c r="C395" s="2"/>
      <c r="D395" s="158" t="s">
        <v>37</v>
      </c>
      <c r="E395" s="33">
        <v>57.3</v>
      </c>
      <c r="F395" s="33">
        <v>55.9</v>
      </c>
      <c r="G395" s="33">
        <v>68.3</v>
      </c>
      <c r="H395" s="33">
        <v>66.900000000000006</v>
      </c>
      <c r="I395" s="34">
        <v>68.900000000000006</v>
      </c>
      <c r="J395" s="132">
        <f t="shared" si="119"/>
        <v>68</v>
      </c>
      <c r="K395" s="33">
        <f t="shared" ref="K395:K397" si="120">J395-I395</f>
        <v>-0.90000000000000568</v>
      </c>
    </row>
    <row r="396" spans="3:11" ht="13.5" customHeight="1">
      <c r="C396" s="2"/>
      <c r="D396" s="158" t="s">
        <v>38</v>
      </c>
      <c r="E396" s="33">
        <v>34.200000000000003</v>
      </c>
      <c r="F396" s="33">
        <v>30.8</v>
      </c>
      <c r="G396" s="33">
        <v>27.2</v>
      </c>
      <c r="H396" s="33">
        <v>27.8</v>
      </c>
      <c r="I396" s="34">
        <v>28.9</v>
      </c>
      <c r="J396" s="132">
        <f t="shared" si="119"/>
        <v>32.700000000000003</v>
      </c>
      <c r="K396" s="33">
        <f t="shared" si="120"/>
        <v>3.8000000000000043</v>
      </c>
    </row>
    <row r="397" spans="3:11" ht="13.5" customHeight="1">
      <c r="C397" s="2"/>
      <c r="D397" s="159" t="s">
        <v>39</v>
      </c>
      <c r="E397" s="35">
        <v>52.4</v>
      </c>
      <c r="F397" s="35">
        <v>58.4</v>
      </c>
      <c r="G397" s="35">
        <v>56.6</v>
      </c>
      <c r="H397" s="35">
        <v>66.5</v>
      </c>
      <c r="I397" s="36">
        <v>74.599999999999994</v>
      </c>
      <c r="J397" s="133">
        <f t="shared" si="119"/>
        <v>89.1</v>
      </c>
      <c r="K397" s="58">
        <f t="shared" si="120"/>
        <v>14.5</v>
      </c>
    </row>
    <row r="400" spans="3:11" ht="13.5" customHeight="1">
      <c r="C400" s="61" t="s">
        <v>84</v>
      </c>
      <c r="D400" s="118"/>
      <c r="E400" s="7"/>
      <c r="F400" s="7"/>
      <c r="G400" s="7"/>
      <c r="H400" s="7"/>
      <c r="I400" s="7"/>
      <c r="J400" s="119"/>
      <c r="K400" s="8"/>
    </row>
    <row r="401" spans="2:11" ht="13.5" customHeight="1">
      <c r="C401" s="2"/>
      <c r="D401" s="152"/>
      <c r="E401" s="7"/>
      <c r="F401" s="7"/>
      <c r="G401" s="7"/>
      <c r="H401" s="7"/>
      <c r="I401" s="7"/>
      <c r="J401" s="119"/>
      <c r="K401" s="8"/>
    </row>
    <row r="402" spans="2:11" ht="13.5" customHeight="1">
      <c r="C402" s="2"/>
      <c r="D402" s="153" t="s">
        <v>85</v>
      </c>
      <c r="E402" s="7"/>
      <c r="F402" s="7"/>
      <c r="G402" s="7"/>
      <c r="H402" s="7"/>
      <c r="I402" s="7"/>
      <c r="J402" s="119"/>
      <c r="K402" s="10" t="s">
        <v>19</v>
      </c>
    </row>
    <row r="403" spans="2:11" ht="13.5" customHeight="1">
      <c r="D403" s="154" t="s">
        <v>1</v>
      </c>
      <c r="E403" s="12" t="s">
        <v>123</v>
      </c>
      <c r="F403" s="12" t="s">
        <v>98</v>
      </c>
      <c r="G403" s="12">
        <v>2</v>
      </c>
      <c r="H403" s="94">
        <v>3</v>
      </c>
      <c r="I403" s="94">
        <v>4</v>
      </c>
      <c r="J403" s="120">
        <v>5</v>
      </c>
      <c r="K403" s="13" t="s">
        <v>2</v>
      </c>
    </row>
    <row r="404" spans="2:11" ht="13.5" customHeight="1">
      <c r="D404" s="155" t="s">
        <v>34</v>
      </c>
      <c r="E404" s="15">
        <v>1141</v>
      </c>
      <c r="F404" s="15">
        <v>1146</v>
      </c>
      <c r="G404" s="15">
        <v>1149</v>
      </c>
      <c r="H404" s="15">
        <v>1160</v>
      </c>
      <c r="I404" s="15">
        <v>1171</v>
      </c>
      <c r="J404" s="121">
        <v>1178</v>
      </c>
      <c r="K404" s="14">
        <f>J404-I404</f>
        <v>7</v>
      </c>
    </row>
    <row r="405" spans="2:11" ht="13.5" customHeight="1">
      <c r="D405" s="156" t="s">
        <v>3</v>
      </c>
      <c r="E405" s="17">
        <v>71</v>
      </c>
      <c r="F405" s="17">
        <v>71</v>
      </c>
      <c r="G405" s="17">
        <v>71</v>
      </c>
      <c r="H405" s="17">
        <v>70</v>
      </c>
      <c r="I405" s="17">
        <v>70</v>
      </c>
      <c r="J405" s="122">
        <f t="shared" ref="J405" si="121">SUM(J406:J410)</f>
        <v>70</v>
      </c>
      <c r="K405" s="46">
        <f t="shared" ref="K405" si="122">+J405-I405</f>
        <v>0</v>
      </c>
    </row>
    <row r="406" spans="2:11" ht="13.5" customHeight="1">
      <c r="D406" s="157" t="s">
        <v>35</v>
      </c>
      <c r="E406" s="20">
        <v>12</v>
      </c>
      <c r="F406" s="20">
        <v>12</v>
      </c>
      <c r="G406" s="20">
        <v>12</v>
      </c>
      <c r="H406" s="20">
        <v>12</v>
      </c>
      <c r="I406" s="20">
        <v>12</v>
      </c>
      <c r="J406" s="123">
        <v>12</v>
      </c>
      <c r="K406" s="19">
        <f>J406-I406</f>
        <v>0</v>
      </c>
    </row>
    <row r="407" spans="2:11" ht="13.5" customHeight="1">
      <c r="D407" s="158" t="s">
        <v>36</v>
      </c>
      <c r="E407" s="22">
        <v>11</v>
      </c>
      <c r="F407" s="22">
        <v>11</v>
      </c>
      <c r="G407" s="22">
        <v>11</v>
      </c>
      <c r="H407" s="22">
        <v>10</v>
      </c>
      <c r="I407" s="22">
        <v>10</v>
      </c>
      <c r="J407" s="125">
        <v>10</v>
      </c>
      <c r="K407" s="46">
        <f>+J407-I407</f>
        <v>0</v>
      </c>
    </row>
    <row r="408" spans="2:11" ht="13.5" customHeight="1">
      <c r="D408" s="158" t="s">
        <v>37</v>
      </c>
      <c r="E408" s="22">
        <v>16</v>
      </c>
      <c r="F408" s="22">
        <v>16</v>
      </c>
      <c r="G408" s="22">
        <v>16</v>
      </c>
      <c r="H408" s="22">
        <v>16</v>
      </c>
      <c r="I408" s="22">
        <v>16</v>
      </c>
      <c r="J408" s="125">
        <v>16</v>
      </c>
      <c r="K408" s="46">
        <f t="shared" ref="K408:K410" si="123">+J408-I408</f>
        <v>0</v>
      </c>
    </row>
    <row r="409" spans="2:11" ht="13.5" customHeight="1">
      <c r="B409" s="2"/>
      <c r="D409" s="158" t="s">
        <v>38</v>
      </c>
      <c r="E409" s="22">
        <v>18</v>
      </c>
      <c r="F409" s="22">
        <v>18</v>
      </c>
      <c r="G409" s="22">
        <v>18</v>
      </c>
      <c r="H409" s="22">
        <v>18</v>
      </c>
      <c r="I409" s="22">
        <v>18</v>
      </c>
      <c r="J409" s="125">
        <v>18</v>
      </c>
      <c r="K409" s="46">
        <f t="shared" si="123"/>
        <v>0</v>
      </c>
    </row>
    <row r="410" spans="2:11" ht="13.5" customHeight="1">
      <c r="B410" s="2"/>
      <c r="D410" s="159" t="s">
        <v>39</v>
      </c>
      <c r="E410" s="24">
        <v>14</v>
      </c>
      <c r="F410" s="24">
        <v>14</v>
      </c>
      <c r="G410" s="24">
        <v>14</v>
      </c>
      <c r="H410" s="24">
        <v>14</v>
      </c>
      <c r="I410" s="24">
        <v>14</v>
      </c>
      <c r="J410" s="126">
        <v>14</v>
      </c>
      <c r="K410" s="48">
        <f t="shared" si="123"/>
        <v>0</v>
      </c>
    </row>
    <row r="411" spans="2:11" ht="13.5" customHeight="1">
      <c r="B411" s="2"/>
    </row>
    <row r="412" spans="2:11" ht="13.5" customHeight="1">
      <c r="B412" s="2"/>
      <c r="D412" s="118"/>
      <c r="E412" s="7"/>
      <c r="F412" s="7"/>
      <c r="G412" s="7"/>
      <c r="H412" s="7"/>
      <c r="I412" s="7"/>
      <c r="J412" s="119"/>
      <c r="K412" s="8"/>
    </row>
    <row r="413" spans="2:11" ht="13.5" customHeight="1">
      <c r="D413" s="153" t="s">
        <v>86</v>
      </c>
      <c r="E413" s="7"/>
      <c r="F413" s="7"/>
      <c r="G413" s="7"/>
      <c r="H413" s="7"/>
      <c r="I413" s="7"/>
      <c r="J413" s="119"/>
      <c r="K413" s="10" t="s">
        <v>18</v>
      </c>
    </row>
    <row r="414" spans="2:11" ht="13.5" customHeight="1">
      <c r="B414" s="2"/>
      <c r="D414" s="154" t="s">
        <v>1</v>
      </c>
      <c r="E414" s="12" t="s">
        <v>123</v>
      </c>
      <c r="F414" s="12" t="s">
        <v>98</v>
      </c>
      <c r="G414" s="12">
        <v>2</v>
      </c>
      <c r="H414" s="94">
        <v>3</v>
      </c>
      <c r="I414" s="94">
        <v>4</v>
      </c>
      <c r="J414" s="120">
        <v>5</v>
      </c>
      <c r="K414" s="13" t="s">
        <v>2</v>
      </c>
    </row>
    <row r="415" spans="2:11" ht="13.5" customHeight="1">
      <c r="B415" s="64"/>
      <c r="D415" s="223" t="s">
        <v>133</v>
      </c>
      <c r="E415" s="15">
        <v>143379</v>
      </c>
      <c r="F415" s="15">
        <v>144434</v>
      </c>
      <c r="G415" s="15">
        <v>144823</v>
      </c>
      <c r="H415" s="15">
        <v>146285</v>
      </c>
      <c r="I415" s="15">
        <v>148635</v>
      </c>
      <c r="J415" s="121">
        <v>151362</v>
      </c>
      <c r="K415" s="14">
        <f>J415-I415</f>
        <v>2727</v>
      </c>
    </row>
    <row r="416" spans="2:11" ht="13.5" customHeight="1">
      <c r="B416" s="2"/>
      <c r="D416" s="222" t="s">
        <v>3</v>
      </c>
      <c r="E416" s="17">
        <v>8556</v>
      </c>
      <c r="F416" s="17">
        <v>8562</v>
      </c>
      <c r="G416" s="17">
        <v>8440</v>
      </c>
      <c r="H416" s="17">
        <v>8470</v>
      </c>
      <c r="I416" s="17">
        <v>8568</v>
      </c>
      <c r="J416" s="122">
        <f t="shared" ref="J416" si="124">SUM(J417:J421)</f>
        <v>8699</v>
      </c>
      <c r="K416" s="16">
        <f>J416-I416</f>
        <v>131</v>
      </c>
    </row>
    <row r="417" spans="2:11" ht="13.5" customHeight="1">
      <c r="B417" s="2"/>
      <c r="D417" s="157" t="s">
        <v>35</v>
      </c>
      <c r="E417" s="20">
        <v>1017</v>
      </c>
      <c r="F417" s="20">
        <v>1020</v>
      </c>
      <c r="G417" s="20">
        <v>1007</v>
      </c>
      <c r="H417" s="20">
        <v>993</v>
      </c>
      <c r="I417" s="20">
        <v>1004</v>
      </c>
      <c r="J417" s="123">
        <v>982</v>
      </c>
      <c r="K417" s="19">
        <f>J417-I417</f>
        <v>-22</v>
      </c>
    </row>
    <row r="418" spans="2:11" ht="13.5" customHeight="1">
      <c r="B418" s="2"/>
      <c r="D418" s="220" t="s">
        <v>36</v>
      </c>
      <c r="E418" s="22">
        <v>713</v>
      </c>
      <c r="F418" s="22">
        <v>707</v>
      </c>
      <c r="G418" s="22">
        <v>706</v>
      </c>
      <c r="H418" s="22">
        <v>718</v>
      </c>
      <c r="I418" s="22">
        <v>712</v>
      </c>
      <c r="J418" s="125">
        <v>724</v>
      </c>
      <c r="K418" s="21">
        <f>J418-I418</f>
        <v>12</v>
      </c>
    </row>
    <row r="419" spans="2:11" ht="13.5" customHeight="1">
      <c r="B419" s="2"/>
      <c r="D419" s="220" t="s">
        <v>37</v>
      </c>
      <c r="E419" s="22">
        <v>2297</v>
      </c>
      <c r="F419" s="22">
        <v>2283</v>
      </c>
      <c r="G419" s="22">
        <v>2208</v>
      </c>
      <c r="H419" s="22">
        <v>2191</v>
      </c>
      <c r="I419" s="22">
        <v>2197</v>
      </c>
      <c r="J419" s="125">
        <v>2260</v>
      </c>
      <c r="K419" s="21">
        <f t="shared" ref="K419:K420" si="125">J419-I419</f>
        <v>63</v>
      </c>
    </row>
    <row r="420" spans="2:11" ht="13.5" customHeight="1">
      <c r="B420" s="2"/>
      <c r="D420" s="158" t="s">
        <v>38</v>
      </c>
      <c r="E420" s="22">
        <v>2755</v>
      </c>
      <c r="F420" s="22">
        <v>2788</v>
      </c>
      <c r="G420" s="22">
        <v>2763</v>
      </c>
      <c r="H420" s="22">
        <v>2775</v>
      </c>
      <c r="I420" s="22">
        <v>2797</v>
      </c>
      <c r="J420" s="125">
        <v>2833</v>
      </c>
      <c r="K420" s="21">
        <f t="shared" si="125"/>
        <v>36</v>
      </c>
    </row>
    <row r="421" spans="2:11" ht="13.5" customHeight="1">
      <c r="B421" s="2"/>
      <c r="D421" s="221" t="s">
        <v>39</v>
      </c>
      <c r="E421" s="24">
        <v>1774</v>
      </c>
      <c r="F421" s="24">
        <v>1764</v>
      </c>
      <c r="G421" s="24">
        <v>1756</v>
      </c>
      <c r="H421" s="24">
        <v>1793</v>
      </c>
      <c r="I421" s="24">
        <v>1858</v>
      </c>
      <c r="J421" s="126">
        <v>1900</v>
      </c>
      <c r="K421" s="23">
        <f>J421-I421</f>
        <v>42</v>
      </c>
    </row>
    <row r="422" spans="2:11" ht="13.5" customHeight="1">
      <c r="E422" s="95" t="s">
        <v>134</v>
      </c>
    </row>
    <row r="423" spans="2:11" ht="13.5" customHeight="1">
      <c r="D423" s="160"/>
      <c r="E423" s="25"/>
      <c r="F423" s="25"/>
      <c r="G423" s="25"/>
      <c r="H423" s="25"/>
      <c r="I423" s="25"/>
      <c r="J423" s="127"/>
      <c r="K423" s="25"/>
    </row>
    <row r="424" spans="2:11" ht="13.5" customHeight="1">
      <c r="D424" s="153" t="s">
        <v>87</v>
      </c>
      <c r="E424" s="9"/>
      <c r="F424" s="7"/>
      <c r="G424" s="7"/>
      <c r="H424" s="7"/>
      <c r="I424" s="7"/>
      <c r="J424" s="119"/>
      <c r="K424" s="10" t="s">
        <v>18</v>
      </c>
    </row>
    <row r="425" spans="2:11" ht="13.5" customHeight="1">
      <c r="D425" s="154" t="s">
        <v>1</v>
      </c>
      <c r="E425" s="12" t="s">
        <v>123</v>
      </c>
      <c r="F425" s="12" t="s">
        <v>98</v>
      </c>
      <c r="G425" s="12">
        <v>2</v>
      </c>
      <c r="H425" s="94">
        <v>3</v>
      </c>
      <c r="I425" s="94">
        <v>4</v>
      </c>
      <c r="J425" s="120">
        <v>5</v>
      </c>
      <c r="K425" s="13" t="s">
        <v>2</v>
      </c>
    </row>
    <row r="426" spans="2:11" ht="13.5" customHeight="1">
      <c r="D426" s="155" t="s">
        <v>34</v>
      </c>
      <c r="E426" s="15">
        <v>84600</v>
      </c>
      <c r="F426" s="15">
        <v>85336</v>
      </c>
      <c r="G426" s="15">
        <v>85933</v>
      </c>
      <c r="H426" s="15">
        <v>86141</v>
      </c>
      <c r="I426" s="15">
        <v>86816</v>
      </c>
      <c r="J426" s="121">
        <v>87869</v>
      </c>
      <c r="K426" s="14">
        <f>J426-I426</f>
        <v>1053</v>
      </c>
    </row>
    <row r="427" spans="2:11" ht="13.5" customHeight="1">
      <c r="D427" s="156" t="s">
        <v>3</v>
      </c>
      <c r="E427" s="17">
        <v>5520</v>
      </c>
      <c r="F427" s="17">
        <v>5555</v>
      </c>
      <c r="G427" s="17">
        <v>5533</v>
      </c>
      <c r="H427" s="17">
        <v>5516</v>
      </c>
      <c r="I427" s="17">
        <v>5544</v>
      </c>
      <c r="J427" s="122">
        <f t="shared" ref="J427" si="126">SUM(J428:J432)</f>
        <v>5586</v>
      </c>
      <c r="K427" s="16">
        <f>J427-I427</f>
        <v>42</v>
      </c>
    </row>
    <row r="428" spans="2:11" ht="13.5" customHeight="1">
      <c r="D428" s="157" t="s">
        <v>35</v>
      </c>
      <c r="E428" s="20">
        <v>814</v>
      </c>
      <c r="F428" s="20">
        <v>825</v>
      </c>
      <c r="G428" s="20">
        <v>830</v>
      </c>
      <c r="H428" s="20">
        <v>825</v>
      </c>
      <c r="I428" s="20">
        <v>832</v>
      </c>
      <c r="J428" s="123">
        <v>823</v>
      </c>
      <c r="K428" s="19">
        <f>J428-I428</f>
        <v>-9</v>
      </c>
    </row>
    <row r="429" spans="2:11" ht="13.5" customHeight="1">
      <c r="C429" s="2"/>
      <c r="D429" s="158" t="s">
        <v>36</v>
      </c>
      <c r="E429" s="22">
        <v>664</v>
      </c>
      <c r="F429" s="22">
        <v>662</v>
      </c>
      <c r="G429" s="22">
        <v>663</v>
      </c>
      <c r="H429" s="22">
        <v>666</v>
      </c>
      <c r="I429" s="22">
        <v>653</v>
      </c>
      <c r="J429" s="125">
        <v>641</v>
      </c>
      <c r="K429" s="21">
        <f>J429-I429</f>
        <v>-12</v>
      </c>
    </row>
    <row r="430" spans="2:11" ht="13.5" customHeight="1">
      <c r="C430" s="2"/>
      <c r="D430" s="158" t="s">
        <v>37</v>
      </c>
      <c r="E430" s="22">
        <v>1299</v>
      </c>
      <c r="F430" s="22">
        <v>1307</v>
      </c>
      <c r="G430" s="22">
        <v>1263</v>
      </c>
      <c r="H430" s="22">
        <v>1248</v>
      </c>
      <c r="I430" s="22">
        <v>1252</v>
      </c>
      <c r="J430" s="125">
        <v>1260</v>
      </c>
      <c r="K430" s="21">
        <f t="shared" ref="K430:K432" si="127">J430-I430</f>
        <v>8</v>
      </c>
    </row>
    <row r="431" spans="2:11" ht="13.5" customHeight="1">
      <c r="C431" s="2"/>
      <c r="D431" s="158" t="s">
        <v>38</v>
      </c>
      <c r="E431" s="22">
        <v>1550</v>
      </c>
      <c r="F431" s="22">
        <v>1563</v>
      </c>
      <c r="G431" s="22">
        <v>1587</v>
      </c>
      <c r="H431" s="22">
        <v>1600</v>
      </c>
      <c r="I431" s="22">
        <v>1607</v>
      </c>
      <c r="J431" s="125">
        <v>1636</v>
      </c>
      <c r="K431" s="21">
        <f t="shared" si="127"/>
        <v>29</v>
      </c>
    </row>
    <row r="432" spans="2:11" ht="13.5" customHeight="1">
      <c r="C432" s="2"/>
      <c r="D432" s="159" t="s">
        <v>39</v>
      </c>
      <c r="E432" s="24">
        <v>1193</v>
      </c>
      <c r="F432" s="24">
        <v>1198</v>
      </c>
      <c r="G432" s="24">
        <v>1190</v>
      </c>
      <c r="H432" s="24">
        <v>1177</v>
      </c>
      <c r="I432" s="24">
        <v>1200</v>
      </c>
      <c r="J432" s="126">
        <v>1226</v>
      </c>
      <c r="K432" s="23">
        <f t="shared" si="127"/>
        <v>26</v>
      </c>
    </row>
    <row r="435" spans="3:11" ht="13.5" customHeight="1">
      <c r="C435" s="61" t="s">
        <v>88</v>
      </c>
      <c r="D435" s="118"/>
      <c r="E435" s="7"/>
      <c r="F435" s="7"/>
      <c r="G435" s="7"/>
      <c r="H435" s="7"/>
      <c r="I435" s="7"/>
      <c r="J435" s="119"/>
      <c r="K435" s="8"/>
    </row>
    <row r="436" spans="3:11" ht="13.5" customHeight="1">
      <c r="C436" s="2"/>
      <c r="D436" s="152"/>
      <c r="E436" s="7"/>
      <c r="F436" s="7"/>
      <c r="G436" s="7"/>
      <c r="H436" s="7"/>
      <c r="I436" s="7"/>
      <c r="J436" s="119"/>
      <c r="K436" s="8"/>
    </row>
    <row r="437" spans="3:11" ht="13.5" customHeight="1">
      <c r="C437" s="2"/>
      <c r="D437" s="153" t="s">
        <v>89</v>
      </c>
      <c r="E437" s="7"/>
      <c r="F437" s="7"/>
      <c r="G437" s="7"/>
      <c r="H437" s="7"/>
      <c r="I437" s="7"/>
      <c r="J437" s="119"/>
      <c r="K437" s="10" t="s">
        <v>19</v>
      </c>
    </row>
    <row r="438" spans="3:11" ht="13.5" customHeight="1">
      <c r="D438" s="154" t="s">
        <v>1</v>
      </c>
      <c r="E438" s="12" t="s">
        <v>123</v>
      </c>
      <c r="F438" s="12" t="s">
        <v>98</v>
      </c>
      <c r="G438" s="12">
        <v>2</v>
      </c>
      <c r="H438" s="94">
        <v>3</v>
      </c>
      <c r="I438" s="94">
        <v>4</v>
      </c>
      <c r="J438" s="120">
        <v>5</v>
      </c>
      <c r="K438" s="13" t="s">
        <v>2</v>
      </c>
    </row>
    <row r="439" spans="3:11" ht="13.5" customHeight="1">
      <c r="D439" s="155" t="s">
        <v>34</v>
      </c>
      <c r="E439" s="15">
        <v>3160</v>
      </c>
      <c r="F439" s="15">
        <v>3137</v>
      </c>
      <c r="G439" s="15">
        <v>3115</v>
      </c>
      <c r="H439" s="15">
        <v>3083</v>
      </c>
      <c r="I439" s="15">
        <v>3051</v>
      </c>
      <c r="J439" s="121">
        <v>3020</v>
      </c>
      <c r="K439" s="14">
        <f>J439-I439</f>
        <v>-31</v>
      </c>
    </row>
    <row r="440" spans="3:11" ht="13.5" customHeight="1">
      <c r="D440" s="156" t="s">
        <v>3</v>
      </c>
      <c r="E440" s="17">
        <v>214</v>
      </c>
      <c r="F440" s="17">
        <v>214</v>
      </c>
      <c r="G440" s="17">
        <v>215</v>
      </c>
      <c r="H440" s="17">
        <v>208</v>
      </c>
      <c r="I440" s="17">
        <v>203</v>
      </c>
      <c r="J440" s="122">
        <f t="shared" ref="J440" si="128">SUM(J441:J445)</f>
        <v>198</v>
      </c>
      <c r="K440" s="16">
        <f>J440-I440</f>
        <v>-5</v>
      </c>
    </row>
    <row r="441" spans="3:11" ht="13.5" customHeight="1">
      <c r="D441" s="157" t="s">
        <v>35</v>
      </c>
      <c r="E441" s="20">
        <v>21</v>
      </c>
      <c r="F441" s="20">
        <v>21</v>
      </c>
      <c r="G441" s="20">
        <v>21</v>
      </c>
      <c r="H441" s="20">
        <v>21</v>
      </c>
      <c r="I441" s="20">
        <v>19</v>
      </c>
      <c r="J441" s="123">
        <v>19</v>
      </c>
      <c r="K441" s="19">
        <f>J441-I441</f>
        <v>0</v>
      </c>
    </row>
    <row r="442" spans="3:11" ht="13.5" customHeight="1">
      <c r="D442" s="158" t="s">
        <v>36</v>
      </c>
      <c r="E442" s="22">
        <v>23</v>
      </c>
      <c r="F442" s="22">
        <v>23</v>
      </c>
      <c r="G442" s="22">
        <v>22</v>
      </c>
      <c r="H442" s="22">
        <v>21</v>
      </c>
      <c r="I442" s="22">
        <v>20</v>
      </c>
      <c r="J442" s="125">
        <v>20</v>
      </c>
      <c r="K442" s="46">
        <f>+J442-I442</f>
        <v>0</v>
      </c>
    </row>
    <row r="443" spans="3:11" ht="13.5" customHeight="1">
      <c r="D443" s="158" t="s">
        <v>37</v>
      </c>
      <c r="E443" s="22">
        <v>54</v>
      </c>
      <c r="F443" s="22">
        <v>54</v>
      </c>
      <c r="G443" s="22">
        <v>55</v>
      </c>
      <c r="H443" s="22">
        <v>53</v>
      </c>
      <c r="I443" s="22">
        <v>52</v>
      </c>
      <c r="J443" s="125">
        <v>50</v>
      </c>
      <c r="K443" s="21">
        <f t="shared" ref="K443:K444" si="129">J443-I443</f>
        <v>-2</v>
      </c>
    </row>
    <row r="444" spans="3:11" ht="13.5" customHeight="1">
      <c r="D444" s="158" t="s">
        <v>38</v>
      </c>
      <c r="E444" s="22">
        <v>76</v>
      </c>
      <c r="F444" s="22">
        <v>76</v>
      </c>
      <c r="G444" s="22">
        <v>75</v>
      </c>
      <c r="H444" s="22">
        <v>72</v>
      </c>
      <c r="I444" s="22">
        <v>71</v>
      </c>
      <c r="J444" s="125">
        <v>69</v>
      </c>
      <c r="K444" s="21">
        <f t="shared" si="129"/>
        <v>-2</v>
      </c>
    </row>
    <row r="445" spans="3:11" ht="13.5" customHeight="1">
      <c r="D445" s="159" t="s">
        <v>39</v>
      </c>
      <c r="E445" s="24">
        <v>40</v>
      </c>
      <c r="F445" s="24">
        <v>40</v>
      </c>
      <c r="G445" s="24">
        <v>42</v>
      </c>
      <c r="H445" s="24">
        <v>41</v>
      </c>
      <c r="I445" s="24">
        <v>41</v>
      </c>
      <c r="J445" s="126">
        <v>40</v>
      </c>
      <c r="K445" s="23">
        <f>J445-I445</f>
        <v>-1</v>
      </c>
    </row>
    <row r="447" spans="3:11" ht="13.5" customHeight="1">
      <c r="D447" s="118"/>
      <c r="E447" s="7"/>
      <c r="F447" s="7"/>
      <c r="G447" s="7"/>
      <c r="H447" s="7"/>
      <c r="I447" s="7"/>
      <c r="J447" s="119"/>
      <c r="K447" s="8"/>
    </row>
    <row r="448" spans="3:11" ht="13.5" customHeight="1">
      <c r="D448" s="153" t="s">
        <v>90</v>
      </c>
      <c r="E448" s="7"/>
      <c r="F448" s="7"/>
      <c r="G448" s="7"/>
      <c r="H448" s="7"/>
      <c r="I448" s="7"/>
      <c r="J448" s="119"/>
      <c r="K448" s="10" t="s">
        <v>18</v>
      </c>
    </row>
    <row r="449" spans="3:11" ht="13.5" customHeight="1">
      <c r="D449" s="154" t="s">
        <v>1</v>
      </c>
      <c r="E449" s="12" t="s">
        <v>123</v>
      </c>
      <c r="F449" s="12" t="s">
        <v>98</v>
      </c>
      <c r="G449" s="12">
        <v>2</v>
      </c>
      <c r="H449" s="94">
        <v>3</v>
      </c>
      <c r="I449" s="94">
        <v>4</v>
      </c>
      <c r="J449" s="120">
        <v>5</v>
      </c>
      <c r="K449" s="13" t="s">
        <v>2</v>
      </c>
    </row>
    <row r="450" spans="3:11" ht="13.5" customHeight="1">
      <c r="D450" s="155" t="s">
        <v>34</v>
      </c>
      <c r="E450" s="15">
        <v>653132</v>
      </c>
      <c r="F450" s="15">
        <v>659693</v>
      </c>
      <c r="G450" s="15">
        <v>661174</v>
      </c>
      <c r="H450" s="15">
        <v>662135</v>
      </c>
      <c r="I450" s="15">
        <v>635574</v>
      </c>
      <c r="J450" s="121">
        <v>607951</v>
      </c>
      <c r="K450" s="14">
        <f>J450-I450</f>
        <v>-27623</v>
      </c>
    </row>
    <row r="451" spans="3:11" ht="13.5" customHeight="1">
      <c r="D451" s="156" t="s">
        <v>3</v>
      </c>
      <c r="E451" s="17">
        <v>31332</v>
      </c>
      <c r="F451" s="17">
        <v>30732</v>
      </c>
      <c r="G451" s="17">
        <v>30369</v>
      </c>
      <c r="H451" s="17">
        <v>30525</v>
      </c>
      <c r="I451" s="17">
        <v>30364</v>
      </c>
      <c r="J451" s="122">
        <f t="shared" ref="J451" si="130">SUM(J452:J456)</f>
        <v>29627</v>
      </c>
      <c r="K451" s="16">
        <f>J451-I451</f>
        <v>-737</v>
      </c>
    </row>
    <row r="452" spans="3:11" ht="13.5" customHeight="1">
      <c r="D452" s="157" t="s">
        <v>35</v>
      </c>
      <c r="E452" s="20">
        <v>2435</v>
      </c>
      <c r="F452" s="20">
        <v>2411</v>
      </c>
      <c r="G452" s="20">
        <v>2374</v>
      </c>
      <c r="H452" s="20">
        <v>2426</v>
      </c>
      <c r="I452" s="20">
        <v>2477</v>
      </c>
      <c r="J452" s="123">
        <v>2415</v>
      </c>
      <c r="K452" s="19">
        <f>J452-I452</f>
        <v>-62</v>
      </c>
    </row>
    <row r="453" spans="3:11" ht="13.5" customHeight="1">
      <c r="D453" s="158" t="s">
        <v>36</v>
      </c>
      <c r="E453" s="22">
        <v>2018</v>
      </c>
      <c r="F453" s="22">
        <v>1939</v>
      </c>
      <c r="G453" s="22">
        <v>1783</v>
      </c>
      <c r="H453" s="22">
        <v>1779</v>
      </c>
      <c r="I453" s="22">
        <v>1791</v>
      </c>
      <c r="J453" s="125">
        <v>1719</v>
      </c>
      <c r="K453" s="21">
        <f>J453-I453</f>
        <v>-72</v>
      </c>
    </row>
    <row r="454" spans="3:11" ht="13.5" customHeight="1">
      <c r="D454" s="158" t="s">
        <v>37</v>
      </c>
      <c r="E454" s="22">
        <v>9367</v>
      </c>
      <c r="F454" s="22">
        <v>9194</v>
      </c>
      <c r="G454" s="22">
        <v>9246</v>
      </c>
      <c r="H454" s="22">
        <v>9422</v>
      </c>
      <c r="I454" s="22">
        <v>9258</v>
      </c>
      <c r="J454" s="125">
        <v>8966</v>
      </c>
      <c r="K454" s="21">
        <f t="shared" ref="K454:K455" si="131">J454-I454</f>
        <v>-292</v>
      </c>
    </row>
    <row r="455" spans="3:11" ht="13.5" customHeight="1">
      <c r="D455" s="158" t="s">
        <v>38</v>
      </c>
      <c r="E455" s="22">
        <v>12625</v>
      </c>
      <c r="F455" s="22">
        <v>12510</v>
      </c>
      <c r="G455" s="22">
        <v>12575</v>
      </c>
      <c r="H455" s="22">
        <v>12641</v>
      </c>
      <c r="I455" s="22">
        <v>12656</v>
      </c>
      <c r="J455" s="125">
        <v>12285</v>
      </c>
      <c r="K455" s="21">
        <f t="shared" si="131"/>
        <v>-371</v>
      </c>
    </row>
    <row r="456" spans="3:11" ht="13.5" customHeight="1">
      <c r="D456" s="159" t="s">
        <v>39</v>
      </c>
      <c r="E456" s="24">
        <v>4887</v>
      </c>
      <c r="F456" s="24">
        <v>4678</v>
      </c>
      <c r="G456" s="24">
        <v>4391</v>
      </c>
      <c r="H456" s="24">
        <v>4257</v>
      </c>
      <c r="I456" s="24">
        <v>4182</v>
      </c>
      <c r="J456" s="126">
        <v>4242</v>
      </c>
      <c r="K456" s="23">
        <f>J456-I456</f>
        <v>60</v>
      </c>
    </row>
    <row r="458" spans="3:11" ht="13.5" customHeight="1">
      <c r="D458" s="160"/>
      <c r="E458" s="25"/>
      <c r="F458" s="25"/>
      <c r="G458" s="25"/>
      <c r="H458" s="25"/>
      <c r="I458" s="25"/>
      <c r="J458" s="127"/>
      <c r="K458" s="25"/>
    </row>
    <row r="459" spans="3:11" ht="13.5" customHeight="1">
      <c r="D459" s="153" t="s">
        <v>91</v>
      </c>
      <c r="E459" s="9"/>
      <c r="F459" s="7"/>
      <c r="G459" s="7"/>
      <c r="H459" s="7"/>
      <c r="I459" s="7"/>
      <c r="J459" s="119"/>
      <c r="K459" s="10" t="s">
        <v>18</v>
      </c>
    </row>
    <row r="460" spans="3:11" ht="13.5" customHeight="1">
      <c r="D460" s="154" t="s">
        <v>1</v>
      </c>
      <c r="E460" s="12" t="s">
        <v>123</v>
      </c>
      <c r="F460" s="12" t="s">
        <v>98</v>
      </c>
      <c r="G460" s="12">
        <v>2</v>
      </c>
      <c r="H460" s="94">
        <v>3</v>
      </c>
      <c r="I460" s="94">
        <v>4</v>
      </c>
      <c r="J460" s="120">
        <v>5</v>
      </c>
      <c r="K460" s="13" t="s">
        <v>2</v>
      </c>
    </row>
    <row r="461" spans="3:11" ht="13.5" customHeight="1">
      <c r="D461" s="155" t="s">
        <v>34</v>
      </c>
      <c r="E461" s="15">
        <v>41246</v>
      </c>
      <c r="F461" s="15">
        <v>41104</v>
      </c>
      <c r="G461" s="15">
        <v>40824</v>
      </c>
      <c r="H461" s="15">
        <v>40620</v>
      </c>
      <c r="I461" s="15">
        <v>39982</v>
      </c>
      <c r="J461" s="121">
        <v>39306</v>
      </c>
      <c r="K461" s="14">
        <f>J461-I461</f>
        <v>-676</v>
      </c>
    </row>
    <row r="462" spans="3:11" ht="13.5" customHeight="1">
      <c r="D462" s="156" t="s">
        <v>3</v>
      </c>
      <c r="E462" s="17">
        <v>2358</v>
      </c>
      <c r="F462" s="17">
        <v>2312</v>
      </c>
      <c r="G462" s="17">
        <v>2301</v>
      </c>
      <c r="H462" s="17">
        <v>2267</v>
      </c>
      <c r="I462" s="17">
        <v>2190</v>
      </c>
      <c r="J462" s="122">
        <f t="shared" ref="J462" si="132">SUM(J463:J467)</f>
        <v>2159</v>
      </c>
      <c r="K462" s="16">
        <f>J462-I462</f>
        <v>-31</v>
      </c>
    </row>
    <row r="463" spans="3:11" ht="13.5" customHeight="1">
      <c r="D463" s="157" t="s">
        <v>35</v>
      </c>
      <c r="E463" s="20">
        <v>275</v>
      </c>
      <c r="F463" s="20">
        <v>257</v>
      </c>
      <c r="G463" s="20">
        <v>239</v>
      </c>
      <c r="H463" s="20">
        <v>227</v>
      </c>
      <c r="I463" s="20">
        <v>219</v>
      </c>
      <c r="J463" s="123">
        <v>221</v>
      </c>
      <c r="K463" s="19">
        <f>J463-I463</f>
        <v>2</v>
      </c>
    </row>
    <row r="464" spans="3:11" ht="13.5" customHeight="1">
      <c r="C464" s="2"/>
      <c r="D464" s="158" t="s">
        <v>36</v>
      </c>
      <c r="E464" s="22">
        <v>209</v>
      </c>
      <c r="F464" s="22">
        <v>205</v>
      </c>
      <c r="G464" s="22">
        <v>195</v>
      </c>
      <c r="H464" s="22">
        <v>187</v>
      </c>
      <c r="I464" s="22">
        <v>177</v>
      </c>
      <c r="J464" s="125">
        <v>181</v>
      </c>
      <c r="K464" s="21">
        <f>J464-I464</f>
        <v>4</v>
      </c>
    </row>
    <row r="465" spans="3:11" ht="13.5" customHeight="1">
      <c r="C465" s="2"/>
      <c r="D465" s="158" t="s">
        <v>37</v>
      </c>
      <c r="E465" s="22">
        <v>664</v>
      </c>
      <c r="F465" s="22">
        <v>657</v>
      </c>
      <c r="G465" s="22">
        <v>668</v>
      </c>
      <c r="H465" s="22">
        <v>663</v>
      </c>
      <c r="I465" s="22">
        <v>627</v>
      </c>
      <c r="J465" s="125">
        <v>605</v>
      </c>
      <c r="K465" s="21">
        <f t="shared" ref="K465:K466" si="133">J465-I465</f>
        <v>-22</v>
      </c>
    </row>
    <row r="466" spans="3:11" ht="13.5" customHeight="1">
      <c r="C466" s="2"/>
      <c r="D466" s="158" t="s">
        <v>38</v>
      </c>
      <c r="E466" s="22">
        <v>793</v>
      </c>
      <c r="F466" s="22">
        <v>790</v>
      </c>
      <c r="G466" s="22">
        <v>799</v>
      </c>
      <c r="H466" s="22">
        <v>785</v>
      </c>
      <c r="I466" s="22">
        <v>770</v>
      </c>
      <c r="J466" s="125">
        <v>775</v>
      </c>
      <c r="K466" s="21">
        <f t="shared" si="133"/>
        <v>5</v>
      </c>
    </row>
    <row r="467" spans="3:11" ht="13.5" customHeight="1">
      <c r="C467" s="2"/>
      <c r="D467" s="159" t="s">
        <v>39</v>
      </c>
      <c r="E467" s="24">
        <v>417</v>
      </c>
      <c r="F467" s="24">
        <v>403</v>
      </c>
      <c r="G467" s="24">
        <v>400</v>
      </c>
      <c r="H467" s="24">
        <v>405</v>
      </c>
      <c r="I467" s="24">
        <v>397</v>
      </c>
      <c r="J467" s="126">
        <v>377</v>
      </c>
      <c r="K467" s="23">
        <f>J467-I467</f>
        <v>-20</v>
      </c>
    </row>
    <row r="469" spans="3:11" ht="13.5" customHeight="1">
      <c r="C469" s="2"/>
      <c r="D469" s="118"/>
      <c r="E469" s="7"/>
      <c r="F469" s="7"/>
      <c r="G469" s="7"/>
      <c r="H469" s="7"/>
      <c r="I469" s="7"/>
      <c r="J469" s="119"/>
      <c r="K469" s="8"/>
    </row>
    <row r="470" spans="3:11" ht="13.5" customHeight="1">
      <c r="C470" s="61" t="s">
        <v>92</v>
      </c>
      <c r="D470" s="118"/>
      <c r="E470" s="7"/>
      <c r="F470" s="7"/>
      <c r="G470" s="7"/>
      <c r="H470" s="7"/>
      <c r="I470" s="7"/>
      <c r="J470" s="119"/>
      <c r="K470" s="8"/>
    </row>
    <row r="471" spans="3:11" ht="13.5" customHeight="1">
      <c r="C471" s="2"/>
      <c r="D471" s="152"/>
      <c r="E471" s="7"/>
      <c r="F471" s="7"/>
      <c r="G471" s="7"/>
      <c r="H471" s="7"/>
      <c r="I471" s="7"/>
      <c r="J471" s="119"/>
      <c r="K471" s="8"/>
    </row>
    <row r="472" spans="3:11" ht="13.5" customHeight="1">
      <c r="C472" s="2"/>
      <c r="D472" s="153" t="s">
        <v>93</v>
      </c>
      <c r="E472" s="7"/>
      <c r="F472" s="7"/>
      <c r="G472" s="7"/>
      <c r="H472" s="7"/>
      <c r="I472" s="7"/>
      <c r="J472" s="119"/>
      <c r="K472" s="10" t="s">
        <v>19</v>
      </c>
    </row>
    <row r="473" spans="3:11" ht="13.5" customHeight="1">
      <c r="C473" s="2"/>
      <c r="D473" s="154" t="s">
        <v>1</v>
      </c>
      <c r="E473" s="12" t="s">
        <v>123</v>
      </c>
      <c r="F473" s="12" t="s">
        <v>98</v>
      </c>
      <c r="G473" s="12">
        <v>2</v>
      </c>
      <c r="H473" s="94">
        <v>3</v>
      </c>
      <c r="I473" s="94">
        <v>4</v>
      </c>
      <c r="J473" s="120">
        <v>5</v>
      </c>
      <c r="K473" s="13" t="s">
        <v>2</v>
      </c>
    </row>
    <row r="474" spans="3:11" ht="13.5" customHeight="1">
      <c r="C474" s="2"/>
      <c r="D474" s="155" t="s">
        <v>34</v>
      </c>
      <c r="E474" s="15">
        <v>1164</v>
      </c>
      <c r="F474" s="15">
        <v>1119</v>
      </c>
      <c r="G474" s="15">
        <v>1102</v>
      </c>
      <c r="H474" s="15">
        <v>1069</v>
      </c>
      <c r="I474" s="15">
        <v>1046</v>
      </c>
      <c r="J474" s="121">
        <v>1015</v>
      </c>
      <c r="K474" s="14">
        <f>J474-I474</f>
        <v>-31</v>
      </c>
    </row>
    <row r="475" spans="3:11" ht="13.5" customHeight="1">
      <c r="C475" s="2"/>
      <c r="D475" s="156" t="s">
        <v>3</v>
      </c>
      <c r="E475" s="17">
        <v>127</v>
      </c>
      <c r="F475" s="17">
        <v>127</v>
      </c>
      <c r="G475" s="17">
        <v>123</v>
      </c>
      <c r="H475" s="17">
        <v>118</v>
      </c>
      <c r="I475" s="17">
        <v>114</v>
      </c>
      <c r="J475" s="122">
        <f t="shared" ref="J475" si="134">SUM(J476:J480)</f>
        <v>106</v>
      </c>
      <c r="K475" s="16">
        <f>J475-I475</f>
        <v>-8</v>
      </c>
    </row>
    <row r="476" spans="3:11" ht="13.5" customHeight="1">
      <c r="C476" s="2"/>
      <c r="D476" s="157" t="s">
        <v>35</v>
      </c>
      <c r="E476" s="20">
        <v>29</v>
      </c>
      <c r="F476" s="20">
        <v>29</v>
      </c>
      <c r="G476" s="20">
        <v>27</v>
      </c>
      <c r="H476" s="20">
        <v>25</v>
      </c>
      <c r="I476" s="20">
        <v>25</v>
      </c>
      <c r="J476" s="123">
        <v>21</v>
      </c>
      <c r="K476" s="43">
        <f>+J476-I476</f>
        <v>-4</v>
      </c>
    </row>
    <row r="477" spans="3:11" ht="13.5" customHeight="1">
      <c r="D477" s="158" t="s">
        <v>36</v>
      </c>
      <c r="E477" s="22">
        <v>16</v>
      </c>
      <c r="F477" s="22">
        <v>17</v>
      </c>
      <c r="G477" s="22">
        <v>17</v>
      </c>
      <c r="H477" s="22">
        <v>17</v>
      </c>
      <c r="I477" s="22">
        <v>16</v>
      </c>
      <c r="J477" s="125">
        <v>14</v>
      </c>
      <c r="K477" s="21">
        <f t="shared" ref="K477:K479" si="135">J477-I477</f>
        <v>-2</v>
      </c>
    </row>
    <row r="478" spans="3:11" ht="13.5" customHeight="1">
      <c r="D478" s="158" t="s">
        <v>37</v>
      </c>
      <c r="E478" s="22">
        <v>15</v>
      </c>
      <c r="F478" s="22">
        <v>15</v>
      </c>
      <c r="G478" s="22">
        <v>15</v>
      </c>
      <c r="H478" s="22">
        <v>15</v>
      </c>
      <c r="I478" s="22">
        <v>14</v>
      </c>
      <c r="J478" s="125">
        <v>14</v>
      </c>
      <c r="K478" s="21">
        <f t="shared" si="135"/>
        <v>0</v>
      </c>
    </row>
    <row r="479" spans="3:11" ht="13.5" customHeight="1">
      <c r="D479" s="158" t="s">
        <v>38</v>
      </c>
      <c r="E479" s="22">
        <v>25</v>
      </c>
      <c r="F479" s="22">
        <v>24</v>
      </c>
      <c r="G479" s="22">
        <v>23</v>
      </c>
      <c r="H479" s="22">
        <v>23</v>
      </c>
      <c r="I479" s="22">
        <v>21</v>
      </c>
      <c r="J479" s="125">
        <v>20</v>
      </c>
      <c r="K479" s="21">
        <f t="shared" si="135"/>
        <v>-1</v>
      </c>
    </row>
    <row r="480" spans="3:11" ht="13.5" customHeight="1">
      <c r="D480" s="159" t="s">
        <v>39</v>
      </c>
      <c r="E480" s="24">
        <v>42</v>
      </c>
      <c r="F480" s="24">
        <v>42</v>
      </c>
      <c r="G480" s="24">
        <v>41</v>
      </c>
      <c r="H480" s="24">
        <v>38</v>
      </c>
      <c r="I480" s="24">
        <v>38</v>
      </c>
      <c r="J480" s="126">
        <v>37</v>
      </c>
      <c r="K480" s="23">
        <f>J480-I480</f>
        <v>-1</v>
      </c>
    </row>
    <row r="481" spans="4:11" ht="13.5" customHeight="1">
      <c r="J481" s="145"/>
    </row>
    <row r="482" spans="4:11" ht="13.5" customHeight="1">
      <c r="D482" s="152"/>
      <c r="E482" s="7"/>
      <c r="F482" s="7"/>
      <c r="G482" s="7"/>
      <c r="H482" s="7"/>
      <c r="I482" s="7"/>
      <c r="J482" s="119"/>
      <c r="K482" s="8"/>
    </row>
    <row r="483" spans="4:11" ht="13.5" customHeight="1">
      <c r="D483" s="153" t="s">
        <v>94</v>
      </c>
      <c r="E483" s="7"/>
      <c r="F483" s="7"/>
      <c r="G483" s="7"/>
      <c r="H483" s="7"/>
      <c r="I483" s="7"/>
      <c r="J483" s="119"/>
      <c r="K483" s="10" t="s">
        <v>18</v>
      </c>
    </row>
    <row r="484" spans="4:11" ht="13.5" customHeight="1">
      <c r="D484" s="154" t="s">
        <v>1</v>
      </c>
      <c r="E484" s="12" t="s">
        <v>123</v>
      </c>
      <c r="F484" s="12" t="s">
        <v>98</v>
      </c>
      <c r="G484" s="12">
        <v>2</v>
      </c>
      <c r="H484" s="94">
        <v>3</v>
      </c>
      <c r="I484" s="94">
        <v>4</v>
      </c>
      <c r="J484" s="120">
        <v>5</v>
      </c>
      <c r="K484" s="13" t="s">
        <v>2</v>
      </c>
    </row>
    <row r="485" spans="4:11" ht="13.5" customHeight="1">
      <c r="D485" s="155" t="s">
        <v>34</v>
      </c>
      <c r="E485" s="15">
        <v>123275</v>
      </c>
      <c r="F485" s="15">
        <v>116920</v>
      </c>
      <c r="G485" s="15">
        <v>105203</v>
      </c>
      <c r="H485" s="15">
        <v>102469</v>
      </c>
      <c r="I485" s="15">
        <v>102108</v>
      </c>
      <c r="J485" s="121">
        <v>108171</v>
      </c>
      <c r="K485" s="14">
        <f>J485-I485</f>
        <v>6063</v>
      </c>
    </row>
    <row r="486" spans="4:11" ht="13.5" customHeight="1">
      <c r="D486" s="156" t="s">
        <v>3</v>
      </c>
      <c r="E486" s="17">
        <v>8297</v>
      </c>
      <c r="F486" s="17">
        <v>7987</v>
      </c>
      <c r="G486" s="17">
        <v>7404</v>
      </c>
      <c r="H486" s="17">
        <v>8094</v>
      </c>
      <c r="I486" s="17">
        <v>7521</v>
      </c>
      <c r="J486" s="122">
        <f t="shared" ref="J486" si="136">SUM(J487:J491)</f>
        <v>7620</v>
      </c>
      <c r="K486" s="16">
        <f>J486-I486</f>
        <v>99</v>
      </c>
    </row>
    <row r="487" spans="4:11" ht="13.5" customHeight="1">
      <c r="D487" s="157" t="s">
        <v>35</v>
      </c>
      <c r="E487" s="20">
        <v>377</v>
      </c>
      <c r="F487" s="20">
        <v>477</v>
      </c>
      <c r="G487" s="20">
        <v>411</v>
      </c>
      <c r="H487" s="20">
        <v>409</v>
      </c>
      <c r="I487" s="20">
        <v>400</v>
      </c>
      <c r="J487" s="123">
        <v>257</v>
      </c>
      <c r="K487" s="19">
        <f>J487-I487</f>
        <v>-143</v>
      </c>
    </row>
    <row r="488" spans="4:11" ht="13.5" customHeight="1">
      <c r="D488" s="158" t="s">
        <v>36</v>
      </c>
      <c r="E488" s="22">
        <v>1384</v>
      </c>
      <c r="F488" s="22">
        <v>1245</v>
      </c>
      <c r="G488" s="22">
        <v>1324</v>
      </c>
      <c r="H488" s="22">
        <v>1426</v>
      </c>
      <c r="I488" s="22">
        <v>1402</v>
      </c>
      <c r="J488" s="125">
        <v>1674</v>
      </c>
      <c r="K488" s="21">
        <f>J488-I488</f>
        <v>272</v>
      </c>
    </row>
    <row r="489" spans="4:11" ht="13.5" customHeight="1">
      <c r="D489" s="158" t="s">
        <v>37</v>
      </c>
      <c r="E489" s="22">
        <v>1354</v>
      </c>
      <c r="F489" s="22">
        <v>1302</v>
      </c>
      <c r="G489" s="22">
        <v>1348</v>
      </c>
      <c r="H489" s="22">
        <v>1626</v>
      </c>
      <c r="I489" s="22">
        <v>1546</v>
      </c>
      <c r="J489" s="125">
        <v>1539</v>
      </c>
      <c r="K489" s="21">
        <f t="shared" ref="K489:K490" si="137">J489-I489</f>
        <v>-7</v>
      </c>
    </row>
    <row r="490" spans="4:11" ht="13.5" customHeight="1">
      <c r="D490" s="158" t="s">
        <v>38</v>
      </c>
      <c r="E490" s="22">
        <v>2226</v>
      </c>
      <c r="F490" s="22">
        <v>2101</v>
      </c>
      <c r="G490" s="22">
        <v>1709</v>
      </c>
      <c r="H490" s="22">
        <v>1494</v>
      </c>
      <c r="I490" s="22">
        <v>1352</v>
      </c>
      <c r="J490" s="125">
        <v>1590</v>
      </c>
      <c r="K490" s="21">
        <f t="shared" si="137"/>
        <v>238</v>
      </c>
    </row>
    <row r="491" spans="4:11" ht="13.5" customHeight="1">
      <c r="D491" s="159" t="s">
        <v>39</v>
      </c>
      <c r="E491" s="24">
        <v>2956</v>
      </c>
      <c r="F491" s="24">
        <v>2862</v>
      </c>
      <c r="G491" s="24">
        <v>2612</v>
      </c>
      <c r="H491" s="24">
        <v>3139</v>
      </c>
      <c r="I491" s="24">
        <v>2821</v>
      </c>
      <c r="J491" s="126">
        <v>2560</v>
      </c>
      <c r="K491" s="23">
        <f>J491-I491</f>
        <v>-261</v>
      </c>
    </row>
    <row r="492" spans="4:11" ht="13.5" customHeight="1">
      <c r="J492" s="145"/>
    </row>
    <row r="493" spans="4:11" ht="13.5" customHeight="1">
      <c r="D493" s="118"/>
      <c r="E493" s="7"/>
      <c r="F493" s="7"/>
      <c r="G493" s="7"/>
      <c r="H493" s="7"/>
      <c r="I493" s="7"/>
      <c r="J493" s="119"/>
      <c r="K493" s="8"/>
    </row>
    <row r="494" spans="4:11" ht="13.5" customHeight="1">
      <c r="D494" s="153" t="s">
        <v>95</v>
      </c>
      <c r="E494" s="9"/>
      <c r="F494" s="7"/>
      <c r="G494" s="7"/>
      <c r="H494" s="7"/>
      <c r="I494" s="7"/>
      <c r="J494" s="119"/>
      <c r="K494" s="10" t="s">
        <v>17</v>
      </c>
    </row>
    <row r="495" spans="4:11" ht="13.5" customHeight="1">
      <c r="D495" s="154" t="s">
        <v>1</v>
      </c>
      <c r="E495" s="12" t="s">
        <v>123</v>
      </c>
      <c r="F495" s="12" t="s">
        <v>98</v>
      </c>
      <c r="G495" s="12">
        <v>2</v>
      </c>
      <c r="H495" s="94">
        <v>3</v>
      </c>
      <c r="I495" s="94">
        <v>4</v>
      </c>
      <c r="J495" s="120">
        <v>5</v>
      </c>
      <c r="K495" s="65" t="s">
        <v>2</v>
      </c>
    </row>
    <row r="496" spans="4:11" ht="13.5" customHeight="1">
      <c r="D496" s="155" t="s">
        <v>34</v>
      </c>
      <c r="E496" s="15">
        <v>8912</v>
      </c>
      <c r="F496" s="15">
        <v>8821</v>
      </c>
      <c r="G496" s="15">
        <v>8866</v>
      </c>
      <c r="H496" s="15">
        <v>8668</v>
      </c>
      <c r="I496" s="15">
        <v>8482</v>
      </c>
      <c r="J496" s="121">
        <v>8491</v>
      </c>
      <c r="K496" s="14">
        <f>J496-I496</f>
        <v>9</v>
      </c>
    </row>
    <row r="497" spans="4:11" ht="13.5" customHeight="1">
      <c r="D497" s="156" t="s">
        <v>3</v>
      </c>
      <c r="E497" s="17">
        <v>966</v>
      </c>
      <c r="F497" s="17">
        <v>972</v>
      </c>
      <c r="G497" s="17">
        <v>949</v>
      </c>
      <c r="H497" s="17">
        <v>928</v>
      </c>
      <c r="I497" s="17">
        <v>898</v>
      </c>
      <c r="J497" s="122">
        <f t="shared" ref="J497" si="138">SUM(J498:J502)</f>
        <v>888</v>
      </c>
      <c r="K497" s="16">
        <f>J497-I497</f>
        <v>-10</v>
      </c>
    </row>
    <row r="498" spans="4:11" ht="13.5" customHeight="1">
      <c r="D498" s="157" t="s">
        <v>35</v>
      </c>
      <c r="E498" s="20">
        <v>65</v>
      </c>
      <c r="F498" s="20">
        <v>61</v>
      </c>
      <c r="G498" s="20">
        <v>57</v>
      </c>
      <c r="H498" s="20">
        <v>41</v>
      </c>
      <c r="I498" s="20">
        <v>41</v>
      </c>
      <c r="J498" s="123">
        <v>39</v>
      </c>
      <c r="K498" s="19">
        <f>J498-I498</f>
        <v>-2</v>
      </c>
    </row>
    <row r="499" spans="4:11" ht="13.5" customHeight="1">
      <c r="D499" s="158" t="s">
        <v>36</v>
      </c>
      <c r="E499" s="22">
        <v>303</v>
      </c>
      <c r="F499" s="22">
        <v>310</v>
      </c>
      <c r="G499" s="22">
        <v>299</v>
      </c>
      <c r="H499" s="22">
        <v>310</v>
      </c>
      <c r="I499" s="22">
        <v>292</v>
      </c>
      <c r="J499" s="125">
        <v>286</v>
      </c>
      <c r="K499" s="21">
        <f>J499-I499</f>
        <v>-6</v>
      </c>
    </row>
    <row r="500" spans="4:11" ht="13.5" customHeight="1">
      <c r="D500" s="158" t="s">
        <v>37</v>
      </c>
      <c r="E500" s="22">
        <v>112</v>
      </c>
      <c r="F500" s="22">
        <v>111</v>
      </c>
      <c r="G500" s="22">
        <v>115</v>
      </c>
      <c r="H500" s="22">
        <v>114</v>
      </c>
      <c r="I500" s="22">
        <v>117</v>
      </c>
      <c r="J500" s="125">
        <v>115</v>
      </c>
      <c r="K500" s="21">
        <f t="shared" ref="K500:K501" si="139">J500-I500</f>
        <v>-2</v>
      </c>
    </row>
    <row r="501" spans="4:11" ht="13.5" customHeight="1">
      <c r="D501" s="158" t="s">
        <v>38</v>
      </c>
      <c r="E501" s="22">
        <v>165</v>
      </c>
      <c r="F501" s="22">
        <v>169</v>
      </c>
      <c r="G501" s="22">
        <v>164</v>
      </c>
      <c r="H501" s="22">
        <v>154</v>
      </c>
      <c r="I501" s="22">
        <v>142</v>
      </c>
      <c r="J501" s="125">
        <v>145</v>
      </c>
      <c r="K501" s="21">
        <f t="shared" si="139"/>
        <v>3</v>
      </c>
    </row>
    <row r="502" spans="4:11" ht="13.5" customHeight="1">
      <c r="D502" s="159" t="s">
        <v>39</v>
      </c>
      <c r="E502" s="24">
        <v>321</v>
      </c>
      <c r="F502" s="24">
        <v>321</v>
      </c>
      <c r="G502" s="24">
        <v>314</v>
      </c>
      <c r="H502" s="24">
        <v>309</v>
      </c>
      <c r="I502" s="24">
        <v>306</v>
      </c>
      <c r="J502" s="126">
        <v>303</v>
      </c>
      <c r="K502" s="23">
        <f>J502-I502</f>
        <v>-3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96" firstPageNumber="38" orientation="portrait" useFirstPageNumber="1" r:id="rId1"/>
  <headerFooter alignWithMargins="0">
    <oddHeader xml:space="preserve">&amp;R&amp;"ＭＳ Ｐ明朝,標準"&amp;9令和５年度学校基本調査結果報告書（島根県）&amp;"-,標準"&amp;11
</oddHeader>
    <oddFooter xml:space="preserve">&amp;C&amp;"ＭＳ Ｐ明朝,標準"
</oddFooter>
  </headerFooter>
  <rowBreaks count="3" manualBreakCount="3">
    <brk id="56" max="10" man="1"/>
    <brk id="433" max="10" man="1"/>
    <brk id="4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9"/>
  <sheetViews>
    <sheetView view="pageBreakPreview" topLeftCell="B1" zoomScale="120" zoomScaleNormal="100" zoomScaleSheetLayoutView="120" workbookViewId="0">
      <selection activeCell="O412" sqref="O412"/>
    </sheetView>
  </sheetViews>
  <sheetFormatPr defaultColWidth="9" defaultRowHeight="13"/>
  <cols>
    <col min="1" max="2" width="1.90625" style="3" customWidth="1"/>
    <col min="3" max="3" width="8.6328125" style="3" customWidth="1"/>
    <col min="4" max="13" width="9.08984375" style="147" customWidth="1"/>
    <col min="14" max="16384" width="9" style="3"/>
  </cols>
  <sheetData>
    <row r="1" spans="1:13" ht="16.5">
      <c r="A1" s="66" t="s">
        <v>10</v>
      </c>
      <c r="B1" s="67"/>
      <c r="C1" s="2"/>
      <c r="D1" s="118"/>
      <c r="E1" s="118"/>
      <c r="F1" s="118"/>
      <c r="G1" s="118"/>
      <c r="H1" s="118"/>
      <c r="I1" s="118"/>
      <c r="J1" s="118"/>
      <c r="K1" s="118"/>
      <c r="L1" s="118"/>
    </row>
    <row r="2" spans="1:13">
      <c r="A2" s="2"/>
      <c r="B2" s="2"/>
      <c r="C2" s="68"/>
      <c r="D2" s="118"/>
      <c r="E2" s="118"/>
      <c r="F2" s="118"/>
      <c r="G2" s="118"/>
      <c r="H2" s="118"/>
      <c r="I2" s="118"/>
      <c r="J2" s="118"/>
      <c r="K2" s="118"/>
      <c r="L2" s="118"/>
    </row>
    <row r="3" spans="1:13" ht="14">
      <c r="A3" s="2"/>
      <c r="B3" s="69" t="s">
        <v>11</v>
      </c>
      <c r="C3" s="2"/>
      <c r="D3" s="118"/>
      <c r="E3" s="118"/>
      <c r="F3" s="118"/>
      <c r="G3" s="118"/>
      <c r="H3" s="118"/>
      <c r="I3" s="118"/>
      <c r="J3" s="118"/>
      <c r="K3" s="118"/>
      <c r="L3" s="118"/>
    </row>
    <row r="4" spans="1:13">
      <c r="A4" s="2"/>
      <c r="B4" s="70"/>
      <c r="C4" s="2"/>
      <c r="D4" s="118"/>
      <c r="E4" s="118"/>
      <c r="F4" s="118"/>
      <c r="G4" s="118"/>
      <c r="H4" s="118"/>
      <c r="I4" s="118"/>
      <c r="J4" s="118"/>
      <c r="K4" s="118"/>
      <c r="L4" s="118"/>
    </row>
    <row r="5" spans="1:13">
      <c r="A5" s="2"/>
      <c r="B5" s="71"/>
      <c r="C5" s="72" t="s">
        <v>96</v>
      </c>
      <c r="D5" s="166"/>
      <c r="E5" s="166"/>
      <c r="F5" s="118"/>
      <c r="G5" s="118"/>
      <c r="H5" s="118"/>
      <c r="I5" s="118"/>
      <c r="J5" s="167"/>
      <c r="K5" s="168"/>
      <c r="L5" s="168"/>
      <c r="M5" s="168" t="s">
        <v>25</v>
      </c>
    </row>
    <row r="6" spans="1:13" ht="12" customHeight="1">
      <c r="A6" s="2"/>
      <c r="B6" s="2"/>
      <c r="C6" s="241" t="s">
        <v>12</v>
      </c>
      <c r="D6" s="169" t="s">
        <v>62</v>
      </c>
      <c r="E6" s="170" t="s">
        <v>51</v>
      </c>
      <c r="F6" s="171"/>
      <c r="G6" s="172" t="s">
        <v>63</v>
      </c>
      <c r="H6" s="169" t="s">
        <v>64</v>
      </c>
      <c r="I6" s="169" t="s">
        <v>47</v>
      </c>
      <c r="J6" s="232" t="s">
        <v>57</v>
      </c>
      <c r="K6" s="233"/>
      <c r="L6" s="233"/>
      <c r="M6" s="233"/>
    </row>
    <row r="7" spans="1:13" ht="13.5" customHeight="1">
      <c r="A7" s="2"/>
      <c r="B7" s="2"/>
      <c r="C7" s="242"/>
      <c r="D7" s="224" t="s">
        <v>16</v>
      </c>
      <c r="E7" s="224" t="s">
        <v>15</v>
      </c>
      <c r="F7" s="244" t="s">
        <v>115</v>
      </c>
      <c r="G7" s="224" t="s">
        <v>53</v>
      </c>
      <c r="H7" s="224" t="s">
        <v>54</v>
      </c>
      <c r="I7" s="224" t="s">
        <v>52</v>
      </c>
      <c r="J7" s="234" t="s">
        <v>119</v>
      </c>
      <c r="K7" s="235"/>
      <c r="L7" s="235"/>
      <c r="M7" s="235"/>
    </row>
    <row r="8" spans="1:13" ht="13.5" customHeight="1">
      <c r="A8" s="2"/>
      <c r="B8" s="2"/>
      <c r="C8" s="242"/>
      <c r="D8" s="224"/>
      <c r="E8" s="224"/>
      <c r="F8" s="224"/>
      <c r="G8" s="224"/>
      <c r="H8" s="224"/>
      <c r="I8" s="224"/>
      <c r="J8" s="236" t="s">
        <v>108</v>
      </c>
      <c r="K8" s="238" t="s">
        <v>58</v>
      </c>
      <c r="L8" s="239"/>
      <c r="M8" s="240" t="s">
        <v>59</v>
      </c>
    </row>
    <row r="9" spans="1:13" ht="21" customHeight="1">
      <c r="A9" s="2"/>
      <c r="B9" s="2"/>
      <c r="C9" s="243"/>
      <c r="D9" s="225"/>
      <c r="E9" s="225"/>
      <c r="F9" s="225"/>
      <c r="G9" s="225"/>
      <c r="H9" s="225"/>
      <c r="I9" s="225"/>
      <c r="J9" s="237"/>
      <c r="K9" s="92" t="s">
        <v>109</v>
      </c>
      <c r="L9" s="92" t="s">
        <v>60</v>
      </c>
      <c r="M9" s="234"/>
    </row>
    <row r="10" spans="1:13">
      <c r="A10" s="2"/>
      <c r="B10" s="2"/>
      <c r="C10" s="73" t="s">
        <v>13</v>
      </c>
      <c r="D10" s="173">
        <v>1079596</v>
      </c>
      <c r="E10" s="174">
        <v>1065592</v>
      </c>
      <c r="F10" s="174">
        <v>1009725</v>
      </c>
      <c r="G10" s="174">
        <v>2964</v>
      </c>
      <c r="H10" s="174">
        <v>872</v>
      </c>
      <c r="I10" s="174">
        <v>154</v>
      </c>
      <c r="J10" s="174">
        <v>596</v>
      </c>
      <c r="K10" s="174">
        <v>793</v>
      </c>
      <c r="L10" s="174">
        <v>163</v>
      </c>
      <c r="M10" s="174">
        <v>260</v>
      </c>
    </row>
    <row r="11" spans="1:13">
      <c r="A11" s="2"/>
      <c r="B11" s="2"/>
      <c r="C11" s="74" t="s">
        <v>3</v>
      </c>
      <c r="D11" s="175">
        <f>SUM(D12:D16)</f>
        <v>63999</v>
      </c>
      <c r="E11" s="176">
        <f t="shared" ref="E11:I11" si="0">SUM(E12:E16)</f>
        <v>63110</v>
      </c>
      <c r="F11" s="176">
        <f t="shared" si="0"/>
        <v>60356</v>
      </c>
      <c r="G11" s="176">
        <f t="shared" si="0"/>
        <v>195</v>
      </c>
      <c r="H11" s="176">
        <f t="shared" si="0"/>
        <v>52</v>
      </c>
      <c r="I11" s="176">
        <f t="shared" si="0"/>
        <v>15</v>
      </c>
      <c r="J11" s="176">
        <f>SUM(J12:J16)</f>
        <v>29</v>
      </c>
      <c r="K11" s="176">
        <f t="shared" ref="K11:M11" si="1">SUM(K12:K16)</f>
        <v>48</v>
      </c>
      <c r="L11" s="176">
        <f t="shared" si="1"/>
        <v>11</v>
      </c>
      <c r="M11" s="176">
        <f t="shared" si="1"/>
        <v>31</v>
      </c>
    </row>
    <row r="12" spans="1:13">
      <c r="A12" s="2"/>
      <c r="B12" s="2"/>
      <c r="C12" s="75" t="s">
        <v>4</v>
      </c>
      <c r="D12" s="177">
        <v>5695</v>
      </c>
      <c r="E12" s="178">
        <v>5635</v>
      </c>
      <c r="F12" s="178">
        <v>5491</v>
      </c>
      <c r="G12" s="178">
        <v>1</v>
      </c>
      <c r="H12" s="178">
        <v>2</v>
      </c>
      <c r="I12" s="178">
        <v>2</v>
      </c>
      <c r="J12" s="178">
        <v>3</v>
      </c>
      <c r="K12" s="178">
        <v>2</v>
      </c>
      <c r="L12" s="178">
        <v>0</v>
      </c>
      <c r="M12" s="178">
        <v>1</v>
      </c>
    </row>
    <row r="13" spans="1:13">
      <c r="A13" s="2"/>
      <c r="B13" s="2"/>
      <c r="C13" s="73" t="s">
        <v>5</v>
      </c>
      <c r="D13" s="179">
        <v>4826</v>
      </c>
      <c r="E13" s="180">
        <v>4736</v>
      </c>
      <c r="F13" s="180">
        <v>4595</v>
      </c>
      <c r="G13" s="180">
        <v>29</v>
      </c>
      <c r="H13" s="180">
        <v>0</v>
      </c>
      <c r="I13" s="180">
        <v>1</v>
      </c>
      <c r="J13" s="180">
        <v>0</v>
      </c>
      <c r="K13" s="180">
        <v>6</v>
      </c>
      <c r="L13" s="180">
        <v>3</v>
      </c>
      <c r="M13" s="180">
        <v>9</v>
      </c>
    </row>
    <row r="14" spans="1:13">
      <c r="A14" s="2"/>
      <c r="B14" s="2"/>
      <c r="C14" s="73" t="s">
        <v>6</v>
      </c>
      <c r="D14" s="179">
        <v>17035</v>
      </c>
      <c r="E14" s="180">
        <v>16794</v>
      </c>
      <c r="F14" s="180">
        <v>16063</v>
      </c>
      <c r="G14" s="180">
        <v>15</v>
      </c>
      <c r="H14" s="180">
        <v>6</v>
      </c>
      <c r="I14" s="180">
        <v>8</v>
      </c>
      <c r="J14" s="180">
        <v>11</v>
      </c>
      <c r="K14" s="180">
        <v>21</v>
      </c>
      <c r="L14" s="180">
        <v>1</v>
      </c>
      <c r="M14" s="180">
        <v>16</v>
      </c>
    </row>
    <row r="15" spans="1:13">
      <c r="A15" s="2"/>
      <c r="B15" s="2"/>
      <c r="C15" s="73" t="s">
        <v>7</v>
      </c>
      <c r="D15" s="179">
        <v>25137</v>
      </c>
      <c r="E15" s="180">
        <v>24845</v>
      </c>
      <c r="F15" s="180">
        <v>23471</v>
      </c>
      <c r="G15" s="180">
        <v>70</v>
      </c>
      <c r="H15" s="180">
        <v>31</v>
      </c>
      <c r="I15" s="180">
        <v>3</v>
      </c>
      <c r="J15" s="180">
        <v>11</v>
      </c>
      <c r="K15" s="180">
        <v>13</v>
      </c>
      <c r="L15" s="180">
        <v>5</v>
      </c>
      <c r="M15" s="180">
        <v>4</v>
      </c>
    </row>
    <row r="16" spans="1:13">
      <c r="A16" s="2"/>
      <c r="B16" s="2"/>
      <c r="C16" s="76" t="s">
        <v>8</v>
      </c>
      <c r="D16" s="181">
        <v>11306</v>
      </c>
      <c r="E16" s="182">
        <v>11100</v>
      </c>
      <c r="F16" s="182">
        <v>10736</v>
      </c>
      <c r="G16" s="182">
        <v>80</v>
      </c>
      <c r="H16" s="182">
        <v>13</v>
      </c>
      <c r="I16" s="182">
        <v>1</v>
      </c>
      <c r="J16" s="182">
        <v>4</v>
      </c>
      <c r="K16" s="182">
        <v>6</v>
      </c>
      <c r="L16" s="182">
        <v>2</v>
      </c>
      <c r="M16" s="182">
        <v>1</v>
      </c>
    </row>
    <row r="17" spans="1:21">
      <c r="B17" s="2"/>
      <c r="C17" s="77" t="s">
        <v>14</v>
      </c>
      <c r="D17" s="183"/>
      <c r="E17" s="184"/>
      <c r="F17" s="184"/>
      <c r="H17" s="183"/>
      <c r="I17" s="183"/>
      <c r="J17" s="183"/>
      <c r="K17" s="183"/>
      <c r="L17" s="183"/>
    </row>
    <row r="18" spans="1:21" ht="12" customHeight="1">
      <c r="B18" s="2"/>
      <c r="C18" s="248" t="s">
        <v>12</v>
      </c>
      <c r="D18" s="244" t="s">
        <v>97</v>
      </c>
      <c r="E18" s="244" t="s">
        <v>50</v>
      </c>
      <c r="F18" s="255" t="s">
        <v>112</v>
      </c>
      <c r="G18" s="256"/>
      <c r="H18" s="256"/>
      <c r="I18" s="229" t="s">
        <v>61</v>
      </c>
      <c r="J18" s="185"/>
      <c r="K18" s="226" t="s">
        <v>65</v>
      </c>
      <c r="L18" s="229" t="s">
        <v>103</v>
      </c>
      <c r="M18" s="183"/>
    </row>
    <row r="19" spans="1:21" ht="13.5" customHeight="1">
      <c r="B19" s="2"/>
      <c r="C19" s="249"/>
      <c r="D19" s="224"/>
      <c r="E19" s="224"/>
      <c r="F19" s="224" t="s">
        <v>110</v>
      </c>
      <c r="G19" s="252" t="s">
        <v>114</v>
      </c>
      <c r="H19" s="251" t="s">
        <v>111</v>
      </c>
      <c r="I19" s="230"/>
      <c r="J19" s="226" t="s">
        <v>113</v>
      </c>
      <c r="K19" s="227"/>
      <c r="L19" s="230"/>
      <c r="M19" s="183"/>
    </row>
    <row r="20" spans="1:21" ht="13.5" customHeight="1">
      <c r="B20" s="2"/>
      <c r="C20" s="249"/>
      <c r="D20" s="224"/>
      <c r="E20" s="224"/>
      <c r="F20" s="257"/>
      <c r="G20" s="253"/>
      <c r="H20" s="251"/>
      <c r="I20" s="230"/>
      <c r="J20" s="227"/>
      <c r="K20" s="227"/>
      <c r="L20" s="230"/>
      <c r="M20" s="183"/>
    </row>
    <row r="21" spans="1:21" ht="35.25" customHeight="1">
      <c r="B21" s="2"/>
      <c r="C21" s="250"/>
      <c r="D21" s="225"/>
      <c r="E21" s="225"/>
      <c r="F21" s="258"/>
      <c r="G21" s="254"/>
      <c r="H21" s="251"/>
      <c r="I21" s="231"/>
      <c r="J21" s="228"/>
      <c r="K21" s="228"/>
      <c r="L21" s="231"/>
      <c r="M21" s="183"/>
    </row>
    <row r="22" spans="1:21">
      <c r="B22" s="2"/>
      <c r="C22" s="89" t="s">
        <v>13</v>
      </c>
      <c r="D22" s="174">
        <v>8141</v>
      </c>
      <c r="E22" s="174">
        <v>61</v>
      </c>
      <c r="F22" s="174">
        <v>193</v>
      </c>
      <c r="G22" s="174">
        <v>118</v>
      </c>
      <c r="H22" s="174">
        <v>1700</v>
      </c>
      <c r="I22" s="186">
        <v>98.702848102438324</v>
      </c>
      <c r="J22" s="187">
        <v>93.528041971255917</v>
      </c>
      <c r="K22" s="187">
        <v>0.27454714541365471</v>
      </c>
      <c r="L22" s="187">
        <v>0.15746631147206919</v>
      </c>
      <c r="M22" s="183"/>
    </row>
    <row r="23" spans="1:21">
      <c r="B23" s="2"/>
      <c r="C23" s="88" t="s">
        <v>3</v>
      </c>
      <c r="D23" s="176">
        <f>SUM(D24:D28)</f>
        <v>505</v>
      </c>
      <c r="E23" s="176">
        <f t="shared" ref="E23" si="2">SUM(E24:E28)</f>
        <v>3</v>
      </c>
      <c r="F23" s="176">
        <f>SUM(F24:F28)</f>
        <v>5</v>
      </c>
      <c r="G23" s="176">
        <f t="shared" ref="G23" si="3">SUM(G24:G28)</f>
        <v>11</v>
      </c>
      <c r="H23" s="180">
        <f t="shared" ref="H23" si="4">+J11+K11+F23+G23</f>
        <v>93</v>
      </c>
      <c r="I23" s="188">
        <f>ROUND(E11/D11*100,1)</f>
        <v>98.6</v>
      </c>
      <c r="J23" s="188">
        <f>ROUND(F11/D11*100,1)</f>
        <v>94.3</v>
      </c>
      <c r="K23" s="188">
        <f>ROUND(G11/D11*100,1)</f>
        <v>0.3</v>
      </c>
      <c r="L23" s="188">
        <f>ROUND((H23)/D11*100,1)</f>
        <v>0.1</v>
      </c>
      <c r="M23" s="183"/>
    </row>
    <row r="24" spans="1:21">
      <c r="B24" s="2"/>
      <c r="C24" s="91" t="s">
        <v>4</v>
      </c>
      <c r="D24" s="178">
        <v>49</v>
      </c>
      <c r="E24" s="178">
        <v>0</v>
      </c>
      <c r="F24" s="178">
        <v>0</v>
      </c>
      <c r="G24" s="178">
        <v>0</v>
      </c>
      <c r="H24" s="189">
        <v>5</v>
      </c>
      <c r="I24" s="190">
        <v>98.946444249341525</v>
      </c>
      <c r="J24" s="190">
        <v>96.417910447761187</v>
      </c>
      <c r="K24" s="190">
        <v>1.755926251097454E-2</v>
      </c>
      <c r="L24" s="190">
        <v>8.7796312554872691E-2</v>
      </c>
      <c r="M24" s="183"/>
    </row>
    <row r="25" spans="1:21">
      <c r="B25" s="2"/>
      <c r="C25" s="89" t="s">
        <v>5</v>
      </c>
      <c r="D25" s="180">
        <v>42</v>
      </c>
      <c r="E25" s="180">
        <v>0</v>
      </c>
      <c r="F25" s="180">
        <v>0</v>
      </c>
      <c r="G25" s="180">
        <v>3</v>
      </c>
      <c r="H25" s="180">
        <v>9</v>
      </c>
      <c r="I25" s="187">
        <v>98.135101533360967</v>
      </c>
      <c r="J25" s="187">
        <v>95.213427268959805</v>
      </c>
      <c r="K25" s="187">
        <v>0.60091172813924576</v>
      </c>
      <c r="L25" s="187">
        <v>0.18648984666390386</v>
      </c>
      <c r="M25" s="183"/>
    </row>
    <row r="26" spans="1:21">
      <c r="B26" s="2"/>
      <c r="C26" s="89" t="s">
        <v>6</v>
      </c>
      <c r="D26" s="180">
        <v>162</v>
      </c>
      <c r="E26" s="180">
        <v>1</v>
      </c>
      <c r="F26" s="180">
        <v>4</v>
      </c>
      <c r="G26" s="180">
        <v>1</v>
      </c>
      <c r="H26" s="180">
        <v>37</v>
      </c>
      <c r="I26" s="187">
        <v>98.585265629586146</v>
      </c>
      <c r="J26" s="187">
        <v>94.294100381567361</v>
      </c>
      <c r="K26" s="187">
        <v>8.8054006457293804E-2</v>
      </c>
      <c r="L26" s="187">
        <v>0.21719988259465806</v>
      </c>
      <c r="M26" s="183"/>
    </row>
    <row r="27" spans="1:21">
      <c r="B27" s="2"/>
      <c r="C27" s="89" t="s">
        <v>7</v>
      </c>
      <c r="D27" s="180">
        <v>153</v>
      </c>
      <c r="E27" s="180">
        <v>2</v>
      </c>
      <c r="F27" s="180">
        <v>1</v>
      </c>
      <c r="G27" s="180">
        <v>5</v>
      </c>
      <c r="H27" s="180">
        <v>30</v>
      </c>
      <c r="I27" s="187">
        <v>98.838365755658984</v>
      </c>
      <c r="J27" s="187">
        <v>93.372319688109158</v>
      </c>
      <c r="K27" s="187">
        <v>0.27847396268448898</v>
      </c>
      <c r="L27" s="187">
        <v>0.11934598400763814</v>
      </c>
      <c r="M27" s="183"/>
      <c r="N27" s="79"/>
    </row>
    <row r="28" spans="1:21">
      <c r="B28" s="2"/>
      <c r="C28" s="90" t="s">
        <v>8</v>
      </c>
      <c r="D28" s="182">
        <v>99</v>
      </c>
      <c r="E28" s="182">
        <v>0</v>
      </c>
      <c r="F28" s="182">
        <v>0</v>
      </c>
      <c r="G28" s="182">
        <v>2</v>
      </c>
      <c r="H28" s="182">
        <v>12</v>
      </c>
      <c r="I28" s="191">
        <v>98.177958606049884</v>
      </c>
      <c r="J28" s="191">
        <v>94.958429152662305</v>
      </c>
      <c r="K28" s="191">
        <v>0.70758889085441357</v>
      </c>
      <c r="L28" s="191">
        <v>0.10613833362816204</v>
      </c>
      <c r="M28" s="183"/>
    </row>
    <row r="29" spans="1:21">
      <c r="A29" s="96"/>
      <c r="B29" s="2"/>
      <c r="C29" s="73"/>
      <c r="D29" s="192" t="s">
        <v>105</v>
      </c>
      <c r="E29" s="180"/>
      <c r="F29" s="180"/>
      <c r="G29" s="180"/>
      <c r="H29" s="180"/>
      <c r="I29" s="187"/>
      <c r="J29" s="187"/>
      <c r="K29" s="187"/>
      <c r="L29" s="187"/>
      <c r="M29" s="183"/>
    </row>
    <row r="30" spans="1:21">
      <c r="B30" s="2"/>
      <c r="C30" s="80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78"/>
      <c r="O30" s="78"/>
      <c r="P30" s="78"/>
      <c r="Q30" s="78"/>
      <c r="R30" s="78"/>
      <c r="S30" s="78"/>
      <c r="T30" s="78"/>
      <c r="U30" s="78"/>
    </row>
    <row r="31" spans="1:21">
      <c r="B31" s="2"/>
      <c r="C31" s="80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78"/>
      <c r="O31" s="78"/>
      <c r="P31" s="78"/>
      <c r="Q31" s="78"/>
      <c r="R31" s="78"/>
      <c r="S31" s="78"/>
      <c r="T31" s="78"/>
      <c r="U31" s="78"/>
    </row>
    <row r="32" spans="1:21" ht="14">
      <c r="A32" s="2"/>
      <c r="B32" s="69" t="s">
        <v>100</v>
      </c>
      <c r="C32" s="2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3">
      <c r="A33" s="2"/>
      <c r="B33" s="70"/>
      <c r="C33" s="2"/>
      <c r="D33" s="118"/>
      <c r="E33" s="118"/>
      <c r="F33" s="118"/>
      <c r="G33" s="118"/>
      <c r="H33" s="118"/>
      <c r="I33" s="118"/>
      <c r="J33" s="118"/>
      <c r="K33" s="118"/>
      <c r="L33" s="118"/>
    </row>
    <row r="34" spans="1:13">
      <c r="A34" s="2"/>
      <c r="B34" s="71"/>
      <c r="C34" s="72" t="s">
        <v>102</v>
      </c>
      <c r="D34" s="166"/>
      <c r="E34" s="166"/>
      <c r="F34" s="118"/>
      <c r="G34" s="118"/>
      <c r="H34" s="118"/>
      <c r="I34" s="118"/>
      <c r="J34" s="167"/>
      <c r="K34" s="168"/>
      <c r="L34" s="193"/>
      <c r="M34" s="193" t="s">
        <v>25</v>
      </c>
    </row>
    <row r="35" spans="1:13" ht="12" customHeight="1">
      <c r="A35" s="2"/>
      <c r="B35" s="2"/>
      <c r="C35" s="241" t="s">
        <v>12</v>
      </c>
      <c r="D35" s="169" t="s">
        <v>62</v>
      </c>
      <c r="E35" s="170" t="s">
        <v>51</v>
      </c>
      <c r="F35" s="194"/>
      <c r="G35" s="172" t="s">
        <v>63</v>
      </c>
      <c r="H35" s="169" t="s">
        <v>64</v>
      </c>
      <c r="I35" s="169" t="s">
        <v>47</v>
      </c>
      <c r="J35" s="232" t="s">
        <v>57</v>
      </c>
      <c r="K35" s="233"/>
      <c r="L35" s="233"/>
      <c r="M35" s="233"/>
    </row>
    <row r="36" spans="1:13" ht="13.5" customHeight="1">
      <c r="A36" s="2"/>
      <c r="B36" s="2"/>
      <c r="C36" s="242"/>
      <c r="D36" s="224" t="s">
        <v>16</v>
      </c>
      <c r="E36" s="224" t="s">
        <v>15</v>
      </c>
      <c r="F36" s="244" t="s">
        <v>115</v>
      </c>
      <c r="G36" s="224" t="s">
        <v>53</v>
      </c>
      <c r="H36" s="224" t="s">
        <v>54</v>
      </c>
      <c r="I36" s="224" t="s">
        <v>52</v>
      </c>
      <c r="J36" s="234" t="s">
        <v>119</v>
      </c>
      <c r="K36" s="235"/>
      <c r="L36" s="235"/>
      <c r="M36" s="235"/>
    </row>
    <row r="37" spans="1:13" ht="13.5" customHeight="1">
      <c r="A37" s="2"/>
      <c r="B37" s="2"/>
      <c r="C37" s="242"/>
      <c r="D37" s="224"/>
      <c r="E37" s="224"/>
      <c r="F37" s="224"/>
      <c r="G37" s="224"/>
      <c r="H37" s="224"/>
      <c r="I37" s="224"/>
      <c r="J37" s="236" t="s">
        <v>108</v>
      </c>
      <c r="K37" s="238" t="s">
        <v>58</v>
      </c>
      <c r="L37" s="239"/>
      <c r="M37" s="240" t="s">
        <v>59</v>
      </c>
    </row>
    <row r="38" spans="1:13" ht="21" customHeight="1">
      <c r="A38" s="2"/>
      <c r="B38" s="2"/>
      <c r="C38" s="243"/>
      <c r="D38" s="225"/>
      <c r="E38" s="225"/>
      <c r="F38" s="225"/>
      <c r="G38" s="225"/>
      <c r="H38" s="225"/>
      <c r="I38" s="225"/>
      <c r="J38" s="237"/>
      <c r="K38" s="92" t="s">
        <v>109</v>
      </c>
      <c r="L38" s="92" t="s">
        <v>60</v>
      </c>
      <c r="M38" s="234"/>
    </row>
    <row r="39" spans="1:13">
      <c r="A39" s="2"/>
      <c r="B39" s="2"/>
      <c r="C39" s="73" t="s">
        <v>13</v>
      </c>
      <c r="D39" s="173">
        <v>7505</v>
      </c>
      <c r="E39" s="174">
        <v>7385</v>
      </c>
      <c r="F39" s="174">
        <v>6979</v>
      </c>
      <c r="G39" s="174">
        <v>22</v>
      </c>
      <c r="H39" s="174">
        <v>12</v>
      </c>
      <c r="I39" s="174">
        <v>2</v>
      </c>
      <c r="J39" s="174">
        <v>6</v>
      </c>
      <c r="K39" s="174">
        <v>1</v>
      </c>
      <c r="L39" s="174">
        <v>1</v>
      </c>
      <c r="M39" s="174">
        <v>2</v>
      </c>
    </row>
    <row r="40" spans="1:13">
      <c r="A40" s="2"/>
      <c r="B40" s="2"/>
      <c r="C40" s="74" t="s">
        <v>3</v>
      </c>
      <c r="D40" s="175">
        <f>SUM(D41:D45)</f>
        <v>661</v>
      </c>
      <c r="E40" s="176">
        <f t="shared" ref="E40:I40" si="5">SUM(E41:E45)</f>
        <v>654</v>
      </c>
      <c r="F40" s="176">
        <f>SUM(F41:F45)</f>
        <v>635</v>
      </c>
      <c r="G40" s="176">
        <f t="shared" si="5"/>
        <v>1</v>
      </c>
      <c r="H40" s="176">
        <f t="shared" si="5"/>
        <v>0</v>
      </c>
      <c r="I40" s="176">
        <f t="shared" si="5"/>
        <v>1</v>
      </c>
      <c r="J40" s="176">
        <f>SUM(J41:J45)</f>
        <v>2</v>
      </c>
      <c r="K40" s="176">
        <f t="shared" ref="K40:M40" si="6">SUM(K41:K45)</f>
        <v>0</v>
      </c>
      <c r="L40" s="176">
        <f t="shared" si="6"/>
        <v>0</v>
      </c>
      <c r="M40" s="176">
        <f t="shared" si="6"/>
        <v>0</v>
      </c>
    </row>
    <row r="41" spans="1:13">
      <c r="A41" s="2"/>
      <c r="B41" s="2"/>
      <c r="C41" s="75" t="s">
        <v>4</v>
      </c>
      <c r="D41" s="177">
        <v>225</v>
      </c>
      <c r="E41" s="178">
        <v>222</v>
      </c>
      <c r="F41" s="178">
        <v>218</v>
      </c>
      <c r="G41" s="178">
        <v>1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</row>
    <row r="42" spans="1:13">
      <c r="A42" s="2"/>
      <c r="B42" s="2"/>
      <c r="C42" s="73" t="s">
        <v>5</v>
      </c>
      <c r="D42" s="179">
        <v>103</v>
      </c>
      <c r="E42" s="180">
        <v>102</v>
      </c>
      <c r="F42" s="180">
        <v>102</v>
      </c>
      <c r="G42" s="180">
        <v>0</v>
      </c>
      <c r="H42" s="180">
        <v>0</v>
      </c>
      <c r="I42" s="180">
        <v>0</v>
      </c>
      <c r="J42" s="180">
        <v>1</v>
      </c>
      <c r="K42" s="180">
        <v>0</v>
      </c>
      <c r="L42" s="180">
        <v>0</v>
      </c>
      <c r="M42" s="180">
        <v>0</v>
      </c>
    </row>
    <row r="43" spans="1:13">
      <c r="A43" s="2"/>
      <c r="B43" s="2"/>
      <c r="C43" s="73" t="s">
        <v>6</v>
      </c>
      <c r="D43" s="179">
        <v>45</v>
      </c>
      <c r="E43" s="180">
        <v>45</v>
      </c>
      <c r="F43" s="180">
        <v>43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</row>
    <row r="44" spans="1:13">
      <c r="A44" s="2"/>
      <c r="B44" s="2"/>
      <c r="C44" s="73" t="s">
        <v>7</v>
      </c>
      <c r="D44" s="179">
        <v>288</v>
      </c>
      <c r="E44" s="180">
        <v>285</v>
      </c>
      <c r="F44" s="180">
        <v>272</v>
      </c>
      <c r="G44" s="180">
        <v>0</v>
      </c>
      <c r="H44" s="180">
        <v>0</v>
      </c>
      <c r="I44" s="180">
        <v>1</v>
      </c>
      <c r="J44" s="180">
        <v>1</v>
      </c>
      <c r="K44" s="180">
        <v>0</v>
      </c>
      <c r="L44" s="180">
        <v>0</v>
      </c>
      <c r="M44" s="180">
        <v>0</v>
      </c>
    </row>
    <row r="45" spans="1:13">
      <c r="A45" s="2"/>
      <c r="B45" s="2"/>
      <c r="C45" s="76" t="s">
        <v>8</v>
      </c>
      <c r="D45" s="181">
        <v>0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</row>
    <row r="46" spans="1:13">
      <c r="B46" s="2"/>
      <c r="C46" s="77" t="s">
        <v>14</v>
      </c>
      <c r="D46" s="183"/>
      <c r="E46" s="184"/>
      <c r="F46" s="184"/>
      <c r="H46" s="183"/>
      <c r="I46" s="183"/>
      <c r="J46" s="183"/>
      <c r="K46" s="183"/>
      <c r="L46" s="183"/>
    </row>
    <row r="47" spans="1:13" ht="12" customHeight="1">
      <c r="B47" s="2"/>
      <c r="C47" s="248" t="s">
        <v>12</v>
      </c>
      <c r="D47" s="244" t="s">
        <v>97</v>
      </c>
      <c r="E47" s="244" t="s">
        <v>50</v>
      </c>
      <c r="F47" s="255" t="s">
        <v>112</v>
      </c>
      <c r="G47" s="256"/>
      <c r="H47" s="256"/>
      <c r="I47" s="229" t="s">
        <v>61</v>
      </c>
      <c r="J47" s="185"/>
      <c r="K47" s="226" t="s">
        <v>65</v>
      </c>
      <c r="L47" s="229" t="s">
        <v>103</v>
      </c>
      <c r="M47" s="183"/>
    </row>
    <row r="48" spans="1:13" ht="13.5" customHeight="1">
      <c r="B48" s="2"/>
      <c r="C48" s="249"/>
      <c r="D48" s="224"/>
      <c r="E48" s="224"/>
      <c r="F48" s="224" t="s">
        <v>110</v>
      </c>
      <c r="G48" s="252" t="s">
        <v>114</v>
      </c>
      <c r="H48" s="251" t="s">
        <v>111</v>
      </c>
      <c r="I48" s="230"/>
      <c r="J48" s="226" t="s">
        <v>113</v>
      </c>
      <c r="K48" s="227"/>
      <c r="L48" s="230"/>
      <c r="M48" s="183"/>
    </row>
    <row r="49" spans="2:21" ht="13.5" customHeight="1">
      <c r="B49" s="2"/>
      <c r="C49" s="249"/>
      <c r="D49" s="224"/>
      <c r="E49" s="224"/>
      <c r="F49" s="257"/>
      <c r="G49" s="253"/>
      <c r="H49" s="251"/>
      <c r="I49" s="230"/>
      <c r="J49" s="227"/>
      <c r="K49" s="227"/>
      <c r="L49" s="230"/>
      <c r="M49" s="183"/>
    </row>
    <row r="50" spans="2:21" ht="30.75" customHeight="1">
      <c r="B50" s="2"/>
      <c r="C50" s="250"/>
      <c r="D50" s="225"/>
      <c r="E50" s="225"/>
      <c r="F50" s="258"/>
      <c r="G50" s="254"/>
      <c r="H50" s="251"/>
      <c r="I50" s="231"/>
      <c r="J50" s="228"/>
      <c r="K50" s="228"/>
      <c r="L50" s="231"/>
      <c r="M50" s="183"/>
    </row>
    <row r="51" spans="2:21">
      <c r="B51" s="2"/>
      <c r="C51" s="89" t="s">
        <v>13</v>
      </c>
      <c r="D51" s="174">
        <v>74</v>
      </c>
      <c r="E51" s="174">
        <v>0</v>
      </c>
      <c r="F51" s="174">
        <v>3</v>
      </c>
      <c r="G51" s="174">
        <v>0</v>
      </c>
      <c r="H51" s="174">
        <v>10</v>
      </c>
      <c r="I51" s="195">
        <v>98.401065956029313</v>
      </c>
      <c r="J51" s="196">
        <v>92.991339107261823</v>
      </c>
      <c r="K51" s="196">
        <v>0.29313790806129247</v>
      </c>
      <c r="L51" s="196">
        <v>0.13324450366422386</v>
      </c>
      <c r="M51" s="183"/>
    </row>
    <row r="52" spans="2:21">
      <c r="B52" s="2"/>
      <c r="C52" s="88" t="s">
        <v>3</v>
      </c>
      <c r="D52" s="176">
        <f>SUM(D53:D57)</f>
        <v>3</v>
      </c>
      <c r="E52" s="176">
        <f t="shared" ref="E52" si="7">SUM(E53:E57)</f>
        <v>0</v>
      </c>
      <c r="F52" s="176">
        <f>SUM(F53:F57)</f>
        <v>0</v>
      </c>
      <c r="G52" s="176">
        <f t="shared" ref="G52" si="8">SUM(G53:G57)</f>
        <v>0</v>
      </c>
      <c r="H52" s="180">
        <f t="shared" ref="H52" si="9">+J40+K40+F52+G52</f>
        <v>2</v>
      </c>
      <c r="I52" s="197">
        <f>ROUND(E40/D40*100,1)</f>
        <v>98.9</v>
      </c>
      <c r="J52" s="197">
        <f>ROUND(F40/D40*100,1)</f>
        <v>96.1</v>
      </c>
      <c r="K52" s="197">
        <f>ROUND(G40/D40*100,1)</f>
        <v>0.2</v>
      </c>
      <c r="L52" s="197">
        <f>ROUND((H52)/D40*100,1)</f>
        <v>0.3</v>
      </c>
      <c r="M52" s="183"/>
    </row>
    <row r="53" spans="2:21">
      <c r="B53" s="2"/>
      <c r="C53" s="91" t="s">
        <v>4</v>
      </c>
      <c r="D53" s="178">
        <v>2</v>
      </c>
      <c r="E53" s="178">
        <v>0</v>
      </c>
      <c r="F53" s="178">
        <v>0</v>
      </c>
      <c r="G53" s="178">
        <v>0</v>
      </c>
      <c r="H53" s="189">
        <v>0</v>
      </c>
      <c r="I53" s="198">
        <v>98.666666666666671</v>
      </c>
      <c r="J53" s="198">
        <v>96.888888888888886</v>
      </c>
      <c r="K53" s="199">
        <v>0.44444444444444442</v>
      </c>
      <c r="L53" s="199">
        <v>0</v>
      </c>
      <c r="M53" s="183"/>
    </row>
    <row r="54" spans="2:21">
      <c r="B54" s="2"/>
      <c r="C54" s="89" t="s">
        <v>5</v>
      </c>
      <c r="D54" s="180">
        <v>0</v>
      </c>
      <c r="E54" s="180">
        <v>0</v>
      </c>
      <c r="F54" s="180">
        <v>0</v>
      </c>
      <c r="G54" s="180">
        <v>0</v>
      </c>
      <c r="H54" s="180">
        <v>1</v>
      </c>
      <c r="I54" s="196">
        <v>99.029126213592235</v>
      </c>
      <c r="J54" s="196">
        <v>99.029126213592235</v>
      </c>
      <c r="K54" s="196">
        <v>0</v>
      </c>
      <c r="L54" s="196">
        <v>0.970873786407767</v>
      </c>
      <c r="M54" s="183"/>
    </row>
    <row r="55" spans="2:21">
      <c r="B55" s="2"/>
      <c r="C55" s="89" t="s">
        <v>6</v>
      </c>
      <c r="D55" s="180">
        <v>0</v>
      </c>
      <c r="E55" s="180">
        <v>0</v>
      </c>
      <c r="F55" s="180">
        <v>0</v>
      </c>
      <c r="G55" s="180">
        <v>0</v>
      </c>
      <c r="H55" s="180">
        <v>0</v>
      </c>
      <c r="I55" s="196">
        <v>100</v>
      </c>
      <c r="J55" s="196">
        <v>95.555555555555557</v>
      </c>
      <c r="K55" s="196">
        <v>0</v>
      </c>
      <c r="L55" s="196">
        <v>0</v>
      </c>
      <c r="M55" s="183"/>
    </row>
    <row r="56" spans="2:21">
      <c r="B56" s="2"/>
      <c r="C56" s="89" t="s">
        <v>7</v>
      </c>
      <c r="D56" s="180">
        <v>1</v>
      </c>
      <c r="E56" s="180">
        <v>0</v>
      </c>
      <c r="F56" s="180">
        <v>0</v>
      </c>
      <c r="G56" s="180">
        <v>0</v>
      </c>
      <c r="H56" s="180">
        <v>1</v>
      </c>
      <c r="I56" s="196">
        <v>98.958333333333329</v>
      </c>
      <c r="J56" s="196">
        <v>94.444444444444443</v>
      </c>
      <c r="K56" s="196">
        <v>0</v>
      </c>
      <c r="L56" s="196">
        <v>0.34722222222222221</v>
      </c>
      <c r="M56" s="183"/>
      <c r="N56" s="79"/>
    </row>
    <row r="57" spans="2:21">
      <c r="B57" s="2"/>
      <c r="C57" s="90" t="s">
        <v>8</v>
      </c>
      <c r="D57" s="182">
        <v>0</v>
      </c>
      <c r="E57" s="182">
        <v>0</v>
      </c>
      <c r="F57" s="182">
        <v>0</v>
      </c>
      <c r="G57" s="182">
        <v>0</v>
      </c>
      <c r="H57" s="182">
        <v>0</v>
      </c>
      <c r="I57" s="200">
        <v>0</v>
      </c>
      <c r="J57" s="200">
        <v>0</v>
      </c>
      <c r="K57" s="200">
        <v>0</v>
      </c>
      <c r="L57" s="200">
        <v>0</v>
      </c>
      <c r="M57" s="183"/>
    </row>
    <row r="58" spans="2:21">
      <c r="B58" s="2"/>
      <c r="C58" s="73"/>
      <c r="D58" s="192" t="s">
        <v>106</v>
      </c>
      <c r="E58" s="180"/>
      <c r="F58" s="180"/>
      <c r="G58" s="180"/>
      <c r="H58" s="180"/>
      <c r="I58" s="180"/>
      <c r="J58" s="180"/>
      <c r="K58" s="180"/>
      <c r="L58" s="180"/>
      <c r="M58" s="183"/>
    </row>
    <row r="59" spans="2:21">
      <c r="B59" s="2"/>
      <c r="C59" s="73"/>
      <c r="D59" s="192"/>
      <c r="E59" s="180"/>
      <c r="F59" s="180"/>
      <c r="G59" s="180"/>
      <c r="H59" s="180"/>
      <c r="I59" s="180"/>
      <c r="J59" s="180"/>
      <c r="K59" s="180"/>
      <c r="L59" s="180"/>
      <c r="M59" s="183"/>
    </row>
    <row r="60" spans="2:21">
      <c r="B60" s="2"/>
      <c r="C60" s="80"/>
      <c r="E60" s="183"/>
      <c r="F60" s="183"/>
      <c r="G60" s="183"/>
      <c r="H60" s="183"/>
      <c r="I60" s="183"/>
      <c r="J60" s="183"/>
      <c r="K60" s="183"/>
      <c r="L60" s="183"/>
      <c r="M60" s="183"/>
      <c r="N60" s="78"/>
      <c r="O60" s="78"/>
      <c r="P60" s="78"/>
      <c r="Q60" s="78"/>
      <c r="R60" s="78"/>
      <c r="S60" s="78"/>
      <c r="T60" s="78"/>
      <c r="U60" s="78"/>
    </row>
    <row r="61" spans="2:21" ht="14">
      <c r="B61" s="81" t="s">
        <v>101</v>
      </c>
      <c r="C61" s="2"/>
      <c r="D61" s="201"/>
      <c r="E61" s="201"/>
      <c r="F61" s="201"/>
      <c r="G61" s="201"/>
      <c r="H61" s="201"/>
      <c r="I61" s="183"/>
      <c r="J61" s="183"/>
      <c r="K61" s="183"/>
      <c r="L61" s="183"/>
    </row>
    <row r="62" spans="2:21">
      <c r="B62" s="82"/>
      <c r="C62" s="2"/>
      <c r="D62" s="201"/>
      <c r="E62" s="201"/>
      <c r="F62" s="201"/>
      <c r="G62" s="201"/>
      <c r="H62" s="201"/>
      <c r="I62" s="183"/>
      <c r="J62" s="183"/>
      <c r="K62" s="183"/>
      <c r="L62" s="183"/>
    </row>
    <row r="63" spans="2:21">
      <c r="B63" s="82"/>
      <c r="C63" s="72" t="s">
        <v>99</v>
      </c>
      <c r="D63" s="166"/>
      <c r="E63" s="166"/>
      <c r="F63" s="201"/>
      <c r="G63" s="201"/>
      <c r="H63" s="201"/>
      <c r="I63" s="183"/>
      <c r="J63" s="202"/>
      <c r="K63" s="203"/>
      <c r="L63" s="203"/>
      <c r="M63" s="203" t="s">
        <v>25</v>
      </c>
    </row>
    <row r="64" spans="2:21" ht="12" customHeight="1">
      <c r="B64" s="83"/>
      <c r="C64" s="245" t="s">
        <v>12</v>
      </c>
      <c r="D64" s="204" t="s">
        <v>67</v>
      </c>
      <c r="E64" s="205" t="s">
        <v>45</v>
      </c>
      <c r="F64" s="206"/>
      <c r="G64" s="204" t="s">
        <v>68</v>
      </c>
      <c r="H64" s="204" t="s">
        <v>46</v>
      </c>
      <c r="I64" s="204" t="s">
        <v>69</v>
      </c>
      <c r="J64" s="232" t="s">
        <v>57</v>
      </c>
      <c r="K64" s="233"/>
      <c r="L64" s="233"/>
      <c r="M64" s="233"/>
    </row>
    <row r="65" spans="2:16" ht="13.5" customHeight="1">
      <c r="B65" s="83"/>
      <c r="C65" s="246"/>
      <c r="D65" s="227" t="s">
        <v>66</v>
      </c>
      <c r="E65" s="227" t="s">
        <v>44</v>
      </c>
      <c r="F65" s="226" t="s">
        <v>116</v>
      </c>
      <c r="G65" s="227" t="s">
        <v>48</v>
      </c>
      <c r="H65" s="227" t="s">
        <v>55</v>
      </c>
      <c r="I65" s="227" t="s">
        <v>49</v>
      </c>
      <c r="J65" s="234" t="s">
        <v>118</v>
      </c>
      <c r="K65" s="235"/>
      <c r="L65" s="235"/>
      <c r="M65" s="235"/>
    </row>
    <row r="66" spans="2:16" ht="13.5" customHeight="1">
      <c r="B66" s="83"/>
      <c r="C66" s="246"/>
      <c r="D66" s="227"/>
      <c r="E66" s="227"/>
      <c r="F66" s="227"/>
      <c r="G66" s="227"/>
      <c r="H66" s="227"/>
      <c r="I66" s="227"/>
      <c r="J66" s="236" t="s">
        <v>108</v>
      </c>
      <c r="K66" s="238" t="s">
        <v>58</v>
      </c>
      <c r="L66" s="239"/>
      <c r="M66" s="240" t="s">
        <v>59</v>
      </c>
    </row>
    <row r="67" spans="2:16" ht="21" customHeight="1">
      <c r="B67" s="83"/>
      <c r="C67" s="247"/>
      <c r="D67" s="228"/>
      <c r="E67" s="228"/>
      <c r="F67" s="228"/>
      <c r="G67" s="228"/>
      <c r="H67" s="228"/>
      <c r="I67" s="228"/>
      <c r="J67" s="237"/>
      <c r="K67" s="92" t="s">
        <v>109</v>
      </c>
      <c r="L67" s="92" t="s">
        <v>60</v>
      </c>
      <c r="M67" s="234"/>
    </row>
    <row r="68" spans="2:16">
      <c r="B68" s="2"/>
      <c r="C68" s="73" t="s">
        <v>13</v>
      </c>
      <c r="D68" s="173">
        <v>962009</v>
      </c>
      <c r="E68" s="174">
        <v>584465</v>
      </c>
      <c r="F68" s="174">
        <v>583762</v>
      </c>
      <c r="G68" s="174">
        <v>155916</v>
      </c>
      <c r="H68" s="174">
        <v>33816</v>
      </c>
      <c r="I68" s="174">
        <v>5128</v>
      </c>
      <c r="J68" s="174">
        <v>2776</v>
      </c>
      <c r="K68" s="174">
        <v>132536</v>
      </c>
      <c r="L68" s="174">
        <v>1779</v>
      </c>
      <c r="M68" s="180">
        <v>2480</v>
      </c>
    </row>
    <row r="69" spans="2:16">
      <c r="B69" s="2"/>
      <c r="C69" s="74" t="s">
        <v>3</v>
      </c>
      <c r="D69" s="175">
        <f t="shared" ref="D69:M69" si="10">SUM(D70:D74)</f>
        <v>57538</v>
      </c>
      <c r="E69" s="176">
        <f>SUM(E70:E74)</f>
        <v>32831</v>
      </c>
      <c r="F69" s="176">
        <f t="shared" si="10"/>
        <v>32810</v>
      </c>
      <c r="G69" s="176">
        <f t="shared" si="10"/>
        <v>8984</v>
      </c>
      <c r="H69" s="176">
        <f t="shared" si="10"/>
        <v>2991</v>
      </c>
      <c r="I69" s="176">
        <f t="shared" si="10"/>
        <v>439</v>
      </c>
      <c r="J69" s="176">
        <f t="shared" si="10"/>
        <v>220</v>
      </c>
      <c r="K69" s="176">
        <f>SUM(K70:K74)</f>
        <v>10027</v>
      </c>
      <c r="L69" s="176">
        <f t="shared" si="10"/>
        <v>149</v>
      </c>
      <c r="M69" s="176">
        <f t="shared" si="10"/>
        <v>110</v>
      </c>
    </row>
    <row r="70" spans="2:16">
      <c r="B70" s="2"/>
      <c r="C70" s="84" t="s">
        <v>4</v>
      </c>
      <c r="D70" s="177">
        <v>5512</v>
      </c>
      <c r="E70" s="178">
        <v>2756</v>
      </c>
      <c r="F70" s="178">
        <v>2754</v>
      </c>
      <c r="G70" s="178">
        <v>1248</v>
      </c>
      <c r="H70" s="207">
        <v>150</v>
      </c>
      <c r="I70" s="207">
        <v>72</v>
      </c>
      <c r="J70" s="207">
        <v>14</v>
      </c>
      <c r="K70" s="207">
        <v>1073</v>
      </c>
      <c r="L70" s="208">
        <v>17</v>
      </c>
      <c r="M70" s="208">
        <v>1</v>
      </c>
    </row>
    <row r="71" spans="2:16">
      <c r="B71" s="2"/>
      <c r="C71" s="73" t="s">
        <v>5</v>
      </c>
      <c r="D71" s="179">
        <v>4590</v>
      </c>
      <c r="E71" s="180">
        <v>2389</v>
      </c>
      <c r="F71" s="180">
        <v>2386</v>
      </c>
      <c r="G71" s="180">
        <v>900</v>
      </c>
      <c r="H71" s="180">
        <v>231</v>
      </c>
      <c r="I71" s="180">
        <v>49</v>
      </c>
      <c r="J71" s="180">
        <v>14</v>
      </c>
      <c r="K71" s="180">
        <v>858</v>
      </c>
      <c r="L71" s="180">
        <v>5</v>
      </c>
      <c r="M71" s="180">
        <v>6</v>
      </c>
    </row>
    <row r="72" spans="2:16">
      <c r="B72" s="2"/>
      <c r="C72" s="73" t="s">
        <v>6</v>
      </c>
      <c r="D72" s="179">
        <v>15822</v>
      </c>
      <c r="E72" s="180">
        <v>9020</v>
      </c>
      <c r="F72" s="180">
        <v>9013</v>
      </c>
      <c r="G72" s="180">
        <v>2606</v>
      </c>
      <c r="H72" s="180">
        <v>495</v>
      </c>
      <c r="I72" s="180">
        <v>82</v>
      </c>
      <c r="J72" s="180">
        <v>37</v>
      </c>
      <c r="K72" s="180">
        <v>2960</v>
      </c>
      <c r="L72" s="180">
        <v>70</v>
      </c>
      <c r="M72" s="180">
        <v>29</v>
      </c>
    </row>
    <row r="73" spans="2:16">
      <c r="B73" s="2"/>
      <c r="C73" s="73" t="s">
        <v>7</v>
      </c>
      <c r="D73" s="179">
        <v>21634</v>
      </c>
      <c r="E73" s="180">
        <v>13982</v>
      </c>
      <c r="F73" s="180">
        <v>13978</v>
      </c>
      <c r="G73" s="180">
        <v>2653</v>
      </c>
      <c r="H73" s="180">
        <v>1489</v>
      </c>
      <c r="I73" s="180">
        <v>156</v>
      </c>
      <c r="J73" s="180">
        <v>134</v>
      </c>
      <c r="K73" s="180">
        <v>2450</v>
      </c>
      <c r="L73" s="180">
        <v>45</v>
      </c>
      <c r="M73" s="180">
        <v>63</v>
      </c>
    </row>
    <row r="74" spans="2:16">
      <c r="B74" s="2"/>
      <c r="C74" s="76" t="s">
        <v>8</v>
      </c>
      <c r="D74" s="181">
        <v>9980</v>
      </c>
      <c r="E74" s="182">
        <v>4684</v>
      </c>
      <c r="F74" s="182">
        <v>4679</v>
      </c>
      <c r="G74" s="182">
        <v>1577</v>
      </c>
      <c r="H74" s="182">
        <v>626</v>
      </c>
      <c r="I74" s="182">
        <v>80</v>
      </c>
      <c r="J74" s="182">
        <v>21</v>
      </c>
      <c r="K74" s="182">
        <v>2686</v>
      </c>
      <c r="L74" s="182">
        <v>12</v>
      </c>
      <c r="M74" s="182">
        <v>11</v>
      </c>
    </row>
    <row r="75" spans="2:16">
      <c r="B75" s="2"/>
      <c r="C75" s="85" t="s">
        <v>14</v>
      </c>
      <c r="D75" s="183"/>
      <c r="E75" s="209"/>
      <c r="F75" s="210"/>
      <c r="G75" s="210"/>
      <c r="I75" s="183"/>
      <c r="J75" s="183"/>
      <c r="K75" s="183"/>
      <c r="L75" s="183"/>
    </row>
    <row r="76" spans="2:16" ht="12" customHeight="1">
      <c r="B76" s="2"/>
      <c r="C76" s="245" t="s">
        <v>12</v>
      </c>
      <c r="D76" s="244" t="s">
        <v>97</v>
      </c>
      <c r="E76" s="244" t="s">
        <v>50</v>
      </c>
      <c r="F76" s="255" t="s">
        <v>112</v>
      </c>
      <c r="G76" s="256"/>
      <c r="H76" s="256"/>
      <c r="I76" s="229" t="s">
        <v>104</v>
      </c>
      <c r="J76" s="185"/>
      <c r="K76" s="226" t="s">
        <v>70</v>
      </c>
      <c r="L76" s="229" t="s">
        <v>103</v>
      </c>
      <c r="O76" s="78"/>
      <c r="P76" s="78"/>
    </row>
    <row r="77" spans="2:16" ht="13.5" customHeight="1">
      <c r="B77" s="2"/>
      <c r="C77" s="246"/>
      <c r="D77" s="224"/>
      <c r="E77" s="224"/>
      <c r="F77" s="224" t="s">
        <v>110</v>
      </c>
      <c r="G77" s="252" t="s">
        <v>114</v>
      </c>
      <c r="H77" s="251" t="s">
        <v>111</v>
      </c>
      <c r="I77" s="230"/>
      <c r="J77" s="226" t="s">
        <v>117</v>
      </c>
      <c r="K77" s="227"/>
      <c r="L77" s="230"/>
      <c r="O77" s="78"/>
      <c r="P77" s="78"/>
    </row>
    <row r="78" spans="2:16" ht="13.5" customHeight="1">
      <c r="B78" s="2"/>
      <c r="C78" s="246"/>
      <c r="D78" s="224"/>
      <c r="E78" s="224"/>
      <c r="F78" s="257"/>
      <c r="G78" s="253"/>
      <c r="H78" s="251"/>
      <c r="I78" s="230"/>
      <c r="J78" s="227"/>
      <c r="K78" s="227"/>
      <c r="L78" s="230"/>
      <c r="O78" s="78"/>
      <c r="P78" s="78"/>
    </row>
    <row r="79" spans="2:16" ht="35.25" customHeight="1">
      <c r="C79" s="247"/>
      <c r="D79" s="225"/>
      <c r="E79" s="225"/>
      <c r="F79" s="258"/>
      <c r="G79" s="254"/>
      <c r="H79" s="251"/>
      <c r="I79" s="231"/>
      <c r="J79" s="228"/>
      <c r="K79" s="228"/>
      <c r="L79" s="231"/>
      <c r="O79" s="78"/>
      <c r="P79" s="78"/>
    </row>
    <row r="80" spans="2:16">
      <c r="C80" s="86" t="s">
        <v>13</v>
      </c>
      <c r="D80" s="174">
        <v>43058</v>
      </c>
      <c r="E80" s="174">
        <v>55</v>
      </c>
      <c r="F80" s="174">
        <v>187</v>
      </c>
      <c r="G80" s="174">
        <v>1010</v>
      </c>
      <c r="H80" s="174">
        <v>136509</v>
      </c>
      <c r="I80" s="186">
        <v>60.754629114696435</v>
      </c>
      <c r="J80" s="187">
        <v>60.68155287528495</v>
      </c>
      <c r="K80" s="211">
        <v>16.20733277963096</v>
      </c>
      <c r="L80" s="211">
        <v>14.189991985521965</v>
      </c>
      <c r="O80" s="87"/>
      <c r="P80" s="78"/>
    </row>
    <row r="81" spans="3:16">
      <c r="C81" s="88" t="s">
        <v>3</v>
      </c>
      <c r="D81" s="176">
        <f>SUM(D82:D86)</f>
        <v>1786</v>
      </c>
      <c r="E81" s="176">
        <f t="shared" ref="E81" si="11">SUM(E82:E86)</f>
        <v>1</v>
      </c>
      <c r="F81" s="176">
        <f>SUM(F82:F86)</f>
        <v>4</v>
      </c>
      <c r="G81" s="176">
        <f t="shared" ref="G81" si="12">SUM(G82:G86)</f>
        <v>114</v>
      </c>
      <c r="H81" s="180">
        <f t="shared" ref="H81" si="13">+J69+K69+F81+G81</f>
        <v>10365</v>
      </c>
      <c r="I81" s="188">
        <f>ROUND(E69/D69*100,1)</f>
        <v>57.1</v>
      </c>
      <c r="J81" s="188">
        <f>ROUND(F69/D69*100,1)</f>
        <v>57</v>
      </c>
      <c r="K81" s="188">
        <f>ROUND(G69/D69*100,1)</f>
        <v>15.6</v>
      </c>
      <c r="L81" s="188">
        <f>ROUND(H81/D69*100,1)</f>
        <v>18</v>
      </c>
      <c r="O81" s="87"/>
      <c r="P81" s="78"/>
    </row>
    <row r="82" spans="3:16">
      <c r="C82" s="84" t="s">
        <v>4</v>
      </c>
      <c r="D82" s="212">
        <v>181</v>
      </c>
      <c r="E82" s="212">
        <v>0</v>
      </c>
      <c r="F82" s="212">
        <v>0</v>
      </c>
      <c r="G82" s="212">
        <v>17</v>
      </c>
      <c r="H82" s="213">
        <v>1104</v>
      </c>
      <c r="I82" s="214">
        <v>50</v>
      </c>
      <c r="J82" s="214">
        <v>49.963715529753266</v>
      </c>
      <c r="K82" s="215">
        <v>22.641509433962263</v>
      </c>
      <c r="L82" s="215">
        <v>20.029027576197386</v>
      </c>
      <c r="O82" s="87"/>
      <c r="P82" s="78"/>
    </row>
    <row r="83" spans="3:16">
      <c r="C83" s="89" t="s">
        <v>5</v>
      </c>
      <c r="D83" s="180">
        <v>138</v>
      </c>
      <c r="E83" s="180">
        <v>0</v>
      </c>
      <c r="F83" s="180">
        <v>1</v>
      </c>
      <c r="G83" s="180">
        <v>2</v>
      </c>
      <c r="H83" s="180">
        <v>875</v>
      </c>
      <c r="I83" s="187">
        <v>52.047930283224403</v>
      </c>
      <c r="J83" s="187">
        <v>51.98257080610022</v>
      </c>
      <c r="K83" s="211">
        <v>19.607843137254903</v>
      </c>
      <c r="L83" s="211">
        <v>19.063180827886711</v>
      </c>
      <c r="O83" s="87"/>
      <c r="P83" s="78"/>
    </row>
    <row r="84" spans="3:16">
      <c r="C84" s="89" t="s">
        <v>6</v>
      </c>
      <c r="D84" s="180">
        <v>523</v>
      </c>
      <c r="E84" s="180">
        <v>0</v>
      </c>
      <c r="F84" s="180">
        <v>0</v>
      </c>
      <c r="G84" s="180">
        <v>67</v>
      </c>
      <c r="H84" s="180">
        <v>3064</v>
      </c>
      <c r="I84" s="187">
        <v>57.009227657691824</v>
      </c>
      <c r="J84" s="187">
        <v>56.964985463278978</v>
      </c>
      <c r="K84" s="211">
        <v>16.470736948552648</v>
      </c>
      <c r="L84" s="211">
        <v>19.365440525850083</v>
      </c>
      <c r="O84" s="87"/>
      <c r="P84" s="78"/>
    </row>
    <row r="85" spans="3:16">
      <c r="C85" s="89" t="s">
        <v>7</v>
      </c>
      <c r="D85" s="180">
        <v>661</v>
      </c>
      <c r="E85" s="180">
        <v>1</v>
      </c>
      <c r="F85" s="180">
        <v>0</v>
      </c>
      <c r="G85" s="180">
        <v>17</v>
      </c>
      <c r="H85" s="180">
        <v>2601</v>
      </c>
      <c r="I85" s="187">
        <v>64.629749468429324</v>
      </c>
      <c r="J85" s="187">
        <v>64.611260053619304</v>
      </c>
      <c r="K85" s="211">
        <v>12.263104372746602</v>
      </c>
      <c r="L85" s="211">
        <v>12.022741980216326</v>
      </c>
      <c r="O85" s="87"/>
      <c r="P85" s="78"/>
    </row>
    <row r="86" spans="3:16">
      <c r="C86" s="90" t="s">
        <v>8</v>
      </c>
      <c r="D86" s="182">
        <v>283</v>
      </c>
      <c r="E86" s="182">
        <v>0</v>
      </c>
      <c r="F86" s="182">
        <v>3</v>
      </c>
      <c r="G86" s="182">
        <v>11</v>
      </c>
      <c r="H86" s="182">
        <v>2721</v>
      </c>
      <c r="I86" s="191">
        <v>46.93386773547094</v>
      </c>
      <c r="J86" s="191">
        <v>46.883767535070142</v>
      </c>
      <c r="K86" s="216">
        <v>15.801603206412826</v>
      </c>
      <c r="L86" s="216">
        <v>27.264529058116231</v>
      </c>
      <c r="O86" s="87"/>
      <c r="P86" s="78"/>
    </row>
    <row r="87" spans="3:16">
      <c r="D87" s="192" t="s">
        <v>107</v>
      </c>
    </row>
    <row r="89" spans="3:16">
      <c r="H89" s="217"/>
    </row>
  </sheetData>
  <mergeCells count="69">
    <mergeCell ref="I76:I79"/>
    <mergeCell ref="L76:L79"/>
    <mergeCell ref="H77:H79"/>
    <mergeCell ref="J77:J79"/>
    <mergeCell ref="K76:K79"/>
    <mergeCell ref="F76:H76"/>
    <mergeCell ref="F77:F79"/>
    <mergeCell ref="G77:G79"/>
    <mergeCell ref="J65:M65"/>
    <mergeCell ref="J66:J67"/>
    <mergeCell ref="K66:L66"/>
    <mergeCell ref="M66:M67"/>
    <mergeCell ref="J64:M64"/>
    <mergeCell ref="G65:G67"/>
    <mergeCell ref="I65:I67"/>
    <mergeCell ref="H65:H67"/>
    <mergeCell ref="I18:I21"/>
    <mergeCell ref="H19:H21"/>
    <mergeCell ref="I36:I38"/>
    <mergeCell ref="I47:I50"/>
    <mergeCell ref="H48:H50"/>
    <mergeCell ref="G19:G21"/>
    <mergeCell ref="F18:H18"/>
    <mergeCell ref="F47:H47"/>
    <mergeCell ref="F48:F50"/>
    <mergeCell ref="G48:G50"/>
    <mergeCell ref="F65:F67"/>
    <mergeCell ref="F19:F21"/>
    <mergeCell ref="C76:C79"/>
    <mergeCell ref="C18:C21"/>
    <mergeCell ref="C64:C67"/>
    <mergeCell ref="D18:D21"/>
    <mergeCell ref="E65:E67"/>
    <mergeCell ref="E18:E21"/>
    <mergeCell ref="D65:D67"/>
    <mergeCell ref="C35:C38"/>
    <mergeCell ref="D76:D79"/>
    <mergeCell ref="E76:E79"/>
    <mergeCell ref="C47:C50"/>
    <mergeCell ref="C6:C9"/>
    <mergeCell ref="F7:F9"/>
    <mergeCell ref="E7:E9"/>
    <mergeCell ref="D7:D9"/>
    <mergeCell ref="D47:D50"/>
    <mergeCell ref="E47:E50"/>
    <mergeCell ref="D36:D38"/>
    <mergeCell ref="E36:E38"/>
    <mergeCell ref="F36:F38"/>
    <mergeCell ref="J6:M6"/>
    <mergeCell ref="J7:M7"/>
    <mergeCell ref="J8:J9"/>
    <mergeCell ref="K8:L8"/>
    <mergeCell ref="M8:M9"/>
    <mergeCell ref="K47:K50"/>
    <mergeCell ref="L47:L50"/>
    <mergeCell ref="J48:J50"/>
    <mergeCell ref="J19:J21"/>
    <mergeCell ref="K18:K21"/>
    <mergeCell ref="L18:L21"/>
    <mergeCell ref="J35:M35"/>
    <mergeCell ref="J36:M36"/>
    <mergeCell ref="J37:J38"/>
    <mergeCell ref="K37:L37"/>
    <mergeCell ref="M37:M38"/>
    <mergeCell ref="G7:G9"/>
    <mergeCell ref="H7:H9"/>
    <mergeCell ref="I7:I9"/>
    <mergeCell ref="H36:H38"/>
    <mergeCell ref="G36:G38"/>
  </mergeCells>
  <phoneticPr fontId="4"/>
  <pageMargins left="0.70866141732283472" right="0.70866141732283472" top="0.74803149606299213" bottom="0.74803149606299213" header="0.31496062992125984" footer="0.31496062992125984"/>
  <pageSetup paperSize="9" scale="85" firstPageNumber="48" fitToHeight="2" orientation="portrait" useFirstPageNumber="1" r:id="rId1"/>
  <headerFooter alignWithMargins="0">
    <oddHeader>&amp;R&amp;"ＭＳ Ｐ明朝,標準"&amp;9令和５年度学校基本調査結果報告書（島根県）</oddHeader>
    <oddFooter xml:space="preserve">&amp;C&amp;"ＭＳ Ｐ明朝,標準"
</oddFooter>
  </headerFooter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 (1) 学校調査</vt:lpstr>
      <vt:lpstr>2 (2) 卒業後の状況調査</vt:lpstr>
      <vt:lpstr>'2 (1) 学校調査'!Print_Area</vt:lpstr>
      <vt:lpstr>'2 (2) 卒業後の状況調査'!Print_Area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飯塚　務</cp:lastModifiedBy>
  <cp:lastPrinted>2024-01-29T01:28:40Z</cp:lastPrinted>
  <dcterms:created xsi:type="dcterms:W3CDTF">2012-09-19T02:26:00Z</dcterms:created>
  <dcterms:modified xsi:type="dcterms:W3CDTF">2024-02-06T06:46:24Z</dcterms:modified>
</cp:coreProperties>
</file>