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政策企画局\統計調査課\統計分析スタッフ\島根の統計\島根の統計（入力用）\R5\DB用エクセル表_語句修正（R5.7月）\"/>
    </mc:Choice>
  </mc:AlternateContent>
  <bookViews>
    <workbookView xWindow="0" yWindow="0" windowWidth="20490" windowHeight="7785" tabRatio="885"/>
  </bookViews>
  <sheets>
    <sheet name="0001" sheetId="487" r:id="rId1"/>
    <sheet name="0002" sheetId="488" r:id="rId2"/>
    <sheet name="0100" sheetId="489" r:id="rId3"/>
    <sheet name="0200" sheetId="490" r:id="rId4"/>
    <sheet name="0301" sheetId="491" r:id="rId5"/>
    <sheet name="0302" sheetId="492" r:id="rId6"/>
    <sheet name="0400" sheetId="493" r:id="rId7"/>
    <sheet name="0501" sheetId="494" r:id="rId8"/>
    <sheet name="0502" sheetId="495" r:id="rId9"/>
    <sheet name="0600" sheetId="496" r:id="rId10"/>
    <sheet name="0700" sheetId="497" r:id="rId11"/>
    <sheet name="0800" sheetId="498" r:id="rId12"/>
    <sheet name="0900" sheetId="499" r:id="rId13"/>
    <sheet name="1000" sheetId="500" r:id="rId14"/>
    <sheet name="1100" sheetId="501" r:id="rId15"/>
    <sheet name="1200" sheetId="502" r:id="rId16"/>
    <sheet name="1300" sheetId="503" r:id="rId17"/>
    <sheet name="1400" sheetId="504" r:id="rId18"/>
    <sheet name="1500" sheetId="505" r:id="rId19"/>
    <sheet name="1600" sheetId="506" r:id="rId20"/>
    <sheet name="1700" sheetId="507" r:id="rId21"/>
    <sheet name="1800" sheetId="508" r:id="rId22"/>
    <sheet name="1900" sheetId="509" r:id="rId23"/>
    <sheet name="2000" sheetId="510" r:id="rId24"/>
    <sheet name="2100" sheetId="511" r:id="rId25"/>
    <sheet name="2200" sheetId="512" r:id="rId26"/>
    <sheet name="2300" sheetId="513" r:id="rId27"/>
    <sheet name="2401" sheetId="514" r:id="rId28"/>
    <sheet name="2402" sheetId="515" r:id="rId29"/>
    <sheet name="2500" sheetId="516" r:id="rId30"/>
    <sheet name="2600" sheetId="517" r:id="rId31"/>
    <sheet name="2700" sheetId="518" r:id="rId32"/>
    <sheet name="2800" sheetId="519" r:id="rId33"/>
    <sheet name="2900" sheetId="520" r:id="rId34"/>
    <sheet name="3000" sheetId="521" r:id="rId35"/>
    <sheet name="3100" sheetId="522" r:id="rId36"/>
    <sheet name="3200" sheetId="523" r:id="rId37"/>
    <sheet name="3300" sheetId="524" r:id="rId38"/>
    <sheet name="3400" sheetId="525" r:id="rId39"/>
    <sheet name="3500" sheetId="526" r:id="rId40"/>
    <sheet name="3600" sheetId="527" r:id="rId41"/>
    <sheet name="3701" sheetId="528" r:id="rId42"/>
    <sheet name="3702" sheetId="529" r:id="rId43"/>
    <sheet name="3800" sheetId="530" r:id="rId44"/>
    <sheet name="3900" sheetId="531" r:id="rId45"/>
    <sheet name="4000" sheetId="532" r:id="rId46"/>
    <sheet name="4100" sheetId="533" r:id="rId47"/>
  </sheets>
  <definedNames>
    <definedName name="_xlnm.Print_Area" localSheetId="0">'0001'!$A$1:$Y$37</definedName>
    <definedName name="_xlnm.Print_Area" localSheetId="1">'0002'!$A$1:$Y$34</definedName>
    <definedName name="_xlnm.Print_Area" localSheetId="11">'0800'!$A$1:$P$59</definedName>
    <definedName name="_xlnm.Print_Area" localSheetId="25">'2200'!$A$1:$F$26</definedName>
    <definedName name="_xlnm.Print_Area" localSheetId="26">'2300'!$A$1:$L$47</definedName>
    <definedName name="_xlnm.Print_Area" localSheetId="30">'2600'!$A$1:$W$34</definedName>
    <definedName name="_xlnm.Print_Area" localSheetId="31">'2700'!$A$1:$AG$68</definedName>
    <definedName name="_xlnm.Print_Area" localSheetId="32">'2800'!$A$1:$Q$31</definedName>
    <definedName name="_xlnm.Print_Area" localSheetId="33">'2900'!$A$1:$Y$40</definedName>
    <definedName name="_xlnm.Print_Area" localSheetId="34">'3000'!$A$1:$Q$30</definedName>
    <definedName name="_xlnm.Print_Area" localSheetId="42">'3702'!$A$1:$H$21</definedName>
    <definedName name="_xlnm.Print_Area" localSheetId="43">'3800'!$A$1:$J$26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9" i="488" l="1"/>
  <c r="X29" i="488"/>
  <c r="W29" i="488"/>
  <c r="V29" i="488"/>
  <c r="U29" i="488"/>
  <c r="T29" i="488"/>
  <c r="S29" i="488"/>
  <c r="R29" i="488"/>
  <c r="Q29" i="488"/>
  <c r="P29" i="488"/>
  <c r="O29" i="488"/>
  <c r="N29" i="488"/>
  <c r="M29" i="488"/>
  <c r="L29" i="488"/>
  <c r="K29" i="488"/>
  <c r="J29" i="488"/>
  <c r="H29" i="488"/>
  <c r="G29" i="488"/>
  <c r="F29" i="488"/>
  <c r="E29" i="488"/>
  <c r="C29" i="488"/>
  <c r="Y28" i="488"/>
  <c r="X28" i="488"/>
  <c r="W28" i="488"/>
  <c r="V28" i="488"/>
  <c r="U28" i="488"/>
  <c r="T28" i="488"/>
  <c r="S28" i="488"/>
  <c r="R28" i="488"/>
  <c r="Q28" i="488"/>
  <c r="P28" i="488"/>
  <c r="O28" i="488"/>
  <c r="N28" i="488"/>
  <c r="M28" i="488"/>
  <c r="L28" i="488"/>
  <c r="K28" i="488"/>
  <c r="J28" i="488"/>
  <c r="H28" i="488"/>
  <c r="G28" i="488"/>
  <c r="F28" i="488"/>
  <c r="E28" i="488"/>
  <c r="C28" i="488"/>
  <c r="Y29" i="487"/>
  <c r="X29" i="487"/>
  <c r="W29" i="487"/>
  <c r="V29" i="487"/>
  <c r="U29" i="487"/>
  <c r="T29" i="487"/>
  <c r="S29" i="487"/>
  <c r="R29" i="487"/>
  <c r="Q29" i="487"/>
  <c r="P29" i="487"/>
  <c r="O29" i="487"/>
  <c r="N29" i="487"/>
  <c r="M29" i="487"/>
  <c r="L29" i="487"/>
  <c r="K29" i="487"/>
  <c r="J29" i="487"/>
  <c r="H29" i="487"/>
  <c r="G29" i="487"/>
  <c r="F29" i="487"/>
  <c r="E29" i="487"/>
  <c r="C29" i="487"/>
  <c r="Y28" i="487"/>
  <c r="X28" i="487"/>
  <c r="W28" i="487"/>
  <c r="V28" i="487"/>
  <c r="U28" i="487"/>
  <c r="T28" i="487"/>
  <c r="S28" i="487"/>
  <c r="R28" i="487"/>
  <c r="Q28" i="487"/>
  <c r="P28" i="487"/>
  <c r="O28" i="487"/>
  <c r="N28" i="487"/>
  <c r="M28" i="487"/>
  <c r="L28" i="487"/>
  <c r="K28" i="487"/>
  <c r="J28" i="487"/>
  <c r="H28" i="487"/>
  <c r="G28" i="487"/>
  <c r="F28" i="487"/>
  <c r="E28" i="487"/>
  <c r="C28" i="487"/>
</calcChain>
</file>

<file path=xl/sharedStrings.xml><?xml version="1.0" encoding="utf-8"?>
<sst xmlns="http://schemas.openxmlformats.org/spreadsheetml/2006/main" count="2109" uniqueCount="1191">
  <si>
    <t>主要統計指標</t>
    <phoneticPr fontId="4"/>
  </si>
  <si>
    <t>(２)全国</t>
    <phoneticPr fontId="4"/>
  </si>
  <si>
    <t>推計人口</t>
    <rPh sb="0" eb="1">
      <t>スイ</t>
    </rPh>
    <rPh sb="1" eb="2">
      <t>ケイ</t>
    </rPh>
    <rPh sb="2" eb="3">
      <t>ジン</t>
    </rPh>
    <rPh sb="3" eb="4">
      <t>クチ</t>
    </rPh>
    <phoneticPr fontId="4"/>
  </si>
  <si>
    <t>鉱工業</t>
    <phoneticPr fontId="4"/>
  </si>
  <si>
    <t>建築</t>
    <phoneticPr fontId="4"/>
  </si>
  <si>
    <t>電力</t>
    <phoneticPr fontId="4"/>
  </si>
  <si>
    <t>商業</t>
    <rPh sb="0" eb="1">
      <t>ショウ</t>
    </rPh>
    <rPh sb="1" eb="2">
      <t>ギョウ</t>
    </rPh>
    <phoneticPr fontId="4"/>
  </si>
  <si>
    <r>
      <t xml:space="preserve"> </t>
    </r>
    <r>
      <rPr>
        <sz val="11"/>
        <color theme="1"/>
        <rFont val="ＭＳ Ｐゴシック"/>
        <family val="2"/>
        <charset val="128"/>
      </rPr>
      <t>金融</t>
    </r>
    <phoneticPr fontId="4"/>
  </si>
  <si>
    <t>物価</t>
    <phoneticPr fontId="4"/>
  </si>
  <si>
    <t>家計</t>
    <phoneticPr fontId="4"/>
  </si>
  <si>
    <t>労　　　　　　　　　　　　　　　　　　　　　働</t>
  </si>
  <si>
    <t>事　　故</t>
  </si>
  <si>
    <r>
      <t xml:space="preserve">各年10月１日
</t>
    </r>
    <r>
      <rPr>
        <sz val="11"/>
        <color theme="1"/>
        <rFont val="ＭＳ Ｐゴシック"/>
        <family val="2"/>
        <charset val="128"/>
      </rPr>
      <t>各月初（人）</t>
    </r>
    <phoneticPr fontId="4"/>
  </si>
  <si>
    <r>
      <t>国</t>
    </r>
    <r>
      <rPr>
        <sz val="11"/>
        <color theme="1"/>
        <rFont val="ＭＳ Ｐゴシック"/>
        <family val="2"/>
        <charset val="128"/>
      </rPr>
      <t>内銀行勘定(注5)</t>
    </r>
    <rPh sb="7" eb="8">
      <t>チュウ</t>
    </rPh>
    <phoneticPr fontId="4"/>
  </si>
  <si>
    <t>勤労者世帯（全国）</t>
    <phoneticPr fontId="4"/>
  </si>
  <si>
    <t>雇用保険受</t>
    <rPh sb="4" eb="5">
      <t>ジュ</t>
    </rPh>
    <phoneticPr fontId="4"/>
  </si>
  <si>
    <t>年次等</t>
    <rPh sb="0" eb="2">
      <t>ネンジ</t>
    </rPh>
    <rPh sb="2" eb="3">
      <t>トウ</t>
    </rPh>
    <phoneticPr fontId="4"/>
  </si>
  <si>
    <t>世帯数</t>
  </si>
  <si>
    <t>月（年）間</t>
  </si>
  <si>
    <t>新設住宅</t>
  </si>
  <si>
    <r>
      <t>建築</t>
    </r>
    <r>
      <rPr>
        <sz val="11"/>
        <color theme="1"/>
        <rFont val="ＭＳ Ｐゴシック"/>
        <family val="2"/>
        <charset val="128"/>
      </rPr>
      <t>物</t>
    </r>
    <phoneticPr fontId="4"/>
  </si>
  <si>
    <t>電力需要量合計</t>
    <rPh sb="0" eb="2">
      <t>デンリョク</t>
    </rPh>
    <rPh sb="2" eb="4">
      <t>ジュヨウ</t>
    </rPh>
    <rPh sb="4" eb="5">
      <t>リョウ</t>
    </rPh>
    <rPh sb="5" eb="7">
      <t>ゴウケイ</t>
    </rPh>
    <phoneticPr fontId="4"/>
  </si>
  <si>
    <t>大型小売店販売額</t>
    <rPh sb="0" eb="2">
      <t>オオガタ</t>
    </rPh>
    <rPh sb="2" eb="5">
      <t>コウリテン</t>
    </rPh>
    <rPh sb="5" eb="8">
      <t>ハンバイガク</t>
    </rPh>
    <phoneticPr fontId="4"/>
  </si>
  <si>
    <t>（令和2年＝100）</t>
    <rPh sb="1" eb="3">
      <t>レイワ</t>
    </rPh>
    <phoneticPr fontId="4"/>
  </si>
  <si>
    <t>（パートタイムを含む）（千人）</t>
    <rPh sb="12" eb="13">
      <t>セン</t>
    </rPh>
    <phoneticPr fontId="4"/>
  </si>
  <si>
    <t>給者実人員</t>
    <phoneticPr fontId="4"/>
  </si>
  <si>
    <t>人口増減</t>
  </si>
  <si>
    <t>原指数</t>
  </si>
  <si>
    <t>季節調整済指数</t>
    <phoneticPr fontId="4"/>
  </si>
  <si>
    <t>着工戸数</t>
  </si>
  <si>
    <t>着工棟数</t>
  </si>
  <si>
    <t>（100万kWh）</t>
    <phoneticPr fontId="4"/>
  </si>
  <si>
    <t>（百万円）</t>
    <rPh sb="1" eb="2">
      <t>ヒャク</t>
    </rPh>
    <rPh sb="2" eb="3">
      <t>マン</t>
    </rPh>
    <phoneticPr fontId="4"/>
  </si>
  <si>
    <t>預金残高</t>
  </si>
  <si>
    <t>貸出金残高</t>
    <rPh sb="2" eb="3">
      <t>キン</t>
    </rPh>
    <phoneticPr fontId="4"/>
  </si>
  <si>
    <t>（十億円）</t>
    <rPh sb="1" eb="2">
      <t>ジュウ</t>
    </rPh>
    <phoneticPr fontId="4"/>
  </si>
  <si>
    <t>総 合</t>
    <phoneticPr fontId="4"/>
  </si>
  <si>
    <t>食 料</t>
    <phoneticPr fontId="4"/>
  </si>
  <si>
    <t>住居</t>
    <rPh sb="0" eb="2">
      <t>ジュウキョ</t>
    </rPh>
    <phoneticPr fontId="4"/>
  </si>
  <si>
    <t>交通・通信</t>
    <rPh sb="0" eb="2">
      <t>コウツウ</t>
    </rPh>
    <rPh sb="3" eb="5">
      <t>ツウシン</t>
    </rPh>
    <phoneticPr fontId="4"/>
  </si>
  <si>
    <t>実収入（円）</t>
  </si>
  <si>
    <t>消費支出（円）</t>
  </si>
  <si>
    <t>常用労働者</t>
  </si>
  <si>
    <t>きまって支給す             る給与（製造業）</t>
    <phoneticPr fontId="4"/>
  </si>
  <si>
    <t>所定外労働時間</t>
  </si>
  <si>
    <t>月間有効</t>
  </si>
  <si>
    <t>（注１）</t>
    <rPh sb="1" eb="2">
      <t>チュウ</t>
    </rPh>
    <phoneticPr fontId="4"/>
  </si>
  <si>
    <t>(注2)</t>
    <rPh sb="1" eb="2">
      <t>チュウ</t>
    </rPh>
    <phoneticPr fontId="4"/>
  </si>
  <si>
    <t>(注3)</t>
    <rPh sb="1" eb="2">
      <t>チュウ</t>
    </rPh>
    <phoneticPr fontId="4"/>
  </si>
  <si>
    <t>（注4）</t>
    <rPh sb="1" eb="2">
      <t>チュウ</t>
    </rPh>
    <phoneticPr fontId="4"/>
  </si>
  <si>
    <t>（製造業）</t>
  </si>
  <si>
    <t>求職者数</t>
  </si>
  <si>
    <r>
      <t>求 人</t>
    </r>
    <r>
      <rPr>
        <sz val="11"/>
        <color theme="1"/>
        <rFont val="ＭＳ Ｐゴシック"/>
        <family val="2"/>
        <charset val="128"/>
      </rPr>
      <t xml:space="preserve"> 数</t>
    </r>
    <phoneticPr fontId="4"/>
  </si>
  <si>
    <t>（千人）</t>
    <rPh sb="1" eb="2">
      <t>セン</t>
    </rPh>
    <phoneticPr fontId="4"/>
  </si>
  <si>
    <t>―　</t>
  </si>
  <si>
    <t>令和元</t>
    <rPh sb="0" eb="2">
      <t>レイワ</t>
    </rPh>
    <rPh sb="2" eb="3">
      <t>モト</t>
    </rPh>
    <phoneticPr fontId="4"/>
  </si>
  <si>
    <t>令和4.1</t>
    <rPh sb="0" eb="2">
      <t>レイワ</t>
    </rPh>
    <phoneticPr fontId="4"/>
  </si>
  <si>
    <t>対前月指数</t>
    <rPh sb="0" eb="1">
      <t>タイ</t>
    </rPh>
    <rPh sb="3" eb="5">
      <t>シスウ</t>
    </rPh>
    <phoneticPr fontId="4"/>
  </si>
  <si>
    <t>対前年同月指数</t>
    <rPh sb="0" eb="1">
      <t>タイ</t>
    </rPh>
    <rPh sb="5" eb="7">
      <t>シスウ</t>
    </rPh>
    <phoneticPr fontId="4"/>
  </si>
  <si>
    <t>資        料</t>
  </si>
  <si>
    <t>総務省</t>
    <rPh sb="0" eb="1">
      <t>フサ</t>
    </rPh>
    <rPh sb="1" eb="2">
      <t>ツトム</t>
    </rPh>
    <rPh sb="2" eb="3">
      <t>ショウ</t>
    </rPh>
    <phoneticPr fontId="4"/>
  </si>
  <si>
    <t>総務省</t>
    <rPh sb="2" eb="3">
      <t>ショウ</t>
    </rPh>
    <phoneticPr fontId="4"/>
  </si>
  <si>
    <t>経済産業省</t>
    <rPh sb="0" eb="2">
      <t>ケイザイ</t>
    </rPh>
    <rPh sb="2" eb="5">
      <t>サンギョウショウ</t>
    </rPh>
    <phoneticPr fontId="4"/>
  </si>
  <si>
    <t>国土交通省</t>
    <rPh sb="0" eb="2">
      <t>コクド</t>
    </rPh>
    <rPh sb="2" eb="4">
      <t>コウツウ</t>
    </rPh>
    <phoneticPr fontId="4"/>
  </si>
  <si>
    <t>資源エネルギー庁</t>
    <rPh sb="0" eb="2">
      <t>シゲン</t>
    </rPh>
    <rPh sb="7" eb="8">
      <t>チョウ</t>
    </rPh>
    <phoneticPr fontId="4"/>
  </si>
  <si>
    <t>日本銀行</t>
    <phoneticPr fontId="4"/>
  </si>
  <si>
    <t>厚生労働省</t>
    <rPh sb="0" eb="2">
      <t>コウセイ</t>
    </rPh>
    <rPh sb="2" eb="5">
      <t>ロウドウショウ</t>
    </rPh>
    <phoneticPr fontId="4"/>
  </si>
  <si>
    <t>警察庁</t>
    <phoneticPr fontId="4"/>
  </si>
  <si>
    <t>（注１）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</si>
  <si>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r>
      <t>（注3）  月間人口増減数は</t>
    </r>
    <r>
      <rPr>
        <sz val="11"/>
        <color theme="1"/>
        <rFont val="ＭＳ Ｐゴシック"/>
        <family val="2"/>
        <charset val="128"/>
      </rPr>
      <t xml:space="preserve">当該月1か月中の数値、年間人口増減数は前年中の数値である。 </t>
    </r>
    <rPh sb="1" eb="2">
      <t>チュウ</t>
    </rPh>
    <rPh sb="14" eb="16">
      <t>トウガイ</t>
    </rPh>
    <rPh sb="19" eb="20">
      <t>ゲツ</t>
    </rPh>
    <rPh sb="25" eb="27">
      <t>ネンカン</t>
    </rPh>
    <rPh sb="34" eb="35">
      <t>ネン</t>
    </rPh>
    <phoneticPr fontId="4"/>
  </si>
  <si>
    <t>主要統計指標</t>
  </si>
  <si>
    <t>(１)島根県</t>
  </si>
  <si>
    <t>　</t>
  </si>
  <si>
    <t xml:space="preserve">鉱工業  </t>
    <phoneticPr fontId="4"/>
  </si>
  <si>
    <t>金融</t>
    <phoneticPr fontId="4"/>
  </si>
  <si>
    <t>労働</t>
    <phoneticPr fontId="4"/>
  </si>
  <si>
    <t>事故</t>
    <phoneticPr fontId="4"/>
  </si>
  <si>
    <t>各年10月１日
各月初 （人）</t>
    <phoneticPr fontId="4"/>
  </si>
  <si>
    <t>生産指数（平成27年＝100）</t>
    <phoneticPr fontId="4"/>
  </si>
  <si>
    <t>国内銀行勘定(注5)</t>
    <rPh sb="7" eb="8">
      <t>チュウ</t>
    </rPh>
    <phoneticPr fontId="4"/>
  </si>
  <si>
    <t>勤労者世帯（松江市）</t>
    <phoneticPr fontId="4"/>
  </si>
  <si>
    <t>交通事故　　　発生件数　　　（道路）</t>
    <rPh sb="7" eb="9">
      <t>ハッセイ</t>
    </rPh>
    <rPh sb="9" eb="11">
      <t>ケンスウ</t>
    </rPh>
    <rPh sb="15" eb="17">
      <t>ドウロ</t>
    </rPh>
    <phoneticPr fontId="4"/>
  </si>
  <si>
    <t>建築物</t>
    <phoneticPr fontId="4"/>
  </si>
  <si>
    <t>大型小売店販売額</t>
    <rPh sb="0" eb="2">
      <t>オオガタ</t>
    </rPh>
    <rPh sb="2" eb="4">
      <t>コウリ</t>
    </rPh>
    <rPh sb="4" eb="5">
      <t>ミセ</t>
    </rPh>
    <rPh sb="5" eb="8">
      <t>ハンバイガク</t>
    </rPh>
    <phoneticPr fontId="4"/>
  </si>
  <si>
    <t>（パートタイムを含む）（人）</t>
  </si>
  <si>
    <t>人口増減</t>
    <phoneticPr fontId="4"/>
  </si>
  <si>
    <t>原指数</t>
    <phoneticPr fontId="4"/>
  </si>
  <si>
    <t>（1000kWh）</t>
    <phoneticPr fontId="4"/>
  </si>
  <si>
    <t>（百万円）</t>
    <rPh sb="1" eb="2">
      <t>ヒャク</t>
    </rPh>
    <phoneticPr fontId="4"/>
  </si>
  <si>
    <t>（松江市）（総合）</t>
  </si>
  <si>
    <t>（松江市）（食料）</t>
  </si>
  <si>
    <t>（松江市）（住居）</t>
    <rPh sb="6" eb="8">
      <t>ジュウキョ</t>
    </rPh>
    <phoneticPr fontId="4"/>
  </si>
  <si>
    <t>（松江市）（交通・通信）</t>
    <rPh sb="6" eb="8">
      <t>コウツウ</t>
    </rPh>
    <rPh sb="9" eb="11">
      <t>ツウシン</t>
    </rPh>
    <phoneticPr fontId="4"/>
  </si>
  <si>
    <t>きまって支給す        る給与（製造業）</t>
    <phoneticPr fontId="4"/>
  </si>
  <si>
    <t>月間有効         求職者数</t>
    <rPh sb="13" eb="15">
      <t>キュウショク</t>
    </rPh>
    <rPh sb="15" eb="16">
      <t>シャ</t>
    </rPh>
    <rPh sb="16" eb="17">
      <t>スウ</t>
    </rPh>
    <phoneticPr fontId="4"/>
  </si>
  <si>
    <t>月間有効求人数</t>
    <rPh sb="4" eb="7">
      <t>キュウジンスウ</t>
    </rPh>
    <phoneticPr fontId="4"/>
  </si>
  <si>
    <t>(注1)</t>
    <rPh sb="1" eb="2">
      <t>チュウ</t>
    </rPh>
    <phoneticPr fontId="4"/>
  </si>
  <si>
    <t>（人）</t>
    <phoneticPr fontId="4"/>
  </si>
  <si>
    <t>…</t>
  </si>
  <si>
    <t xml:space="preserve">… </t>
  </si>
  <si>
    <t>市町村課</t>
    <rPh sb="0" eb="3">
      <t>シチョウソン</t>
    </rPh>
    <phoneticPr fontId="4"/>
  </si>
  <si>
    <t>統計調査課</t>
    <rPh sb="2" eb="3">
      <t>チョウ</t>
    </rPh>
    <rPh sb="3" eb="4">
      <t>ジャ</t>
    </rPh>
    <rPh sb="4" eb="5">
      <t>カ</t>
    </rPh>
    <phoneticPr fontId="4"/>
  </si>
  <si>
    <t>国土交通省</t>
    <rPh sb="0" eb="2">
      <t>コクド</t>
    </rPh>
    <rPh sb="2" eb="5">
      <t>コウツウショウ</t>
    </rPh>
    <phoneticPr fontId="4"/>
  </si>
  <si>
    <t>日本銀行松江支店</t>
    <phoneticPr fontId="4"/>
  </si>
  <si>
    <t>統計調査課</t>
    <rPh sb="0" eb="2">
      <t>トウケイ</t>
    </rPh>
    <rPh sb="2" eb="4">
      <t>チョウサ</t>
    </rPh>
    <rPh sb="4" eb="5">
      <t>カ</t>
    </rPh>
    <phoneticPr fontId="4"/>
  </si>
  <si>
    <t>島根労働局</t>
    <rPh sb="0" eb="2">
      <t>シマネ</t>
    </rPh>
    <rPh sb="2" eb="4">
      <t>ロウドウ</t>
    </rPh>
    <rPh sb="4" eb="5">
      <t>キョク</t>
    </rPh>
    <phoneticPr fontId="4"/>
  </si>
  <si>
    <t>警察本部</t>
  </si>
  <si>
    <t>（注1）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</si>
  <si>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r>
      <t>（注5）　</t>
    </r>
    <r>
      <rPr>
        <sz val="11"/>
        <color theme="1"/>
        <rFont val="ＭＳ Ｐゴシック"/>
        <family val="2"/>
        <charset val="128"/>
      </rPr>
      <t>島根県内に本店を有する国内銀行の合計。（令和3年1月分から定義変更）</t>
    </r>
    <rPh sb="1" eb="2">
      <t>チュウ</t>
    </rPh>
    <rPh sb="5" eb="7">
      <t>シマネ</t>
    </rPh>
    <rPh sb="7" eb="9">
      <t>ケンナイ</t>
    </rPh>
    <rPh sb="10" eb="12">
      <t>ホンテン</t>
    </rPh>
    <rPh sb="13" eb="14">
      <t>ユウ</t>
    </rPh>
    <rPh sb="16" eb="18">
      <t>コクナイ</t>
    </rPh>
    <rPh sb="18" eb="20">
      <t>ギンコウ</t>
    </rPh>
    <rPh sb="21" eb="23">
      <t>ゴウケイ</t>
    </rPh>
    <rPh sb="25" eb="27">
      <t>レイワ</t>
    </rPh>
    <rPh sb="28" eb="29">
      <t>ネン</t>
    </rPh>
    <rPh sb="30" eb="32">
      <t>ガツブン</t>
    </rPh>
    <rPh sb="34" eb="36">
      <t>テイギ</t>
    </rPh>
    <rPh sb="36" eb="38">
      <t>ヘンコウ</t>
    </rPh>
    <phoneticPr fontId="4"/>
  </si>
  <si>
    <t>　　　　　令和2年12月分以前については、「国内銀行と信用金庫の合計額」のみが資料提供され、内訳は非公表。</t>
    <rPh sb="5" eb="7">
      <t>レイワ</t>
    </rPh>
    <rPh sb="8" eb="9">
      <t>ネン</t>
    </rPh>
    <rPh sb="11" eb="12">
      <t>ガツ</t>
    </rPh>
    <rPh sb="12" eb="13">
      <t>ブン</t>
    </rPh>
    <rPh sb="22" eb="24">
      <t>コクナイ</t>
    </rPh>
    <rPh sb="24" eb="26">
      <t>ギンコウ</t>
    </rPh>
    <rPh sb="27" eb="29">
      <t>シンヨウ</t>
    </rPh>
    <rPh sb="29" eb="31">
      <t>キンコ</t>
    </rPh>
    <rPh sb="32" eb="34">
      <t>ゴウケイ</t>
    </rPh>
    <rPh sb="34" eb="35">
      <t>ガク</t>
    </rPh>
    <rPh sb="39" eb="41">
      <t>シリョウ</t>
    </rPh>
    <rPh sb="41" eb="43">
      <t>テイキョウ</t>
    </rPh>
    <rPh sb="46" eb="48">
      <t>ウチワケ</t>
    </rPh>
    <rPh sb="49" eb="50">
      <t>ヒ</t>
    </rPh>
    <rPh sb="50" eb="52">
      <t>コウヒョウ</t>
    </rPh>
    <phoneticPr fontId="4"/>
  </si>
  <si>
    <t>　　　　　算出している。</t>
    <rPh sb="5" eb="7">
      <t>サンシュツ</t>
    </rPh>
    <phoneticPr fontId="4"/>
  </si>
  <si>
    <t xml:space="preserve">（注3）  月間人口増減数は前月中の数値、年間人口増減数は前年中の数値である。なお、各年としての令和２年の </t>
    <rPh sb="1" eb="2">
      <t>チュウ</t>
    </rPh>
    <rPh sb="21" eb="23">
      <t>ネンカン</t>
    </rPh>
    <rPh sb="30" eb="31">
      <t>ネン</t>
    </rPh>
    <rPh sb="42" eb="43">
      <t>カク</t>
    </rPh>
    <rPh sb="43" eb="44">
      <t>ネン</t>
    </rPh>
    <rPh sb="48" eb="50">
      <t>レイワ</t>
    </rPh>
    <rPh sb="51" eb="52">
      <t>ネン</t>
    </rPh>
    <phoneticPr fontId="4"/>
  </si>
  <si>
    <t xml:space="preserve">      </t>
    <phoneticPr fontId="4"/>
  </si>
  <si>
    <t>消費者物価指数（2020年＝100)</t>
    <phoneticPr fontId="4"/>
  </si>
  <si>
    <t>平成29</t>
    <rPh sb="0" eb="2">
      <t>ヘイセイ</t>
    </rPh>
    <phoneticPr fontId="3"/>
  </si>
  <si>
    <t>（注2)　 令和２年10月１日現在の人口は、令和２年国勢調査人口としている。　</t>
    <rPh sb="1" eb="2">
      <t>チュウ</t>
    </rPh>
    <rPh sb="30" eb="32">
      <t>ジンコウ</t>
    </rPh>
    <phoneticPr fontId="4"/>
  </si>
  <si>
    <t>　　　　　令和２年11月１日現在以降の推計人口は、令和２年国勢調査人口に、前月中の人口移動数を加減して</t>
    <rPh sb="5" eb="7">
      <t>レイワ</t>
    </rPh>
    <rPh sb="8" eb="9">
      <t>ネン</t>
    </rPh>
    <rPh sb="11" eb="12">
      <t>ツキ</t>
    </rPh>
    <rPh sb="13" eb="14">
      <t>ヒ</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7" eb="38">
      <t>ゼン</t>
    </rPh>
    <rPh sb="38" eb="39">
      <t>ツキ</t>
    </rPh>
    <rPh sb="39" eb="40">
      <t>ナカ</t>
    </rPh>
    <rPh sb="41" eb="43">
      <t>ジンコウ</t>
    </rPh>
    <rPh sb="43" eb="45">
      <t>イドウ</t>
    </rPh>
    <rPh sb="45" eb="46">
      <t>スウ</t>
    </rPh>
    <rPh sb="47" eb="49">
      <t>カゲン</t>
    </rPh>
    <phoneticPr fontId="4"/>
  </si>
  <si>
    <t>　　　　　推計人口は、令和２年国勢調査人口のため、令和元年との差と年間人口増減数は一致しない。</t>
    <rPh sb="5" eb="7">
      <t>スイケイ</t>
    </rPh>
    <rPh sb="7" eb="9">
      <t>ジンコウ</t>
    </rPh>
    <rPh sb="11" eb="13">
      <t>レイワ</t>
    </rPh>
    <rPh sb="14" eb="15">
      <t>ネン</t>
    </rPh>
    <rPh sb="15" eb="17">
      <t>コクセイ</t>
    </rPh>
    <rPh sb="17" eb="19">
      <t>チョウサ</t>
    </rPh>
    <rPh sb="19" eb="21">
      <t>ジンコウ</t>
    </rPh>
    <rPh sb="21" eb="22">
      <t>テイチ</t>
    </rPh>
    <rPh sb="25" eb="27">
      <t>レイワ</t>
    </rPh>
    <rPh sb="27" eb="29">
      <t>ガンネン</t>
    </rPh>
    <rPh sb="31" eb="32">
      <t>サ</t>
    </rPh>
    <rPh sb="33" eb="35">
      <t>ネンカン</t>
    </rPh>
    <rPh sb="35" eb="37">
      <t>ジンコウ</t>
    </rPh>
    <rPh sb="37" eb="39">
      <t>ゾウゲン</t>
    </rPh>
    <rPh sb="39" eb="40">
      <t>スウ</t>
    </rPh>
    <rPh sb="41" eb="43">
      <t>イッチ</t>
    </rPh>
    <phoneticPr fontId="4"/>
  </si>
  <si>
    <t>消費者物価指数（2020年＝100）</t>
    <phoneticPr fontId="4"/>
  </si>
  <si>
    <t>（注2) 　令和2年10月1日現在の人口は、令和２年国勢調査人口としている。</t>
    <rPh sb="1" eb="2">
      <t>チュウ</t>
    </rPh>
    <rPh sb="6" eb="8">
      <t>レイワ</t>
    </rPh>
    <rPh sb="9" eb="10">
      <t>ネン</t>
    </rPh>
    <rPh sb="12" eb="13">
      <t>ガツ</t>
    </rPh>
    <rPh sb="14" eb="15">
      <t>ニチ</t>
    </rPh>
    <rPh sb="15" eb="17">
      <t>ゲンザイ</t>
    </rPh>
    <rPh sb="18" eb="20">
      <t>ジンコウ</t>
    </rPh>
    <rPh sb="22" eb="24">
      <t>レイワ</t>
    </rPh>
    <rPh sb="25" eb="26">
      <t>ネン</t>
    </rPh>
    <rPh sb="26" eb="28">
      <t>コクセイ</t>
    </rPh>
    <rPh sb="28" eb="30">
      <t>チョウサ</t>
    </rPh>
    <rPh sb="30" eb="32">
      <t>ジンコウ</t>
    </rPh>
    <phoneticPr fontId="4"/>
  </si>
  <si>
    <t>　　　　　令和2年11月1日現在以降の推計人口は、令和２年国勢調査人口に前月（年）中の人口移動数を加減している。</t>
    <rPh sb="5" eb="7">
      <t>レイワ</t>
    </rPh>
    <rPh sb="8" eb="9">
      <t>ネン</t>
    </rPh>
    <rPh sb="11" eb="12">
      <t>ガツ</t>
    </rPh>
    <rPh sb="13" eb="14">
      <t>ニチ</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6" eb="37">
      <t>ゼン</t>
    </rPh>
    <rPh sb="37" eb="38">
      <t>ツキ</t>
    </rPh>
    <rPh sb="39" eb="40">
      <t>ネン</t>
    </rPh>
    <rPh sb="41" eb="42">
      <t>ナカ</t>
    </rPh>
    <rPh sb="43" eb="45">
      <t>ジンコウ</t>
    </rPh>
    <rPh sb="45" eb="47">
      <t>イドウ</t>
    </rPh>
    <rPh sb="47" eb="48">
      <t>スウ</t>
    </rPh>
    <rPh sb="49" eb="51">
      <t>カゲン</t>
    </rPh>
    <phoneticPr fontId="4"/>
  </si>
  <si>
    <t xml:space="preserve">… </t>
    <phoneticPr fontId="3"/>
  </si>
  <si>
    <t xml:space="preserve">― </t>
    <phoneticPr fontId="4"/>
  </si>
  <si>
    <t>p  23,859</t>
  </si>
  <si>
    <t>p  21,191</t>
  </si>
  <si>
    <t>p  25,020</t>
  </si>
  <si>
    <t>p  23,588</t>
  </si>
  <si>
    <t>p  23,987</t>
  </si>
  <si>
    <t>p  25,342</t>
  </si>
  <si>
    <t>p　24,870</t>
  </si>
  <si>
    <t>p  24,078</t>
  </si>
  <si>
    <t>p  24,256</t>
  </si>
  <si>
    <t>p  27,254</t>
  </si>
  <si>
    <t>（注5）　国内銀行勘定は「民間金融機関の資産・負債（FA）」による集計値で、各年は年度末残高。</t>
    <rPh sb="1" eb="2">
      <t>チュウ</t>
    </rPh>
    <rPh sb="33" eb="36">
      <t>シュウケイチ</t>
    </rPh>
    <phoneticPr fontId="4"/>
  </si>
  <si>
    <t>常用雇用指数(注6)</t>
    <rPh sb="7" eb="8">
      <t>チュウ</t>
    </rPh>
    <phoneticPr fontId="4"/>
  </si>
  <si>
    <t>名目賃金指数(注6)</t>
    <rPh sb="7" eb="8">
      <t>チュウ</t>
    </rPh>
    <phoneticPr fontId="4"/>
  </si>
  <si>
    <t>労働時間指数(注6)</t>
    <rPh sb="7" eb="8">
      <t>チュウ</t>
    </rPh>
    <phoneticPr fontId="4"/>
  </si>
  <si>
    <t>一般職業紹介(注7)</t>
    <rPh sb="7" eb="8">
      <t>チュウ</t>
    </rPh>
    <phoneticPr fontId="4"/>
  </si>
  <si>
    <t>（一般）(注8)</t>
    <rPh sb="5" eb="6">
      <t>チュウ</t>
    </rPh>
    <phoneticPr fontId="4"/>
  </si>
  <si>
    <t>（注6）　常用雇用指数・名目賃金指数・労働時間指数は30人以上規模事業所の数値である。</t>
    <rPh sb="23" eb="25">
      <t>シスウ</t>
    </rPh>
    <phoneticPr fontId="4"/>
  </si>
  <si>
    <t>（注7）　一般職業紹介は新規学卒者を除きパートタイムを含む。また、各年は年度平均。</t>
    <rPh sb="1" eb="2">
      <t>チュウ</t>
    </rPh>
    <phoneticPr fontId="4"/>
  </si>
  <si>
    <t>（注8）　雇用保険受給者実人員（一般）の各年は、年度平均。</t>
    <rPh sb="1" eb="2">
      <t>チュウ</t>
    </rPh>
    <rPh sb="26" eb="28">
      <t>ヘイキン</t>
    </rPh>
    <phoneticPr fontId="4"/>
  </si>
  <si>
    <t>p 124,850,000</t>
  </si>
  <si>
    <t>p  27,370</t>
  </si>
  <si>
    <t>地 　　域</t>
    <phoneticPr fontId="4"/>
  </si>
  <si>
    <t>平均気圧</t>
  </si>
  <si>
    <t>気　　　　温　　　　（℃）</t>
    <phoneticPr fontId="4"/>
  </si>
  <si>
    <t>日照時間</t>
  </si>
  <si>
    <t>降水量</t>
  </si>
  <si>
    <t>（hpa）</t>
  </si>
  <si>
    <t>平　均</t>
  </si>
  <si>
    <t>最　高</t>
  </si>
  <si>
    <t>最　低</t>
  </si>
  <si>
    <t>（ｈ）</t>
  </si>
  <si>
    <t>（ｍｍ）</t>
  </si>
  <si>
    <t>現　地</t>
  </si>
  <si>
    <t>海　面</t>
  </si>
  <si>
    <t>本　年</t>
  </si>
  <si>
    <t>平　年</t>
  </si>
  <si>
    <t xml:space="preserve"> </t>
  </si>
  <si>
    <t>松江地方気象台</t>
  </si>
  <si>
    <t>上　旬</t>
  </si>
  <si>
    <t>中　旬</t>
  </si>
  <si>
    <t>下　旬</t>
  </si>
  <si>
    <t>月平均・月合計</t>
  </si>
  <si>
    <t>浜田特別地域気象観測所</t>
    <rPh sb="2" eb="4">
      <t>トクベツ</t>
    </rPh>
    <rPh sb="4" eb="6">
      <t>チイキ</t>
    </rPh>
    <rPh sb="6" eb="8">
      <t>キショウ</t>
    </rPh>
    <rPh sb="8" eb="11">
      <t>カンソクショ</t>
    </rPh>
    <phoneticPr fontId="4"/>
  </si>
  <si>
    <t>西郷特別地域気象観測所</t>
    <rPh sb="2" eb="4">
      <t>トクベツ</t>
    </rPh>
    <rPh sb="4" eb="6">
      <t>チイキ</t>
    </rPh>
    <rPh sb="6" eb="8">
      <t>キショウ</t>
    </rPh>
    <rPh sb="8" eb="10">
      <t>カンソク</t>
    </rPh>
    <phoneticPr fontId="4"/>
  </si>
  <si>
    <t>注　）：統計値を求める対象となる資料の一部が欠けているが、その範囲が許容の範囲内の値。</t>
    <rPh sb="0" eb="1">
      <t>チュウ</t>
    </rPh>
    <rPh sb="4" eb="6">
      <t>トウケイ</t>
    </rPh>
    <rPh sb="6" eb="7">
      <t>チ</t>
    </rPh>
    <rPh sb="8" eb="9">
      <t>モト</t>
    </rPh>
    <rPh sb="11" eb="13">
      <t>タイショウ</t>
    </rPh>
    <rPh sb="16" eb="18">
      <t>シリョウ</t>
    </rPh>
    <rPh sb="19" eb="21">
      <t>イチブ</t>
    </rPh>
    <rPh sb="22" eb="23">
      <t>カ</t>
    </rPh>
    <rPh sb="31" eb="33">
      <t>ハンイ</t>
    </rPh>
    <rPh sb="34" eb="36">
      <t>キョヨウ</t>
    </rPh>
    <rPh sb="37" eb="40">
      <t>ハンイナイ</t>
    </rPh>
    <rPh sb="41" eb="42">
      <t>アタイ</t>
    </rPh>
    <phoneticPr fontId="4"/>
  </si>
  <si>
    <t>　 　］：統計値を求める対象となる資料が、許容する範囲内の資料数を満たさず、十分な信頼を保障できない値である。</t>
    <rPh sb="5" eb="7">
      <t>トウケイ</t>
    </rPh>
    <rPh sb="7" eb="8">
      <t>チ</t>
    </rPh>
    <rPh sb="9" eb="10">
      <t>モト</t>
    </rPh>
    <rPh sb="12" eb="14">
      <t>タイショウ</t>
    </rPh>
    <rPh sb="17" eb="19">
      <t>シリョウ</t>
    </rPh>
    <rPh sb="21" eb="23">
      <t>キョヨウ</t>
    </rPh>
    <rPh sb="25" eb="28">
      <t>ハンイナイ</t>
    </rPh>
    <rPh sb="29" eb="31">
      <t>シリョウ</t>
    </rPh>
    <rPh sb="31" eb="32">
      <t>スウ</t>
    </rPh>
    <rPh sb="33" eb="34">
      <t>ミ</t>
    </rPh>
    <rPh sb="38" eb="40">
      <t>ジュウブン</t>
    </rPh>
    <rPh sb="41" eb="43">
      <t>シンライ</t>
    </rPh>
    <rPh sb="44" eb="46">
      <t>ホショウ</t>
    </rPh>
    <rPh sb="50" eb="51">
      <t>アタイ</t>
    </rPh>
    <phoneticPr fontId="4"/>
  </si>
  <si>
    <t>資料　気象庁「過去の気象データ」</t>
    <rPh sb="3" eb="6">
      <t>キショウチョウ</t>
    </rPh>
    <phoneticPr fontId="4"/>
  </si>
  <si>
    <t>地　　　域</t>
  </si>
  <si>
    <t>気　　　　　温　　　（  ℃  ）</t>
  </si>
  <si>
    <t>降水量（ｍｍ）</t>
    <phoneticPr fontId="4"/>
  </si>
  <si>
    <t>風速（ｍ／ｓ）</t>
    <phoneticPr fontId="4"/>
  </si>
  <si>
    <r>
      <t xml:space="preserve">日照 </t>
    </r>
    <r>
      <rPr>
        <sz val="12"/>
        <rFont val="ＭＳ Ｐゴシック"/>
        <family val="3"/>
        <charset val="128"/>
      </rPr>
      <t xml:space="preserve">    </t>
    </r>
    <r>
      <rPr>
        <sz val="12"/>
        <rFont val="ＭＳ Ｐゴシック"/>
        <family val="3"/>
        <charset val="128"/>
      </rPr>
      <t>時間（ｈ）</t>
    </r>
    <phoneticPr fontId="4"/>
  </si>
  <si>
    <t>最　　　大</t>
  </si>
  <si>
    <t>月極値</t>
  </si>
  <si>
    <t>起　日</t>
  </si>
  <si>
    <t>風　速</t>
  </si>
  <si>
    <t>浜田特別地域気象観測所</t>
  </si>
  <si>
    <t>出雲観測所</t>
  </si>
  <si>
    <t>益  田　   〃</t>
    <phoneticPr fontId="4"/>
  </si>
  <si>
    <t>大 田    　〃</t>
    <phoneticPr fontId="4"/>
  </si>
  <si>
    <t>鹿 島    　〃</t>
    <phoneticPr fontId="4"/>
  </si>
  <si>
    <t>横 田    　〃</t>
    <phoneticPr fontId="4"/>
  </si>
  <si>
    <t>掛 合    　〃</t>
    <phoneticPr fontId="4"/>
  </si>
  <si>
    <t>赤 名    　〃</t>
    <phoneticPr fontId="4"/>
  </si>
  <si>
    <t>川 本    　〃</t>
    <phoneticPr fontId="4"/>
  </si>
  <si>
    <t>瑞 穂    　〃</t>
    <phoneticPr fontId="4"/>
  </si>
  <si>
    <t>弥 栄    　〃</t>
    <phoneticPr fontId="4"/>
  </si>
  <si>
    <t>津和野　  〃</t>
    <phoneticPr fontId="4"/>
  </si>
  <si>
    <t>吉賀　     〃</t>
    <rPh sb="0" eb="1">
      <t>ヨシ</t>
    </rPh>
    <rPh sb="1" eb="2">
      <t>ガ</t>
    </rPh>
    <phoneticPr fontId="4"/>
  </si>
  <si>
    <t>西郷特別地域気象観測所</t>
    <rPh sb="2" eb="4">
      <t>トクベツ</t>
    </rPh>
    <rPh sb="4" eb="6">
      <t>チイキ</t>
    </rPh>
    <rPh sb="6" eb="8">
      <t>キショウ</t>
    </rPh>
    <rPh sb="8" eb="11">
      <t>カンソクショ</t>
    </rPh>
    <phoneticPr fontId="4"/>
  </si>
  <si>
    <t>海士観測所</t>
  </si>
  <si>
    <t>注　　）：統計値を求める対象となる資料の一部が欠けているが、その範囲が許容の範囲内の値。</t>
    <rPh sb="5" eb="7">
      <t>トウケイ</t>
    </rPh>
    <rPh sb="7" eb="8">
      <t>チ</t>
    </rPh>
    <rPh sb="9" eb="10">
      <t>モト</t>
    </rPh>
    <rPh sb="12" eb="14">
      <t>タイショウ</t>
    </rPh>
    <rPh sb="17" eb="19">
      <t>シリョウ</t>
    </rPh>
    <rPh sb="20" eb="22">
      <t>イチブ</t>
    </rPh>
    <rPh sb="23" eb="24">
      <t>カ</t>
    </rPh>
    <rPh sb="32" eb="34">
      <t>ハンイ</t>
    </rPh>
    <rPh sb="35" eb="37">
      <t>キョヨウ</t>
    </rPh>
    <rPh sb="38" eb="41">
      <t>ハンイナイ</t>
    </rPh>
    <rPh sb="42" eb="43">
      <t>アタイ</t>
    </rPh>
    <phoneticPr fontId="4"/>
  </si>
  <si>
    <t>　　 　］：統計値を求める対象となる資料が、許容する範囲内の資料数を満たさず、十分な信頼を保障できない値である。</t>
    <rPh sb="6" eb="8">
      <t>トウケイ</t>
    </rPh>
    <rPh sb="8" eb="9">
      <t>チ</t>
    </rPh>
    <rPh sb="10" eb="11">
      <t>モト</t>
    </rPh>
    <rPh sb="13" eb="15">
      <t>タイショウ</t>
    </rPh>
    <rPh sb="18" eb="20">
      <t>シリョウ</t>
    </rPh>
    <rPh sb="22" eb="24">
      <t>キョヨウ</t>
    </rPh>
    <rPh sb="26" eb="29">
      <t>ハンイナイ</t>
    </rPh>
    <rPh sb="30" eb="32">
      <t>シリョウ</t>
    </rPh>
    <rPh sb="32" eb="33">
      <t>スウ</t>
    </rPh>
    <rPh sb="34" eb="35">
      <t>ミ</t>
    </rPh>
    <rPh sb="39" eb="41">
      <t>ジュウブン</t>
    </rPh>
    <rPh sb="42" eb="44">
      <t>シンライ</t>
    </rPh>
    <rPh sb="45" eb="47">
      <t>ホショウ</t>
    </rPh>
    <rPh sb="51" eb="52">
      <t>アタイ</t>
    </rPh>
    <phoneticPr fontId="4"/>
  </si>
  <si>
    <t>　　 　X：統計値を求める対象となる資料が、参考値もしくは欠測により全くなく統計値を求めることができない。</t>
    <rPh sb="6" eb="8">
      <t>トウケイ</t>
    </rPh>
    <rPh sb="8" eb="9">
      <t>チ</t>
    </rPh>
    <rPh sb="10" eb="11">
      <t>モト</t>
    </rPh>
    <rPh sb="13" eb="15">
      <t>タイショウ</t>
    </rPh>
    <rPh sb="18" eb="20">
      <t>シリョウ</t>
    </rPh>
    <rPh sb="22" eb="24">
      <t>サンコウ</t>
    </rPh>
    <rPh sb="24" eb="25">
      <t>チ</t>
    </rPh>
    <rPh sb="29" eb="30">
      <t>ケツ</t>
    </rPh>
    <rPh sb="30" eb="31">
      <t>ソク</t>
    </rPh>
    <rPh sb="34" eb="35">
      <t>マッタ</t>
    </rPh>
    <rPh sb="38" eb="40">
      <t>トウケイ</t>
    </rPh>
    <rPh sb="40" eb="41">
      <t>チ</t>
    </rPh>
    <rPh sb="42" eb="43">
      <t>モト</t>
    </rPh>
    <phoneticPr fontId="4"/>
  </si>
  <si>
    <t>資料　気象庁「過去の気象データ」</t>
    <rPh sb="3" eb="6">
      <t>キショウチョウ</t>
    </rPh>
    <rPh sb="7" eb="9">
      <t>カコ</t>
    </rPh>
    <rPh sb="10" eb="12">
      <t>キショウ</t>
    </rPh>
    <phoneticPr fontId="4"/>
  </si>
  <si>
    <t>３．推計人口</t>
    <phoneticPr fontId="22"/>
  </si>
  <si>
    <t>（１）島根県</t>
    <phoneticPr fontId="22"/>
  </si>
  <si>
    <t>単位：人</t>
    <rPh sb="0" eb="2">
      <t>タンイ</t>
    </rPh>
    <rPh sb="3" eb="4">
      <t>ニン</t>
    </rPh>
    <phoneticPr fontId="22"/>
  </si>
  <si>
    <t>年
年月</t>
    <rPh sb="0" eb="1">
      <t>ネン</t>
    </rPh>
    <phoneticPr fontId="22"/>
  </si>
  <si>
    <t>月初推計人口</t>
    <phoneticPr fontId="22"/>
  </si>
  <si>
    <t>月（年）間人口増減　（2）　　</t>
    <phoneticPr fontId="22"/>
  </si>
  <si>
    <t>各年10月１日・各月初</t>
    <phoneticPr fontId="22"/>
  </si>
  <si>
    <t>自然動態</t>
    <phoneticPr fontId="22"/>
  </si>
  <si>
    <t>社会動態</t>
    <phoneticPr fontId="22"/>
  </si>
  <si>
    <t>（1）</t>
    <phoneticPr fontId="22"/>
  </si>
  <si>
    <t>出生児数</t>
  </si>
  <si>
    <t>死亡者数</t>
  </si>
  <si>
    <t>自然増減</t>
    <rPh sb="3" eb="4">
      <t>ゲン</t>
    </rPh>
    <phoneticPr fontId="22"/>
  </si>
  <si>
    <t>転入者数</t>
  </si>
  <si>
    <t>転出者数</t>
  </si>
  <si>
    <t>社会増減</t>
    <rPh sb="3" eb="4">
      <t>ゲン</t>
    </rPh>
    <phoneticPr fontId="22"/>
  </si>
  <si>
    <t>差引増減</t>
  </si>
  <si>
    <t>総　数</t>
  </si>
  <si>
    <t>男</t>
  </si>
  <si>
    <t>女</t>
  </si>
  <si>
    <t>平成30</t>
    <rPh sb="0" eb="2">
      <t>ヘイセイ</t>
    </rPh>
    <phoneticPr fontId="3"/>
  </si>
  <si>
    <t>令和元</t>
    <rPh sb="0" eb="2">
      <t>レイワ</t>
    </rPh>
    <rPh sb="2" eb="3">
      <t>モト</t>
    </rPh>
    <phoneticPr fontId="22"/>
  </si>
  <si>
    <t>令和4.2</t>
    <rPh sb="0" eb="2">
      <t>レイワ</t>
    </rPh>
    <phoneticPr fontId="3"/>
  </si>
  <si>
    <t>注   （１）令和2年10月1日現在の人口は、令和2年国勢調査人口。</t>
    <rPh sb="31" eb="33">
      <t>ジンコウ</t>
    </rPh>
    <phoneticPr fontId="22"/>
  </si>
  <si>
    <t>　　　　　 令和2年11月1日現在以降の推計人口は、令和2年国勢調査人口に、前月中の人口移動数を加減して算出している。</t>
    <rPh sb="6" eb="8">
      <t>レイワ</t>
    </rPh>
    <rPh sb="9" eb="10">
      <t>ネン</t>
    </rPh>
    <rPh sb="12" eb="13">
      <t>ガツ</t>
    </rPh>
    <rPh sb="14" eb="19">
      <t>ニチゲンザイイコウ</t>
    </rPh>
    <rPh sb="20" eb="22">
      <t>スイケイ</t>
    </rPh>
    <rPh sb="22" eb="24">
      <t>ジンコウ</t>
    </rPh>
    <rPh sb="26" eb="28">
      <t>レイワ</t>
    </rPh>
    <rPh sb="29" eb="30">
      <t>ネン</t>
    </rPh>
    <rPh sb="30" eb="32">
      <t>コクセイ</t>
    </rPh>
    <rPh sb="32" eb="34">
      <t>チョウサ</t>
    </rPh>
    <rPh sb="34" eb="36">
      <t>ジンコウ</t>
    </rPh>
    <rPh sb="36" eb="37">
      <t>テイチ</t>
    </rPh>
    <rPh sb="38" eb="41">
      <t>ゼンゲツチュウ</t>
    </rPh>
    <rPh sb="42" eb="44">
      <t>ジンコウ</t>
    </rPh>
    <rPh sb="44" eb="46">
      <t>イドウ</t>
    </rPh>
    <rPh sb="46" eb="47">
      <t>カズ</t>
    </rPh>
    <rPh sb="48" eb="50">
      <t>カゲン</t>
    </rPh>
    <rPh sb="52" eb="54">
      <t>サンシュツ</t>
    </rPh>
    <phoneticPr fontId="22"/>
  </si>
  <si>
    <t>　　　（２）各年の人口増減は前年10月～当年９月の計、各月の人口増減は前月1か月分の数値である。また、転入・転出には、県内移</t>
    <rPh sb="27" eb="29">
      <t>カクツキ</t>
    </rPh>
    <rPh sb="30" eb="32">
      <t>ジンコウ</t>
    </rPh>
    <rPh sb="32" eb="34">
      <t>ゾウゲン</t>
    </rPh>
    <rPh sb="35" eb="37">
      <t>ゼンゲツ</t>
    </rPh>
    <rPh sb="39" eb="41">
      <t>ゲツブン</t>
    </rPh>
    <rPh sb="42" eb="44">
      <t>スウチ</t>
    </rPh>
    <phoneticPr fontId="22"/>
  </si>
  <si>
    <t>　　　　　　動が含まれている。</t>
    <phoneticPr fontId="22"/>
  </si>
  <si>
    <t>　　　　　　なお、各年としての令和２年の推計人口は、令和２年国勢調査人口のため、令和元年人口との差と年間の人口増減は一致</t>
    <rPh sb="9" eb="11">
      <t>カクネン</t>
    </rPh>
    <rPh sb="15" eb="17">
      <t>レイワ</t>
    </rPh>
    <rPh sb="18" eb="19">
      <t>ネン</t>
    </rPh>
    <rPh sb="20" eb="22">
      <t>スイケイ</t>
    </rPh>
    <rPh sb="22" eb="24">
      <t>ジンコウ</t>
    </rPh>
    <rPh sb="26" eb="28">
      <t>レイワ</t>
    </rPh>
    <rPh sb="29" eb="30">
      <t>ネン</t>
    </rPh>
    <rPh sb="30" eb="32">
      <t>コクセイ</t>
    </rPh>
    <rPh sb="32" eb="34">
      <t>チョウサ</t>
    </rPh>
    <rPh sb="34" eb="36">
      <t>ジンコウ</t>
    </rPh>
    <rPh sb="40" eb="42">
      <t>レイワ</t>
    </rPh>
    <rPh sb="42" eb="44">
      <t>ガンネン</t>
    </rPh>
    <rPh sb="44" eb="46">
      <t>ジンコウ</t>
    </rPh>
    <rPh sb="48" eb="49">
      <t>サ</t>
    </rPh>
    <rPh sb="50" eb="52">
      <t>ネンカン</t>
    </rPh>
    <rPh sb="53" eb="55">
      <t>ジンコウ</t>
    </rPh>
    <rPh sb="55" eb="57">
      <t>ゾウゲン</t>
    </rPh>
    <rPh sb="58" eb="60">
      <t>イッチ</t>
    </rPh>
    <phoneticPr fontId="22"/>
  </si>
  <si>
    <t>　　　　　　しない。</t>
    <phoneticPr fontId="22"/>
  </si>
  <si>
    <t>資料  　島根県政策企画局統計調査課「島根県推計人口」</t>
    <rPh sb="8" eb="10">
      <t>セイサク</t>
    </rPh>
    <rPh sb="10" eb="13">
      <t>キカクキョク</t>
    </rPh>
    <rPh sb="15" eb="17">
      <t>チョウサ</t>
    </rPh>
    <phoneticPr fontId="22"/>
  </si>
  <si>
    <t>３．推計人口</t>
  </si>
  <si>
    <t>（２）全国</t>
    <phoneticPr fontId="4"/>
  </si>
  <si>
    <t>年
年月</t>
    <rPh sb="0" eb="1">
      <t>ネン</t>
    </rPh>
    <phoneticPr fontId="4"/>
  </si>
  <si>
    <t>月初推計人口</t>
  </si>
  <si>
    <t>月（年）間人口増減（１）</t>
    <phoneticPr fontId="4"/>
  </si>
  <si>
    <t>各年10月１日</t>
    <phoneticPr fontId="4"/>
  </si>
  <si>
    <t>自然動態（２）</t>
    <phoneticPr fontId="4"/>
  </si>
  <si>
    <t>社会動態　（３）</t>
    <phoneticPr fontId="4"/>
  </si>
  <si>
    <t>・各月初</t>
    <phoneticPr fontId="4"/>
  </si>
  <si>
    <t>自然増減</t>
    <rPh sb="3" eb="4">
      <t>ゲン</t>
    </rPh>
    <phoneticPr fontId="4"/>
  </si>
  <si>
    <t>入国者数</t>
  </si>
  <si>
    <t>出国者数</t>
  </si>
  <si>
    <t>社会増減</t>
    <rPh sb="3" eb="4">
      <t>ゲン</t>
    </rPh>
    <phoneticPr fontId="4"/>
  </si>
  <si>
    <t>平成29</t>
    <rPh sb="0" eb="2">
      <t>ヘイセイ</t>
    </rPh>
    <phoneticPr fontId="4"/>
  </si>
  <si>
    <t>△ 377,289</t>
  </si>
  <si>
    <t>△ 226,562</t>
  </si>
  <si>
    <t>r　　　　　　 9</t>
    <phoneticPr fontId="3"/>
  </si>
  <si>
    <t>p　　　　　  11</t>
    <phoneticPr fontId="3"/>
  </si>
  <si>
    <t>p　　　　　  12</t>
    <phoneticPr fontId="3"/>
  </si>
  <si>
    <t>p　 　令和5. 1</t>
    <rPh sb="4" eb="6">
      <t>レイワ</t>
    </rPh>
    <phoneticPr fontId="3"/>
  </si>
  <si>
    <t>p　　 　　　　 2</t>
    <phoneticPr fontId="3"/>
  </si>
  <si>
    <t xml:space="preserve">注　 （１）各年分の人口増減は前年10月～当年９月の計、各月の人口増減は当該月1か月分の数値である。  </t>
    <rPh sb="36" eb="38">
      <t>トウガイ</t>
    </rPh>
    <phoneticPr fontId="4"/>
  </si>
  <si>
    <t xml:space="preserve">　　　（２）「人口動態統計」（厚生労働省）による。 </t>
    <phoneticPr fontId="4"/>
  </si>
  <si>
    <t xml:space="preserve">      （３）「出入国管理統計」（法務省）による。</t>
    <phoneticPr fontId="3"/>
  </si>
  <si>
    <t>資料  　総務省統計局「人口推計月報」</t>
    <rPh sb="7" eb="8">
      <t>ショウ</t>
    </rPh>
    <phoneticPr fontId="4"/>
  </si>
  <si>
    <t>4.市町村別推計人口・人口移動</t>
    <phoneticPr fontId="4"/>
  </si>
  <si>
    <t>単位：人</t>
    <rPh sb="0" eb="2">
      <t>タンイ</t>
    </rPh>
    <rPh sb="3" eb="4">
      <t>ニン</t>
    </rPh>
    <phoneticPr fontId="4"/>
  </si>
  <si>
    <t>市町村</t>
  </si>
  <si>
    <t>推計人口</t>
    <rPh sb="0" eb="2">
      <t>スイケイ</t>
    </rPh>
    <rPh sb="2" eb="4">
      <t>ジンコウ</t>
    </rPh>
    <phoneticPr fontId="4"/>
  </si>
  <si>
    <t>前月中の人口移動</t>
  </si>
  <si>
    <t>自然動態</t>
  </si>
  <si>
    <t>社会動態</t>
  </si>
  <si>
    <t>増減</t>
  </si>
  <si>
    <t>計</t>
  </si>
  <si>
    <t>出生</t>
  </si>
  <si>
    <t>死亡</t>
  </si>
  <si>
    <t>転入</t>
  </si>
  <si>
    <t>転出</t>
  </si>
  <si>
    <t>県外</t>
  </si>
  <si>
    <t>県内</t>
  </si>
  <si>
    <t>県　計</t>
  </si>
  <si>
    <t>松江市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</si>
  <si>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</si>
  <si>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</si>
  <si>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</si>
  <si>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</si>
  <si>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</si>
  <si>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</si>
  <si>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</si>
  <si>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</si>
  <si>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</si>
  <si>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</si>
  <si>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</si>
  <si>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</si>
  <si>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</si>
  <si>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</si>
  <si>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</si>
  <si>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</si>
  <si>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</si>
  <si>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</si>
  <si>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注１）</t>
  </si>
  <si>
    <t>この推計人口は、令和2年国勢調査人口をもとにして、その後、毎月実施している「島根県人口移動調査」の結果によって加減したものである。</t>
    <rPh sb="8" eb="10">
      <t>レイワ</t>
    </rPh>
    <rPh sb="16" eb="18">
      <t>ジンコウ</t>
    </rPh>
    <rPh sb="18" eb="19">
      <t>テイチ</t>
    </rPh>
    <phoneticPr fontId="4"/>
  </si>
  <si>
    <t>２）</t>
  </si>
  <si>
    <t>「県外転入」には、市町村長が職権により住民票に「記載」した者の数、「県外転出」には、住民票から「消除」した者の数が含まれている。</t>
    <phoneticPr fontId="4"/>
  </si>
  <si>
    <t>資料　島根県政策企画局統計調査課「島根県推計人口月報」</t>
    <rPh sb="0" eb="2">
      <t>シリョウ</t>
    </rPh>
    <rPh sb="3" eb="6">
      <t>シマネケン</t>
    </rPh>
    <rPh sb="6" eb="8">
      <t>セイサク</t>
    </rPh>
    <rPh sb="8" eb="10">
      <t>キカク</t>
    </rPh>
    <rPh sb="10" eb="11">
      <t>キョク</t>
    </rPh>
    <rPh sb="11" eb="13">
      <t>トウケイ</t>
    </rPh>
    <rPh sb="13" eb="15">
      <t>チョウサ</t>
    </rPh>
    <rPh sb="15" eb="16">
      <t>カ</t>
    </rPh>
    <rPh sb="17" eb="20">
      <t>シマネケン</t>
    </rPh>
    <rPh sb="20" eb="22">
      <t>スイケイ</t>
    </rPh>
    <rPh sb="22" eb="24">
      <t>ジンコウ</t>
    </rPh>
    <rPh sb="24" eb="26">
      <t>ゲッポウ</t>
    </rPh>
    <phoneticPr fontId="4"/>
  </si>
  <si>
    <r>
      <t xml:space="preserve">                                                      ５　農業物価指数 （全国）              </t>
    </r>
    <r>
      <rPr>
        <sz val="14"/>
        <rFont val="ＭＳ Ｐゴシック"/>
        <family val="3"/>
        <charset val="128"/>
      </rPr>
      <t xml:space="preserve">  (令和2年＝100)</t>
    </r>
    <rPh sb="56" eb="58">
      <t>ノウギョウ</t>
    </rPh>
    <rPh sb="64" eb="66">
      <t>ゼンコク</t>
    </rPh>
    <rPh sb="84" eb="86">
      <t>レイワ</t>
    </rPh>
    <rPh sb="87" eb="88">
      <t>ネン</t>
    </rPh>
    <phoneticPr fontId="4"/>
  </si>
  <si>
    <t>（１）農産物価格指数</t>
  </si>
  <si>
    <t>年    次  
年　　月</t>
    <rPh sb="9" eb="13">
      <t>ネンゲツ</t>
    </rPh>
    <phoneticPr fontId="4"/>
  </si>
  <si>
    <t>農産物          総   合</t>
    <phoneticPr fontId="4"/>
  </si>
  <si>
    <t>米</t>
  </si>
  <si>
    <t>野菜</t>
  </si>
  <si>
    <t>果実</t>
  </si>
  <si>
    <t>工    芸         農作物</t>
    <phoneticPr fontId="4"/>
  </si>
  <si>
    <t>花き</t>
    <rPh sb="0" eb="1">
      <t>ハナ</t>
    </rPh>
    <phoneticPr fontId="4"/>
  </si>
  <si>
    <t>畜産物</t>
  </si>
  <si>
    <t>鶏卵</t>
  </si>
  <si>
    <t>生乳</t>
  </si>
  <si>
    <t>肉畜</t>
  </si>
  <si>
    <t>子畜</t>
  </si>
  <si>
    <t>平成29</t>
  </si>
  <si>
    <t>令和元</t>
    <rPh sb="0" eb="2">
      <t>レイワ</t>
    </rPh>
    <rPh sb="2" eb="3">
      <t>モト</t>
    </rPh>
    <phoneticPr fontId="10"/>
  </si>
  <si>
    <t>注　 　　月別値は概数値である。</t>
    <phoneticPr fontId="4"/>
  </si>
  <si>
    <t>資料　　農林水産省大臣官房統計部</t>
    <rPh sb="4" eb="6">
      <t>ノウリン</t>
    </rPh>
    <rPh sb="6" eb="9">
      <t>スイサンショウ</t>
    </rPh>
    <rPh sb="9" eb="11">
      <t>ダイジン</t>
    </rPh>
    <rPh sb="11" eb="13">
      <t>カンボウ</t>
    </rPh>
    <rPh sb="13" eb="15">
      <t>トウケイ</t>
    </rPh>
    <rPh sb="15" eb="16">
      <t>ブ</t>
    </rPh>
    <phoneticPr fontId="4"/>
  </si>
  <si>
    <t>５　農業物価指数(全国）</t>
    <rPh sb="2" eb="4">
      <t>ノウギョウ</t>
    </rPh>
    <rPh sb="9" eb="11">
      <t>ゼンコク</t>
    </rPh>
    <phoneticPr fontId="4"/>
  </si>
  <si>
    <t>（２）農業生産資材価格指数</t>
  </si>
  <si>
    <r>
      <t xml:space="preserve">年 </t>
    </r>
    <r>
      <rPr>
        <sz val="11"/>
        <color theme="1"/>
        <rFont val="ＭＳ Ｐゴシック"/>
        <family val="2"/>
        <charset val="128"/>
      </rPr>
      <t xml:space="preserve">   次 
年　　月</t>
    </r>
    <rPh sb="8" eb="12">
      <t>ネンゲツ</t>
    </rPh>
    <phoneticPr fontId="4"/>
  </si>
  <si>
    <t>農業生産資材総合</t>
    <rPh sb="2" eb="3">
      <t>セイ</t>
    </rPh>
    <rPh sb="4" eb="5">
      <t>シザイ</t>
    </rPh>
    <rPh sb="5" eb="6">
      <t>ザイ</t>
    </rPh>
    <rPh sb="6" eb="8">
      <t>ソウゴウ</t>
    </rPh>
    <phoneticPr fontId="4"/>
  </si>
  <si>
    <t>種苗及び苗木</t>
    <rPh sb="4" eb="6">
      <t>ナエギ</t>
    </rPh>
    <phoneticPr fontId="4"/>
  </si>
  <si>
    <r>
      <t>畜産用</t>
    </r>
    <r>
      <rPr>
        <sz val="11"/>
        <color theme="1"/>
        <rFont val="ＭＳ Ｐゴシック"/>
        <family val="2"/>
        <charset val="128"/>
      </rPr>
      <t>動物</t>
    </r>
    <phoneticPr fontId="4"/>
  </si>
  <si>
    <t>肥　　料</t>
    <phoneticPr fontId="4"/>
  </si>
  <si>
    <t>飼　　料</t>
    <phoneticPr fontId="4"/>
  </si>
  <si>
    <r>
      <t>農</t>
    </r>
    <r>
      <rPr>
        <sz val="11"/>
        <color theme="1"/>
        <rFont val="ＭＳ Ｐゴシック"/>
        <family val="2"/>
        <charset val="128"/>
      </rPr>
      <t>業薬剤</t>
    </r>
    <phoneticPr fontId="4"/>
  </si>
  <si>
    <t>諸材料</t>
  </si>
  <si>
    <r>
      <t>光</t>
    </r>
    <r>
      <rPr>
        <sz val="11"/>
        <color theme="1"/>
        <rFont val="ＭＳ Ｐゴシック"/>
        <family val="2"/>
        <charset val="128"/>
      </rPr>
      <t>熱動力</t>
    </r>
    <phoneticPr fontId="4"/>
  </si>
  <si>
    <t>農機具</t>
  </si>
  <si>
    <t>自動車・同関係料金</t>
    <phoneticPr fontId="4"/>
  </si>
  <si>
    <r>
      <t>建</t>
    </r>
    <r>
      <rPr>
        <sz val="11"/>
        <color theme="1"/>
        <rFont val="ＭＳ Ｐゴシック"/>
        <family val="2"/>
        <charset val="128"/>
      </rPr>
      <t>築資材</t>
    </r>
    <phoneticPr fontId="4"/>
  </si>
  <si>
    <r>
      <t>農</t>
    </r>
    <r>
      <rPr>
        <sz val="11"/>
        <color theme="1"/>
        <rFont val="ＭＳ Ｐゴシック"/>
        <family val="2"/>
        <charset val="128"/>
      </rPr>
      <t>用被服</t>
    </r>
    <phoneticPr fontId="4"/>
  </si>
  <si>
    <r>
      <t>賃借料及</t>
    </r>
    <r>
      <rPr>
        <sz val="11"/>
        <color theme="1"/>
        <rFont val="ＭＳ Ｐゴシック"/>
        <family val="2"/>
        <charset val="128"/>
      </rPr>
      <t>び料金</t>
    </r>
    <rPh sb="5" eb="7">
      <t>リョウキン</t>
    </rPh>
    <phoneticPr fontId="4"/>
  </si>
  <si>
    <t>ウエイト</t>
    <phoneticPr fontId="3"/>
  </si>
  <si>
    <t>令和3.12</t>
    <rPh sb="0" eb="2">
      <t>レイワ</t>
    </rPh>
    <phoneticPr fontId="3"/>
  </si>
  <si>
    <t>注　 　　月別値は概数値である</t>
    <phoneticPr fontId="4"/>
  </si>
  <si>
    <t>資料　　農林水産省大臣官房統計部</t>
  </si>
  <si>
    <t>６　生乳生産処理状況</t>
    <phoneticPr fontId="4"/>
  </si>
  <si>
    <t>単位：トン</t>
    <rPh sb="0" eb="2">
      <t>タンイ</t>
    </rPh>
    <phoneticPr fontId="4"/>
  </si>
  <si>
    <t>年　　次
年　　月</t>
    <rPh sb="0" eb="1">
      <t>ネン</t>
    </rPh>
    <rPh sb="3" eb="4">
      <t>ツギ</t>
    </rPh>
    <phoneticPr fontId="4"/>
  </si>
  <si>
    <t>生乳
生産量</t>
    <rPh sb="3" eb="6">
      <t>セイサンリョウ</t>
    </rPh>
    <phoneticPr fontId="4"/>
  </si>
  <si>
    <t>県  内  処  理  内  訳</t>
    <phoneticPr fontId="4"/>
  </si>
  <si>
    <t>　牛乳等　</t>
    <rPh sb="1" eb="3">
      <t>ギュウニュウ</t>
    </rPh>
    <rPh sb="3" eb="4">
      <t>トウ</t>
    </rPh>
    <phoneticPr fontId="4"/>
  </si>
  <si>
    <t>乳製品</t>
    <rPh sb="0" eb="3">
      <t>ニュウセイヒン</t>
    </rPh>
    <phoneticPr fontId="4"/>
  </si>
  <si>
    <t>向  け</t>
    <phoneticPr fontId="4"/>
  </si>
  <si>
    <t>うち、　　　業務用</t>
    <rPh sb="6" eb="9">
      <t>ギョウムヨウ</t>
    </rPh>
    <phoneticPr fontId="4"/>
  </si>
  <si>
    <t xml:space="preserve"> 向   け</t>
    <phoneticPr fontId="4"/>
  </si>
  <si>
    <t>令和元</t>
    <rPh sb="0" eb="2">
      <t>レイワ</t>
    </rPh>
    <rPh sb="2" eb="3">
      <t>ガン</t>
    </rPh>
    <phoneticPr fontId="4"/>
  </si>
  <si>
    <t>令和4.7</t>
    <rPh sb="0" eb="2">
      <t>レイワ</t>
    </rPh>
    <phoneticPr fontId="3"/>
  </si>
  <si>
    <t>注　 月別は概数。</t>
    <rPh sb="0" eb="1">
      <t>チュウ</t>
    </rPh>
    <phoneticPr fontId="4"/>
  </si>
  <si>
    <t>資料  農林水産省「牛乳乳製品統計」</t>
    <phoneticPr fontId="4"/>
  </si>
  <si>
    <t>７　県内と畜頭数</t>
  </si>
  <si>
    <t xml:space="preserve"> </t>
    <phoneticPr fontId="4"/>
  </si>
  <si>
    <t>単位：頭</t>
  </si>
  <si>
    <t>成牛</t>
    <rPh sb="0" eb="1">
      <t>セイ</t>
    </rPh>
    <rPh sb="1" eb="2">
      <t>ギュウ</t>
    </rPh>
    <phoneticPr fontId="4"/>
  </si>
  <si>
    <t>子牛</t>
    <rPh sb="0" eb="2">
      <t>コウシ</t>
    </rPh>
    <phoneticPr fontId="4"/>
  </si>
  <si>
    <t>豚</t>
  </si>
  <si>
    <r>
      <t>和</t>
    </r>
    <r>
      <rPr>
        <sz val="11"/>
        <color theme="1"/>
        <rFont val="ＭＳ Ｐゴシック"/>
        <family val="2"/>
        <charset val="128"/>
      </rPr>
      <t xml:space="preserve">  </t>
    </r>
    <r>
      <rPr>
        <sz val="11"/>
        <color theme="1"/>
        <rFont val="ＭＳ Ｐゴシック"/>
        <family val="2"/>
        <charset val="128"/>
      </rPr>
      <t xml:space="preserve">牛 </t>
    </r>
    <r>
      <rPr>
        <sz val="11"/>
        <color theme="1"/>
        <rFont val="ＭＳ Ｐゴシック"/>
        <family val="2"/>
        <charset val="128"/>
      </rPr>
      <t xml:space="preserve">            </t>
    </r>
    <phoneticPr fontId="4"/>
  </si>
  <si>
    <t>乳牛</t>
    <rPh sb="0" eb="2">
      <t>ニュウギュウ</t>
    </rPh>
    <phoneticPr fontId="4"/>
  </si>
  <si>
    <t>交雑牛</t>
    <rPh sb="0" eb="2">
      <t>コウザツ</t>
    </rPh>
    <rPh sb="2" eb="3">
      <t>ギュウ</t>
    </rPh>
    <phoneticPr fontId="4"/>
  </si>
  <si>
    <t>その他の牛</t>
    <rPh sb="2" eb="3">
      <t>タ</t>
    </rPh>
    <rPh sb="4" eb="5">
      <t>ウシ</t>
    </rPh>
    <phoneticPr fontId="4"/>
  </si>
  <si>
    <t xml:space="preserve">－ </t>
    <phoneticPr fontId="3"/>
  </si>
  <si>
    <t>令和4.6</t>
    <rPh sb="0" eb="2">
      <t>レイワ</t>
    </rPh>
    <phoneticPr fontId="3"/>
  </si>
  <si>
    <t xml:space="preserve">－ </t>
  </si>
  <si>
    <t>注　月別は概数。</t>
    <phoneticPr fontId="4"/>
  </si>
  <si>
    <t>「その他の牛」とは、外国牛の肉専用種及び外国牛の肉専用種と和牛との交雑種。</t>
    <rPh sb="3" eb="4">
      <t>タ</t>
    </rPh>
    <rPh sb="5" eb="6">
      <t>ウシ</t>
    </rPh>
    <rPh sb="10" eb="12">
      <t>ガイコク</t>
    </rPh>
    <rPh sb="12" eb="13">
      <t>ギュウ</t>
    </rPh>
    <rPh sb="14" eb="15">
      <t>ニク</t>
    </rPh>
    <rPh sb="15" eb="17">
      <t>センヨウ</t>
    </rPh>
    <rPh sb="17" eb="18">
      <t>シュ</t>
    </rPh>
    <rPh sb="18" eb="19">
      <t>オヨ</t>
    </rPh>
    <rPh sb="20" eb="22">
      <t>ガイコク</t>
    </rPh>
    <rPh sb="22" eb="23">
      <t>ギュウ</t>
    </rPh>
    <rPh sb="24" eb="25">
      <t>ニク</t>
    </rPh>
    <rPh sb="25" eb="27">
      <t>センヨウ</t>
    </rPh>
    <rPh sb="27" eb="28">
      <t>シュ</t>
    </rPh>
    <rPh sb="29" eb="31">
      <t>ワギュウ</t>
    </rPh>
    <rPh sb="33" eb="36">
      <t>コウザツシュ</t>
    </rPh>
    <phoneticPr fontId="4"/>
  </si>
  <si>
    <t>資料　　農林水産省「畜産物流通調査」</t>
    <rPh sb="4" eb="6">
      <t>ノウリン</t>
    </rPh>
    <rPh sb="6" eb="9">
      <t>スイサンショウ</t>
    </rPh>
    <phoneticPr fontId="14"/>
  </si>
  <si>
    <t>8　鉱工業生産指数</t>
    <phoneticPr fontId="4"/>
  </si>
  <si>
    <t>（平成27年＝100）</t>
    <phoneticPr fontId="4"/>
  </si>
  <si>
    <t>年次
年月</t>
    <rPh sb="0" eb="2">
      <t>ネンジ</t>
    </rPh>
    <phoneticPr fontId="4"/>
  </si>
  <si>
    <t>鉱工業</t>
  </si>
  <si>
    <t>業　　　　　　　　　　種　　　　　　　　　　分　　　　　　　　　　類</t>
    <phoneticPr fontId="4"/>
  </si>
  <si>
    <t>製造工業</t>
    <phoneticPr fontId="4"/>
  </si>
  <si>
    <t>鉄鋼・非鉄金属工業</t>
    <phoneticPr fontId="4"/>
  </si>
  <si>
    <t>金属製品
工業</t>
    <phoneticPr fontId="4"/>
  </si>
  <si>
    <t xml:space="preserve">汎用・生産用・業務用機械工業 </t>
    <phoneticPr fontId="4"/>
  </si>
  <si>
    <t xml:space="preserve">電気機械・情報通信機械工業    </t>
    <rPh sb="0" eb="2">
      <t>デンキ</t>
    </rPh>
    <rPh sb="2" eb="4">
      <t>キカイ</t>
    </rPh>
    <rPh sb="5" eb="7">
      <t>ジョウホウ</t>
    </rPh>
    <rPh sb="7" eb="9">
      <t>ツウシン</t>
    </rPh>
    <rPh sb="9" eb="11">
      <t>キカイ</t>
    </rPh>
    <rPh sb="11" eb="13">
      <t>コウギョウ</t>
    </rPh>
    <phoneticPr fontId="4"/>
  </si>
  <si>
    <t xml:space="preserve">電子部品・デバイス工業            </t>
    <phoneticPr fontId="4"/>
  </si>
  <si>
    <t xml:space="preserve">輸送機械工業           </t>
    <rPh sb="0" eb="2">
      <t>ユソウ</t>
    </rPh>
    <rPh sb="2" eb="4">
      <t>キカイ</t>
    </rPh>
    <rPh sb="4" eb="6">
      <t>コウギョウ</t>
    </rPh>
    <phoneticPr fontId="4"/>
  </si>
  <si>
    <t xml:space="preserve">窯業・土石製品工業         </t>
    <phoneticPr fontId="4"/>
  </si>
  <si>
    <t xml:space="preserve">化学工業        </t>
    <phoneticPr fontId="4"/>
  </si>
  <si>
    <t xml:space="preserve">プラスチック製品工業      </t>
    <phoneticPr fontId="4"/>
  </si>
  <si>
    <t xml:space="preserve">パルプ・紙・紙加工品工業                </t>
    <phoneticPr fontId="4"/>
  </si>
  <si>
    <t xml:space="preserve">繊維工業     </t>
    <phoneticPr fontId="4"/>
  </si>
  <si>
    <t xml:space="preserve">木材・木製品工業        </t>
    <phoneticPr fontId="4"/>
  </si>
  <si>
    <t xml:space="preserve">ゴム製品工業       </t>
    <phoneticPr fontId="4"/>
  </si>
  <si>
    <t>ウエイト</t>
    <phoneticPr fontId="4"/>
  </si>
  <si>
    <t>原指数</t>
    <rPh sb="0" eb="1">
      <t>ゲン</t>
    </rPh>
    <rPh sb="1" eb="3">
      <t>シスウ</t>
    </rPh>
    <phoneticPr fontId="4"/>
  </si>
  <si>
    <t>季節調整済指数</t>
    <rPh sb="0" eb="2">
      <t>キセツ</t>
    </rPh>
    <rPh sb="2" eb="4">
      <t>チョウセイ</t>
    </rPh>
    <rPh sb="4" eb="5">
      <t>ス</t>
    </rPh>
    <rPh sb="5" eb="7">
      <t>シスウ</t>
    </rPh>
    <phoneticPr fontId="4"/>
  </si>
  <si>
    <t>令和4.1</t>
    <rPh sb="0" eb="2">
      <t>レイワ</t>
    </rPh>
    <phoneticPr fontId="3"/>
  </si>
  <si>
    <t>業　　　　　　　　　　種　　　　　　　　　　分　　　　　　　　　　類</t>
  </si>
  <si>
    <t>財　　　　　分　　　　　類</t>
    <phoneticPr fontId="4"/>
  </si>
  <si>
    <t>鉱 業</t>
    <phoneticPr fontId="4"/>
  </si>
  <si>
    <t>最終需要財</t>
    <phoneticPr fontId="4"/>
  </si>
  <si>
    <t>生産財</t>
  </si>
  <si>
    <t xml:space="preserve">食料品・たばこ工業     </t>
    <phoneticPr fontId="4"/>
  </si>
  <si>
    <t>その他工業</t>
    <phoneticPr fontId="4"/>
  </si>
  <si>
    <t>投資財</t>
  </si>
  <si>
    <t>消費財</t>
  </si>
  <si>
    <t>家具工業</t>
    <phoneticPr fontId="4"/>
  </si>
  <si>
    <t>石油・石炭製品工業</t>
    <rPh sb="0" eb="2">
      <t>セキユ</t>
    </rPh>
    <rPh sb="3" eb="5">
      <t>セキタン</t>
    </rPh>
    <rPh sb="5" eb="7">
      <t>セイヒン</t>
    </rPh>
    <phoneticPr fontId="4"/>
  </si>
  <si>
    <t xml:space="preserve">印刷工業      </t>
    <phoneticPr fontId="4"/>
  </si>
  <si>
    <t>そ の 他       製品工業</t>
    <phoneticPr fontId="4"/>
  </si>
  <si>
    <t>資本財</t>
  </si>
  <si>
    <t>建設財</t>
  </si>
  <si>
    <t>耐久消費財</t>
    <phoneticPr fontId="4"/>
  </si>
  <si>
    <t>非耐久           消費財</t>
    <phoneticPr fontId="4"/>
  </si>
  <si>
    <t>9 　建築着工状況</t>
    <rPh sb="3" eb="4">
      <t>ケン</t>
    </rPh>
    <rPh sb="4" eb="5">
      <t>チク</t>
    </rPh>
    <rPh sb="5" eb="6">
      <t>キ</t>
    </rPh>
    <rPh sb="6" eb="7">
      <t>コウ</t>
    </rPh>
    <rPh sb="7" eb="8">
      <t>ジョウ</t>
    </rPh>
    <rPh sb="8" eb="9">
      <t>キョウ</t>
    </rPh>
    <phoneticPr fontId="4"/>
  </si>
  <si>
    <t>単位：1,000㎡・百万円</t>
    <rPh sb="10" eb="11">
      <t>ヒャク</t>
    </rPh>
    <phoneticPr fontId="4"/>
  </si>
  <si>
    <t>新設住宅</t>
    <phoneticPr fontId="4"/>
  </si>
  <si>
    <t>棟数</t>
    <phoneticPr fontId="4"/>
  </si>
  <si>
    <t>着工</t>
    <phoneticPr fontId="4"/>
  </si>
  <si>
    <t>工事費</t>
  </si>
  <si>
    <t>戸数</t>
    <phoneticPr fontId="4"/>
  </si>
  <si>
    <t>床面積</t>
  </si>
  <si>
    <t>資金別</t>
    <phoneticPr fontId="4"/>
  </si>
  <si>
    <t>利用関係別</t>
    <phoneticPr fontId="4"/>
  </si>
  <si>
    <t>予定額</t>
  </si>
  <si>
    <t>うち木造</t>
    <rPh sb="2" eb="4">
      <t>モクゾウ</t>
    </rPh>
    <phoneticPr fontId="4"/>
  </si>
  <si>
    <t>の合計</t>
  </si>
  <si>
    <t>民間　　 （戸）</t>
    <phoneticPr fontId="4"/>
  </si>
  <si>
    <t>公的　　 （戸）</t>
    <phoneticPr fontId="4"/>
  </si>
  <si>
    <t>持家　　 （戸）</t>
    <phoneticPr fontId="4"/>
  </si>
  <si>
    <t>貸家　　 （戸）</t>
    <phoneticPr fontId="4"/>
  </si>
  <si>
    <t>給与住宅　 （戸）</t>
    <phoneticPr fontId="4"/>
  </si>
  <si>
    <t>分譲住宅　　（戸）</t>
    <phoneticPr fontId="4"/>
  </si>
  <si>
    <t>令和元</t>
    <rPh sb="0" eb="1">
      <t>レイ</t>
    </rPh>
    <rPh sb="1" eb="2">
      <t>カズ</t>
    </rPh>
    <rPh sb="2" eb="3">
      <t>モト</t>
    </rPh>
    <phoneticPr fontId="4"/>
  </si>
  <si>
    <t>注　　建築基準法により届出のあった建築工事届による着工建築物。対象は床面積延10平方メートルを超える建築物。</t>
    <phoneticPr fontId="4"/>
  </si>
  <si>
    <t>　　　公的資金＝公営＋住宅金融支援機構＋都市再生機構＋その他</t>
    <rPh sb="3" eb="5">
      <t>コウテキ</t>
    </rPh>
    <rPh sb="5" eb="7">
      <t>シキン</t>
    </rPh>
    <rPh sb="8" eb="10">
      <t>コウエイ</t>
    </rPh>
    <rPh sb="11" eb="13">
      <t>ジュウタク</t>
    </rPh>
    <rPh sb="13" eb="15">
      <t>キンユウ</t>
    </rPh>
    <rPh sb="15" eb="17">
      <t>シエン</t>
    </rPh>
    <rPh sb="17" eb="19">
      <t>キコウ</t>
    </rPh>
    <rPh sb="20" eb="22">
      <t>トシ</t>
    </rPh>
    <rPh sb="22" eb="24">
      <t>サイセイ</t>
    </rPh>
    <rPh sb="24" eb="26">
      <t>キコウ</t>
    </rPh>
    <rPh sb="29" eb="30">
      <t>タ</t>
    </rPh>
    <phoneticPr fontId="4"/>
  </si>
  <si>
    <t>資料　　国土交通省「建築着工統計調査｣</t>
    <rPh sb="4" eb="6">
      <t>コクド</t>
    </rPh>
    <rPh sb="6" eb="8">
      <t>コウツウ</t>
    </rPh>
    <rPh sb="10" eb="12">
      <t>ケンチク</t>
    </rPh>
    <rPh sb="12" eb="14">
      <t>チャッコウ</t>
    </rPh>
    <rPh sb="14" eb="16">
      <t>トウケイ</t>
    </rPh>
    <rPh sb="16" eb="18">
      <t>チョウサ</t>
    </rPh>
    <phoneticPr fontId="4"/>
  </si>
  <si>
    <t>10　電力需要実績及び発電実績（島根県）</t>
    <rPh sb="3" eb="4">
      <t>デン</t>
    </rPh>
    <rPh sb="4" eb="5">
      <t>チカラ</t>
    </rPh>
    <rPh sb="5" eb="6">
      <t>モトメ</t>
    </rPh>
    <rPh sb="6" eb="7">
      <t>カナメ</t>
    </rPh>
    <rPh sb="7" eb="8">
      <t>ミノル</t>
    </rPh>
    <rPh sb="8" eb="9">
      <t>イサオ</t>
    </rPh>
    <rPh sb="9" eb="10">
      <t>オヨ</t>
    </rPh>
    <rPh sb="11" eb="13">
      <t>ハツデン</t>
    </rPh>
    <rPh sb="13" eb="15">
      <t>ジッセキ</t>
    </rPh>
    <rPh sb="16" eb="19">
      <t>シマネケン</t>
    </rPh>
    <phoneticPr fontId="38"/>
  </si>
  <si>
    <t>単位：1,000kWh</t>
    <rPh sb="0" eb="2">
      <t>タンイ</t>
    </rPh>
    <phoneticPr fontId="40"/>
  </si>
  <si>
    <t>年　度
年　月</t>
    <rPh sb="0" eb="1">
      <t>トシ</t>
    </rPh>
    <rPh sb="2" eb="3">
      <t>ド</t>
    </rPh>
    <rPh sb="5" eb="6">
      <t>ネン</t>
    </rPh>
    <rPh sb="7" eb="8">
      <t>ツキ</t>
    </rPh>
    <phoneticPr fontId="40"/>
  </si>
  <si>
    <t>電力需要量</t>
    <rPh sb="0" eb="2">
      <t>デンリョク</t>
    </rPh>
    <rPh sb="2" eb="5">
      <t>ジュヨウリョウ</t>
    </rPh>
    <phoneticPr fontId="38"/>
  </si>
  <si>
    <t>発電量</t>
    <rPh sb="0" eb="3">
      <t>ハツデンリョウ</t>
    </rPh>
    <phoneticPr fontId="38"/>
  </si>
  <si>
    <t>特別
高圧</t>
    <rPh sb="0" eb="2">
      <t>トクベツ</t>
    </rPh>
    <rPh sb="3" eb="5">
      <t>コウアツ</t>
    </rPh>
    <phoneticPr fontId="40"/>
  </si>
  <si>
    <t>高圧</t>
    <rPh sb="0" eb="1">
      <t>タカ</t>
    </rPh>
    <rPh sb="1" eb="2">
      <t>アツ</t>
    </rPh>
    <phoneticPr fontId="40"/>
  </si>
  <si>
    <t>低圧</t>
    <rPh sb="0" eb="1">
      <t>テイ</t>
    </rPh>
    <rPh sb="1" eb="2">
      <t>アツ</t>
    </rPh>
    <phoneticPr fontId="40"/>
  </si>
  <si>
    <t>合計</t>
    <rPh sb="0" eb="1">
      <t>ゴウ</t>
    </rPh>
    <rPh sb="1" eb="2">
      <t>ケイ</t>
    </rPh>
    <phoneticPr fontId="40"/>
  </si>
  <si>
    <t>水力
発電所</t>
    <rPh sb="0" eb="2">
      <t>スイリョク</t>
    </rPh>
    <rPh sb="3" eb="6">
      <t>ハツデンショ</t>
    </rPh>
    <phoneticPr fontId="40"/>
  </si>
  <si>
    <t>火力
発電所</t>
    <rPh sb="0" eb="2">
      <t>カリョク</t>
    </rPh>
    <rPh sb="3" eb="6">
      <t>ハツデンショ</t>
    </rPh>
    <phoneticPr fontId="40"/>
  </si>
  <si>
    <t>原子力発電所</t>
    <rPh sb="0" eb="3">
      <t>ゲンシリョク</t>
    </rPh>
    <rPh sb="3" eb="6">
      <t>ハツデンショ</t>
    </rPh>
    <phoneticPr fontId="40"/>
  </si>
  <si>
    <t>新エネルギー等発電所</t>
    <rPh sb="0" eb="1">
      <t>シン</t>
    </rPh>
    <rPh sb="6" eb="7">
      <t>トウ</t>
    </rPh>
    <rPh sb="7" eb="10">
      <t>ハツデンショ</t>
    </rPh>
    <phoneticPr fontId="40"/>
  </si>
  <si>
    <t>合計</t>
    <rPh sb="0" eb="2">
      <t>ゴウケイ</t>
    </rPh>
    <phoneticPr fontId="4"/>
  </si>
  <si>
    <t>合計</t>
    <rPh sb="0" eb="2">
      <t>ゴウケイ</t>
    </rPh>
    <phoneticPr fontId="40"/>
  </si>
  <si>
    <t>うち経過措置料金分</t>
    <rPh sb="2" eb="4">
      <t>ケイカ</t>
    </rPh>
    <rPh sb="4" eb="6">
      <t>ソチ</t>
    </rPh>
    <rPh sb="6" eb="8">
      <t>リョウキン</t>
    </rPh>
    <rPh sb="8" eb="9">
      <t>ブン</t>
    </rPh>
    <phoneticPr fontId="38"/>
  </si>
  <si>
    <t>風力</t>
    <rPh sb="0" eb="2">
      <t>フウリョク</t>
    </rPh>
    <phoneticPr fontId="40"/>
  </si>
  <si>
    <t>太陽光</t>
    <rPh sb="0" eb="3">
      <t>タイヨウコウ</t>
    </rPh>
    <phoneticPr fontId="40"/>
  </si>
  <si>
    <t>バイオマス</t>
    <phoneticPr fontId="40"/>
  </si>
  <si>
    <t>計</t>
    <rPh sb="0" eb="1">
      <t>ケイ</t>
    </rPh>
    <phoneticPr fontId="40"/>
  </si>
  <si>
    <t>令和元</t>
    <rPh sb="0" eb="2">
      <t>レイワ</t>
    </rPh>
    <rPh sb="2" eb="3">
      <t>モト</t>
    </rPh>
    <phoneticPr fontId="38"/>
  </si>
  <si>
    <t>注）</t>
    <rPh sb="0" eb="1">
      <t>チュウ</t>
    </rPh>
    <phoneticPr fontId="4"/>
  </si>
  <si>
    <t>注）</t>
    <rPh sb="0" eb="1">
      <t>チュウ</t>
    </rPh>
    <phoneticPr fontId="40"/>
  </si>
  <si>
    <t>火力発電所の発電量のうちバイオマスに係る発電量を、バイオマス欄に[ ]を付して再掲している。</t>
    <phoneticPr fontId="40"/>
  </si>
  <si>
    <t>資料</t>
    <rPh sb="0" eb="2">
      <t>シリョウ</t>
    </rPh>
    <phoneticPr fontId="38"/>
  </si>
  <si>
    <t>資源エネルギー庁「電力調査統計」</t>
    <rPh sb="0" eb="2">
      <t>シゲン</t>
    </rPh>
    <rPh sb="7" eb="8">
      <t>チョウ</t>
    </rPh>
    <rPh sb="9" eb="11">
      <t>デンリョク</t>
    </rPh>
    <rPh sb="11" eb="13">
      <t>チョウサ</t>
    </rPh>
    <rPh sb="13" eb="15">
      <t>トウケイ</t>
    </rPh>
    <phoneticPr fontId="38"/>
  </si>
  <si>
    <t>11　　県内一般有料道路及び高速道路利用状況</t>
    <rPh sb="4" eb="6">
      <t>ケンナイ</t>
    </rPh>
    <rPh sb="6" eb="8">
      <t>イッパン</t>
    </rPh>
    <rPh sb="8" eb="10">
      <t>ユウリョウ</t>
    </rPh>
    <rPh sb="10" eb="12">
      <t>ドウロ</t>
    </rPh>
    <rPh sb="12" eb="13">
      <t>オヨ</t>
    </rPh>
    <rPh sb="14" eb="15">
      <t>タカ</t>
    </rPh>
    <rPh sb="15" eb="16">
      <t>ハヤシ</t>
    </rPh>
    <rPh sb="16" eb="17">
      <t>ミチ</t>
    </rPh>
    <rPh sb="17" eb="18">
      <t>ミチ</t>
    </rPh>
    <rPh sb="18" eb="19">
      <t>リ</t>
    </rPh>
    <rPh sb="19" eb="20">
      <t>ヨウ</t>
    </rPh>
    <rPh sb="20" eb="21">
      <t>ジョウ</t>
    </rPh>
    <rPh sb="21" eb="22">
      <t>イワン</t>
    </rPh>
    <phoneticPr fontId="4"/>
  </si>
  <si>
    <t>単位：台</t>
    <rPh sb="3" eb="4">
      <t>ダイ</t>
    </rPh>
    <phoneticPr fontId="4"/>
  </si>
  <si>
    <t>年度</t>
    <rPh sb="1" eb="2">
      <t>ド</t>
    </rPh>
    <phoneticPr fontId="4"/>
  </si>
  <si>
    <t>安来道路</t>
    <rPh sb="0" eb="1">
      <t>ヤス</t>
    </rPh>
    <rPh sb="1" eb="2">
      <t>キ</t>
    </rPh>
    <rPh sb="2" eb="4">
      <t>ドウロ</t>
    </rPh>
    <phoneticPr fontId="4"/>
  </si>
  <si>
    <t>松江玉造</t>
    <rPh sb="0" eb="2">
      <t>マツエ</t>
    </rPh>
    <rPh sb="2" eb="4">
      <t>タマヅクリ</t>
    </rPh>
    <phoneticPr fontId="4"/>
  </si>
  <si>
    <t>宍　道</t>
    <rPh sb="0" eb="1">
      <t>シシ</t>
    </rPh>
    <rPh sb="2" eb="3">
      <t>ミチ</t>
    </rPh>
    <phoneticPr fontId="4"/>
  </si>
  <si>
    <t>斐川</t>
    <rPh sb="0" eb="2">
      <t>ヒカワ</t>
    </rPh>
    <phoneticPr fontId="14"/>
  </si>
  <si>
    <t>出雲</t>
    <rPh sb="0" eb="2">
      <t>イズモ</t>
    </rPh>
    <phoneticPr fontId="14"/>
  </si>
  <si>
    <t>三刀屋木次</t>
    <rPh sb="0" eb="3">
      <t>ミトヤ</t>
    </rPh>
    <rPh sb="3" eb="5">
      <t>キスキ</t>
    </rPh>
    <phoneticPr fontId="4"/>
  </si>
  <si>
    <t>雲南加茂</t>
    <rPh sb="0" eb="2">
      <t>ウンナン</t>
    </rPh>
    <rPh sb="2" eb="4">
      <t>カモ</t>
    </rPh>
    <phoneticPr fontId="3"/>
  </si>
  <si>
    <t>江津ＩＣ</t>
    <rPh sb="0" eb="2">
      <t>ゴウツ</t>
    </rPh>
    <phoneticPr fontId="4"/>
  </si>
  <si>
    <t>江津西ＩＣ</t>
    <rPh sb="0" eb="2">
      <t>ゴウツ</t>
    </rPh>
    <rPh sb="2" eb="3">
      <t>ニシ</t>
    </rPh>
    <phoneticPr fontId="4"/>
  </si>
  <si>
    <t>浜田東ＩＣ</t>
    <rPh sb="0" eb="2">
      <t>ハマダ</t>
    </rPh>
    <rPh sb="2" eb="3">
      <t>ヒガシ</t>
    </rPh>
    <phoneticPr fontId="4"/>
  </si>
  <si>
    <t>浜　田</t>
    <rPh sb="0" eb="1">
      <t>ハマ</t>
    </rPh>
    <rPh sb="2" eb="3">
      <t>タ</t>
    </rPh>
    <phoneticPr fontId="4"/>
  </si>
  <si>
    <t>旭</t>
    <rPh sb="0" eb="1">
      <t>アサヒ</t>
    </rPh>
    <phoneticPr fontId="4"/>
  </si>
  <si>
    <t>瑞　穂</t>
    <rPh sb="0" eb="1">
      <t>ズイ</t>
    </rPh>
    <rPh sb="2" eb="3">
      <t>ホ</t>
    </rPh>
    <phoneticPr fontId="4"/>
  </si>
  <si>
    <t>六日市</t>
    <rPh sb="0" eb="3">
      <t>ムイカイチ</t>
    </rPh>
    <phoneticPr fontId="4"/>
  </si>
  <si>
    <t>年月</t>
    <phoneticPr fontId="14"/>
  </si>
  <si>
    <t>(一般有料道路)</t>
    <rPh sb="1" eb="3">
      <t>イッパン</t>
    </rPh>
    <rPh sb="3" eb="5">
      <t>ユウリョウ</t>
    </rPh>
    <rPh sb="5" eb="7">
      <t>ドウロ</t>
    </rPh>
    <phoneticPr fontId="4"/>
  </si>
  <si>
    <t>Ｉ　Ｃ</t>
    <phoneticPr fontId="4"/>
  </si>
  <si>
    <t>ＩＣ</t>
  </si>
  <si>
    <t>ＩＣ</t>
    <phoneticPr fontId="14"/>
  </si>
  <si>
    <t>スマートＩＣ</t>
    <phoneticPr fontId="3"/>
  </si>
  <si>
    <t>令和元</t>
    <rPh sb="0" eb="2">
      <t>レイワ</t>
    </rPh>
    <rPh sb="2" eb="3">
      <t>モト</t>
    </rPh>
    <phoneticPr fontId="14"/>
  </si>
  <si>
    <t>注　島根県内IC出入交通量（安来道路については取扱台数）を掲載。</t>
    <rPh sb="0" eb="1">
      <t>チュウ</t>
    </rPh>
    <rPh sb="2" eb="4">
      <t>シマネ</t>
    </rPh>
    <rPh sb="4" eb="6">
      <t>ケンナイ</t>
    </rPh>
    <rPh sb="8" eb="10">
      <t>デイ</t>
    </rPh>
    <rPh sb="10" eb="13">
      <t>コウツウリョウ</t>
    </rPh>
    <rPh sb="14" eb="16">
      <t>ヤスギ</t>
    </rPh>
    <rPh sb="16" eb="18">
      <t>ドウロ</t>
    </rPh>
    <rPh sb="23" eb="25">
      <t>トリアツカイ</t>
    </rPh>
    <rPh sb="25" eb="27">
      <t>ダイスウ</t>
    </rPh>
    <rPh sb="29" eb="31">
      <t>ケイサイ</t>
    </rPh>
    <phoneticPr fontId="14"/>
  </si>
  <si>
    <t>資料　　西日本高速道路株式会社中国支社</t>
    <rPh sb="4" eb="7">
      <t>ニシニホン</t>
    </rPh>
    <rPh sb="7" eb="9">
      <t>コウソク</t>
    </rPh>
    <rPh sb="9" eb="11">
      <t>ドウロ</t>
    </rPh>
    <rPh sb="11" eb="13">
      <t>カブシキ</t>
    </rPh>
    <rPh sb="13" eb="15">
      <t>カイシャ</t>
    </rPh>
    <rPh sb="15" eb="17">
      <t>チュウゴク</t>
    </rPh>
    <rPh sb="17" eb="19">
      <t>シシャ</t>
    </rPh>
    <phoneticPr fontId="4"/>
  </si>
  <si>
    <t>12 　出雲・隠岐・石見空港利用状況</t>
    <phoneticPr fontId="4"/>
  </si>
  <si>
    <t>単位：人・％</t>
    <phoneticPr fontId="4"/>
  </si>
  <si>
    <t>年度
年月</t>
    <phoneticPr fontId="4"/>
  </si>
  <si>
    <t>出雲</t>
  </si>
  <si>
    <t>隠岐</t>
  </si>
  <si>
    <t>石見</t>
  </si>
  <si>
    <t>乗客</t>
  </si>
  <si>
    <t>降客</t>
  </si>
  <si>
    <t>利用率</t>
  </si>
  <si>
    <t>令和4.1</t>
    <phoneticPr fontId="4"/>
  </si>
  <si>
    <t>(内訳)</t>
  </si>
  <si>
    <t>東京</t>
    <phoneticPr fontId="4"/>
  </si>
  <si>
    <t xml:space="preserve">- </t>
    <phoneticPr fontId="3"/>
  </si>
  <si>
    <t xml:space="preserve">- </t>
    <phoneticPr fontId="4"/>
  </si>
  <si>
    <t>大阪</t>
    <phoneticPr fontId="4"/>
  </si>
  <si>
    <t xml:space="preserve">- </t>
  </si>
  <si>
    <t>福岡</t>
    <phoneticPr fontId="4"/>
  </si>
  <si>
    <t>出雲</t>
    <phoneticPr fontId="4"/>
  </si>
  <si>
    <t>隠岐</t>
    <phoneticPr fontId="4"/>
  </si>
  <si>
    <t>名古屋</t>
    <rPh sb="0" eb="3">
      <t>ナゴヤ</t>
    </rPh>
    <phoneticPr fontId="4"/>
  </si>
  <si>
    <t>静岡</t>
    <rPh sb="0" eb="2">
      <t>シズオカ</t>
    </rPh>
    <phoneticPr fontId="4"/>
  </si>
  <si>
    <t>仙台</t>
    <rPh sb="0" eb="2">
      <t>センダイ</t>
    </rPh>
    <phoneticPr fontId="4"/>
  </si>
  <si>
    <t>札幌</t>
    <phoneticPr fontId="4"/>
  </si>
  <si>
    <t>注　定期路線を運航する臨時便についても、定期路線の乗降客数に加えている。</t>
    <rPh sb="2" eb="4">
      <t>テイキ</t>
    </rPh>
    <rPh sb="4" eb="6">
      <t>ロセン</t>
    </rPh>
    <rPh sb="7" eb="9">
      <t>ウンコウ</t>
    </rPh>
    <rPh sb="11" eb="14">
      <t>リンジビン</t>
    </rPh>
    <rPh sb="20" eb="22">
      <t>テイキ</t>
    </rPh>
    <rPh sb="22" eb="24">
      <t>ロセン</t>
    </rPh>
    <rPh sb="25" eb="27">
      <t>ジョウコウ</t>
    </rPh>
    <rPh sb="27" eb="29">
      <t>キャクスウ</t>
    </rPh>
    <rPh sb="30" eb="31">
      <t>クワ</t>
    </rPh>
    <phoneticPr fontId="4"/>
  </si>
  <si>
    <t>資料　島根県土木部港湾空港課</t>
  </si>
  <si>
    <t>13  浜田・三隅・西郷港船舶輸送実績</t>
    <rPh sb="7" eb="9">
      <t>ミスミ</t>
    </rPh>
    <phoneticPr fontId="4"/>
  </si>
  <si>
    <t>単位： ｔ</t>
  </si>
  <si>
    <t>発送貨物</t>
  </si>
  <si>
    <t>到着貨物</t>
  </si>
  <si>
    <t>総数</t>
  </si>
  <si>
    <t>う       ち                  外国貿易</t>
  </si>
  <si>
    <t>（内訳）</t>
    <phoneticPr fontId="4"/>
  </si>
  <si>
    <t>　　浜田港</t>
    <phoneticPr fontId="4"/>
  </si>
  <si>
    <t>　　三隅港</t>
    <rPh sb="2" eb="4">
      <t>ミスミ</t>
    </rPh>
    <phoneticPr fontId="4"/>
  </si>
  <si>
    <t>　　西郷港</t>
  </si>
  <si>
    <t>資料　島根県土木部港湾空港課、国土交通省「港湾統計（年報）」</t>
    <rPh sb="15" eb="17">
      <t>コクド</t>
    </rPh>
    <rPh sb="17" eb="20">
      <t>コウツウショウ</t>
    </rPh>
    <rPh sb="21" eb="23">
      <t>コウワン</t>
    </rPh>
    <rPh sb="23" eb="25">
      <t>トウケイ</t>
    </rPh>
    <rPh sb="26" eb="28">
      <t>ネンポウ</t>
    </rPh>
    <phoneticPr fontId="4"/>
  </si>
  <si>
    <t>14 　鉄道（ＪＲ線）輸送実績</t>
    <phoneticPr fontId="4"/>
  </si>
  <si>
    <t>単位：人・ t</t>
  </si>
  <si>
    <t>年度
年月</t>
    <rPh sb="3" eb="5">
      <t>ネンゲツ</t>
    </rPh>
    <phoneticPr fontId="4"/>
  </si>
  <si>
    <t>旅       客</t>
    <phoneticPr fontId="4"/>
  </si>
  <si>
    <t>貨物（有賃）</t>
  </si>
  <si>
    <t>乗  車</t>
    <phoneticPr fontId="4"/>
  </si>
  <si>
    <t>降  車</t>
    <phoneticPr fontId="4"/>
  </si>
  <si>
    <t>発  送</t>
    <phoneticPr fontId="4"/>
  </si>
  <si>
    <t>到  着</t>
    <phoneticPr fontId="4"/>
  </si>
  <si>
    <t>令和5.1</t>
    <rPh sb="0" eb="2">
      <t>レイワ</t>
    </rPh>
    <phoneticPr fontId="3"/>
  </si>
  <si>
    <t>15 　自動車保有台数</t>
    <phoneticPr fontId="4"/>
  </si>
  <si>
    <t>単位：台</t>
  </si>
  <si>
    <t>年度末
月末</t>
    <rPh sb="4" eb="6">
      <t>ゲツマツ</t>
    </rPh>
    <phoneticPr fontId="4"/>
  </si>
  <si>
    <t>登録自動車</t>
    <phoneticPr fontId="4"/>
  </si>
  <si>
    <t>小型二輪</t>
    <rPh sb="0" eb="1">
      <t>ショウ</t>
    </rPh>
    <rPh sb="1" eb="2">
      <t>カタ</t>
    </rPh>
    <phoneticPr fontId="4"/>
  </si>
  <si>
    <t>軽自動車</t>
    <phoneticPr fontId="4"/>
  </si>
  <si>
    <t>貨物用</t>
  </si>
  <si>
    <t>乗合</t>
  </si>
  <si>
    <t>乗用</t>
  </si>
  <si>
    <t>特種・特殊</t>
    <rPh sb="0" eb="1">
      <t>トク</t>
    </rPh>
    <rPh sb="1" eb="2">
      <t>タネ</t>
    </rPh>
    <rPh sb="3" eb="4">
      <t>トク</t>
    </rPh>
    <phoneticPr fontId="4"/>
  </si>
  <si>
    <t>（うち新規登録台数）</t>
    <phoneticPr fontId="4"/>
  </si>
  <si>
    <t>注　　新規登録台数は、新車のみである。</t>
    <phoneticPr fontId="4"/>
  </si>
  <si>
    <t>資料　　中国運輸局島根運輸支局</t>
    <rPh sb="11" eb="13">
      <t>ウンユ</t>
    </rPh>
    <phoneticPr fontId="4"/>
  </si>
  <si>
    <t>16　大型小売店販売状況（百貨店＋スーパー）</t>
    <phoneticPr fontId="4"/>
  </si>
  <si>
    <t>単位：百万円</t>
    <rPh sb="3" eb="4">
      <t>ヒャク</t>
    </rPh>
    <phoneticPr fontId="4"/>
  </si>
  <si>
    <t>総　額</t>
  </si>
  <si>
    <t>衣料品</t>
  </si>
  <si>
    <t>飲食料品</t>
  </si>
  <si>
    <t>その他</t>
    <rPh sb="2" eb="3">
      <t>タ</t>
    </rPh>
    <phoneticPr fontId="4"/>
  </si>
  <si>
    <t>う　　　　ち</t>
    <phoneticPr fontId="4"/>
  </si>
  <si>
    <t>身の回り品</t>
    <rPh sb="0" eb="1">
      <t>ミ</t>
    </rPh>
    <rPh sb="2" eb="3">
      <t>マワ</t>
    </rPh>
    <rPh sb="4" eb="5">
      <t>ヒン</t>
    </rPh>
    <phoneticPr fontId="4"/>
  </si>
  <si>
    <t>家庭用品</t>
    <rPh sb="0" eb="2">
      <t>カテイ</t>
    </rPh>
    <rPh sb="2" eb="4">
      <t>ヨウヒン</t>
    </rPh>
    <phoneticPr fontId="4"/>
  </si>
  <si>
    <t>資料　　経済産業省 「商業動態統計年報」、「商業動態統計月報」</t>
    <rPh sb="4" eb="6">
      <t>ケイザイ</t>
    </rPh>
    <rPh sb="8" eb="9">
      <t>ショウ</t>
    </rPh>
    <phoneticPr fontId="4"/>
  </si>
  <si>
    <t>　　　　　　　　　　　　　</t>
    <phoneticPr fontId="4"/>
  </si>
  <si>
    <t>17　主要観光施設利用状況</t>
    <phoneticPr fontId="4"/>
  </si>
  <si>
    <t>単位：人地点</t>
    <rPh sb="4" eb="6">
      <t>チテン</t>
    </rPh>
    <phoneticPr fontId="4"/>
  </si>
  <si>
    <t>年次
年月</t>
    <rPh sb="0" eb="2">
      <t>ネンジ</t>
    </rPh>
    <rPh sb="3" eb="5">
      <t>ネンゲツ</t>
    </rPh>
    <phoneticPr fontId="4"/>
  </si>
  <si>
    <t>松江市</t>
    <rPh sb="0" eb="3">
      <t>マツエシ</t>
    </rPh>
    <phoneticPr fontId="4"/>
  </si>
  <si>
    <t>浜田市</t>
    <rPh sb="0" eb="3">
      <t>ハマダシ</t>
    </rPh>
    <phoneticPr fontId="4"/>
  </si>
  <si>
    <t>出雲市</t>
    <rPh sb="0" eb="3">
      <t>イズモシ</t>
    </rPh>
    <phoneticPr fontId="4"/>
  </si>
  <si>
    <t>ぐるっと松江堀川めぐり</t>
    <rPh sb="4" eb="6">
      <t>マツエ</t>
    </rPh>
    <rPh sb="6" eb="8">
      <t>ホリカワ</t>
    </rPh>
    <phoneticPr fontId="4"/>
  </si>
  <si>
    <t>由 志 園</t>
    <rPh sb="0" eb="1">
      <t>ヨシ</t>
    </rPh>
    <rPh sb="2" eb="3">
      <t>ココロザシ</t>
    </rPh>
    <rPh sb="4" eb="5">
      <t>エン</t>
    </rPh>
    <phoneticPr fontId="4"/>
  </si>
  <si>
    <t>松江城</t>
    <rPh sb="0" eb="3">
      <t>マツエジョウ</t>
    </rPh>
    <phoneticPr fontId="4"/>
  </si>
  <si>
    <t>八重垣神社</t>
    <rPh sb="0" eb="2">
      <t>ヤエ</t>
    </rPh>
    <rPh sb="2" eb="3">
      <t>カキ</t>
    </rPh>
    <rPh sb="3" eb="5">
      <t>ジンジャ</t>
    </rPh>
    <phoneticPr fontId="4"/>
  </si>
  <si>
    <t>しまね海洋館
アクアス</t>
    <rPh sb="3" eb="5">
      <t>カイヨウ</t>
    </rPh>
    <rPh sb="5" eb="6">
      <t>カン</t>
    </rPh>
    <phoneticPr fontId="4"/>
  </si>
  <si>
    <t>きんたの里</t>
    <rPh sb="4" eb="5">
      <t>サト</t>
    </rPh>
    <phoneticPr fontId="4"/>
  </si>
  <si>
    <t>島根ワイナリー</t>
    <rPh sb="0" eb="2">
      <t>シマネ</t>
    </rPh>
    <phoneticPr fontId="4"/>
  </si>
  <si>
    <t>古代出雲歴史博物館</t>
    <rPh sb="0" eb="2">
      <t>コダイ</t>
    </rPh>
    <rPh sb="2" eb="4">
      <t>イズモ</t>
    </rPh>
    <rPh sb="4" eb="6">
      <t>レキシ</t>
    </rPh>
    <rPh sb="6" eb="9">
      <t>ハクブツカン</t>
    </rPh>
    <phoneticPr fontId="4"/>
  </si>
  <si>
    <t>道の駅キララ多伎</t>
    <rPh sb="0" eb="1">
      <t>ミチ</t>
    </rPh>
    <rPh sb="2" eb="3">
      <t>エキ</t>
    </rPh>
    <rPh sb="6" eb="8">
      <t>タキ</t>
    </rPh>
    <phoneticPr fontId="4"/>
  </si>
  <si>
    <t>令和4.3</t>
    <rPh sb="0" eb="2">
      <t>レイワ</t>
    </rPh>
    <phoneticPr fontId="3"/>
  </si>
  <si>
    <t>p 20,774</t>
    <phoneticPr fontId="4"/>
  </si>
  <si>
    <t>p 32,878</t>
    <phoneticPr fontId="4"/>
  </si>
  <si>
    <t>p 19,500</t>
    <phoneticPr fontId="4"/>
  </si>
  <si>
    <t>p 17,405</t>
    <phoneticPr fontId="4"/>
  </si>
  <si>
    <t>p 29,527</t>
    <phoneticPr fontId="3"/>
  </si>
  <si>
    <t>p 23,968</t>
    <phoneticPr fontId="3"/>
  </si>
  <si>
    <t>p 38,816</t>
    <phoneticPr fontId="3"/>
  </si>
  <si>
    <t>p 39,826</t>
    <phoneticPr fontId="3"/>
  </si>
  <si>
    <t>p 21,471</t>
    <phoneticPr fontId="3"/>
  </si>
  <si>
    <t>大田市</t>
    <rPh sb="0" eb="3">
      <t>オオダシ</t>
    </rPh>
    <phoneticPr fontId="4"/>
  </si>
  <si>
    <t>安来市</t>
    <rPh sb="0" eb="3">
      <t>ヤスギシ</t>
    </rPh>
    <phoneticPr fontId="4"/>
  </si>
  <si>
    <t>雲南市</t>
    <rPh sb="0" eb="2">
      <t>ウンナン</t>
    </rPh>
    <rPh sb="2" eb="3">
      <t>シ</t>
    </rPh>
    <phoneticPr fontId="4"/>
  </si>
  <si>
    <t>奥出雲町</t>
    <rPh sb="0" eb="3">
      <t>オクイズモ</t>
    </rPh>
    <rPh sb="3" eb="4">
      <t>マチ</t>
    </rPh>
    <phoneticPr fontId="4"/>
  </si>
  <si>
    <t>津和野町</t>
    <rPh sb="0" eb="4">
      <t>ツワノチョウ</t>
    </rPh>
    <phoneticPr fontId="4"/>
  </si>
  <si>
    <t>西ノ島町</t>
    <rPh sb="0" eb="1">
      <t>ニシ</t>
    </rPh>
    <rPh sb="2" eb="4">
      <t>シマチョウ</t>
    </rPh>
    <phoneticPr fontId="4"/>
  </si>
  <si>
    <t>隠岐の島町</t>
    <rPh sb="0" eb="2">
      <t>オキ</t>
    </rPh>
    <rPh sb="3" eb="4">
      <t>シマ</t>
    </rPh>
    <rPh sb="4" eb="5">
      <t>チョウ</t>
    </rPh>
    <phoneticPr fontId="4"/>
  </si>
  <si>
    <t xml:space="preserve"> 三瓶自然館
サヒメル</t>
    <rPh sb="1" eb="3">
      <t>サンベ</t>
    </rPh>
    <rPh sb="3" eb="5">
      <t>シゼン</t>
    </rPh>
    <rPh sb="5" eb="6">
      <t>カン</t>
    </rPh>
    <phoneticPr fontId="4"/>
  </si>
  <si>
    <t>龍源寺間歩
（石見銀山遺跡）</t>
    <rPh sb="0" eb="1">
      <t>リュウ</t>
    </rPh>
    <rPh sb="1" eb="2">
      <t>ゲン</t>
    </rPh>
    <rPh sb="2" eb="3">
      <t>テラ</t>
    </rPh>
    <rPh sb="3" eb="4">
      <t>マ</t>
    </rPh>
    <rPh sb="4" eb="5">
      <t>フ</t>
    </rPh>
    <rPh sb="7" eb="9">
      <t>イワミ</t>
    </rPh>
    <rPh sb="9" eb="11">
      <t>ギンザン</t>
    </rPh>
    <rPh sb="11" eb="13">
      <t>イセキ</t>
    </rPh>
    <phoneticPr fontId="4"/>
  </si>
  <si>
    <t>足立美術館</t>
    <rPh sb="0" eb="2">
      <t>アダチ</t>
    </rPh>
    <rPh sb="2" eb="5">
      <t>ビジュツカン</t>
    </rPh>
    <phoneticPr fontId="4"/>
  </si>
  <si>
    <t>清水寺</t>
    <rPh sb="0" eb="3">
      <t>キヨミズデラ</t>
    </rPh>
    <phoneticPr fontId="4"/>
  </si>
  <si>
    <t>道の駅たたらば
壱番地</t>
    <rPh sb="0" eb="1">
      <t>ミチ</t>
    </rPh>
    <rPh sb="2" eb="3">
      <t>エキ</t>
    </rPh>
    <rPh sb="8" eb="9">
      <t>イチ</t>
    </rPh>
    <rPh sb="9" eb="11">
      <t>バンチ</t>
    </rPh>
    <phoneticPr fontId="4"/>
  </si>
  <si>
    <t>玉峰山荘</t>
    <rPh sb="0" eb="1">
      <t>タマ</t>
    </rPh>
    <rPh sb="1" eb="2">
      <t>ミネ</t>
    </rPh>
    <rPh sb="2" eb="4">
      <t>サンソウ</t>
    </rPh>
    <phoneticPr fontId="4"/>
  </si>
  <si>
    <t>太皷谷稲成神社</t>
    <rPh sb="0" eb="2">
      <t>オオツヅミ</t>
    </rPh>
    <rPh sb="2" eb="3">
      <t>タニ</t>
    </rPh>
    <rPh sb="3" eb="5">
      <t>イナリ</t>
    </rPh>
    <rPh sb="5" eb="7">
      <t>ジンジャ</t>
    </rPh>
    <phoneticPr fontId="4"/>
  </si>
  <si>
    <t>国賀海岸</t>
    <rPh sb="0" eb="2">
      <t>クニガ</t>
    </rPh>
    <rPh sb="2" eb="4">
      <t>カイガン</t>
    </rPh>
    <phoneticPr fontId="4"/>
  </si>
  <si>
    <t>フィッシャーマンズワーフ隠岐(りょうば)</t>
    <rPh sb="12" eb="14">
      <t>オキ</t>
    </rPh>
    <phoneticPr fontId="4"/>
  </si>
  <si>
    <t>－</t>
    <phoneticPr fontId="3"/>
  </si>
  <si>
    <t>資料　　島根県商工労働部観光振興課</t>
  </si>
  <si>
    <t>18　 金融機関別預金残高</t>
    <phoneticPr fontId="4"/>
  </si>
  <si>
    <t>年度末
月末</t>
    <phoneticPr fontId="4"/>
  </si>
  <si>
    <t>総額</t>
    <phoneticPr fontId="4"/>
  </si>
  <si>
    <t>国内銀行</t>
  </si>
  <si>
    <t>信用金庫</t>
    <phoneticPr fontId="4"/>
  </si>
  <si>
    <t>信用組合
労働金庫</t>
    <phoneticPr fontId="4"/>
  </si>
  <si>
    <t>農業協同組合</t>
    <rPh sb="2" eb="3">
      <t>キョウ</t>
    </rPh>
    <phoneticPr fontId="4"/>
  </si>
  <si>
    <t>その他</t>
    <phoneticPr fontId="4"/>
  </si>
  <si>
    <t>（1）</t>
    <phoneticPr fontId="4"/>
  </si>
  <si>
    <t xml:space="preserve"> [ 2,925,111 ]</t>
    <phoneticPr fontId="4"/>
  </si>
  <si>
    <t>令和4.1</t>
  </si>
  <si>
    <t>注１）　　　国内銀行及び信用金庫は、島根県内に本店があるものに限る。(令和3年1月分から定義変更）</t>
    <rPh sb="6" eb="8">
      <t>コクナイ</t>
    </rPh>
    <rPh sb="8" eb="10">
      <t>ギンコウ</t>
    </rPh>
    <rPh sb="10" eb="11">
      <t>オヨ</t>
    </rPh>
    <rPh sb="12" eb="14">
      <t>シンヨウ</t>
    </rPh>
    <rPh sb="14" eb="16">
      <t>キンコ</t>
    </rPh>
    <rPh sb="18" eb="21">
      <t>シマネケン</t>
    </rPh>
    <rPh sb="21" eb="22">
      <t>ナイ</t>
    </rPh>
    <rPh sb="31" eb="32">
      <t>カギ</t>
    </rPh>
    <rPh sb="35" eb="37">
      <t>レイワ</t>
    </rPh>
    <rPh sb="38" eb="39">
      <t>ネン</t>
    </rPh>
    <rPh sb="40" eb="42">
      <t>ガツブン</t>
    </rPh>
    <rPh sb="44" eb="46">
      <t>テイギ</t>
    </rPh>
    <rPh sb="46" eb="48">
      <t>ヘンコウ</t>
    </rPh>
    <phoneticPr fontId="4"/>
  </si>
  <si>
    <t>　　　　　　令和2年12月分以前については、「国内銀行と信用金庫の合計額」のみが資料提供され、内訳は非公表。</t>
    <rPh sb="6" eb="8">
      <t>レイワ</t>
    </rPh>
    <rPh sb="9" eb="10">
      <t>ネン</t>
    </rPh>
    <rPh sb="12" eb="13">
      <t>ガツ</t>
    </rPh>
    <rPh sb="13" eb="14">
      <t>ブン</t>
    </rPh>
    <rPh sb="33" eb="35">
      <t>ゴウケイ</t>
    </rPh>
    <rPh sb="35" eb="36">
      <t>ガク</t>
    </rPh>
    <rPh sb="40" eb="42">
      <t>シリョウ</t>
    </rPh>
    <rPh sb="42" eb="44">
      <t>テイキョウ</t>
    </rPh>
    <rPh sb="47" eb="49">
      <t>ウチワケ</t>
    </rPh>
    <rPh sb="50" eb="53">
      <t>ヒコウヒョウ</t>
    </rPh>
    <phoneticPr fontId="4"/>
  </si>
  <si>
    <t>注２）　　　 （１）の　｢その他」は水産業協同組合、株式会社商工組合中央金庫の計。</t>
    <rPh sb="0" eb="1">
      <t>チュウ</t>
    </rPh>
    <phoneticPr fontId="4"/>
  </si>
  <si>
    <r>
      <t>資料　　日本銀行松江支店、</t>
    </r>
    <r>
      <rPr>
        <sz val="12"/>
        <rFont val="ＭＳ Ｐゴシック"/>
        <family val="3"/>
        <charset val="128"/>
      </rPr>
      <t>島根益田信用組合、中国労働金庫、島根県農業協同組合、</t>
    </r>
    <rPh sb="13" eb="15">
      <t>シマネ</t>
    </rPh>
    <rPh sb="15" eb="17">
      <t>マスダ</t>
    </rPh>
    <rPh sb="17" eb="19">
      <t>シンヨウ</t>
    </rPh>
    <rPh sb="19" eb="21">
      <t>クミアイ</t>
    </rPh>
    <rPh sb="22" eb="24">
      <t>チュウゴク</t>
    </rPh>
    <rPh sb="34" eb="36">
      <t>キョウドウ</t>
    </rPh>
    <phoneticPr fontId="4"/>
  </si>
  <si>
    <t xml:space="preserve">          株式会社商工組合中央金庫松江支店、島根県農林水産部水産課</t>
    <phoneticPr fontId="4"/>
  </si>
  <si>
    <t>19　 金融機関別貸出金残高</t>
    <rPh sb="11" eb="12">
      <t>キン</t>
    </rPh>
    <phoneticPr fontId="4"/>
  </si>
  <si>
    <t>年度末         月 　末</t>
    <rPh sb="12" eb="16">
      <t>ゲツマツ</t>
    </rPh>
    <phoneticPr fontId="4"/>
  </si>
  <si>
    <t>国内銀行</t>
    <phoneticPr fontId="4"/>
  </si>
  <si>
    <t>信用組合         　　 労働金庫</t>
    <phoneticPr fontId="4"/>
  </si>
  <si>
    <t>農業協同組合</t>
    <phoneticPr fontId="4"/>
  </si>
  <si>
    <t>その他            （１）</t>
    <phoneticPr fontId="4"/>
  </si>
  <si>
    <t xml:space="preserve"> [ 1,556,446 ]</t>
    <phoneticPr fontId="4"/>
  </si>
  <si>
    <t>　　　　　　令和2年12月分以前については、「国内銀行と信用金庫の合計額」のみが資料提供され、内訳は非公表。</t>
    <rPh sb="47" eb="49">
      <t>ウチワケ</t>
    </rPh>
    <rPh sb="50" eb="53">
      <t>ヒコウヒョウ</t>
    </rPh>
    <phoneticPr fontId="4"/>
  </si>
  <si>
    <t>注２）　　　 （１）の｢その他」は水産業協同組合、株式会社商工組合中央金庫、日本政策金融公庫（中小企業事業、国民生活事業、農林水産事業）の計。</t>
    <phoneticPr fontId="4"/>
  </si>
  <si>
    <r>
      <t>資料    日本銀行松江支店、</t>
    </r>
    <r>
      <rPr>
        <sz val="10"/>
        <rFont val="ＭＳ Ｐゴシック"/>
        <family val="3"/>
        <charset val="128"/>
      </rPr>
      <t>島根益田信用組合、中国労働金庫、島根県農業協同組合、日本政策金融公庫松江支店、株式会社商工組合中央金庫松江支店、島根県農林水産部水産課</t>
    </r>
    <rPh sb="15" eb="17">
      <t>シマネ</t>
    </rPh>
    <rPh sb="17" eb="19">
      <t>マスダ</t>
    </rPh>
    <rPh sb="19" eb="21">
      <t>シンヨウ</t>
    </rPh>
    <rPh sb="21" eb="23">
      <t>クミアイ</t>
    </rPh>
    <rPh sb="24" eb="26">
      <t>チュウゴク</t>
    </rPh>
    <rPh sb="41" eb="43">
      <t>ニホン</t>
    </rPh>
    <rPh sb="43" eb="45">
      <t>セイサク</t>
    </rPh>
    <rPh sb="49" eb="51">
      <t>マツエ</t>
    </rPh>
    <rPh sb="51" eb="53">
      <t>シテン</t>
    </rPh>
    <rPh sb="54" eb="58">
      <t>カブシキガイシャ</t>
    </rPh>
    <rPh sb="58" eb="60">
      <t>ショウコウ</t>
    </rPh>
    <rPh sb="60" eb="62">
      <t>クミアイ</t>
    </rPh>
    <rPh sb="62" eb="64">
      <t>チュウオウ</t>
    </rPh>
    <rPh sb="64" eb="66">
      <t>キンコ</t>
    </rPh>
    <rPh sb="66" eb="68">
      <t>マツエ</t>
    </rPh>
    <rPh sb="68" eb="70">
      <t>シテン</t>
    </rPh>
    <rPh sb="71" eb="74">
      <t>シマネケン</t>
    </rPh>
    <rPh sb="74" eb="76">
      <t>ノウリン</t>
    </rPh>
    <rPh sb="76" eb="78">
      <t>スイサン</t>
    </rPh>
    <rPh sb="78" eb="79">
      <t>ブ</t>
    </rPh>
    <rPh sb="79" eb="82">
      <t>スイサンカ</t>
    </rPh>
    <phoneticPr fontId="4"/>
  </si>
  <si>
    <t>20　 企業倒産状況</t>
    <phoneticPr fontId="4"/>
  </si>
  <si>
    <t>件　　　　　　　数</t>
  </si>
  <si>
    <t>負　債　金　額</t>
  </si>
  <si>
    <t>総　額</t>
    <rPh sb="2" eb="3">
      <t>ガク</t>
    </rPh>
    <phoneticPr fontId="4"/>
  </si>
  <si>
    <t>うち
建設業</t>
    <phoneticPr fontId="4"/>
  </si>
  <si>
    <t>うち
製造業</t>
    <phoneticPr fontId="4"/>
  </si>
  <si>
    <t>令和5.1</t>
    <rPh sb="0" eb="2">
      <t>レイワ</t>
    </rPh>
    <phoneticPr fontId="4"/>
  </si>
  <si>
    <t>注    　　負債総額1,000万円以上、内整理含む。</t>
    <rPh sb="9" eb="11">
      <t>ソウガク</t>
    </rPh>
    <rPh sb="21" eb="22">
      <t>ウチ</t>
    </rPh>
    <rPh sb="22" eb="24">
      <t>セイリ</t>
    </rPh>
    <rPh sb="24" eb="25">
      <t>フク</t>
    </rPh>
    <phoneticPr fontId="4"/>
  </si>
  <si>
    <t>資料　  （株）東京商工リサーチ松江支店　「島根県内企業倒産状況｣　</t>
    <phoneticPr fontId="4"/>
  </si>
  <si>
    <t>21　 信用保証協会事業状況</t>
    <phoneticPr fontId="4"/>
  </si>
  <si>
    <t>年度</t>
    <phoneticPr fontId="4"/>
  </si>
  <si>
    <t>保証承諾</t>
  </si>
  <si>
    <t>代位弁済</t>
  </si>
  <si>
    <t>保証債務残高</t>
  </si>
  <si>
    <t>年月</t>
    <phoneticPr fontId="4"/>
  </si>
  <si>
    <t>件数</t>
  </si>
  <si>
    <t>金額</t>
  </si>
  <si>
    <t>(1） 11,986</t>
    <phoneticPr fontId="3"/>
  </si>
  <si>
    <t>(1) 130,932</t>
    <phoneticPr fontId="3"/>
  </si>
  <si>
    <t>(1） 11,192</t>
    <phoneticPr fontId="4"/>
  </si>
  <si>
    <t>(1) 127,109</t>
    <phoneticPr fontId="4"/>
  </si>
  <si>
    <t>(1） 10,963</t>
    <phoneticPr fontId="4"/>
  </si>
  <si>
    <t>(1) 123,087</t>
    <phoneticPr fontId="4"/>
  </si>
  <si>
    <t>(1） 15,395</t>
    <phoneticPr fontId="4"/>
  </si>
  <si>
    <t>(1) 238,298</t>
    <phoneticPr fontId="4"/>
  </si>
  <si>
    <t>(1） 15,529</t>
    <phoneticPr fontId="4"/>
  </si>
  <si>
    <t>(1) 228,588</t>
    <phoneticPr fontId="4"/>
  </si>
  <si>
    <t>令和5.1</t>
    <phoneticPr fontId="3"/>
  </si>
  <si>
    <t>令和5.1</t>
    <phoneticPr fontId="4"/>
  </si>
  <si>
    <t>注　　代位弁済の金額は元利合計。　（１）は年度末現在。</t>
    <rPh sb="21" eb="24">
      <t>ネンドマツ</t>
    </rPh>
    <rPh sb="24" eb="26">
      <t>ゲンザイ</t>
    </rPh>
    <phoneticPr fontId="4"/>
  </si>
  <si>
    <t>資料　　島根県信用保証協会　「マンスリーレポート」</t>
    <phoneticPr fontId="4"/>
  </si>
  <si>
    <t>22　 公共工事請負状況</t>
    <phoneticPr fontId="4"/>
  </si>
  <si>
    <t>単位：百万円・％</t>
    <rPh sb="3" eb="4">
      <t>ヒャク</t>
    </rPh>
    <phoneticPr fontId="4"/>
  </si>
  <si>
    <t>件  数</t>
    <phoneticPr fontId="4"/>
  </si>
  <si>
    <t>請負金額</t>
  </si>
  <si>
    <t>対前年度比</t>
    <rPh sb="0" eb="1">
      <t>タイ</t>
    </rPh>
    <rPh sb="1" eb="5">
      <t>ゼンネンドヒ</t>
    </rPh>
    <phoneticPr fontId="4"/>
  </si>
  <si>
    <t>対前年同月比</t>
    <rPh sb="0" eb="1">
      <t>タイ</t>
    </rPh>
    <rPh sb="1" eb="3">
      <t>ゼンネン</t>
    </rPh>
    <rPh sb="3" eb="6">
      <t>ドウゲツヒ</t>
    </rPh>
    <phoneticPr fontId="4"/>
  </si>
  <si>
    <t>令和元</t>
  </si>
  <si>
    <t>資料　西日本建設業保証㈱「島根県の公共工事動向」</t>
    <rPh sb="0" eb="2">
      <t>シリョウ</t>
    </rPh>
    <phoneticPr fontId="4"/>
  </si>
  <si>
    <t>23 　松江市主要品目小売価格</t>
    <phoneticPr fontId="4"/>
  </si>
  <si>
    <t>単位：円</t>
  </si>
  <si>
    <t>年次
年月
（注1）</t>
    <rPh sb="0" eb="2">
      <t>ネンジ</t>
    </rPh>
    <rPh sb="8" eb="9">
      <t>チュウ</t>
    </rPh>
    <phoneticPr fontId="4"/>
  </si>
  <si>
    <t>食料</t>
    <phoneticPr fontId="4"/>
  </si>
  <si>
    <t>うるち米</t>
  </si>
  <si>
    <t>食パン</t>
  </si>
  <si>
    <t>あじ</t>
  </si>
  <si>
    <t>いか</t>
    <phoneticPr fontId="4"/>
  </si>
  <si>
    <t>牛肉</t>
    <phoneticPr fontId="4"/>
  </si>
  <si>
    <t>牛乳</t>
  </si>
  <si>
    <t>キャベツ</t>
  </si>
  <si>
    <t>トマト</t>
  </si>
  <si>
    <t>りんご</t>
  </si>
  <si>
    <t>バナナ</t>
  </si>
  <si>
    <t>単一原料米</t>
    <rPh sb="2" eb="4">
      <t>ゲンリョウ</t>
    </rPh>
    <rPh sb="4" eb="5">
      <t>マイ</t>
    </rPh>
    <phoneticPr fontId="4"/>
  </si>
  <si>
    <t>（注2）</t>
    <rPh sb="1" eb="2">
      <t>チュウ</t>
    </rPh>
    <phoneticPr fontId="4"/>
  </si>
  <si>
    <t>（国産品）
（注3）</t>
    <rPh sb="1" eb="4">
      <t>コクサンヒン</t>
    </rPh>
    <rPh sb="7" eb="8">
      <t>チュウ</t>
    </rPh>
    <phoneticPr fontId="4"/>
  </si>
  <si>
    <t>(紙容器)
店頭売り</t>
    <rPh sb="6" eb="8">
      <t>テントウ</t>
    </rPh>
    <rPh sb="8" eb="9">
      <t>ウ</t>
    </rPh>
    <phoneticPr fontId="3"/>
  </si>
  <si>
    <t>（コシヒカリ）5kg</t>
    <phoneticPr fontId="4"/>
  </si>
  <si>
    <t>1kg</t>
  </si>
  <si>
    <t>100ｇ</t>
  </si>
  <si>
    <t>1000ml</t>
    <phoneticPr fontId="3"/>
  </si>
  <si>
    <t>1ﾊﾟｯｸ
10個</t>
    <rPh sb="8" eb="9">
      <t>コ</t>
    </rPh>
    <phoneticPr fontId="4"/>
  </si>
  <si>
    <t>Y　195</t>
    <phoneticPr fontId="4"/>
  </si>
  <si>
    <t>Y　191</t>
    <phoneticPr fontId="4"/>
  </si>
  <si>
    <t>Y　206</t>
    <phoneticPr fontId="4"/>
  </si>
  <si>
    <t>Y　202</t>
    <phoneticPr fontId="4"/>
  </si>
  <si>
    <t>Y　179</t>
    <phoneticPr fontId="4"/>
  </si>
  <si>
    <t>令和4.9</t>
    <rPh sb="0" eb="2">
      <t>レイワ</t>
    </rPh>
    <phoneticPr fontId="3"/>
  </si>
  <si>
    <t>Y　214</t>
    <phoneticPr fontId="4"/>
  </si>
  <si>
    <t>Y　182</t>
    <phoneticPr fontId="4"/>
  </si>
  <si>
    <t>Y　210</t>
    <phoneticPr fontId="3"/>
  </si>
  <si>
    <t>Y　238</t>
    <phoneticPr fontId="3"/>
  </si>
  <si>
    <t>住    居</t>
    <phoneticPr fontId="4"/>
  </si>
  <si>
    <t>光熱・水道</t>
    <rPh sb="0" eb="2">
      <t>コウネツ</t>
    </rPh>
    <rPh sb="3" eb="5">
      <t>スイドウ</t>
    </rPh>
    <phoneticPr fontId="4"/>
  </si>
  <si>
    <t>家具・家事用品</t>
    <rPh sb="0" eb="2">
      <t>カグ</t>
    </rPh>
    <rPh sb="3" eb="5">
      <t>カジ</t>
    </rPh>
    <rPh sb="5" eb="7">
      <t>ヨウヒン</t>
    </rPh>
    <phoneticPr fontId="4"/>
  </si>
  <si>
    <t>被服及び履物</t>
    <rPh sb="0" eb="2">
      <t>ヒフク</t>
    </rPh>
    <rPh sb="2" eb="3">
      <t>オヨ</t>
    </rPh>
    <rPh sb="4" eb="6">
      <t>ハキモノ</t>
    </rPh>
    <phoneticPr fontId="4"/>
  </si>
  <si>
    <t>保健医療</t>
  </si>
  <si>
    <t>交通通信</t>
  </si>
  <si>
    <t>教育　</t>
    <rPh sb="0" eb="2">
      <t>キョウイク</t>
    </rPh>
    <phoneticPr fontId="4"/>
  </si>
  <si>
    <t>諸雑費</t>
  </si>
  <si>
    <t>民営家賃</t>
    <rPh sb="2" eb="4">
      <t>ヤチン</t>
    </rPh>
    <phoneticPr fontId="4"/>
  </si>
  <si>
    <t>灯油</t>
  </si>
  <si>
    <t>ティッシュ</t>
  </si>
  <si>
    <t>婦人用
スラックス
（ブルー
ジーンズ）</t>
    <rPh sb="0" eb="3">
      <t>フジンヨウ</t>
    </rPh>
    <phoneticPr fontId="4"/>
  </si>
  <si>
    <t>胃腸薬</t>
  </si>
  <si>
    <t xml:space="preserve"> ガソリン</t>
  </si>
  <si>
    <t>高等学校（私立　普通科）</t>
    <rPh sb="0" eb="2">
      <t>コウトウ</t>
    </rPh>
    <rPh sb="2" eb="4">
      <t>ガッコウ</t>
    </rPh>
    <rPh sb="5" eb="7">
      <t>シリツ</t>
    </rPh>
    <rPh sb="8" eb="10">
      <t>フツウ</t>
    </rPh>
    <rPh sb="10" eb="11">
      <t>カ</t>
    </rPh>
    <phoneticPr fontId="4"/>
  </si>
  <si>
    <t>ヘアカラー
リング代</t>
    <rPh sb="9" eb="10">
      <t>ダイ</t>
    </rPh>
    <phoneticPr fontId="4"/>
  </si>
  <si>
    <t>１月</t>
  </si>
  <si>
    <t>ペーパー
（注5）</t>
    <rPh sb="6" eb="7">
      <t>チュウ</t>
    </rPh>
    <phoneticPr fontId="4"/>
  </si>
  <si>
    <t>（注6）</t>
    <phoneticPr fontId="4"/>
  </si>
  <si>
    <t>(ﾚｷﾞｭﾗｰ現金)</t>
  </si>
  <si>
    <t>授業料</t>
    <phoneticPr fontId="4"/>
  </si>
  <si>
    <t>入学金</t>
    <rPh sb="0" eb="3">
      <t>ニュウガクキン</t>
    </rPh>
    <phoneticPr fontId="4"/>
  </si>
  <si>
    <t>3.3㎡</t>
  </si>
  <si>
    <t>18L</t>
    <phoneticPr fontId="3"/>
  </si>
  <si>
    <t>1000組</t>
    <rPh sb="4" eb="5">
      <t>クミ</t>
    </rPh>
    <phoneticPr fontId="4"/>
  </si>
  <si>
    <t>１本</t>
    <rPh sb="1" eb="2">
      <t>ホン</t>
    </rPh>
    <phoneticPr fontId="4"/>
  </si>
  <si>
    <t>1箱・60包</t>
    <rPh sb="5" eb="6">
      <t>ツツミ</t>
    </rPh>
    <phoneticPr fontId="4"/>
  </si>
  <si>
    <t>1L</t>
    <phoneticPr fontId="3"/>
  </si>
  <si>
    <t>1か年</t>
    <phoneticPr fontId="4"/>
  </si>
  <si>
    <t>1回</t>
  </si>
  <si>
    <t>平成29</t>
    <phoneticPr fontId="3"/>
  </si>
  <si>
    <t>（注１）　比較数値として東京都区部を掲載。　　　　</t>
  </si>
  <si>
    <t>.</t>
  </si>
  <si>
    <t>（注2）　Yは市町村銘柄（基本銘柄の出回りが少ない場合に、基本銘柄に代わって継続的に調査する銘柄で、その市町村を代表する銘柄）</t>
  </si>
  <si>
    <t>（注3）　基本銘柄の仕様には変更はないが、表記の仕方が令和2年1月分から「ロース」から「国産品」に変更された。</t>
    <rPh sb="14" eb="16">
      <t>ヘンコウ</t>
    </rPh>
    <rPh sb="21" eb="23">
      <t>ヒョウキ</t>
    </rPh>
    <rPh sb="24" eb="26">
      <t>シカタ</t>
    </rPh>
    <rPh sb="27" eb="29">
      <t>レイワ</t>
    </rPh>
    <rPh sb="30" eb="31">
      <t>ネン</t>
    </rPh>
    <rPh sb="32" eb="33">
      <t>ガツ</t>
    </rPh>
    <rPh sb="33" eb="34">
      <t>ブン</t>
    </rPh>
    <rPh sb="44" eb="47">
      <t>コクサンヒン</t>
    </rPh>
    <rPh sb="49" eb="51">
      <t>ヘンコウ</t>
    </rPh>
    <phoneticPr fontId="4"/>
  </si>
  <si>
    <r>
      <t>（注4）　</t>
    </r>
    <r>
      <rPr>
        <sz val="11"/>
        <color theme="1"/>
        <rFont val="ＭＳ Ｐゴシック"/>
        <family val="2"/>
        <charset val="128"/>
      </rPr>
      <t>令和４年１月分から銘柄改正された。　　　　</t>
    </r>
    <rPh sb="5" eb="7">
      <t>レイワ</t>
    </rPh>
    <rPh sb="8" eb="9">
      <t>ネン</t>
    </rPh>
    <rPh sb="10" eb="12">
      <t>ツキブン</t>
    </rPh>
    <rPh sb="14" eb="16">
      <t>メイガラ</t>
    </rPh>
    <rPh sb="16" eb="18">
      <t>カイセイ</t>
    </rPh>
    <phoneticPr fontId="4"/>
  </si>
  <si>
    <r>
      <t>（注</t>
    </r>
    <r>
      <rPr>
        <sz val="11"/>
        <color theme="1"/>
        <rFont val="ＭＳ Ｐゴシック"/>
        <family val="2"/>
        <charset val="128"/>
      </rPr>
      <t>5）　令和元年11月分から、1パック単位から1000組単位に変更された。</t>
    </r>
    <phoneticPr fontId="4"/>
  </si>
  <si>
    <r>
      <t>（注</t>
    </r>
    <r>
      <rPr>
        <sz val="11"/>
        <color theme="1"/>
        <rFont val="ＭＳ Ｐゴシック"/>
        <family val="2"/>
        <charset val="128"/>
      </rPr>
      <t>6）　令和３年10月分から銘柄改正された。　　　　</t>
    </r>
    <phoneticPr fontId="4"/>
  </si>
  <si>
    <t>資料 　総務省統計局「小売物価統計調査報告書」「小売物価統計調査年報」</t>
  </si>
  <si>
    <r>
      <t>24　消費者物価指数</t>
    </r>
    <r>
      <rPr>
        <sz val="10"/>
        <rFont val="ＭＳ Ｐゴシック"/>
        <family val="3"/>
        <charset val="128"/>
      </rPr>
      <t>（2020年＝100）</t>
    </r>
    <phoneticPr fontId="4"/>
  </si>
  <si>
    <t>（１）松江市</t>
    <phoneticPr fontId="4"/>
  </si>
  <si>
    <t>年次・年月</t>
    <rPh sb="0" eb="2">
      <t>ネンジ</t>
    </rPh>
    <phoneticPr fontId="4"/>
  </si>
  <si>
    <t>総合</t>
  </si>
  <si>
    <t>食料</t>
  </si>
  <si>
    <t>住居</t>
  </si>
  <si>
    <t>光熱・水道</t>
    <phoneticPr fontId="4"/>
  </si>
  <si>
    <t>家具・
家事用品</t>
    <phoneticPr fontId="4"/>
  </si>
  <si>
    <t>被服及び履物</t>
    <phoneticPr fontId="4"/>
  </si>
  <si>
    <t>交通・通信</t>
  </si>
  <si>
    <t>教育</t>
  </si>
  <si>
    <t>教養娯楽</t>
  </si>
  <si>
    <t>ウエイト</t>
  </si>
  <si>
    <t>平成30</t>
    <rPh sb="0" eb="2">
      <t>ヘイセイ</t>
    </rPh>
    <phoneticPr fontId="4"/>
  </si>
  <si>
    <t>資料 　総務省統計局「消費者物価指数」</t>
    <rPh sb="4" eb="6">
      <t>ソウム</t>
    </rPh>
    <rPh sb="6" eb="7">
      <t>ショウ</t>
    </rPh>
    <rPh sb="7" eb="10">
      <t>トウケイキョク</t>
    </rPh>
    <rPh sb="11" eb="14">
      <t>ショウヒシャ</t>
    </rPh>
    <rPh sb="14" eb="16">
      <t>ブッカ</t>
    </rPh>
    <rPh sb="16" eb="18">
      <t>シスウ</t>
    </rPh>
    <phoneticPr fontId="4"/>
  </si>
  <si>
    <r>
      <rPr>
        <sz val="11"/>
        <color theme="1"/>
        <rFont val="ＭＳ Ｐゴシック"/>
        <family val="2"/>
        <charset val="128"/>
      </rPr>
      <t>年次・年月</t>
    </r>
    <rPh sb="0" eb="2">
      <t>ネンジ</t>
    </rPh>
    <phoneticPr fontId="4"/>
  </si>
  <si>
    <r>
      <t>家</t>
    </r>
    <r>
      <rPr>
        <sz val="11"/>
        <color theme="1"/>
        <rFont val="ＭＳ Ｐゴシック"/>
        <family val="2"/>
        <charset val="128"/>
      </rPr>
      <t xml:space="preserve">     </t>
    </r>
    <r>
      <rPr>
        <sz val="11"/>
        <color theme="1"/>
        <rFont val="ＭＳ Ｐゴシック"/>
        <family val="2"/>
        <charset val="128"/>
      </rPr>
      <t>具・</t>
    </r>
    <r>
      <rPr>
        <sz val="11"/>
        <color theme="1"/>
        <rFont val="ＭＳ Ｐゴシック"/>
        <family val="2"/>
        <charset val="128"/>
      </rPr>
      <t xml:space="preserve">         </t>
    </r>
    <r>
      <rPr>
        <sz val="11"/>
        <color theme="1"/>
        <rFont val="ＭＳ Ｐゴシック"/>
        <family val="2"/>
        <charset val="128"/>
      </rPr>
      <t>家事用品</t>
    </r>
    <phoneticPr fontId="4"/>
  </si>
  <si>
    <t>被服及び　　履 　　物</t>
    <phoneticPr fontId="4"/>
  </si>
  <si>
    <t>25　企業物価指数（全国）</t>
    <rPh sb="3" eb="5">
      <t>キギョウ</t>
    </rPh>
    <rPh sb="10" eb="12">
      <t>ゼンコク</t>
    </rPh>
    <phoneticPr fontId="4"/>
  </si>
  <si>
    <t>総平均</t>
    <rPh sb="1" eb="3">
      <t>ヘイキン</t>
    </rPh>
    <phoneticPr fontId="4"/>
  </si>
  <si>
    <t>飲食料品</t>
    <rPh sb="1" eb="4">
      <t>ショクリョウヒン</t>
    </rPh>
    <phoneticPr fontId="4"/>
  </si>
  <si>
    <t>化学製品</t>
    <rPh sb="0" eb="2">
      <t>カガク</t>
    </rPh>
    <rPh sb="2" eb="4">
      <t>セイヒン</t>
    </rPh>
    <phoneticPr fontId="4"/>
  </si>
  <si>
    <t>石　　油 ・　　　　石炭製品</t>
    <phoneticPr fontId="4"/>
  </si>
  <si>
    <t>鉄　鋼</t>
  </si>
  <si>
    <t>はん用機器</t>
    <rPh sb="2" eb="3">
      <t>ヨウ</t>
    </rPh>
    <rPh sb="3" eb="5">
      <t>キキ</t>
    </rPh>
    <phoneticPr fontId="4"/>
  </si>
  <si>
    <t>生産用機器</t>
    <rPh sb="0" eb="2">
      <t>セイサン</t>
    </rPh>
    <rPh sb="2" eb="3">
      <t>ヨウ</t>
    </rPh>
    <rPh sb="3" eb="5">
      <t>キキ</t>
    </rPh>
    <phoneticPr fontId="4"/>
  </si>
  <si>
    <t>業務用機器</t>
    <rPh sb="0" eb="2">
      <t>ギョウム</t>
    </rPh>
    <rPh sb="2" eb="3">
      <t>ヨウ</t>
    </rPh>
    <rPh sb="3" eb="5">
      <t>キキ</t>
    </rPh>
    <phoneticPr fontId="4"/>
  </si>
  <si>
    <t>電子部品・デバイス</t>
    <rPh sb="0" eb="2">
      <t>デンシ</t>
    </rPh>
    <rPh sb="2" eb="4">
      <t>ブヒン</t>
    </rPh>
    <phoneticPr fontId="4"/>
  </si>
  <si>
    <t>電気機器</t>
    <rPh sb="0" eb="2">
      <t>デンキ</t>
    </rPh>
    <rPh sb="2" eb="4">
      <t>キキ</t>
    </rPh>
    <phoneticPr fontId="4"/>
  </si>
  <si>
    <t>輸送用機器</t>
    <rPh sb="0" eb="3">
      <t>ユソウヨウ</t>
    </rPh>
    <rPh sb="3" eb="5">
      <t>キキ</t>
    </rPh>
    <phoneticPr fontId="4"/>
  </si>
  <si>
    <t>農林水産物</t>
    <rPh sb="0" eb="2">
      <t>ノウリン</t>
    </rPh>
    <rPh sb="2" eb="5">
      <t>スイサンブツ</t>
    </rPh>
    <phoneticPr fontId="4"/>
  </si>
  <si>
    <t>電力・都市ガス・水道</t>
    <rPh sb="0" eb="2">
      <t>デンリョク</t>
    </rPh>
    <rPh sb="3" eb="5">
      <t>トシ</t>
    </rPh>
    <rPh sb="8" eb="10">
      <t>スイドウ</t>
    </rPh>
    <phoneticPr fontId="4"/>
  </si>
  <si>
    <t xml:space="preserve">  p    4</t>
    <phoneticPr fontId="3"/>
  </si>
  <si>
    <t xml:space="preserve">r  106.2 </t>
    <phoneticPr fontId="3"/>
  </si>
  <si>
    <t xml:space="preserve">r  104.5 </t>
    <phoneticPr fontId="3"/>
  </si>
  <si>
    <t>（注1）国内総平均の各項目は主要なもの。</t>
    <phoneticPr fontId="4"/>
  </si>
  <si>
    <t>（注2）暦年指数については年平均を掲載。</t>
    <rPh sb="4" eb="6">
      <t>レキネン</t>
    </rPh>
    <rPh sb="6" eb="8">
      <t>シスウ</t>
    </rPh>
    <rPh sb="13" eb="14">
      <t>ネン</t>
    </rPh>
    <rPh sb="14" eb="16">
      <t>ヘイキン</t>
    </rPh>
    <rPh sb="17" eb="19">
      <t>ケイサイ</t>
    </rPh>
    <phoneticPr fontId="4"/>
  </si>
  <si>
    <t>資料　　日本銀行　「企業物価指数｣、「物価指数年報」</t>
    <rPh sb="10" eb="12">
      <t>キギョウ</t>
    </rPh>
    <rPh sb="12" eb="14">
      <t>ブッカ</t>
    </rPh>
    <rPh sb="14" eb="16">
      <t>シスウ</t>
    </rPh>
    <rPh sb="19" eb="21">
      <t>ブッカ</t>
    </rPh>
    <rPh sb="21" eb="23">
      <t>シスウ</t>
    </rPh>
    <rPh sb="23" eb="25">
      <t>ネンポウ</t>
    </rPh>
    <phoneticPr fontId="4"/>
  </si>
  <si>
    <t>26　　勤労者世帯（二人以上の世帯）の１世帯当たり１か月間の収入と支出　　</t>
    <rPh sb="10" eb="12">
      <t>フタリ</t>
    </rPh>
    <rPh sb="12" eb="14">
      <t>イジョウ</t>
    </rPh>
    <rPh sb="15" eb="17">
      <t>セタイ</t>
    </rPh>
    <phoneticPr fontId="4"/>
  </si>
  <si>
    <t>単位：人、円</t>
  </si>
  <si>
    <t>世帯人員</t>
    <phoneticPr fontId="4"/>
  </si>
  <si>
    <t>有業人員</t>
    <rPh sb="0" eb="2">
      <t>ユウギョウ</t>
    </rPh>
    <rPh sb="2" eb="4">
      <t>ジンイン</t>
    </rPh>
    <phoneticPr fontId="4"/>
  </si>
  <si>
    <t>実収入</t>
  </si>
  <si>
    <t>可処分所得</t>
    <phoneticPr fontId="4"/>
  </si>
  <si>
    <t>実支出</t>
  </si>
  <si>
    <t>消費支出</t>
  </si>
  <si>
    <t>平均消費性向
％</t>
    <phoneticPr fontId="4"/>
  </si>
  <si>
    <t>エンゲル係数
％</t>
    <phoneticPr fontId="4"/>
  </si>
  <si>
    <t>経常収入</t>
    <phoneticPr fontId="4"/>
  </si>
  <si>
    <t>特別収入</t>
  </si>
  <si>
    <t>光熱・水道</t>
  </si>
  <si>
    <t>家具・家事用品</t>
    <phoneticPr fontId="4"/>
  </si>
  <si>
    <t>その他の消費支出</t>
    <rPh sb="4" eb="6">
      <t>ショウヒ</t>
    </rPh>
    <rPh sb="6" eb="8">
      <t>シシュツ</t>
    </rPh>
    <phoneticPr fontId="4"/>
  </si>
  <si>
    <t>勤め先収入</t>
    <phoneticPr fontId="4"/>
  </si>
  <si>
    <t>事業・内職収入</t>
    <phoneticPr fontId="4"/>
  </si>
  <si>
    <t>他の経常収入</t>
    <phoneticPr fontId="4"/>
  </si>
  <si>
    <t>（１）松江</t>
  </si>
  <si>
    <t>令和4.8</t>
    <rPh sb="0" eb="2">
      <t>レイワ</t>
    </rPh>
    <phoneticPr fontId="3"/>
  </si>
  <si>
    <t>注        農林漁家世帯を含む。</t>
    <rPh sb="0" eb="1">
      <t>チュウ</t>
    </rPh>
    <rPh sb="9" eb="11">
      <t>ノウリン</t>
    </rPh>
    <rPh sb="11" eb="12">
      <t>ギョ</t>
    </rPh>
    <rPh sb="12" eb="13">
      <t>イエ</t>
    </rPh>
    <rPh sb="13" eb="15">
      <t>セタイ</t>
    </rPh>
    <rPh sb="16" eb="17">
      <t>フク</t>
    </rPh>
    <phoneticPr fontId="4"/>
  </si>
  <si>
    <t>資料　　総務省「家計調査報告」</t>
    <rPh sb="6" eb="7">
      <t>ショウ</t>
    </rPh>
    <phoneticPr fontId="4"/>
  </si>
  <si>
    <t>　島根県政策企画局統計調査課「毎月勤労統計調査地方調査月報」　厚生労働省「毎月勤労統計調査全国調査」　</t>
    <phoneticPr fontId="4"/>
  </si>
  <si>
    <t>資料</t>
    <rPh sb="0" eb="2">
      <t>シリョウ</t>
    </rPh>
    <phoneticPr fontId="4"/>
  </si>
  <si>
    <t>30　　　人　　　以　　　上</t>
    <rPh sb="5" eb="6">
      <t>ニン</t>
    </rPh>
    <rPh sb="9" eb="10">
      <t>イ</t>
    </rPh>
    <rPh sb="13" eb="14">
      <t>ジョウ</t>
    </rPh>
    <phoneticPr fontId="4"/>
  </si>
  <si>
    <t>（実額）</t>
    <rPh sb="1" eb="3">
      <t>ジツガク</t>
    </rPh>
    <phoneticPr fontId="4"/>
  </si>
  <si>
    <t>５　　　人　　　以　　　上</t>
    <rPh sb="4" eb="5">
      <t>ニン</t>
    </rPh>
    <rPh sb="8" eb="9">
      <t>イ</t>
    </rPh>
    <rPh sb="12" eb="13">
      <t>ジョウ</t>
    </rPh>
    <phoneticPr fontId="4"/>
  </si>
  <si>
    <t>給   与</t>
    <rPh sb="0" eb="1">
      <t>キュウ</t>
    </rPh>
    <rPh sb="4" eb="5">
      <t>クミ</t>
    </rPh>
    <phoneticPr fontId="4"/>
  </si>
  <si>
    <t>所定外</t>
    <rPh sb="0" eb="3">
      <t>ショテイガイ</t>
    </rPh>
    <phoneticPr fontId="4"/>
  </si>
  <si>
    <t>所定内</t>
    <rPh sb="0" eb="3">
      <t>ショテイナイ</t>
    </rPh>
    <phoneticPr fontId="4"/>
  </si>
  <si>
    <t>きまって支給する給与</t>
    <rPh sb="4" eb="6">
      <t>シキュウ</t>
    </rPh>
    <rPh sb="8" eb="10">
      <t>キュウヨ</t>
    </rPh>
    <phoneticPr fontId="4"/>
  </si>
  <si>
    <t>現金給与総　　額</t>
    <rPh sb="0" eb="2">
      <t>ゲンキン</t>
    </rPh>
    <rPh sb="2" eb="4">
      <t>キュウヨ</t>
    </rPh>
    <rPh sb="4" eb="5">
      <t>フサ</t>
    </rPh>
    <rPh sb="7" eb="8">
      <t>ガク</t>
    </rPh>
    <phoneticPr fontId="4"/>
  </si>
  <si>
    <t>卸売業・小売業</t>
    <rPh sb="0" eb="2">
      <t>オロシウリ</t>
    </rPh>
    <rPh sb="2" eb="3">
      <t>ギョウ</t>
    </rPh>
    <rPh sb="6" eb="7">
      <t>ギョウ</t>
    </rPh>
    <phoneticPr fontId="4"/>
  </si>
  <si>
    <t>製　造　業</t>
    <rPh sb="0" eb="1">
      <t>セイ</t>
    </rPh>
    <rPh sb="2" eb="3">
      <t>ヅクリ</t>
    </rPh>
    <rPh sb="4" eb="5">
      <t>ギョウ</t>
    </rPh>
    <phoneticPr fontId="4"/>
  </si>
  <si>
    <t>建　設　業</t>
    <rPh sb="0" eb="1">
      <t>ケン</t>
    </rPh>
    <rPh sb="2" eb="3">
      <t>セツ</t>
    </rPh>
    <rPh sb="4" eb="5">
      <t>ギョウ</t>
    </rPh>
    <phoneticPr fontId="4"/>
  </si>
  <si>
    <t>調査産業計</t>
    <rPh sb="0" eb="2">
      <t>チョウサ</t>
    </rPh>
    <rPh sb="2" eb="4">
      <t>サンギョウ</t>
    </rPh>
    <rPh sb="4" eb="5">
      <t>ケイ</t>
    </rPh>
    <phoneticPr fontId="4"/>
  </si>
  <si>
    <t>全　　国</t>
    <rPh sb="0" eb="1">
      <t>ゼン</t>
    </rPh>
    <rPh sb="3" eb="4">
      <t>コク</t>
    </rPh>
    <phoneticPr fontId="4"/>
  </si>
  <si>
    <t>島　根　県</t>
    <rPh sb="0" eb="1">
      <t>シマ</t>
    </rPh>
    <rPh sb="2" eb="3">
      <t>ネ</t>
    </rPh>
    <rPh sb="4" eb="5">
      <t>ケン</t>
    </rPh>
    <phoneticPr fontId="4"/>
  </si>
  <si>
    <t>　年　月</t>
    <rPh sb="1" eb="2">
      <t>トシ</t>
    </rPh>
    <rPh sb="3" eb="4">
      <t>ツキ</t>
    </rPh>
    <phoneticPr fontId="4"/>
  </si>
  <si>
    <t>単位：円</t>
    <rPh sb="0" eb="2">
      <t>タンイ</t>
    </rPh>
    <rPh sb="3" eb="4">
      <t>エン</t>
    </rPh>
    <phoneticPr fontId="4"/>
  </si>
  <si>
    <t>30人以上</t>
    <rPh sb="2" eb="3">
      <t>ニン</t>
    </rPh>
    <rPh sb="3" eb="5">
      <t>イジョウ</t>
    </rPh>
    <phoneticPr fontId="4"/>
  </si>
  <si>
    <t>５人以上</t>
    <rPh sb="1" eb="2">
      <t>ニン</t>
    </rPh>
    <rPh sb="2" eb="4">
      <t>イジョウ</t>
    </rPh>
    <phoneticPr fontId="4"/>
  </si>
  <si>
    <t>（指数）</t>
    <rPh sb="1" eb="3">
      <t>シスウ</t>
    </rPh>
    <phoneticPr fontId="4"/>
  </si>
  <si>
    <t>する給与額</t>
    <rPh sb="2" eb="4">
      <t>キュウヨ</t>
    </rPh>
    <rPh sb="4" eb="5">
      <t>ガク</t>
    </rPh>
    <phoneticPr fontId="4"/>
  </si>
  <si>
    <t>与総額</t>
    <rPh sb="0" eb="1">
      <t>アタ</t>
    </rPh>
    <rPh sb="1" eb="3">
      <t>ソウガク</t>
    </rPh>
    <phoneticPr fontId="4"/>
  </si>
  <si>
    <t>きまって支給</t>
    <rPh sb="4" eb="6">
      <t>シキュウ</t>
    </rPh>
    <phoneticPr fontId="4"/>
  </si>
  <si>
    <t>現金給</t>
    <rPh sb="0" eb="2">
      <t>ゲンキン</t>
    </rPh>
    <rPh sb="2" eb="3">
      <t>キュウ</t>
    </rPh>
    <phoneticPr fontId="4"/>
  </si>
  <si>
    <t>製造業</t>
    <rPh sb="0" eb="3">
      <t>セイゾウギョウ</t>
    </rPh>
    <phoneticPr fontId="4"/>
  </si>
  <si>
    <t>建設業</t>
    <rPh sb="0" eb="3">
      <t>ケンセツギョウ</t>
    </rPh>
    <phoneticPr fontId="4"/>
  </si>
  <si>
    <t>年　次
年　月</t>
    <rPh sb="0" eb="1">
      <t>ネン</t>
    </rPh>
    <rPh sb="2" eb="3">
      <t>ツギ</t>
    </rPh>
    <rPh sb="4" eb="5">
      <t>トシ</t>
    </rPh>
    <rPh sb="6" eb="7">
      <t>ツキ</t>
    </rPh>
    <phoneticPr fontId="4"/>
  </si>
  <si>
    <t>（令和2年＝100）</t>
    <rPh sb="1" eb="3">
      <t>レイワ</t>
    </rPh>
    <rPh sb="4" eb="5">
      <t>ネン</t>
    </rPh>
    <phoneticPr fontId="4"/>
  </si>
  <si>
    <t>27 産業別賃金指数（名目）及び常用労働者１人平均月間現金給与額</t>
    <rPh sb="3" eb="5">
      <t>サンギョウ</t>
    </rPh>
    <rPh sb="5" eb="6">
      <t>ベツ</t>
    </rPh>
    <rPh sb="6" eb="8">
      <t>チンギン</t>
    </rPh>
    <rPh sb="8" eb="10">
      <t>シスウ</t>
    </rPh>
    <rPh sb="11" eb="13">
      <t>メイモク</t>
    </rPh>
    <rPh sb="14" eb="15">
      <t>オヨ</t>
    </rPh>
    <rPh sb="16" eb="18">
      <t>ジョウヨウ</t>
    </rPh>
    <rPh sb="18" eb="21">
      <t>ロウドウシャ</t>
    </rPh>
    <rPh sb="22" eb="23">
      <t>ニン</t>
    </rPh>
    <rPh sb="23" eb="25">
      <t>ヘイキン</t>
    </rPh>
    <rPh sb="25" eb="27">
      <t>ゲッカン</t>
    </rPh>
    <rPh sb="27" eb="29">
      <t>ゲンキン</t>
    </rPh>
    <rPh sb="29" eb="31">
      <t>キュウヨ</t>
    </rPh>
    <rPh sb="31" eb="32">
      <t>ガク</t>
    </rPh>
    <phoneticPr fontId="4"/>
  </si>
  <si>
    <t>島根県政策企画局統計調査課「毎月勤労統計調査地方調査月報」　厚生労働省「毎月勤労統計調査全国調査」　</t>
  </si>
  <si>
    <t>資料　</t>
    <rPh sb="0" eb="2">
      <t>シリョウ</t>
    </rPh>
    <phoneticPr fontId="4"/>
  </si>
  <si>
    <t>4</t>
    <phoneticPr fontId="3"/>
  </si>
  <si>
    <t>3</t>
    <phoneticPr fontId="4"/>
  </si>
  <si>
    <t>2</t>
    <phoneticPr fontId="4"/>
  </si>
  <si>
    <t>30人以上</t>
    <rPh sb="2" eb="5">
      <t>ニンイジョウ</t>
    </rPh>
    <phoneticPr fontId="4"/>
  </si>
  <si>
    <t>５人以上</t>
    <rPh sb="1" eb="4">
      <t>ニンイジョウ</t>
    </rPh>
    <phoneticPr fontId="4"/>
  </si>
  <si>
    <t>卸売業・小売業</t>
    <rPh sb="0" eb="2">
      <t>オロシウリ</t>
    </rPh>
    <rPh sb="2" eb="3">
      <t>ギョウ</t>
    </rPh>
    <rPh sb="4" eb="6">
      <t>コウリ</t>
    </rPh>
    <rPh sb="6" eb="7">
      <t>ギョウ</t>
    </rPh>
    <phoneticPr fontId="4"/>
  </si>
  <si>
    <t>全　国</t>
    <rPh sb="0" eb="1">
      <t>ゼン</t>
    </rPh>
    <rPh sb="2" eb="3">
      <t>コク</t>
    </rPh>
    <phoneticPr fontId="4"/>
  </si>
  <si>
    <r>
      <rPr>
        <sz val="11"/>
        <color theme="1"/>
        <rFont val="ＭＳ Ｐゴシック"/>
        <family val="2"/>
        <charset val="128"/>
      </rPr>
      <t>年次
年月</t>
    </r>
    <rPh sb="0" eb="2">
      <t>ネンジ</t>
    </rPh>
    <rPh sb="3" eb="4">
      <t>トシ</t>
    </rPh>
    <rPh sb="4" eb="5">
      <t>ツキ</t>
    </rPh>
    <phoneticPr fontId="4"/>
  </si>
  <si>
    <t>　　　　　　　　</t>
    <phoneticPr fontId="4"/>
  </si>
  <si>
    <r>
      <t xml:space="preserve">28  実質賃金指数 </t>
    </r>
    <r>
      <rPr>
        <sz val="16"/>
        <rFont val="ＭＳ Ｐゴシック"/>
        <family val="3"/>
        <charset val="128"/>
      </rPr>
      <t>(現金給与総額）</t>
    </r>
    <rPh sb="4" eb="6">
      <t>ジッシツ</t>
    </rPh>
    <rPh sb="6" eb="8">
      <t>チンギン</t>
    </rPh>
    <rPh sb="8" eb="10">
      <t>シスウ</t>
    </rPh>
    <rPh sb="12" eb="14">
      <t>ゲンキン</t>
    </rPh>
    <rPh sb="14" eb="16">
      <t>キュウヨ</t>
    </rPh>
    <rPh sb="16" eb="18">
      <t>ソウガク</t>
    </rPh>
    <phoneticPr fontId="4"/>
  </si>
  <si>
    <t>働者数</t>
    <rPh sb="0" eb="1">
      <t>ハタラ</t>
    </rPh>
    <rPh sb="1" eb="2">
      <t>モノ</t>
    </rPh>
    <rPh sb="2" eb="3">
      <t>カズ</t>
    </rPh>
    <phoneticPr fontId="4"/>
  </si>
  <si>
    <t>パート比率</t>
    <rPh sb="3" eb="5">
      <t>ヒリツ</t>
    </rPh>
    <phoneticPr fontId="4"/>
  </si>
  <si>
    <t>うちパートタイム</t>
    <phoneticPr fontId="4"/>
  </si>
  <si>
    <t>常用労</t>
    <rPh sb="0" eb="1">
      <t>ツネ</t>
    </rPh>
    <rPh sb="1" eb="2">
      <t>ヨウ</t>
    </rPh>
    <rPh sb="2" eb="3">
      <t>ロウ</t>
    </rPh>
    <phoneticPr fontId="4"/>
  </si>
  <si>
    <t>常用労</t>
    <rPh sb="0" eb="1">
      <t>ジョウ</t>
    </rPh>
    <rPh sb="1" eb="2">
      <t>ヨウ</t>
    </rPh>
    <rPh sb="2" eb="3">
      <t>ロウ</t>
    </rPh>
    <phoneticPr fontId="4"/>
  </si>
  <si>
    <t>卸売業・小売業</t>
    <rPh sb="0" eb="2">
      <t>オロシウリ</t>
    </rPh>
    <rPh sb="2" eb="3">
      <t>ギョウ</t>
    </rPh>
    <rPh sb="4" eb="6">
      <t>コウ</t>
    </rPh>
    <rPh sb="6" eb="7">
      <t>ギョウ</t>
    </rPh>
    <phoneticPr fontId="4"/>
  </si>
  <si>
    <t>全　　　　国</t>
    <rPh sb="0" eb="1">
      <t>ゼン</t>
    </rPh>
    <rPh sb="5" eb="6">
      <t>クニ</t>
    </rPh>
    <phoneticPr fontId="4"/>
  </si>
  <si>
    <t>島　　　根　　　県</t>
    <rPh sb="0" eb="1">
      <t>シマ</t>
    </rPh>
    <rPh sb="4" eb="5">
      <t>ネ</t>
    </rPh>
    <rPh sb="8" eb="9">
      <t>ケン</t>
    </rPh>
    <phoneticPr fontId="4"/>
  </si>
  <si>
    <t>　年月</t>
    <rPh sb="1" eb="2">
      <t>トシ</t>
    </rPh>
    <rPh sb="2" eb="3">
      <t>ツキ</t>
    </rPh>
    <phoneticPr fontId="4"/>
  </si>
  <si>
    <t>単位：千人・％</t>
  </si>
  <si>
    <t>　　　　　　単位：人・％</t>
    <rPh sb="6" eb="8">
      <t>タンイ</t>
    </rPh>
    <rPh sb="9" eb="10">
      <t>ヒト</t>
    </rPh>
    <phoneticPr fontId="4"/>
  </si>
  <si>
    <t>29  産業別常用労働者数</t>
    <rPh sb="4" eb="6">
      <t>サンギョウ</t>
    </rPh>
    <rPh sb="6" eb="7">
      <t>ベツ</t>
    </rPh>
    <rPh sb="7" eb="9">
      <t>ジョウヨウ</t>
    </rPh>
    <rPh sb="9" eb="12">
      <t>ロウドウシャ</t>
    </rPh>
    <rPh sb="12" eb="13">
      <t>スウ</t>
    </rPh>
    <phoneticPr fontId="4"/>
  </si>
  <si>
    <t>2</t>
  </si>
  <si>
    <t>　（令和2年＝100）</t>
    <rPh sb="2" eb="4">
      <t>レイワ</t>
    </rPh>
    <phoneticPr fontId="4"/>
  </si>
  <si>
    <t>　　　　　　　</t>
    <phoneticPr fontId="4"/>
  </si>
  <si>
    <t>30  常用労働者の雇用指数</t>
    <rPh sb="6" eb="9">
      <t>ロウドウシャ</t>
    </rPh>
    <phoneticPr fontId="4"/>
  </si>
  <si>
    <t>各業種は総実労働時間数</t>
  </si>
  <si>
    <t xml:space="preserve">注　   </t>
    <rPh sb="0" eb="1">
      <t>チュウ</t>
    </rPh>
    <phoneticPr fontId="4"/>
  </si>
  <si>
    <t>働時間</t>
    <rPh sb="0" eb="1">
      <t>ハタラ</t>
    </rPh>
    <rPh sb="1" eb="3">
      <t>ジカン</t>
    </rPh>
    <phoneticPr fontId="4"/>
  </si>
  <si>
    <t>総実労</t>
    <rPh sb="0" eb="1">
      <t>ソウ</t>
    </rPh>
    <rPh sb="1" eb="2">
      <t>ジツ</t>
    </rPh>
    <rPh sb="2" eb="3">
      <t>ロウ</t>
    </rPh>
    <phoneticPr fontId="4"/>
  </si>
  <si>
    <t>年　月</t>
    <rPh sb="0" eb="1">
      <t>トシ</t>
    </rPh>
    <rPh sb="2" eb="3">
      <t>ツキ</t>
    </rPh>
    <phoneticPr fontId="4"/>
  </si>
  <si>
    <t>　　　　　　単位：時間</t>
    <rPh sb="6" eb="8">
      <t>タンイ</t>
    </rPh>
    <rPh sb="9" eb="11">
      <t>ジカン</t>
    </rPh>
    <phoneticPr fontId="4"/>
  </si>
  <si>
    <t>31  産業別常用労働者１人平均月間実労働時間数</t>
    <phoneticPr fontId="4"/>
  </si>
  <si>
    <t>資料　島根労働局　「しまね職業安定業務統計速報」</t>
    <rPh sb="5" eb="8">
      <t>ロウドウキョク</t>
    </rPh>
    <phoneticPr fontId="4"/>
  </si>
  <si>
    <t xml:space="preserve">        3     〃</t>
    <phoneticPr fontId="4"/>
  </si>
  <si>
    <t xml:space="preserve">        2     〃</t>
    <phoneticPr fontId="4"/>
  </si>
  <si>
    <t>令和元    〃</t>
    <rPh sb="0" eb="2">
      <t>レイワ</t>
    </rPh>
    <rPh sb="2" eb="3">
      <t>モト</t>
    </rPh>
    <phoneticPr fontId="4"/>
  </si>
  <si>
    <t>　     30    〃</t>
    <phoneticPr fontId="4"/>
  </si>
  <si>
    <t>平成29年度月平均</t>
    <phoneticPr fontId="3"/>
  </si>
  <si>
    <t>55歳　　　以上</t>
    <phoneticPr fontId="4"/>
  </si>
  <si>
    <t>季節調整済値</t>
    <rPh sb="0" eb="2">
      <t>キセツ</t>
    </rPh>
    <rPh sb="2" eb="4">
      <t>チョウセイ</t>
    </rPh>
    <rPh sb="4" eb="5">
      <t>ズ</t>
    </rPh>
    <rPh sb="5" eb="6">
      <t>チ</t>
    </rPh>
    <phoneticPr fontId="4"/>
  </si>
  <si>
    <t>原数値</t>
    <rPh sb="0" eb="1">
      <t>ハラ</t>
    </rPh>
    <rPh sb="1" eb="3">
      <t>スウチ</t>
    </rPh>
    <phoneticPr fontId="4"/>
  </si>
  <si>
    <t>新規</t>
    <phoneticPr fontId="4"/>
  </si>
  <si>
    <t>A 新規</t>
    <phoneticPr fontId="4"/>
  </si>
  <si>
    <t>就職率(D/C×100)</t>
    <phoneticPr fontId="4"/>
  </si>
  <si>
    <t>D就職件数</t>
    <phoneticPr fontId="4"/>
  </si>
  <si>
    <t>月間有効求職者数</t>
    <rPh sb="4" eb="6">
      <t>キュウショク</t>
    </rPh>
    <rPh sb="6" eb="7">
      <t>シャ</t>
    </rPh>
    <rPh sb="7" eb="8">
      <t>スウ</t>
    </rPh>
    <phoneticPr fontId="4"/>
  </si>
  <si>
    <t>C新規求職申込件数</t>
    <rPh sb="5" eb="7">
      <t>モウシコミ</t>
    </rPh>
    <rPh sb="7" eb="9">
      <t>ケンスウ</t>
    </rPh>
    <phoneticPr fontId="4"/>
  </si>
  <si>
    <t>就職件数</t>
    <rPh sb="2" eb="4">
      <t>ケンスウ</t>
    </rPh>
    <phoneticPr fontId="4"/>
  </si>
  <si>
    <t>求人数</t>
  </si>
  <si>
    <t>就職率(B/A×100)</t>
    <phoneticPr fontId="4"/>
  </si>
  <si>
    <t>B 就職件数</t>
    <rPh sb="4" eb="6">
      <t>ケンスウ</t>
    </rPh>
    <phoneticPr fontId="4"/>
  </si>
  <si>
    <t>求　人　数</t>
    <phoneticPr fontId="4"/>
  </si>
  <si>
    <t>中高年齢者の職業紹介状況（パートを含む）</t>
    <rPh sb="6" eb="8">
      <t>ショクギョウ</t>
    </rPh>
    <rPh sb="8" eb="10">
      <t>ショウカイ</t>
    </rPh>
    <rPh sb="10" eb="12">
      <t>ジョウキョウ</t>
    </rPh>
    <rPh sb="17" eb="18">
      <t>フク</t>
    </rPh>
    <phoneticPr fontId="4"/>
  </si>
  <si>
    <t>月間有効求人倍率</t>
    <rPh sb="0" eb="2">
      <t>ゲッカン</t>
    </rPh>
    <rPh sb="2" eb="4">
      <t>ユウコウ</t>
    </rPh>
    <rPh sb="4" eb="6">
      <t>キュウジン</t>
    </rPh>
    <rPh sb="6" eb="8">
      <t>バイリツ</t>
    </rPh>
    <phoneticPr fontId="4"/>
  </si>
  <si>
    <t>うちパート紹介（日雇的を除く）</t>
    <phoneticPr fontId="4"/>
  </si>
  <si>
    <t>一般職業紹介（学卒を除く）</t>
    <phoneticPr fontId="4"/>
  </si>
  <si>
    <t>単位：人</t>
  </si>
  <si>
    <t>32　職業紹介状況</t>
    <phoneticPr fontId="4"/>
  </si>
  <si>
    <t>資料　島根労働局「しまね職業安定業務統計速報」</t>
    <rPh sb="7" eb="8">
      <t>キョク</t>
    </rPh>
    <phoneticPr fontId="4"/>
  </si>
  <si>
    <t xml:space="preserve">           3 　　〃　</t>
    <phoneticPr fontId="4"/>
  </si>
  <si>
    <t xml:space="preserve">           2 　　〃　</t>
    <phoneticPr fontId="4"/>
  </si>
  <si>
    <t xml:space="preserve">   令和元 　　〃　</t>
    <rPh sb="3" eb="5">
      <t>レイワ</t>
    </rPh>
    <rPh sb="5" eb="6">
      <t>モト</t>
    </rPh>
    <phoneticPr fontId="4"/>
  </si>
  <si>
    <t xml:space="preserve"> 　　    30 　　〃　</t>
    <phoneticPr fontId="4"/>
  </si>
  <si>
    <t>平成29年度月平均</t>
    <rPh sb="0" eb="2">
      <t>ヘイセイ</t>
    </rPh>
    <rPh sb="4" eb="5">
      <t>ネン</t>
    </rPh>
    <rPh sb="5" eb="6">
      <t>ド</t>
    </rPh>
    <rPh sb="6" eb="7">
      <t>ツキ</t>
    </rPh>
    <rPh sb="7" eb="9">
      <t>ヘイキン</t>
    </rPh>
    <phoneticPr fontId="4"/>
  </si>
  <si>
    <t>実人員</t>
  </si>
  <si>
    <t>決定件数</t>
  </si>
  <si>
    <t>支給金額</t>
    <phoneticPr fontId="4"/>
  </si>
  <si>
    <t>受給者</t>
  </si>
  <si>
    <t>受給資格</t>
  </si>
  <si>
    <t>被保険者数</t>
  </si>
  <si>
    <t>適用事業所数</t>
    <phoneticPr fontId="4"/>
  </si>
  <si>
    <t>単位：所・人・件・千円</t>
    <rPh sb="3" eb="4">
      <t>ショ</t>
    </rPh>
    <rPh sb="7" eb="8">
      <t>ケン</t>
    </rPh>
    <rPh sb="9" eb="10">
      <t>セン</t>
    </rPh>
    <phoneticPr fontId="4"/>
  </si>
  <si>
    <t xml:space="preserve">33　 雇用保険事業状況  </t>
    <phoneticPr fontId="4"/>
  </si>
  <si>
    <t>34 　特 定 死 因 別 死 亡 者 数</t>
    <phoneticPr fontId="4"/>
  </si>
  <si>
    <r>
      <rPr>
        <sz val="12"/>
        <rFont val="ＭＳ Ｐゴシック"/>
        <family val="3"/>
        <charset val="128"/>
      </rPr>
      <t>年次
年月</t>
    </r>
    <rPh sb="0" eb="2">
      <t>ネンジ</t>
    </rPh>
    <phoneticPr fontId="4"/>
  </si>
  <si>
    <t>死亡総数</t>
  </si>
  <si>
    <r>
      <t xml:space="preserve">結 </t>
    </r>
    <r>
      <rPr>
        <sz val="11"/>
        <color theme="1"/>
        <rFont val="ＭＳ Ｐゴシック"/>
        <family val="2"/>
        <charset val="128"/>
      </rPr>
      <t xml:space="preserve"> </t>
    </r>
    <r>
      <rPr>
        <sz val="12"/>
        <rFont val="ＭＳ Ｐゴシック"/>
        <family val="3"/>
        <charset val="128"/>
      </rPr>
      <t>核</t>
    </r>
    <phoneticPr fontId="4"/>
  </si>
  <si>
    <t>　悪　性　新　生　物</t>
  </si>
  <si>
    <t>糖尿病</t>
  </si>
  <si>
    <r>
      <t xml:space="preserve">高血圧 </t>
    </r>
    <r>
      <rPr>
        <sz val="11"/>
        <color theme="1"/>
        <rFont val="ＭＳ Ｐゴシック"/>
        <family val="2"/>
        <charset val="128"/>
      </rPr>
      <t xml:space="preserve">         </t>
    </r>
    <r>
      <rPr>
        <sz val="12"/>
        <rFont val="ＭＳ Ｐゴシック"/>
        <family val="3"/>
        <charset val="128"/>
      </rPr>
      <t>性疾患</t>
    </r>
    <phoneticPr fontId="4"/>
  </si>
  <si>
    <t>　心疾患（高血圧性を除く）</t>
  </si>
  <si>
    <t>脳血管
疾患</t>
    <phoneticPr fontId="4"/>
  </si>
  <si>
    <t>肺　炎</t>
  </si>
  <si>
    <t>令和4.5</t>
    <rPh sb="0" eb="2">
      <t>レイワ</t>
    </rPh>
    <phoneticPr fontId="3"/>
  </si>
  <si>
    <t>-</t>
    <phoneticPr fontId="4"/>
  </si>
  <si>
    <t>-</t>
  </si>
  <si>
    <t>令和3.9</t>
    <phoneticPr fontId="4"/>
  </si>
  <si>
    <t>慢性閉塞性肺疾患</t>
    <rPh sb="0" eb="2">
      <t>マンセイ</t>
    </rPh>
    <rPh sb="2" eb="4">
      <t>ヘイソク</t>
    </rPh>
    <rPh sb="4" eb="5">
      <t>セイ</t>
    </rPh>
    <rPh sb="5" eb="8">
      <t>ハイシッカン</t>
    </rPh>
    <phoneticPr fontId="4"/>
  </si>
  <si>
    <t>喘　息</t>
  </si>
  <si>
    <r>
      <t>胃</t>
    </r>
    <r>
      <rPr>
        <sz val="11"/>
        <color theme="1"/>
        <rFont val="ＭＳ Ｐゴシック"/>
        <family val="2"/>
        <charset val="128"/>
      </rPr>
      <t xml:space="preserve"> </t>
    </r>
    <r>
      <rPr>
        <sz val="12"/>
        <rFont val="ＭＳ Ｐゴシック"/>
        <family val="3"/>
        <charset val="128"/>
      </rPr>
      <t>潰</t>
    </r>
    <r>
      <rPr>
        <sz val="11"/>
        <color theme="1"/>
        <rFont val="ＭＳ Ｐゴシック"/>
        <family val="2"/>
        <charset val="128"/>
      </rPr>
      <t xml:space="preserve"> </t>
    </r>
    <r>
      <rPr>
        <sz val="12"/>
        <rFont val="ＭＳ Ｐゴシック"/>
        <family val="3"/>
        <charset val="128"/>
      </rPr>
      <t xml:space="preserve">瘍 </t>
    </r>
    <r>
      <rPr>
        <sz val="11"/>
        <color theme="1"/>
        <rFont val="ＭＳ Ｐゴシック"/>
        <family val="2"/>
        <charset val="128"/>
      </rPr>
      <t xml:space="preserve">        </t>
    </r>
    <r>
      <rPr>
        <sz val="12"/>
        <rFont val="ＭＳ Ｐゴシック"/>
        <family val="3"/>
        <charset val="128"/>
      </rPr>
      <t>及び十二</t>
    </r>
    <r>
      <rPr>
        <sz val="11"/>
        <color theme="1"/>
        <rFont val="ＭＳ Ｐゴシック"/>
        <family val="2"/>
        <charset val="128"/>
      </rPr>
      <t xml:space="preserve">         </t>
    </r>
    <r>
      <rPr>
        <sz val="12"/>
        <rFont val="ＭＳ Ｐゴシック"/>
        <family val="3"/>
        <charset val="128"/>
      </rPr>
      <t>指腸潰瘍　</t>
    </r>
    <phoneticPr fontId="4"/>
  </si>
  <si>
    <r>
      <t>肝 疾</t>
    </r>
    <r>
      <rPr>
        <sz val="11"/>
        <color theme="1"/>
        <rFont val="ＭＳ Ｐゴシック"/>
        <family val="2"/>
        <charset val="128"/>
      </rPr>
      <t xml:space="preserve"> </t>
    </r>
    <r>
      <rPr>
        <sz val="12"/>
        <rFont val="ＭＳ Ｐゴシック"/>
        <family val="3"/>
        <charset val="128"/>
      </rPr>
      <t>患</t>
    </r>
    <phoneticPr fontId="4"/>
  </si>
  <si>
    <r>
      <t>腎 不</t>
    </r>
    <r>
      <rPr>
        <sz val="11"/>
        <color theme="1"/>
        <rFont val="ＭＳ Ｐゴシック"/>
        <family val="2"/>
        <charset val="128"/>
      </rPr>
      <t xml:space="preserve"> </t>
    </r>
    <r>
      <rPr>
        <sz val="12"/>
        <rFont val="ＭＳ Ｐゴシック"/>
        <family val="3"/>
        <charset val="128"/>
      </rPr>
      <t>全</t>
    </r>
    <phoneticPr fontId="4"/>
  </si>
  <si>
    <r>
      <t xml:space="preserve">老 </t>
    </r>
    <r>
      <rPr>
        <sz val="11"/>
        <color theme="1"/>
        <rFont val="ＭＳ Ｐゴシック"/>
        <family val="2"/>
        <charset val="128"/>
      </rPr>
      <t xml:space="preserve"> </t>
    </r>
    <r>
      <rPr>
        <sz val="12"/>
        <rFont val="ＭＳ Ｐゴシック"/>
        <family val="3"/>
        <charset val="128"/>
      </rPr>
      <t>衰</t>
    </r>
    <phoneticPr fontId="4"/>
  </si>
  <si>
    <r>
      <t xml:space="preserve">不慮の </t>
    </r>
    <r>
      <rPr>
        <sz val="11"/>
        <color theme="1"/>
        <rFont val="ＭＳ Ｐゴシック"/>
        <family val="2"/>
        <charset val="128"/>
      </rPr>
      <t xml:space="preserve">           </t>
    </r>
    <r>
      <rPr>
        <sz val="12"/>
        <rFont val="ＭＳ Ｐゴシック"/>
        <family val="3"/>
        <charset val="128"/>
      </rPr>
      <t>事</t>
    </r>
    <r>
      <rPr>
        <sz val="11"/>
        <color theme="1"/>
        <rFont val="ＭＳ Ｐゴシック"/>
        <family val="2"/>
        <charset val="128"/>
      </rPr>
      <t xml:space="preserve">  </t>
    </r>
    <r>
      <rPr>
        <sz val="12"/>
        <rFont val="ＭＳ Ｐゴシック"/>
        <family val="3"/>
        <charset val="128"/>
      </rPr>
      <t>故</t>
    </r>
    <phoneticPr fontId="4"/>
  </si>
  <si>
    <r>
      <t xml:space="preserve">自 </t>
    </r>
    <r>
      <rPr>
        <sz val="11"/>
        <color theme="1"/>
        <rFont val="ＭＳ Ｐゴシック"/>
        <family val="2"/>
        <charset val="128"/>
      </rPr>
      <t xml:space="preserve"> </t>
    </r>
    <r>
      <rPr>
        <sz val="12"/>
        <rFont val="ＭＳ Ｐゴシック"/>
        <family val="3"/>
        <charset val="128"/>
      </rPr>
      <t>殺</t>
    </r>
    <phoneticPr fontId="4"/>
  </si>
  <si>
    <t>注　 月別は概数。死因別の数値は総数のうち主要なもの。</t>
    <phoneticPr fontId="4"/>
  </si>
  <si>
    <t>資料 　厚生労働省　「人口動態統計月報（概数）」、「人口動態統計（確定数）」</t>
    <rPh sb="4" eb="6">
      <t>コウセイ</t>
    </rPh>
    <rPh sb="6" eb="9">
      <t>ロウドウショウ</t>
    </rPh>
    <rPh sb="11" eb="13">
      <t>ジンコウ</t>
    </rPh>
    <rPh sb="13" eb="15">
      <t>ドウタイ</t>
    </rPh>
    <rPh sb="15" eb="17">
      <t>トウケイ</t>
    </rPh>
    <rPh sb="17" eb="19">
      <t>ゲッポウ</t>
    </rPh>
    <rPh sb="20" eb="22">
      <t>ガイスウ</t>
    </rPh>
    <rPh sb="26" eb="28">
      <t>ジンコウ</t>
    </rPh>
    <rPh sb="28" eb="30">
      <t>ドウタイ</t>
    </rPh>
    <rPh sb="30" eb="32">
      <t>トウケイ</t>
    </rPh>
    <rPh sb="33" eb="35">
      <t>カクテイ</t>
    </rPh>
    <rPh sb="35" eb="36">
      <t>スウ</t>
    </rPh>
    <phoneticPr fontId="4"/>
  </si>
  <si>
    <t>35 　生　活　保　護　状　況</t>
    <phoneticPr fontId="4"/>
  </si>
  <si>
    <t>単位：世帯・人・‰・千円</t>
    <rPh sb="3" eb="5">
      <t>セタイ</t>
    </rPh>
    <phoneticPr fontId="4"/>
  </si>
  <si>
    <r>
      <t>年　 度                                   年</t>
    </r>
    <r>
      <rPr>
        <sz val="11"/>
        <color theme="1"/>
        <rFont val="ＭＳ Ｐゴシック"/>
        <family val="2"/>
        <charset val="128"/>
      </rPr>
      <t xml:space="preserve"> </t>
    </r>
    <r>
      <rPr>
        <sz val="11"/>
        <color theme="1"/>
        <rFont val="ＭＳ Ｐゴシック"/>
        <family val="2"/>
        <charset val="128"/>
      </rPr>
      <t>　月</t>
    </r>
    <phoneticPr fontId="4"/>
  </si>
  <si>
    <t xml:space="preserve">世帯        </t>
    <rPh sb="0" eb="2">
      <t>セタイ</t>
    </rPh>
    <phoneticPr fontId="4"/>
  </si>
  <si>
    <t>総人員</t>
    <phoneticPr fontId="4"/>
  </si>
  <si>
    <t xml:space="preserve">保護率人口1,000人につき </t>
    <phoneticPr fontId="4"/>
  </si>
  <si>
    <t>扶助費計</t>
  </si>
  <si>
    <t>生活扶助</t>
    <phoneticPr fontId="4"/>
  </si>
  <si>
    <t>住宅扶助</t>
    <phoneticPr fontId="4"/>
  </si>
  <si>
    <t>教育扶助</t>
    <phoneticPr fontId="4"/>
  </si>
  <si>
    <t>介護扶助</t>
    <rPh sb="0" eb="2">
      <t>カイゴ</t>
    </rPh>
    <phoneticPr fontId="4"/>
  </si>
  <si>
    <t>医療扶助</t>
    <phoneticPr fontId="4"/>
  </si>
  <si>
    <t>人員</t>
  </si>
  <si>
    <t>扶助費</t>
  </si>
  <si>
    <t>人員</t>
    <phoneticPr fontId="4"/>
  </si>
  <si>
    <t>平成29年度月平均</t>
    <phoneticPr fontId="4"/>
  </si>
  <si>
    <t xml:space="preserve">             30    〃</t>
    <phoneticPr fontId="3"/>
  </si>
  <si>
    <t xml:space="preserve">       令和元   〃</t>
    <rPh sb="7" eb="9">
      <t>レイワ</t>
    </rPh>
    <rPh sb="9" eb="10">
      <t>ガン</t>
    </rPh>
    <phoneticPr fontId="4"/>
  </si>
  <si>
    <t xml:space="preserve">       　　　２   〃</t>
    <phoneticPr fontId="4"/>
  </si>
  <si>
    <t xml:space="preserve">       　　　３   〃</t>
    <phoneticPr fontId="4"/>
  </si>
  <si>
    <r>
      <t>注　月別</t>
    </r>
    <r>
      <rPr>
        <sz val="12"/>
        <rFont val="ＭＳ Ｐゴシック"/>
        <family val="3"/>
        <charset val="128"/>
      </rPr>
      <t>は概数。</t>
    </r>
    <rPh sb="2" eb="4">
      <t>ツキベツ</t>
    </rPh>
    <rPh sb="5" eb="7">
      <t>ガイスウ</t>
    </rPh>
    <phoneticPr fontId="4"/>
  </si>
  <si>
    <t>　　 扶助費計には、非掲載の扶助（出産扶助、生業扶助、葬祭扶助）を含む。</t>
    <rPh sb="3" eb="6">
      <t>フジョヒ</t>
    </rPh>
    <rPh sb="6" eb="7">
      <t>ケイ</t>
    </rPh>
    <rPh sb="10" eb="11">
      <t>ヒ</t>
    </rPh>
    <rPh sb="11" eb="13">
      <t>ケイサイ</t>
    </rPh>
    <rPh sb="14" eb="16">
      <t>フジョ</t>
    </rPh>
    <rPh sb="17" eb="19">
      <t>シュッサン</t>
    </rPh>
    <rPh sb="19" eb="21">
      <t>フジョ</t>
    </rPh>
    <rPh sb="22" eb="24">
      <t>セイギョウ</t>
    </rPh>
    <rPh sb="24" eb="26">
      <t>フジョ</t>
    </rPh>
    <rPh sb="27" eb="29">
      <t>ソウサイ</t>
    </rPh>
    <rPh sb="29" eb="31">
      <t>フジョ</t>
    </rPh>
    <rPh sb="33" eb="34">
      <t>フク</t>
    </rPh>
    <phoneticPr fontId="4"/>
  </si>
  <si>
    <t>資料 　島根県健康福祉部地域福祉課</t>
    <rPh sb="12" eb="14">
      <t>チイキ</t>
    </rPh>
    <rPh sb="14" eb="16">
      <t>フクシ</t>
    </rPh>
    <rPh sb="16" eb="17">
      <t>カ</t>
    </rPh>
    <phoneticPr fontId="4"/>
  </si>
  <si>
    <t>36 　年金保険給付状況</t>
    <phoneticPr fontId="4"/>
  </si>
  <si>
    <t>単位：所・人・件・千円</t>
    <rPh sb="0" eb="2">
      <t>タンイ</t>
    </rPh>
    <rPh sb="3" eb="4">
      <t>ショ</t>
    </rPh>
    <rPh sb="5" eb="6">
      <t>ニン</t>
    </rPh>
    <rPh sb="7" eb="8">
      <t>ケン</t>
    </rPh>
    <rPh sb="9" eb="11">
      <t>センエン</t>
    </rPh>
    <phoneticPr fontId="4"/>
  </si>
  <si>
    <r>
      <t>年</t>
    </r>
    <r>
      <rPr>
        <sz val="11"/>
        <color theme="1"/>
        <rFont val="ＭＳ Ｐゴシック"/>
        <family val="2"/>
        <charset val="128"/>
      </rPr>
      <t>度末
月末</t>
    </r>
    <rPh sb="2" eb="3">
      <t>マツ</t>
    </rPh>
    <phoneticPr fontId="4"/>
  </si>
  <si>
    <t>厚　生　年　金　保　険</t>
  </si>
  <si>
    <t>国　　民　　年　　金</t>
  </si>
  <si>
    <t>適用状況</t>
    <rPh sb="0" eb="2">
      <t>テキヨウ</t>
    </rPh>
    <rPh sb="2" eb="4">
      <t>ジョウキョウ</t>
    </rPh>
    <phoneticPr fontId="4"/>
  </si>
  <si>
    <t>受給権者状況</t>
    <rPh sb="0" eb="3">
      <t>ジュキュウケン</t>
    </rPh>
    <rPh sb="3" eb="4">
      <t>シャ</t>
    </rPh>
    <rPh sb="4" eb="6">
      <t>ジョウキョウ</t>
    </rPh>
    <phoneticPr fontId="4"/>
  </si>
  <si>
    <t>事業所数</t>
    <rPh sb="0" eb="3">
      <t>ジギョウショ</t>
    </rPh>
    <rPh sb="3" eb="4">
      <t>スウ</t>
    </rPh>
    <phoneticPr fontId="4"/>
  </si>
  <si>
    <t>被保険者数</t>
    <rPh sb="0" eb="4">
      <t>ヒホケンシャ</t>
    </rPh>
    <rPh sb="4" eb="5">
      <t>スウ</t>
    </rPh>
    <phoneticPr fontId="4"/>
  </si>
  <si>
    <t>件数</t>
    <rPh sb="0" eb="2">
      <t>ケンスウ</t>
    </rPh>
    <phoneticPr fontId="4"/>
  </si>
  <si>
    <t>年金額</t>
    <rPh sb="0" eb="3">
      <t>ネンキンガク</t>
    </rPh>
    <phoneticPr fontId="4"/>
  </si>
  <si>
    <t>総数</t>
    <rPh sb="0" eb="2">
      <t>ソウスウ</t>
    </rPh>
    <phoneticPr fontId="4"/>
  </si>
  <si>
    <t>令和元　</t>
    <rPh sb="0" eb="2">
      <t>レイワ</t>
    </rPh>
    <rPh sb="2" eb="3">
      <t>モト</t>
    </rPh>
    <phoneticPr fontId="4"/>
  </si>
  <si>
    <r>
      <t>資料 　厚生労働省　「</t>
    </r>
    <r>
      <rPr>
        <sz val="12"/>
        <rFont val="ＭＳ Ｐゴシック"/>
        <family val="3"/>
        <charset val="128"/>
      </rPr>
      <t>厚生年金保険・国民年金事業月報　社会保険事業状況」</t>
    </r>
    <rPh sb="4" eb="6">
      <t>コウセイ</t>
    </rPh>
    <rPh sb="6" eb="9">
      <t>ロウドウショウ</t>
    </rPh>
    <rPh sb="27" eb="29">
      <t>シャカイ</t>
    </rPh>
    <rPh sb="29" eb="31">
      <t>ホケン</t>
    </rPh>
    <rPh sb="31" eb="33">
      <t>ジギョウ</t>
    </rPh>
    <rPh sb="33" eb="35">
      <t>ジョウキョウ</t>
    </rPh>
    <phoneticPr fontId="4"/>
  </si>
  <si>
    <t>37 　健康保険給付状況</t>
    <phoneticPr fontId="4"/>
  </si>
  <si>
    <t>（１）　全国健康保険協会管掌健康保険</t>
    <rPh sb="4" eb="6">
      <t>ゼンコク</t>
    </rPh>
    <rPh sb="6" eb="8">
      <t>ケンコウ</t>
    </rPh>
    <rPh sb="8" eb="10">
      <t>ホケン</t>
    </rPh>
    <rPh sb="10" eb="12">
      <t>キョウカイ</t>
    </rPh>
    <phoneticPr fontId="4"/>
  </si>
  <si>
    <t>単位：人・千円</t>
    <rPh sb="5" eb="6">
      <t>セン</t>
    </rPh>
    <phoneticPr fontId="4"/>
  </si>
  <si>
    <t>適用事業所数
（年度末・月末）</t>
    <phoneticPr fontId="4"/>
  </si>
  <si>
    <t>被保険者数      （年度末・月末）</t>
    <phoneticPr fontId="4"/>
  </si>
  <si>
    <t>被扶養者数      （年度末・月末）</t>
    <rPh sb="1" eb="3">
      <t>フヨウ</t>
    </rPh>
    <phoneticPr fontId="4"/>
  </si>
  <si>
    <t>保険給付</t>
    <phoneticPr fontId="4"/>
  </si>
  <si>
    <t>医療給付費</t>
  </si>
  <si>
    <t>その他</t>
  </si>
  <si>
    <t>平成28</t>
    <rPh sb="0" eb="2">
      <t>ヘイセイ</t>
    </rPh>
    <phoneticPr fontId="3"/>
  </si>
  <si>
    <t>令和3.11</t>
    <rPh sb="0" eb="2">
      <t>レイワ</t>
    </rPh>
    <phoneticPr fontId="3"/>
  </si>
  <si>
    <t>令和3.10</t>
    <phoneticPr fontId="4"/>
  </si>
  <si>
    <t>注        「医療給付」は、療養の給付並びに現金給付のうち、入院時食事療養費、</t>
    <phoneticPr fontId="4"/>
  </si>
  <si>
    <r>
      <t xml:space="preserve"> </t>
    </r>
    <r>
      <rPr>
        <sz val="11"/>
        <color theme="1"/>
        <rFont val="ＭＳ Ｐゴシック"/>
        <family val="2"/>
        <charset val="128"/>
      </rPr>
      <t xml:space="preserve">          療養費、看護費及び移送費並びに高額療養費。</t>
    </r>
    <phoneticPr fontId="4"/>
  </si>
  <si>
    <r>
      <t>資料 　全国健康保険協会島根支部</t>
    </r>
    <r>
      <rPr>
        <sz val="12"/>
        <rFont val="ＭＳ Ｐゴシック"/>
        <family val="3"/>
        <charset val="128"/>
      </rPr>
      <t>、全国健康保険協会「協会けんぽ月報」・「事業年報」</t>
    </r>
    <rPh sb="4" eb="6">
      <t>ゼンコク</t>
    </rPh>
    <rPh sb="5" eb="6">
      <t>ホゼン</t>
    </rPh>
    <rPh sb="6" eb="8">
      <t>ケンコウ</t>
    </rPh>
    <rPh sb="8" eb="10">
      <t>ホケン</t>
    </rPh>
    <rPh sb="10" eb="12">
      <t>キョウカイ</t>
    </rPh>
    <rPh sb="12" eb="14">
      <t>シマネ</t>
    </rPh>
    <rPh sb="14" eb="16">
      <t>シブ</t>
    </rPh>
    <rPh sb="17" eb="19">
      <t>ゼンコク</t>
    </rPh>
    <rPh sb="19" eb="21">
      <t>ケンコウ</t>
    </rPh>
    <rPh sb="21" eb="23">
      <t>ホケン</t>
    </rPh>
    <rPh sb="23" eb="25">
      <t>キョウカイ</t>
    </rPh>
    <rPh sb="26" eb="28">
      <t>キョウカイ</t>
    </rPh>
    <rPh sb="31" eb="33">
      <t>ゲッポウ</t>
    </rPh>
    <phoneticPr fontId="4"/>
  </si>
  <si>
    <t>（２）　国民健康保険・後期高齢者医療</t>
    <phoneticPr fontId="4"/>
  </si>
  <si>
    <t>年　　度                    年　　月</t>
    <phoneticPr fontId="4"/>
  </si>
  <si>
    <r>
      <t xml:space="preserve">被保険者数 </t>
    </r>
    <r>
      <rPr>
        <sz val="11"/>
        <color theme="1"/>
        <rFont val="ＭＳ Ｐゴシック"/>
        <family val="2"/>
        <charset val="128"/>
      </rPr>
      <t xml:space="preserve">    </t>
    </r>
    <r>
      <rPr>
        <sz val="11"/>
        <color theme="1"/>
        <rFont val="ＭＳ Ｐゴシック"/>
        <family val="2"/>
        <charset val="128"/>
      </rPr>
      <t>(年度末・月末)</t>
    </r>
    <phoneticPr fontId="4"/>
  </si>
  <si>
    <t>保　　　　険　　　　給　　　　付</t>
    <phoneticPr fontId="4"/>
  </si>
  <si>
    <t>後期高齢者医療</t>
    <rPh sb="0" eb="2">
      <t>コウキ</t>
    </rPh>
    <rPh sb="2" eb="5">
      <t>コウレイシャ</t>
    </rPh>
    <rPh sb="5" eb="7">
      <t>イリョウ</t>
    </rPh>
    <phoneticPr fontId="4"/>
  </si>
  <si>
    <t xml:space="preserve">総       額          </t>
    <phoneticPr fontId="4"/>
  </si>
  <si>
    <t>医療給付</t>
  </si>
  <si>
    <t>高額療養費</t>
    <rPh sb="2" eb="4">
      <t>リョウヨウ</t>
    </rPh>
    <phoneticPr fontId="4"/>
  </si>
  <si>
    <t xml:space="preserve">医 療 費 </t>
    <rPh sb="4" eb="5">
      <t>ヒ</t>
    </rPh>
    <phoneticPr fontId="4"/>
  </si>
  <si>
    <t>（再掲）</t>
  </si>
  <si>
    <t>（年度末・月末）</t>
  </si>
  <si>
    <t xml:space="preserve"> 年別は国民健康保険事業年報及び後期高齢者医療事業年報（確定値）</t>
    <rPh sb="1" eb="3">
      <t>ネンベツ</t>
    </rPh>
    <rPh sb="4" eb="6">
      <t>コクミン</t>
    </rPh>
    <rPh sb="6" eb="8">
      <t>ケンコウ</t>
    </rPh>
    <rPh sb="8" eb="10">
      <t>ホケン</t>
    </rPh>
    <rPh sb="10" eb="12">
      <t>ジギョウ</t>
    </rPh>
    <rPh sb="12" eb="14">
      <t>ネンポウ</t>
    </rPh>
    <rPh sb="14" eb="15">
      <t>オヨ</t>
    </rPh>
    <rPh sb="16" eb="18">
      <t>コウキ</t>
    </rPh>
    <rPh sb="18" eb="21">
      <t>コウレイシャ</t>
    </rPh>
    <rPh sb="21" eb="23">
      <t>イリョウ</t>
    </rPh>
    <rPh sb="23" eb="25">
      <t>ジギョウ</t>
    </rPh>
    <rPh sb="25" eb="27">
      <t>ネンポウ</t>
    </rPh>
    <rPh sb="28" eb="31">
      <t>カクテイチ</t>
    </rPh>
    <phoneticPr fontId="4"/>
  </si>
  <si>
    <t>資料</t>
    <phoneticPr fontId="4"/>
  </si>
  <si>
    <t xml:space="preserve"> 島根県健康福祉部健康推進課</t>
    <phoneticPr fontId="4"/>
  </si>
  <si>
    <t>　</t>
    <phoneticPr fontId="4"/>
  </si>
  <si>
    <t>38　介護保険給付状況</t>
    <rPh sb="3" eb="5">
      <t>カイゴ</t>
    </rPh>
    <phoneticPr fontId="4"/>
  </si>
  <si>
    <t>年　　度          年　　月</t>
    <phoneticPr fontId="4"/>
  </si>
  <si>
    <t>第１号　　　　　　　被保険者数 （65歳以上）　　（年度末・月末）</t>
    <rPh sb="0" eb="1">
      <t>ダイ</t>
    </rPh>
    <rPh sb="2" eb="3">
      <t>ゴウ</t>
    </rPh>
    <rPh sb="10" eb="14">
      <t>ヒホケンシャ</t>
    </rPh>
    <rPh sb="14" eb="15">
      <t>スウ</t>
    </rPh>
    <rPh sb="19" eb="20">
      <t>サイ</t>
    </rPh>
    <rPh sb="20" eb="22">
      <t>イジョウ</t>
    </rPh>
    <phoneticPr fontId="4"/>
  </si>
  <si>
    <r>
      <t>要介護・要支援　</t>
    </r>
    <r>
      <rPr>
        <sz val="11"/>
        <color theme="1"/>
        <rFont val="ＭＳ Ｐゴシック"/>
        <family val="2"/>
        <charset val="128"/>
      </rPr>
      <t xml:space="preserve">      </t>
    </r>
    <r>
      <rPr>
        <sz val="11"/>
        <color theme="1"/>
        <rFont val="ＭＳ Ｐゴシック"/>
        <family val="2"/>
        <charset val="128"/>
      </rPr>
      <t xml:space="preserve">　　　　　　認 </t>
    </r>
    <r>
      <rPr>
        <sz val="11"/>
        <color theme="1"/>
        <rFont val="ＭＳ Ｐゴシック"/>
        <family val="2"/>
        <charset val="128"/>
      </rPr>
      <t xml:space="preserve"> </t>
    </r>
    <r>
      <rPr>
        <sz val="11"/>
        <color theme="1"/>
        <rFont val="ＭＳ Ｐゴシック"/>
        <family val="2"/>
        <charset val="128"/>
      </rPr>
      <t>定</t>
    </r>
    <r>
      <rPr>
        <sz val="11"/>
        <color theme="1"/>
        <rFont val="ＭＳ Ｐゴシック"/>
        <family val="2"/>
        <charset val="128"/>
      </rPr>
      <t xml:space="preserve">  </t>
    </r>
    <r>
      <rPr>
        <sz val="11"/>
        <color theme="1"/>
        <rFont val="ＭＳ Ｐゴシック"/>
        <family val="2"/>
        <charset val="128"/>
      </rPr>
      <t>者</t>
    </r>
    <r>
      <rPr>
        <sz val="11"/>
        <color theme="1"/>
        <rFont val="ＭＳ Ｐゴシック"/>
        <family val="2"/>
        <charset val="128"/>
      </rPr>
      <t xml:space="preserve">  </t>
    </r>
    <r>
      <rPr>
        <sz val="11"/>
        <color theme="1"/>
        <rFont val="ＭＳ Ｐゴシック"/>
        <family val="2"/>
        <charset val="128"/>
      </rPr>
      <t>数　　　　　　　　　　　　　（年度末・月末）</t>
    </r>
    <rPh sb="0" eb="1">
      <t>ヨウ</t>
    </rPh>
    <rPh sb="1" eb="3">
      <t>カイゴ</t>
    </rPh>
    <rPh sb="4" eb="5">
      <t>ヨウ</t>
    </rPh>
    <rPh sb="5" eb="7">
      <t>シエン</t>
    </rPh>
    <rPh sb="20" eb="21">
      <t>シノブ</t>
    </rPh>
    <rPh sb="23" eb="24">
      <t>サダム</t>
    </rPh>
    <rPh sb="26" eb="27">
      <t>モノ</t>
    </rPh>
    <rPh sb="29" eb="30">
      <t>スウ</t>
    </rPh>
    <phoneticPr fontId="4"/>
  </si>
  <si>
    <t>　保　　　　　　険　　　　　　給　　　　　　付</t>
  </si>
  <si>
    <t>高額介護（介護予防）サービス費（別掲）</t>
    <rPh sb="0" eb="2">
      <t>コウガク</t>
    </rPh>
    <rPh sb="2" eb="4">
      <t>カイゴ</t>
    </rPh>
    <rPh sb="5" eb="7">
      <t>カイゴ</t>
    </rPh>
    <rPh sb="7" eb="9">
      <t>ヨボウ</t>
    </rPh>
    <rPh sb="14" eb="15">
      <t>ヒ</t>
    </rPh>
    <rPh sb="16" eb="18">
      <t>ベッケイ</t>
    </rPh>
    <phoneticPr fontId="4"/>
  </si>
  <si>
    <t>居宅サービスに係る給付</t>
    <rPh sb="0" eb="2">
      <t>キョタク</t>
    </rPh>
    <rPh sb="7" eb="8">
      <t>カカ</t>
    </rPh>
    <rPh sb="9" eb="11">
      <t>キュウフ</t>
    </rPh>
    <phoneticPr fontId="4"/>
  </si>
  <si>
    <t>施設サービスに係る給付</t>
    <rPh sb="0" eb="2">
      <t>シセツ</t>
    </rPh>
    <rPh sb="7" eb="8">
      <t>カカ</t>
    </rPh>
    <rPh sb="9" eb="11">
      <t>キュウフ</t>
    </rPh>
    <phoneticPr fontId="4"/>
  </si>
  <si>
    <t xml:space="preserve"> 地域密着型    サービスに係  る給付</t>
    <rPh sb="1" eb="3">
      <t>チイキ</t>
    </rPh>
    <rPh sb="3" eb="5">
      <t>ミッチャク</t>
    </rPh>
    <rPh sb="5" eb="6">
      <t>ガタ</t>
    </rPh>
    <rPh sb="15" eb="16">
      <t>カカ</t>
    </rPh>
    <rPh sb="19" eb="21">
      <t>キュウフ</t>
    </rPh>
    <phoneticPr fontId="4"/>
  </si>
  <si>
    <r>
      <t>6</t>
    </r>
    <r>
      <rPr>
        <sz val="11"/>
        <color theme="1"/>
        <rFont val="ＭＳ Ｐゴシック"/>
        <family val="2"/>
        <charset val="128"/>
      </rPr>
      <t>5歳以上</t>
    </r>
    <rPh sb="2" eb="3">
      <t>サイ</t>
    </rPh>
    <rPh sb="3" eb="5">
      <t>イジョウ</t>
    </rPh>
    <phoneticPr fontId="4"/>
  </si>
  <si>
    <r>
      <t>6</t>
    </r>
    <r>
      <rPr>
        <sz val="11"/>
        <color theme="1"/>
        <rFont val="ＭＳ Ｐゴシック"/>
        <family val="2"/>
        <charset val="128"/>
      </rPr>
      <t>5</t>
    </r>
    <r>
      <rPr>
        <sz val="11"/>
        <color theme="1"/>
        <rFont val="ＭＳ Ｐゴシック"/>
        <family val="2"/>
        <charset val="128"/>
      </rPr>
      <t>歳未満</t>
    </r>
    <rPh sb="2" eb="3">
      <t>サイ</t>
    </rPh>
    <rPh sb="3" eb="5">
      <t>ミマン</t>
    </rPh>
    <phoneticPr fontId="4"/>
  </si>
  <si>
    <t>令和4.4</t>
    <rPh sb="0" eb="2">
      <t>レイワ</t>
    </rPh>
    <phoneticPr fontId="3"/>
  </si>
  <si>
    <r>
      <t>注  　１）保険給付の額は、各月の翌月に国保連において支払審査を行った</t>
    </r>
    <r>
      <rPr>
        <sz val="11"/>
        <color theme="1"/>
        <rFont val="ＭＳ Ｐゴシック"/>
        <family val="2"/>
        <charset val="128"/>
      </rPr>
      <t>金</t>
    </r>
    <r>
      <rPr>
        <sz val="11"/>
        <color theme="1"/>
        <rFont val="ＭＳ Ｐゴシック"/>
        <family val="2"/>
        <charset val="128"/>
      </rPr>
      <t>額であり、住宅改修、福祉用具購入、高額介護（介護予防）</t>
    </r>
    <rPh sb="27" eb="29">
      <t>シハライ</t>
    </rPh>
    <rPh sb="29" eb="31">
      <t>シンサ</t>
    </rPh>
    <rPh sb="32" eb="33">
      <t>オコナ</t>
    </rPh>
    <rPh sb="35" eb="36">
      <t>カネ</t>
    </rPh>
    <rPh sb="41" eb="43">
      <t>ジュウタク</t>
    </rPh>
    <rPh sb="43" eb="45">
      <t>カイシュウ</t>
    </rPh>
    <rPh sb="46" eb="48">
      <t>フクシ</t>
    </rPh>
    <rPh sb="48" eb="50">
      <t>ヨウグ</t>
    </rPh>
    <rPh sb="50" eb="52">
      <t>コウニュウ</t>
    </rPh>
    <rPh sb="53" eb="55">
      <t>コウガク</t>
    </rPh>
    <rPh sb="55" eb="57">
      <t>カイゴ</t>
    </rPh>
    <rPh sb="58" eb="60">
      <t>カイゴ</t>
    </rPh>
    <rPh sb="60" eb="62">
      <t>ヨボウ</t>
    </rPh>
    <phoneticPr fontId="4"/>
  </si>
  <si>
    <t>　　　　　サービス及び審査支払手数料は含まれていない。</t>
    <rPh sb="9" eb="10">
      <t>オヨ</t>
    </rPh>
    <rPh sb="11" eb="13">
      <t>シンサ</t>
    </rPh>
    <rPh sb="13" eb="15">
      <t>シハラ</t>
    </rPh>
    <rPh sb="15" eb="18">
      <t>テスウリョウ</t>
    </rPh>
    <rPh sb="19" eb="20">
      <t>フク</t>
    </rPh>
    <phoneticPr fontId="4"/>
  </si>
  <si>
    <t>　　 　２）高額介護（介護予防）サービス費は、各月に市町村で支給決定を行った金額。</t>
    <rPh sb="6" eb="8">
      <t>コウガク</t>
    </rPh>
    <rPh sb="8" eb="10">
      <t>カイゴ</t>
    </rPh>
    <rPh sb="11" eb="13">
      <t>カイゴ</t>
    </rPh>
    <rPh sb="13" eb="15">
      <t>ヨボウ</t>
    </rPh>
    <rPh sb="20" eb="21">
      <t>ヒ</t>
    </rPh>
    <rPh sb="23" eb="25">
      <t>カクツキ</t>
    </rPh>
    <rPh sb="26" eb="29">
      <t>シチョウソン</t>
    </rPh>
    <rPh sb="30" eb="32">
      <t>シキュウ</t>
    </rPh>
    <rPh sb="32" eb="34">
      <t>ケッテイ</t>
    </rPh>
    <rPh sb="35" eb="36">
      <t>オコナ</t>
    </rPh>
    <rPh sb="38" eb="40">
      <t>キンガク</t>
    </rPh>
    <phoneticPr fontId="4"/>
  </si>
  <si>
    <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３）保険給付の額の年度計は、</t>
    </r>
    <r>
      <rPr>
        <sz val="11"/>
        <color theme="1"/>
        <rFont val="ＭＳ Ｐゴシック"/>
        <family val="2"/>
        <charset val="128"/>
      </rPr>
      <t>5～4月ベース。高額介護（介護予防）サービス費は4～3月ベース。</t>
    </r>
    <rPh sb="10" eb="12">
      <t>ホケン</t>
    </rPh>
    <rPh sb="12" eb="14">
      <t>キュウフ</t>
    </rPh>
    <rPh sb="15" eb="16">
      <t>ガク</t>
    </rPh>
    <rPh sb="17" eb="19">
      <t>ネンド</t>
    </rPh>
    <rPh sb="19" eb="20">
      <t>ケイ</t>
    </rPh>
    <rPh sb="25" eb="26">
      <t>ガツ</t>
    </rPh>
    <rPh sb="30" eb="32">
      <t>コウガク</t>
    </rPh>
    <rPh sb="32" eb="34">
      <t>カイゴ</t>
    </rPh>
    <rPh sb="35" eb="37">
      <t>カイゴ</t>
    </rPh>
    <rPh sb="37" eb="39">
      <t>ヨボウ</t>
    </rPh>
    <rPh sb="44" eb="45">
      <t>ヒ</t>
    </rPh>
    <rPh sb="49" eb="50">
      <t>ガツ</t>
    </rPh>
    <phoneticPr fontId="4"/>
  </si>
  <si>
    <t>　　　 ４）保険給付の各数値については、サービス毎に1,000円未満を四捨五入しているため、合計において一致しない場合があり得る。</t>
    <rPh sb="6" eb="8">
      <t>ホケン</t>
    </rPh>
    <rPh sb="8" eb="10">
      <t>キュウフ</t>
    </rPh>
    <rPh sb="11" eb="12">
      <t>カク</t>
    </rPh>
    <rPh sb="12" eb="14">
      <t>スウチ</t>
    </rPh>
    <rPh sb="24" eb="25">
      <t>ゴト</t>
    </rPh>
    <rPh sb="31" eb="32">
      <t>エン</t>
    </rPh>
    <rPh sb="32" eb="34">
      <t>ミマン</t>
    </rPh>
    <rPh sb="35" eb="39">
      <t>シシャゴニュウ</t>
    </rPh>
    <rPh sb="46" eb="48">
      <t>ゴウケイ</t>
    </rPh>
    <rPh sb="52" eb="54">
      <t>イッチ</t>
    </rPh>
    <rPh sb="57" eb="59">
      <t>バアイ</t>
    </rPh>
    <rPh sb="62" eb="63">
      <t>ウ</t>
    </rPh>
    <phoneticPr fontId="4"/>
  </si>
  <si>
    <t>資料 　島根県健康福祉部高齢者福祉課　島根県国民健康保険団体連合会</t>
    <rPh sb="6" eb="7">
      <t>ケン</t>
    </rPh>
    <rPh sb="7" eb="9">
      <t>ケンコウ</t>
    </rPh>
    <rPh sb="9" eb="11">
      <t>フクシ</t>
    </rPh>
    <rPh sb="11" eb="12">
      <t>ブ</t>
    </rPh>
    <rPh sb="12" eb="15">
      <t>コウレイシャ</t>
    </rPh>
    <rPh sb="15" eb="18">
      <t>フクシカ</t>
    </rPh>
    <rPh sb="19" eb="22">
      <t>シマネケン</t>
    </rPh>
    <rPh sb="22" eb="24">
      <t>コクミン</t>
    </rPh>
    <rPh sb="24" eb="26">
      <t>ケンコウ</t>
    </rPh>
    <rPh sb="26" eb="28">
      <t>ホケン</t>
    </rPh>
    <rPh sb="28" eb="30">
      <t>ダンタイ</t>
    </rPh>
    <rPh sb="30" eb="33">
      <t>レンゴウカイ</t>
    </rPh>
    <phoneticPr fontId="4"/>
  </si>
  <si>
    <t>39　　刑法犯　主要罪種・手口別　認知・検挙状況</t>
    <phoneticPr fontId="4"/>
  </si>
  <si>
    <t>区分</t>
    <rPh sb="0" eb="2">
      <t>クブン</t>
    </rPh>
    <phoneticPr fontId="4"/>
  </si>
  <si>
    <t>認知件数</t>
    <rPh sb="0" eb="2">
      <t>ニンチ</t>
    </rPh>
    <rPh sb="2" eb="4">
      <t>ケンスウ</t>
    </rPh>
    <phoneticPr fontId="4"/>
  </si>
  <si>
    <t>検挙件数</t>
    <rPh sb="0" eb="2">
      <t>ケンキョ</t>
    </rPh>
    <rPh sb="2" eb="4">
      <t>ケンスウ</t>
    </rPh>
    <phoneticPr fontId="4"/>
  </si>
  <si>
    <t>検挙人員</t>
    <rPh sb="0" eb="2">
      <t>ケンキョ</t>
    </rPh>
    <rPh sb="2" eb="4">
      <t>ジンイン</t>
    </rPh>
    <phoneticPr fontId="4"/>
  </si>
  <si>
    <t>島根県総数</t>
    <rPh sb="0" eb="3">
      <t>シマネケン</t>
    </rPh>
    <rPh sb="3" eb="5">
      <t>ソウスウ</t>
    </rPh>
    <phoneticPr fontId="4"/>
  </si>
  <si>
    <t>凶悪犯</t>
    <rPh sb="0" eb="3">
      <t>キョウアクハン</t>
    </rPh>
    <phoneticPr fontId="4"/>
  </si>
  <si>
    <t>粗暴犯</t>
    <rPh sb="0" eb="2">
      <t>ソボウ</t>
    </rPh>
    <rPh sb="2" eb="3">
      <t>ハン</t>
    </rPh>
    <phoneticPr fontId="4"/>
  </si>
  <si>
    <t>窃盗犯</t>
    <rPh sb="0" eb="3">
      <t>セットウハン</t>
    </rPh>
    <phoneticPr fontId="4"/>
  </si>
  <si>
    <t>知能犯</t>
    <rPh sb="0" eb="3">
      <t>チノウハン</t>
    </rPh>
    <phoneticPr fontId="4"/>
  </si>
  <si>
    <t>風俗犯</t>
    <rPh sb="0" eb="2">
      <t>フウゾク</t>
    </rPh>
    <rPh sb="2" eb="3">
      <t>ハン</t>
    </rPh>
    <phoneticPr fontId="4"/>
  </si>
  <si>
    <t>資料　島根県警察本部「犯罪統計」</t>
    <rPh sb="0" eb="2">
      <t>シリョウ</t>
    </rPh>
    <rPh sb="3" eb="6">
      <t>シマネケン</t>
    </rPh>
    <rPh sb="6" eb="8">
      <t>ケイサツ</t>
    </rPh>
    <rPh sb="8" eb="10">
      <t>ホンブ</t>
    </rPh>
    <rPh sb="11" eb="13">
      <t>ハンザイ</t>
    </rPh>
    <rPh sb="13" eb="15">
      <t>トウケイ</t>
    </rPh>
    <phoneticPr fontId="4"/>
  </si>
  <si>
    <t>40　交通事故発生件数・死傷者数</t>
    <phoneticPr fontId="4"/>
  </si>
  <si>
    <t>単位：件・人</t>
  </si>
  <si>
    <t>発生件数</t>
  </si>
  <si>
    <t>死　　　　　　　　　　　　　　者</t>
  </si>
  <si>
    <t>負　　　　　傷　　　　　者</t>
    <rPh sb="0" eb="1">
      <t>マ</t>
    </rPh>
    <phoneticPr fontId="4"/>
  </si>
  <si>
    <t>自動車運転同乗中</t>
  </si>
  <si>
    <t>二輪車運転同乗中</t>
  </si>
  <si>
    <t>自転車     乗用中</t>
    <phoneticPr fontId="4"/>
  </si>
  <si>
    <t>歩行中</t>
  </si>
  <si>
    <t>資料　　島根県警察本部「交通事故統計だより」</t>
    <rPh sb="12" eb="14">
      <t>コウツウ</t>
    </rPh>
    <rPh sb="14" eb="16">
      <t>ジコ</t>
    </rPh>
    <rPh sb="16" eb="18">
      <t>トウケイ</t>
    </rPh>
    <phoneticPr fontId="4"/>
  </si>
  <si>
    <t>41　火　災　発　生　状　況</t>
    <phoneticPr fontId="4"/>
  </si>
  <si>
    <t>年　次
年　月</t>
    <rPh sb="0" eb="1">
      <t>ネン</t>
    </rPh>
    <rPh sb="2" eb="3">
      <t>ツギ</t>
    </rPh>
    <phoneticPr fontId="4"/>
  </si>
  <si>
    <t>出　　火　　件　　数　（件）</t>
    <rPh sb="12" eb="13">
      <t>ケン</t>
    </rPh>
    <phoneticPr fontId="3"/>
  </si>
  <si>
    <t>焼損　　　　　　棟数</t>
    <phoneticPr fontId="4"/>
  </si>
  <si>
    <t>焼損面積</t>
  </si>
  <si>
    <t>死傷者数（人）</t>
    <rPh sb="5" eb="6">
      <t>ニン</t>
    </rPh>
    <phoneticPr fontId="3"/>
  </si>
  <si>
    <t>り  災　　　　　　世帯数</t>
    <phoneticPr fontId="4"/>
  </si>
  <si>
    <t>損     害         見 積 額
（千円）</t>
    <rPh sb="23" eb="25">
      <t>センエン</t>
    </rPh>
    <phoneticPr fontId="4"/>
  </si>
  <si>
    <t>建物</t>
  </si>
  <si>
    <t>林野</t>
  </si>
  <si>
    <t>建物（㎡）</t>
  </si>
  <si>
    <t>林野（a）</t>
  </si>
  <si>
    <t>死者</t>
  </si>
  <si>
    <t>負傷者</t>
  </si>
  <si>
    <t>令和3.9</t>
    <rPh sb="0" eb="2">
      <t>レイワ</t>
    </rPh>
    <phoneticPr fontId="3"/>
  </si>
  <si>
    <t>注　　　月別は概数。建物焼損面積は床面積。</t>
    <rPh sb="4" eb="6">
      <t>ツキベツ</t>
    </rPh>
    <phoneticPr fontId="4"/>
  </si>
  <si>
    <t>資料  　島根県防災部消防総務課、消防庁「消防統計」</t>
    <rPh sb="8" eb="10">
      <t>ボウサイ</t>
    </rPh>
    <rPh sb="10" eb="11">
      <t>ブ</t>
    </rPh>
    <rPh sb="11" eb="13">
      <t>ショウボウ</t>
    </rPh>
    <rPh sb="13" eb="15">
      <t>ソウム</t>
    </rPh>
    <rPh sb="17" eb="20">
      <t>ショウボウチョウ</t>
    </rPh>
    <rPh sb="21" eb="23">
      <t>ショウボウ</t>
    </rPh>
    <rPh sb="23" eb="25">
      <t>トウケイ</t>
    </rPh>
    <phoneticPr fontId="4"/>
  </si>
  <si>
    <t>r     89.2</t>
    <phoneticPr fontId="3"/>
  </si>
  <si>
    <t>r     87.6</t>
    <phoneticPr fontId="3"/>
  </si>
  <si>
    <t>p     75.5</t>
    <phoneticPr fontId="3"/>
  </si>
  <si>
    <t>p     82.0</t>
    <phoneticPr fontId="3"/>
  </si>
  <si>
    <t>　p   2,059</t>
    <phoneticPr fontId="3"/>
  </si>
  <si>
    <t>交通事故　　　　発生件数　　　　（道路）
（注9）</t>
    <rPh sb="8" eb="10">
      <t>ハッセイ</t>
    </rPh>
    <rPh sb="10" eb="12">
      <t>ケンスウ</t>
    </rPh>
    <rPh sb="17" eb="19">
      <t>ドウロ</t>
    </rPh>
    <rPh sb="22" eb="23">
      <t>チュウ</t>
    </rPh>
    <phoneticPr fontId="4"/>
  </si>
  <si>
    <t>r 124,946,789</t>
    <phoneticPr fontId="3"/>
  </si>
  <si>
    <t>p 124,840,000</t>
  </si>
  <si>
    <t>p 124,770,000</t>
    <phoneticPr fontId="3"/>
  </si>
  <si>
    <t>p  96.8</t>
    <phoneticPr fontId="3"/>
  </si>
  <si>
    <t>p  101.3</t>
    <phoneticPr fontId="3"/>
  </si>
  <si>
    <t>p  108.2</t>
    <phoneticPr fontId="3"/>
  </si>
  <si>
    <t>p  23,419</t>
    <phoneticPr fontId="3"/>
  </si>
  <si>
    <t>（注9）　12月分は年間の確定値から１月～11月の速報値を差し引いた値。</t>
    <rPh sb="1" eb="2">
      <t>チュウ</t>
    </rPh>
    <rPh sb="7" eb="8">
      <t>ガツ</t>
    </rPh>
    <rPh sb="8" eb="9">
      <t>ブン</t>
    </rPh>
    <rPh sb="10" eb="12">
      <t>ネンカン</t>
    </rPh>
    <rPh sb="13" eb="15">
      <t>カクテイ</t>
    </rPh>
    <rPh sb="15" eb="16">
      <t>チ</t>
    </rPh>
    <rPh sb="19" eb="20">
      <t>ガツ</t>
    </rPh>
    <rPh sb="23" eb="24">
      <t>ガツ</t>
    </rPh>
    <rPh sb="25" eb="28">
      <t>ソクホウチ</t>
    </rPh>
    <rPh sb="29" eb="30">
      <t>サ</t>
    </rPh>
    <rPh sb="31" eb="32">
      <t>ヒ</t>
    </rPh>
    <rPh sb="34" eb="35">
      <t>アタイ</t>
    </rPh>
    <phoneticPr fontId="3"/>
  </si>
  <si>
    <t>１．官署別気象（令和5年2月)</t>
    <rPh sb="2" eb="4">
      <t>カンショ</t>
    </rPh>
    <rPh sb="4" eb="5">
      <t>ベツ</t>
    </rPh>
    <rPh sb="5" eb="6">
      <t>キ</t>
    </rPh>
    <rPh sb="6" eb="7">
      <t>ショウ</t>
    </rPh>
    <rPh sb="8" eb="10">
      <t>レイワ</t>
    </rPh>
    <rPh sb="11" eb="12">
      <t>ネン</t>
    </rPh>
    <rPh sb="13" eb="14">
      <t>ガツ</t>
    </rPh>
    <phoneticPr fontId="4"/>
  </si>
  <si>
    <t>２ ． 地域気象観測所（アメダス）の気象  （令和5年2月）</t>
    <rPh sb="6" eb="8">
      <t>キショウ</t>
    </rPh>
    <rPh sb="8" eb="11">
      <t>カンソクショ</t>
    </rPh>
    <rPh sb="18" eb="20">
      <t>キショウ</t>
    </rPh>
    <rPh sb="23" eb="25">
      <t>レイワ</t>
    </rPh>
    <rPh sb="26" eb="27">
      <t>ネン</t>
    </rPh>
    <rPh sb="28" eb="29">
      <t>ガツ</t>
    </rPh>
    <phoneticPr fontId="4"/>
  </si>
  <si>
    <t>1.1 )</t>
  </si>
  <si>
    <t>6.1 )</t>
  </si>
  <si>
    <t>ｒ　　　　　  10</t>
    <phoneticPr fontId="3"/>
  </si>
  <si>
    <t>p　　 　　　　 3</t>
  </si>
  <si>
    <t>（令和５年３月１日現在）</t>
    <phoneticPr fontId="4"/>
  </si>
  <si>
    <t>ウエイト1月</t>
    <rPh sb="5" eb="6">
      <t>ガツ</t>
    </rPh>
    <phoneticPr fontId="3"/>
  </si>
  <si>
    <t xml:space="preserve"> 令和4.1</t>
    <phoneticPr fontId="4"/>
  </si>
  <si>
    <t>　　　r　12</t>
    <phoneticPr fontId="3"/>
  </si>
  <si>
    <t>　　p　令和5.1</t>
    <rPh sb="4" eb="6">
      <t>レイワ</t>
    </rPh>
    <phoneticPr fontId="3"/>
  </si>
  <si>
    <t>注　　旅客は山陰支社管内分。貨物は県内分。</t>
    <rPh sb="6" eb="8">
      <t>サンイン</t>
    </rPh>
    <rPh sb="14" eb="16">
      <t>カモツ</t>
    </rPh>
    <rPh sb="17" eb="19">
      <t>ケンナイ</t>
    </rPh>
    <rPh sb="19" eb="20">
      <t>ブン</t>
    </rPh>
    <phoneticPr fontId="4"/>
  </si>
  <si>
    <t>資料　　ＪＲ西日本山陰支社、ＪＲ貨物米子営業所</t>
    <rPh sb="9" eb="11">
      <t>サンイン</t>
    </rPh>
    <rPh sb="22" eb="23">
      <t>ショ</t>
    </rPh>
    <phoneticPr fontId="4"/>
  </si>
  <si>
    <t>p 12,812</t>
    <phoneticPr fontId="3"/>
  </si>
  <si>
    <t>令和4.10</t>
    <rPh sb="0" eb="2">
      <t>レイワ</t>
    </rPh>
    <phoneticPr fontId="3"/>
  </si>
  <si>
    <t>Y　245</t>
    <phoneticPr fontId="3"/>
  </si>
  <si>
    <t>令和4.2</t>
    <rPh sb="0" eb="2">
      <t>レイワ</t>
    </rPh>
    <phoneticPr fontId="4"/>
  </si>
  <si>
    <t>Y　209</t>
    <phoneticPr fontId="3"/>
  </si>
  <si>
    <t>東京都 (令和5.2)</t>
    <rPh sb="5" eb="7">
      <t>レイワ</t>
    </rPh>
    <phoneticPr fontId="4"/>
  </si>
  <si>
    <t xml:space="preserve">r  119.1 </t>
    <phoneticPr fontId="3"/>
  </si>
  <si>
    <t xml:space="preserve">r  111.7 </t>
    <phoneticPr fontId="3"/>
  </si>
  <si>
    <t xml:space="preserve">r  157.7 </t>
    <phoneticPr fontId="3"/>
  </si>
  <si>
    <t xml:space="preserve">r  106.6 </t>
    <phoneticPr fontId="3"/>
  </si>
  <si>
    <t xml:space="preserve">r  105.5 </t>
    <phoneticPr fontId="3"/>
  </si>
  <si>
    <t xml:space="preserve">r  111.9 </t>
    <phoneticPr fontId="3"/>
  </si>
  <si>
    <t xml:space="preserve">r  157.4 </t>
    <phoneticPr fontId="3"/>
  </si>
  <si>
    <t>r 令和5.1</t>
    <rPh sb="2" eb="4">
      <t>レイワ</t>
    </rPh>
    <phoneticPr fontId="3"/>
  </si>
  <si>
    <t>p  2</t>
    <phoneticPr fontId="3"/>
  </si>
  <si>
    <t xml:space="preserve">p   87.0 </t>
    <phoneticPr fontId="3"/>
  </si>
  <si>
    <t xml:space="preserve">p  101.3 </t>
    <phoneticPr fontId="3"/>
  </si>
  <si>
    <t xml:space="preserve">p   87.6 </t>
    <phoneticPr fontId="3"/>
  </si>
  <si>
    <t xml:space="preserve">p  101.2 </t>
    <phoneticPr fontId="3"/>
  </si>
  <si>
    <t xml:space="preserve">p   84.8 </t>
    <phoneticPr fontId="3"/>
  </si>
  <si>
    <t xml:space="preserve">p  100.8 </t>
    <phoneticPr fontId="3"/>
  </si>
  <si>
    <t xml:space="preserve">p   88.0 </t>
    <phoneticPr fontId="3"/>
  </si>
  <si>
    <t xml:space="preserve">p  102.2 </t>
    <phoneticPr fontId="3"/>
  </si>
  <si>
    <t xml:space="preserve">p   86.5 </t>
    <phoneticPr fontId="3"/>
  </si>
  <si>
    <t xml:space="preserve">p  103.6 </t>
    <phoneticPr fontId="3"/>
  </si>
  <si>
    <t xml:space="preserve">p   78.3 </t>
    <phoneticPr fontId="3"/>
  </si>
  <si>
    <t xml:space="preserve">p  100.4 </t>
    <phoneticPr fontId="3"/>
  </si>
  <si>
    <t xml:space="preserve">p   83.4 </t>
    <phoneticPr fontId="3"/>
  </si>
  <si>
    <t xml:space="preserve">p   89.0 </t>
    <phoneticPr fontId="3"/>
  </si>
  <si>
    <t xml:space="preserve">p  107.6 </t>
    <phoneticPr fontId="3"/>
  </si>
  <si>
    <t>p 276,857</t>
    <phoneticPr fontId="3"/>
  </si>
  <si>
    <t>p 247,153</t>
    <phoneticPr fontId="3"/>
  </si>
  <si>
    <t>p 18,647</t>
    <phoneticPr fontId="3"/>
  </si>
  <si>
    <t>p 365,588</t>
    <phoneticPr fontId="3"/>
  </si>
  <si>
    <t>p 320,308</t>
    <phoneticPr fontId="3"/>
  </si>
  <si>
    <t>p 25,322</t>
    <phoneticPr fontId="3"/>
  </si>
  <si>
    <t>p 320,270</t>
    <phoneticPr fontId="3"/>
  </si>
  <si>
    <t>p 278,428</t>
    <phoneticPr fontId="3"/>
  </si>
  <si>
    <t>p 27,522</t>
    <phoneticPr fontId="3"/>
  </si>
  <si>
    <t>p 248,525</t>
    <phoneticPr fontId="3"/>
  </si>
  <si>
    <t>p 227,422</t>
    <phoneticPr fontId="3"/>
  </si>
  <si>
    <t>p 11,976</t>
    <phoneticPr fontId="3"/>
  </si>
  <si>
    <t>p 315,917</t>
    <phoneticPr fontId="3"/>
  </si>
  <si>
    <t>p 279,146</t>
    <phoneticPr fontId="3"/>
  </si>
  <si>
    <t>p 24,569</t>
    <phoneticPr fontId="3"/>
  </si>
  <si>
    <t>p 401,524</t>
    <phoneticPr fontId="3"/>
  </si>
  <si>
    <t>p 353,644</t>
    <phoneticPr fontId="3"/>
  </si>
  <si>
    <t>p 37,563</t>
    <phoneticPr fontId="3"/>
  </si>
  <si>
    <t>p 339,993</t>
    <phoneticPr fontId="3"/>
  </si>
  <si>
    <t>p 292,496</t>
    <phoneticPr fontId="3"/>
  </si>
  <si>
    <t>p 32,181</t>
    <phoneticPr fontId="3"/>
  </si>
  <si>
    <t>p 290,909</t>
    <phoneticPr fontId="3"/>
  </si>
  <si>
    <t>p 266,167</t>
    <phoneticPr fontId="3"/>
  </si>
  <si>
    <t>p 15,253</t>
    <phoneticPr fontId="3"/>
  </si>
  <si>
    <t xml:space="preserve">p　82.5 </t>
    <phoneticPr fontId="3"/>
  </si>
  <si>
    <t xml:space="preserve">p  80.4 </t>
    <phoneticPr fontId="3"/>
  </si>
  <si>
    <t xml:space="preserve">p  82.0 </t>
    <phoneticPr fontId="3"/>
  </si>
  <si>
    <t xml:space="preserve">p  79.1 </t>
    <phoneticPr fontId="3"/>
  </si>
  <si>
    <t xml:space="preserve">p 51,693 </t>
    <phoneticPr fontId="3"/>
  </si>
  <si>
    <t xml:space="preserve">p 16,471 </t>
    <phoneticPr fontId="3"/>
  </si>
  <si>
    <t xml:space="preserve">p  31.9 </t>
    <phoneticPr fontId="3"/>
  </si>
  <si>
    <t xml:space="preserve">p 2,740 </t>
    <phoneticPr fontId="3"/>
  </si>
  <si>
    <t xml:space="preserve">p 148 </t>
    <phoneticPr fontId="3"/>
  </si>
  <si>
    <t xml:space="preserve">p  5.4 </t>
    <phoneticPr fontId="3"/>
  </si>
  <si>
    <t xml:space="preserve">p 7,677 </t>
    <phoneticPr fontId="3"/>
  </si>
  <si>
    <t xml:space="preserve">p 1,038 </t>
    <phoneticPr fontId="3"/>
  </si>
  <si>
    <t xml:space="preserve">p  13.5 </t>
    <phoneticPr fontId="3"/>
  </si>
  <si>
    <t xml:space="preserve">p 9,559 </t>
    <phoneticPr fontId="3"/>
  </si>
  <si>
    <t xml:space="preserve">p 4,134 </t>
    <phoneticPr fontId="3"/>
  </si>
  <si>
    <t xml:space="preserve">p  43.2 </t>
    <phoneticPr fontId="3"/>
  </si>
  <si>
    <t xml:space="preserve">p 29,319 </t>
    <phoneticPr fontId="3"/>
  </si>
  <si>
    <t xml:space="preserve">p 7,118 </t>
    <phoneticPr fontId="3"/>
  </si>
  <si>
    <t xml:space="preserve">p  24.3 </t>
    <phoneticPr fontId="3"/>
  </si>
  <si>
    <t xml:space="preserve">p 1,032 </t>
    <phoneticPr fontId="3"/>
  </si>
  <si>
    <t xml:space="preserve">p  30 </t>
    <phoneticPr fontId="3"/>
  </si>
  <si>
    <t xml:space="preserve">p  2.9 </t>
    <phoneticPr fontId="3"/>
  </si>
  <si>
    <t xml:space="preserve">p 5,765 </t>
    <phoneticPr fontId="3"/>
  </si>
  <si>
    <t xml:space="preserve">p  619 </t>
    <phoneticPr fontId="3"/>
  </si>
  <si>
    <t xml:space="preserve">p  10.7 </t>
    <phoneticPr fontId="3"/>
  </si>
  <si>
    <t xml:space="preserve">p 4,127 </t>
    <phoneticPr fontId="3"/>
  </si>
  <si>
    <t xml:space="preserve">p 1,574 </t>
    <phoneticPr fontId="3"/>
  </si>
  <si>
    <t xml:space="preserve">p  38.1 </t>
    <phoneticPr fontId="3"/>
  </si>
  <si>
    <t xml:space="preserve">p 102.7 </t>
    <phoneticPr fontId="3"/>
  </si>
  <si>
    <t xml:space="preserve">p 104.3 </t>
    <phoneticPr fontId="3"/>
  </si>
  <si>
    <t xml:space="preserve">p 97.8 </t>
    <phoneticPr fontId="3"/>
  </si>
  <si>
    <t xml:space="preserve">p 100.4 </t>
    <phoneticPr fontId="3"/>
  </si>
  <si>
    <t xml:space="preserve">p 99.0 </t>
    <phoneticPr fontId="3"/>
  </si>
  <si>
    <t xml:space="preserve">p 101.6 </t>
    <phoneticPr fontId="3"/>
  </si>
  <si>
    <t xml:space="preserve">p 96.8 </t>
    <phoneticPr fontId="3"/>
  </si>
  <si>
    <t xml:space="preserve">p 97.1 </t>
    <phoneticPr fontId="3"/>
  </si>
  <si>
    <t xml:space="preserve">p 127.7 </t>
    <phoneticPr fontId="3"/>
  </si>
  <si>
    <t xml:space="preserve">p 118.0 </t>
    <phoneticPr fontId="3"/>
  </si>
  <si>
    <t xml:space="preserve">p  9.7 </t>
    <phoneticPr fontId="3"/>
  </si>
  <si>
    <t xml:space="preserve">p 147.5 </t>
    <phoneticPr fontId="3"/>
  </si>
  <si>
    <t xml:space="preserve">p 134.7 </t>
    <phoneticPr fontId="3"/>
  </si>
  <si>
    <t xml:space="preserve">p  12.8 </t>
    <phoneticPr fontId="3"/>
  </si>
  <si>
    <t xml:space="preserve">p 140.7 </t>
    <phoneticPr fontId="3"/>
  </si>
  <si>
    <t xml:space="preserve">p  13.0 </t>
    <phoneticPr fontId="3"/>
  </si>
  <si>
    <t xml:space="preserve">p 123.4 </t>
    <phoneticPr fontId="3"/>
  </si>
  <si>
    <t xml:space="preserve">p 116.3 </t>
    <phoneticPr fontId="3"/>
  </si>
  <si>
    <t xml:space="preserve">p  7.1 </t>
    <phoneticPr fontId="3"/>
  </si>
  <si>
    <t xml:space="preserve">p 135.3 </t>
    <phoneticPr fontId="3"/>
  </si>
  <si>
    <t xml:space="preserve">p 123.5 </t>
    <phoneticPr fontId="3"/>
  </si>
  <si>
    <t xml:space="preserve">p  11.8 </t>
    <phoneticPr fontId="3"/>
  </si>
  <si>
    <t xml:space="preserve">p 151.9 </t>
    <phoneticPr fontId="3"/>
  </si>
  <si>
    <t xml:space="preserve">p 134.0 </t>
    <phoneticPr fontId="3"/>
  </si>
  <si>
    <t xml:space="preserve">p  17.9 </t>
    <phoneticPr fontId="3"/>
  </si>
  <si>
    <t xml:space="preserve">p 143.7 </t>
    <phoneticPr fontId="3"/>
  </si>
  <si>
    <t xml:space="preserve">p 129.2 </t>
    <phoneticPr fontId="3"/>
  </si>
  <si>
    <t xml:space="preserve">p  14.5 </t>
    <phoneticPr fontId="3"/>
  </si>
  <si>
    <t xml:space="preserve">p 130.9 </t>
    <phoneticPr fontId="3"/>
  </si>
  <si>
    <t xml:space="preserve">p 122.4 </t>
    <phoneticPr fontId="3"/>
  </si>
  <si>
    <t xml:space="preserve">p  8.5 </t>
    <phoneticPr fontId="3"/>
  </si>
  <si>
    <t>p  677</t>
    <phoneticPr fontId="3"/>
  </si>
  <si>
    <t>p  2,059</t>
    <phoneticPr fontId="3"/>
  </si>
  <si>
    <t>p 245,654</t>
    <phoneticPr fontId="3"/>
  </si>
  <si>
    <t xml:space="preserve">r 4,552 </t>
    <phoneticPr fontId="3"/>
  </si>
  <si>
    <t>令和3.11</t>
    <phoneticPr fontId="3"/>
  </si>
  <si>
    <t>令和3.10</t>
    <rPh sb="0" eb="2">
      <t>レイワ</t>
    </rPh>
    <phoneticPr fontId="4"/>
  </si>
  <si>
    <t>令和3.11</t>
    <phoneticPr fontId="4"/>
  </si>
  <si>
    <t>令和3.9</t>
    <phoneticPr fontId="3"/>
  </si>
  <si>
    <t>（令和5年1月）</t>
    <rPh sb="1" eb="3">
      <t>レイワ</t>
    </rPh>
    <rPh sb="4" eb="5">
      <t>ネン</t>
    </rPh>
    <rPh sb="6" eb="7">
      <t>ガツ</t>
    </rPh>
    <phoneticPr fontId="4"/>
  </si>
  <si>
    <t>注　　 令和5年2月6日現在の集計値</t>
    <rPh sb="0" eb="1">
      <t>チュウ</t>
    </rPh>
    <rPh sb="4" eb="6">
      <t>レイワ</t>
    </rPh>
    <rPh sb="7" eb="8">
      <t>ネン</t>
    </rPh>
    <rPh sb="9" eb="10">
      <t>ツキ</t>
    </rPh>
    <rPh sb="11" eb="12">
      <t>ニチ</t>
    </rPh>
    <rPh sb="12" eb="14">
      <t>ゲンザイ</t>
    </rPh>
    <rPh sb="15" eb="17">
      <t>シュウケイ</t>
    </rPh>
    <rPh sb="17" eb="18">
      <t>チ</t>
    </rPh>
    <phoneticPr fontId="4"/>
  </si>
  <si>
    <t>生産指数（平成27年＝100）　</t>
    <rPh sb="5" eb="7">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</si>
</sst>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5" formatCode="&quot;¥&quot;#,##0;&quot;¥&quot;\-#,##0"/>
    <numFmt numFmtId="6" formatCode="&quot;¥&quot;#,##0;[Red]&quot;¥&quot;\-#,##0"/>
    <numFmt numFmtId="41" formatCode="_ * #,##0_ ;_ * \-#,##0_ ;_ * &quot;-&quot;_ ;_ @_ "/>
    <numFmt numFmtId="176" formatCode="0.000"/>
    <numFmt numFmtId="177" formatCode="#,##0;&quot;△ &quot;#,##0"/>
    <numFmt numFmtId="178" formatCode="#,##0.0;[Red]\-#,##0.0"/>
    <numFmt numFmtId="179" formatCode="0.0_);[Red]\(0.0\)"/>
    <numFmt numFmtId="180" formatCode="#,##0_);[Red]\(#,##0\)"/>
    <numFmt numFmtId="181" formatCode="#,##0_ "/>
    <numFmt numFmtId="182" formatCode="#,##0.0;&quot;△ &quot;#,##0.0"/>
    <numFmt numFmtId="183" formatCode="#,##0.0_);[Red]\(#,##0.0\)"/>
    <numFmt numFmtId="184" formatCode="#,##0.0_);\(#,##0.0\)"/>
    <numFmt numFmtId="185" formatCode="#,##0_);\(#,##0\)"/>
    <numFmt numFmtId="186" formatCode="#,##0.0_ "/>
    <numFmt numFmtId="187" formatCode="#,##0.0"/>
    <numFmt numFmtId="188" formatCode="0.0_ "/>
    <numFmt numFmtId="189" formatCode="0_ "/>
    <numFmt numFmtId="190" formatCode="0_);\(0\)"/>
    <numFmt numFmtId="191" formatCode="0_);[Red]\(0\)"/>
    <numFmt numFmtId="192" formatCode="#,###;&quot;△ &quot;#,###;\-"/>
    <numFmt numFmtId="193" formatCode="#,###;&quot;△&quot;#,###;\-"/>
    <numFmt numFmtId="194" formatCode="0;&quot;△ &quot;0"/>
    <numFmt numFmtId="195" formatCode="0.0"/>
    <numFmt numFmtId="196" formatCode="###,###,##0;&quot;-&quot;##,###,##0"/>
    <numFmt numFmtId="197" formatCode="&quot;〔&quot;#,##0&quot;〕&quot;;&quot;〔&quot;#,##0&quot;〕&quot;"/>
    <numFmt numFmtId="198" formatCode="#,##0.0000_ "/>
    <numFmt numFmtId="199" formatCode="0.00000_ "/>
    <numFmt numFmtId="200" formatCode="0.0;&quot;△ &quot;0.0"/>
    <numFmt numFmtId="201" formatCode="0.00_ "/>
    <numFmt numFmtId="202" formatCode="\ ###,###,##0;&quot;-&quot;###,###,##0"/>
    <numFmt numFmtId="203" formatCode="0.00_);[Red]\(0.00\)"/>
    <numFmt numFmtId="204" formatCode="#,##0;&quot;▲ &quot;#,##0"/>
    <numFmt numFmtId="205" formatCode="0.0_ ;[Red]\-0.0\ "/>
    <numFmt numFmtId="206" formatCode="#,##0.0_ ;[Red]\-#,##0.0\ "/>
    <numFmt numFmtId="207" formatCode="#,##0_ ;[Red]\-#,##0\ "/>
    <numFmt numFmtId="208" formatCode="0.0000;&quot;△ &quot;0.0000"/>
    <numFmt numFmtId="209" formatCode="#,##0.00_);[Red]\(#,##0.00\)"/>
    <numFmt numFmtId="210" formatCode="hh:mm:ss"/>
    <numFmt numFmtId="211" formatCode="&quot;¥&quot;#,##0"/>
  </numFmts>
  <fonts count="76">
    <font>
      <sz val="11"/>
      <color theme="1"/>
      <name val="ＭＳ Ｐゴシック"/>
      <family val="2"/>
      <charset val="128"/>
    </font>
    <font>
      <sz val="11"/>
      <color theme="1"/>
      <name val="ＭＳ Ｐゴシック"/>
      <family val="2"/>
      <charset val="128"/>
    </font>
    <font>
      <b/>
      <sz val="14"/>
      <name val="ＭＳ Ｐゴシック"/>
      <family val="3"/>
      <charset val="128"/>
    </font>
    <font>
      <sz val="6"/>
      <name val="ＭＳ Ｐゴシック"/>
      <family val="2"/>
      <charset val="128"/>
    </font>
    <font>
      <sz val="6"/>
      <name val="ＭＳ Ｐゴシック"/>
      <family val="3"/>
      <charset val="128"/>
    </font>
    <font>
      <b/>
      <sz val="12"/>
      <name val="ＭＳ Ｐゴシック"/>
      <family val="3"/>
      <charset val="128"/>
    </font>
    <font>
      <sz val="12"/>
      <name val="ＤＦＧPOP1体W9"/>
      <family val="3"/>
      <charset val="128"/>
    </font>
    <font>
      <sz val="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20"/>
      <name val="HG正楷書体-PRO"/>
      <family val="4"/>
      <charset val="128"/>
    </font>
    <font>
      <sz val="20"/>
      <name val="HGS創英角ｺﾞｼｯｸUB"/>
      <family val="3"/>
      <charset val="128"/>
    </font>
    <font>
      <b/>
      <sz val="12"/>
      <name val="ＤＦPOP体"/>
      <family val="3"/>
      <charset val="128"/>
    </font>
    <font>
      <sz val="11"/>
      <name val="ＭＳ Ｐゴシック"/>
      <family val="3"/>
      <charset val="128"/>
    </font>
    <font>
      <sz val="12"/>
      <name val="ＭＳ 明朝"/>
      <family val="1"/>
      <charset val="128"/>
    </font>
    <font>
      <sz val="11"/>
      <color theme="1"/>
      <name val="游ゴシック"/>
      <family val="2"/>
      <charset val="128"/>
      <scheme val="minor"/>
    </font>
    <font>
      <sz val="11"/>
      <name val="ＭＳ ゴシック"/>
      <family val="3"/>
      <charset val="128"/>
    </font>
    <font>
      <b/>
      <sz val="11"/>
      <name val="ＭＳ Ｐゴシック"/>
      <family val="3"/>
      <charset val="128"/>
    </font>
    <font>
      <b/>
      <sz val="14"/>
      <color indexed="10"/>
      <name val="ＭＳ Ｐゴシック"/>
      <family val="3"/>
      <charset val="128"/>
    </font>
    <font>
      <u/>
      <sz val="11"/>
      <color theme="10"/>
      <name val="ＭＳ Ｐゴシック"/>
      <family val="3"/>
      <charset val="128"/>
    </font>
    <font>
      <b/>
      <sz val="14"/>
      <name val="ＭＳ ゴシック"/>
      <family val="3"/>
      <charset val="128"/>
    </font>
    <font>
      <sz val="6"/>
      <name val="ＭＳ Ｐ明朝"/>
      <family val="1"/>
      <charset val="128"/>
    </font>
    <font>
      <b/>
      <sz val="12"/>
      <name val="ＭＳ 明朝"/>
      <family val="1"/>
      <charset val="128"/>
    </font>
    <font>
      <sz val="11"/>
      <name val="ＭＳ 明朝"/>
      <family val="1"/>
      <charset val="128"/>
    </font>
    <font>
      <sz val="14"/>
      <name val="ＭＳ ゴシック"/>
      <family val="3"/>
      <charset val="128"/>
    </font>
    <font>
      <sz val="12"/>
      <name val="游ゴシック"/>
      <family val="3"/>
      <charset val="128"/>
      <scheme val="minor"/>
    </font>
    <font>
      <i/>
      <sz val="12"/>
      <name val="ＭＳ Ｐゴシック"/>
      <family val="3"/>
      <charset val="128"/>
    </font>
    <font>
      <sz val="11"/>
      <color theme="1"/>
      <name val="ＭＳ Ｐゴシック"/>
      <family val="3"/>
      <charset val="128"/>
    </font>
    <font>
      <sz val="12"/>
      <color theme="1"/>
      <name val="ＭＳ Ｐゴシック"/>
      <family val="3"/>
      <charset val="128"/>
    </font>
    <font>
      <b/>
      <sz val="28"/>
      <name val="ＭＳ Ｐゴシック"/>
      <family val="3"/>
      <charset val="128"/>
    </font>
    <font>
      <b/>
      <sz val="22"/>
      <name val="ＭＳ Ｐゴシック"/>
      <family val="3"/>
      <charset val="128"/>
    </font>
    <font>
      <sz val="20"/>
      <name val="ＭＳ Ｐゴシック"/>
      <family val="3"/>
      <charset val="128"/>
    </font>
    <font>
      <b/>
      <sz val="20"/>
      <name val="ＭＳ Ｐゴシック"/>
      <family val="3"/>
      <charset val="128"/>
    </font>
    <font>
      <sz val="19"/>
      <name val="ＭＳ Ｐゴシック"/>
      <family val="3"/>
      <charset val="128"/>
    </font>
    <font>
      <sz val="14"/>
      <name val="ＭＳ Ｐゴシック"/>
      <family val="3"/>
      <charset val="128"/>
    </font>
    <font>
      <sz val="12"/>
      <color theme="1"/>
      <name val="ＭＳ Ｐゴシック"/>
      <family val="2"/>
      <charset val="128"/>
    </font>
    <font>
      <sz val="10"/>
      <name val="ＭＳ 明朝"/>
      <family val="1"/>
      <charset val="128"/>
    </font>
    <font>
      <sz val="6"/>
      <name val="游ゴシック"/>
      <family val="2"/>
      <charset val="128"/>
      <scheme val="minor"/>
    </font>
    <font>
      <b/>
      <sz val="16"/>
      <name val="ＭＳ Ｐゴシック"/>
      <family val="3"/>
      <charset val="128"/>
    </font>
    <font>
      <sz val="6"/>
      <name val="ＭＳ 明朝"/>
      <family val="1"/>
      <charset val="128"/>
    </font>
    <font>
      <b/>
      <sz val="14"/>
      <color indexed="10"/>
      <name val="ＤＦＰPOP体"/>
      <family val="3"/>
      <charset val="128"/>
    </font>
    <font>
      <sz val="12"/>
      <color indexed="8"/>
      <name val="ＭＳ Ｐゴシック"/>
      <family val="3"/>
      <charset val="128"/>
    </font>
    <font>
      <b/>
      <sz val="14"/>
      <color indexed="8"/>
      <name val="ＭＳ Ｐゴシック"/>
      <family val="3"/>
      <charset val="128"/>
    </font>
    <font>
      <sz val="14"/>
      <color indexed="10"/>
      <name val="ＤＨＰ特太ゴシック体"/>
      <family val="3"/>
      <charset val="128"/>
    </font>
    <font>
      <sz val="14"/>
      <color indexed="8"/>
      <name val="ＭＳ Ｐゴシック"/>
      <family val="3"/>
      <charset val="128"/>
    </font>
    <font>
      <sz val="18"/>
      <color indexed="8"/>
      <name val="ＭＳ Ｐゴシック"/>
      <family val="3"/>
      <charset val="128"/>
    </font>
    <font>
      <sz val="11"/>
      <color indexed="8"/>
      <name val="ＭＳ Ｐゴシック"/>
      <family val="3"/>
      <charset val="128"/>
    </font>
    <font>
      <sz val="10"/>
      <color indexed="8"/>
      <name val="ＭＳ Ｐゴシック"/>
      <family val="3"/>
      <charset val="128"/>
    </font>
    <font>
      <sz val="14"/>
      <color indexed="10"/>
      <name val="ＤＦPOP体"/>
      <family val="3"/>
      <charset val="128"/>
    </font>
    <font>
      <sz val="9"/>
      <color theme="1"/>
      <name val="ＭＳ Ｐゴシック"/>
      <family val="3"/>
      <charset val="128"/>
    </font>
    <font>
      <sz val="14"/>
      <color theme="1"/>
      <name val="ＭＳ Ｐゴシック"/>
      <family val="3"/>
      <charset val="128"/>
    </font>
    <font>
      <b/>
      <sz val="14"/>
      <color theme="1"/>
      <name val="ＭＳ Ｐゴシック"/>
      <family val="3"/>
      <charset val="128"/>
    </font>
    <font>
      <b/>
      <sz val="12"/>
      <color theme="1"/>
      <name val="ＭＳ Ｐゴシック"/>
      <family val="3"/>
      <charset val="128"/>
    </font>
    <font>
      <b/>
      <sz val="14"/>
      <color theme="1"/>
      <name val="ＤＦＰPOP体"/>
      <family val="3"/>
      <charset val="128"/>
    </font>
    <font>
      <sz val="8"/>
      <color theme="1"/>
      <name val="ＭＳ Ｐゴシック"/>
      <family val="3"/>
      <charset val="128"/>
    </font>
    <font>
      <sz val="10"/>
      <color theme="1"/>
      <name val="ＭＳ Ｐゴシック"/>
      <family val="3"/>
      <charset val="128"/>
    </font>
    <font>
      <sz val="12"/>
      <name val="ＭＳ Ｐ明朝"/>
      <family val="1"/>
      <charset val="128"/>
    </font>
    <font>
      <b/>
      <sz val="14"/>
      <color indexed="8"/>
      <name val="ＭＳ ゴシック"/>
      <family val="3"/>
      <charset val="128"/>
    </font>
    <font>
      <b/>
      <sz val="12"/>
      <color indexed="10"/>
      <name val="ＤＦＰPOP体"/>
      <family val="3"/>
      <charset val="128"/>
    </font>
    <font>
      <sz val="8"/>
      <color indexed="8"/>
      <name val="ＭＳ Ｐゴシック"/>
      <family val="3"/>
      <charset val="128"/>
    </font>
    <font>
      <sz val="9"/>
      <color indexed="8"/>
      <name val="ＭＳ Ｐゴシック"/>
      <family val="3"/>
      <charset val="128"/>
    </font>
    <font>
      <sz val="6"/>
      <color indexed="8"/>
      <name val="ＭＳ Ｐゴシック"/>
      <family val="3"/>
      <charset val="128"/>
    </font>
    <font>
      <b/>
      <sz val="12"/>
      <color indexed="8"/>
      <name val="ＭＳ Ｐゴシック"/>
      <family val="3"/>
      <charset val="128"/>
    </font>
    <font>
      <sz val="11"/>
      <color indexed="8"/>
      <name val="ＭＳ 明朝"/>
      <family val="1"/>
      <charset val="128"/>
    </font>
    <font>
      <sz val="11"/>
      <name val="ＭＳ Ｐゴシック"/>
      <family val="2"/>
      <charset val="128"/>
    </font>
    <font>
      <sz val="16"/>
      <name val="ＭＳ Ｐゴシック"/>
      <family val="3"/>
      <charset val="128"/>
    </font>
    <font>
      <sz val="9"/>
      <name val="ＭＳ ゴシック"/>
      <family val="3"/>
      <charset val="128"/>
    </font>
    <font>
      <sz val="8"/>
      <name val="HGS創英角ﾎﾟｯﾌﾟ体"/>
      <family val="3"/>
      <charset val="128"/>
    </font>
    <font>
      <sz val="14"/>
      <color indexed="10"/>
      <name val="ＤＨＰ平成ゴシックW5"/>
      <family val="3"/>
      <charset val="128"/>
    </font>
    <font>
      <sz val="10"/>
      <color indexed="10"/>
      <name val="ＤＨＰ平成ゴシックW5"/>
      <family val="3"/>
      <charset val="128"/>
    </font>
    <font>
      <b/>
      <sz val="14"/>
      <color indexed="10"/>
      <name val="HG丸ｺﾞｼｯｸM-PRO"/>
      <family val="3"/>
      <charset val="128"/>
    </font>
    <font>
      <sz val="12"/>
      <color indexed="10"/>
      <name val="ＭＳ Ｐゴシック"/>
      <family val="3"/>
      <charset val="128"/>
    </font>
    <font>
      <sz val="12"/>
      <name val="游ゴシック Light"/>
      <family val="3"/>
      <charset val="128"/>
      <scheme val="major"/>
    </font>
    <font>
      <sz val="12"/>
      <color rgb="FFFF0000"/>
      <name val="ＭＳ Ｐゴシック"/>
      <family val="3"/>
      <charset val="128"/>
    </font>
    <font>
      <b/>
      <sz val="14"/>
      <name val="HG丸ｺﾞｼｯｸM-PRO"/>
      <family val="3"/>
      <charset val="128"/>
    </font>
  </fonts>
  <fills count="9">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gray0625">
        <fgColor indexed="42"/>
        <bgColor indexed="42"/>
      </patternFill>
    </fill>
    <fill>
      <patternFill patternType="solid">
        <fgColor indexed="42"/>
        <bgColor indexed="42"/>
      </patternFill>
    </fill>
    <fill>
      <patternFill patternType="gray0625">
        <fgColor indexed="42"/>
        <bgColor rgb="FFCCFFCC"/>
      </patternFill>
    </fill>
    <fill>
      <patternFill patternType="solid">
        <fgColor rgb="FFCCFFCC"/>
        <bgColor indexed="9"/>
      </patternFill>
    </fill>
    <fill>
      <patternFill patternType="solid">
        <fgColor rgb="FFCCFFCC"/>
        <bgColor indexed="42"/>
      </patternFill>
    </fill>
  </fills>
  <borders count="117">
    <border>
      <left/>
      <right/>
      <top/>
      <bottom/>
      <diagonal/>
    </border>
    <border>
      <left/>
      <right/>
      <top style="double">
        <color indexed="8"/>
      </top>
      <bottom/>
      <diagonal/>
    </border>
    <border>
      <left style="thin">
        <color indexed="8"/>
      </left>
      <right/>
      <top style="double">
        <color indexed="8"/>
      </top>
      <bottom/>
      <diagonal/>
    </border>
    <border>
      <left style="thin">
        <color indexed="8"/>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auto="1"/>
      </right>
      <top/>
      <bottom/>
      <diagonal/>
    </border>
    <border>
      <left/>
      <right style="thin">
        <color indexed="8"/>
      </right>
      <top/>
      <bottom/>
      <diagonal/>
    </border>
    <border>
      <left/>
      <right style="thin">
        <color indexed="64"/>
      </right>
      <top/>
      <bottom/>
      <diagonal/>
    </border>
    <border>
      <left style="thin">
        <color indexed="8"/>
      </left>
      <right/>
      <top/>
      <bottom/>
      <diagonal/>
    </border>
    <border>
      <left style="thin">
        <color indexed="8"/>
      </left>
      <right style="thin">
        <color indexed="8"/>
      </right>
      <top/>
      <bottom/>
      <diagonal/>
    </border>
    <border>
      <left/>
      <right/>
      <top style="thin">
        <color indexed="8"/>
      </top>
      <bottom/>
      <diagonal/>
    </border>
    <border>
      <left style="thin">
        <color indexed="8"/>
      </left>
      <right/>
      <top style="thin">
        <color indexed="8"/>
      </top>
      <bottom/>
      <diagonal/>
    </border>
    <border>
      <left/>
      <right style="thin">
        <color indexed="64"/>
      </right>
      <top style="thin">
        <color indexed="8"/>
      </top>
      <bottom/>
      <diagonal/>
    </border>
    <border>
      <left/>
      <right/>
      <top style="thin">
        <color indexed="64"/>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64"/>
      </left>
      <right/>
      <top/>
      <bottom style="thin">
        <color indexed="64"/>
      </bottom>
      <diagonal/>
    </border>
    <border>
      <left/>
      <right/>
      <top/>
      <bottom style="thin">
        <color indexed="8"/>
      </bottom>
      <diagonal/>
    </border>
    <border>
      <left/>
      <right style="thin">
        <color indexed="64"/>
      </right>
      <top/>
      <bottom style="thin">
        <color indexed="8"/>
      </bottom>
      <diagonal/>
    </border>
    <border>
      <left/>
      <right style="thin">
        <color indexed="8"/>
      </right>
      <top style="double">
        <color indexed="8"/>
      </top>
      <bottom/>
      <diagonal/>
    </border>
    <border>
      <left style="thin">
        <color indexed="8"/>
      </left>
      <right/>
      <top/>
      <bottom style="thin">
        <color indexed="64"/>
      </bottom>
      <diagonal/>
    </border>
    <border>
      <left style="thin">
        <color indexed="8"/>
      </left>
      <right style="thin">
        <color indexed="8"/>
      </right>
      <top style="double">
        <color indexed="8"/>
      </top>
      <bottom/>
      <diagonal/>
    </border>
    <border>
      <left style="thin">
        <color indexed="64"/>
      </left>
      <right/>
      <top style="thin">
        <color indexed="8"/>
      </top>
      <bottom/>
      <diagonal/>
    </border>
    <border>
      <left/>
      <right/>
      <top style="thin">
        <color auto="1"/>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double">
        <color indexed="8"/>
      </bottom>
      <diagonal/>
    </border>
    <border>
      <left/>
      <right/>
      <top/>
      <bottom style="double">
        <color indexed="64"/>
      </bottom>
      <diagonal/>
    </border>
    <border>
      <left style="thin">
        <color indexed="64"/>
      </left>
      <right/>
      <top style="double">
        <color indexed="64"/>
      </top>
      <bottom/>
      <diagonal/>
    </border>
    <border>
      <left style="thin">
        <color indexed="64"/>
      </left>
      <right style="thin">
        <color indexed="8"/>
      </right>
      <top style="double">
        <color indexed="8"/>
      </top>
      <bottom style="thin">
        <color indexed="64"/>
      </bottom>
      <diagonal/>
    </border>
    <border>
      <left style="thin">
        <color indexed="8"/>
      </left>
      <right/>
      <top style="double">
        <color indexed="8"/>
      </top>
      <bottom style="thin">
        <color indexed="64"/>
      </bottom>
      <diagonal/>
    </border>
    <border>
      <left/>
      <right/>
      <top style="double">
        <color indexed="8"/>
      </top>
      <bottom style="thin">
        <color indexed="64"/>
      </bottom>
      <diagonal/>
    </border>
    <border>
      <left/>
      <right style="thin">
        <color indexed="64"/>
      </right>
      <top style="double">
        <color indexed="8"/>
      </top>
      <bottom/>
      <diagonal/>
    </border>
    <border>
      <left style="thin">
        <color indexed="64"/>
      </left>
      <right/>
      <top style="double">
        <color indexed="8"/>
      </top>
      <bottom style="thin">
        <color indexed="8"/>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64"/>
      </left>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8"/>
      </left>
      <right/>
      <top style="thin">
        <color indexed="8"/>
      </top>
      <bottom style="thin">
        <color indexed="64"/>
      </bottom>
      <diagonal/>
    </border>
    <border>
      <left style="thin">
        <color indexed="8"/>
      </left>
      <right style="thin">
        <color indexed="64"/>
      </right>
      <top style="double">
        <color indexed="8"/>
      </top>
      <bottom style="thin">
        <color indexed="8"/>
      </bottom>
      <diagonal/>
    </border>
    <border>
      <left style="thin">
        <color indexed="64"/>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8"/>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style="double">
        <color indexed="8"/>
      </left>
      <right style="double">
        <color indexed="8"/>
      </right>
      <top style="double">
        <color indexed="8"/>
      </top>
      <bottom/>
      <diagonal/>
    </border>
    <border>
      <left style="double">
        <color indexed="8"/>
      </left>
      <right style="thin">
        <color indexed="8"/>
      </right>
      <top style="double">
        <color indexed="8"/>
      </top>
      <bottom/>
      <diagonal/>
    </border>
    <border>
      <left style="thin">
        <color indexed="8"/>
      </left>
      <right style="double">
        <color indexed="8"/>
      </right>
      <top style="thin">
        <color indexed="8"/>
      </top>
      <bottom/>
      <diagonal/>
    </border>
    <border>
      <left style="double">
        <color indexed="8"/>
      </left>
      <right style="double">
        <color indexed="8"/>
      </right>
      <top/>
      <bottom/>
      <diagonal/>
    </border>
    <border>
      <left style="double">
        <color indexed="8"/>
      </left>
      <right style="thin">
        <color indexed="8"/>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double">
        <color indexed="8"/>
      </left>
      <right style="double">
        <color indexed="8"/>
      </right>
      <top/>
      <bottom style="thin">
        <color indexed="8"/>
      </bottom>
      <diagonal/>
    </border>
    <border>
      <left style="double">
        <color indexed="8"/>
      </left>
      <right style="thin">
        <color indexed="8"/>
      </right>
      <top/>
      <bottom style="thin">
        <color indexed="8"/>
      </bottom>
      <diagonal/>
    </border>
    <border>
      <left style="thin">
        <color indexed="64"/>
      </left>
      <right/>
      <top style="thin">
        <color indexed="64"/>
      </top>
      <bottom style="thin">
        <color indexed="8"/>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thin">
        <color indexed="64"/>
      </left>
      <right style="thin">
        <color indexed="64"/>
      </right>
      <top/>
      <bottom/>
      <diagonal/>
    </border>
    <border>
      <left style="thin">
        <color auto="1"/>
      </left>
      <right/>
      <top/>
      <bottom/>
      <diagonal/>
    </border>
    <border>
      <left style="thin">
        <color indexed="8"/>
      </left>
      <right style="thin">
        <color indexed="8"/>
      </right>
      <top/>
      <bottom style="thin">
        <color indexed="64"/>
      </bottom>
      <diagonal/>
    </border>
    <border>
      <left/>
      <right style="double">
        <color indexed="8"/>
      </right>
      <top style="double">
        <color indexed="8"/>
      </top>
      <bottom style="thin">
        <color indexed="8"/>
      </bottom>
      <diagonal/>
    </border>
    <border>
      <left style="double">
        <color indexed="8"/>
      </left>
      <right/>
      <top style="double">
        <color indexed="8"/>
      </top>
      <bottom style="thin">
        <color indexed="8"/>
      </bottom>
      <diagonal/>
    </border>
    <border>
      <left style="double">
        <color indexed="8"/>
      </left>
      <right/>
      <top style="thin">
        <color indexed="8"/>
      </top>
      <bottom/>
      <diagonal/>
    </border>
    <border>
      <left style="thin">
        <color indexed="8"/>
      </left>
      <right style="double">
        <color indexed="8"/>
      </right>
      <top/>
      <bottom style="thin">
        <color indexed="8"/>
      </bottom>
      <diagonal/>
    </border>
    <border>
      <left style="double">
        <color indexed="8"/>
      </left>
      <right/>
      <top/>
      <bottom/>
      <diagonal/>
    </border>
    <border>
      <left style="double">
        <color indexed="8"/>
      </left>
      <right/>
      <top style="double">
        <color indexed="8"/>
      </top>
      <bottom/>
      <diagonal/>
    </border>
    <border>
      <left/>
      <right style="thin">
        <color indexed="8"/>
      </right>
      <top/>
      <bottom style="thin">
        <color indexed="64"/>
      </bottom>
      <diagonal/>
    </border>
    <border>
      <left style="double">
        <color indexed="8"/>
      </left>
      <right/>
      <top/>
      <bottom style="thin">
        <color indexed="8"/>
      </bottom>
      <diagonal/>
    </border>
    <border>
      <left style="thin">
        <color indexed="64"/>
      </left>
      <right style="thin">
        <color indexed="64"/>
      </right>
      <top style="double">
        <color indexed="64"/>
      </top>
      <bottom style="thin">
        <color indexed="64"/>
      </bottom>
      <diagonal/>
    </border>
    <border>
      <left/>
      <right style="thin">
        <color indexed="8"/>
      </right>
      <top/>
      <bottom style="thin">
        <color auto="1"/>
      </bottom>
      <diagonal/>
    </border>
    <border>
      <left style="thin">
        <color indexed="8"/>
      </left>
      <right/>
      <top style="thin">
        <color indexed="8"/>
      </top>
      <bottom style="thin">
        <color auto="1"/>
      </bottom>
      <diagonal/>
    </border>
    <border>
      <left style="thin">
        <color indexed="8"/>
      </left>
      <right/>
      <top/>
      <bottom/>
      <diagonal/>
    </border>
    <border>
      <left style="thin">
        <color indexed="8"/>
      </left>
      <right style="thin">
        <color indexed="8"/>
      </right>
      <top/>
      <bottom/>
      <diagonal/>
    </border>
    <border>
      <left style="thin">
        <color indexed="64"/>
      </left>
      <right/>
      <top/>
      <bottom/>
      <diagonal/>
    </border>
    <border>
      <left/>
      <right style="thin">
        <color auto="1"/>
      </right>
      <top/>
      <bottom style="thin">
        <color auto="1"/>
      </bottom>
      <diagonal/>
    </border>
    <border>
      <left/>
      <right/>
      <top style="thin">
        <color auto="1"/>
      </top>
      <bottom style="thin">
        <color auto="1"/>
      </bottom>
      <diagonal/>
    </border>
    <border>
      <left/>
      <right/>
      <top style="thin">
        <color indexed="8"/>
      </top>
      <bottom style="double">
        <color indexed="8"/>
      </bottom>
      <diagonal/>
    </border>
    <border>
      <left style="thin">
        <color indexed="64"/>
      </left>
      <right/>
      <top style="thin">
        <color indexed="8"/>
      </top>
      <bottom style="thin">
        <color indexed="64"/>
      </bottom>
      <diagonal/>
    </border>
    <border>
      <left style="thin">
        <color indexed="64"/>
      </left>
      <right style="thin">
        <color indexed="8"/>
      </right>
      <top style="thin">
        <color indexed="64"/>
      </top>
      <bottom/>
      <diagonal/>
    </border>
    <border>
      <left/>
      <right style="thin">
        <color indexed="8"/>
      </right>
      <top style="thin">
        <color indexed="64"/>
      </top>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style="thin">
        <color indexed="64"/>
      </right>
      <top style="thin">
        <color indexed="8"/>
      </top>
      <bottom/>
      <diagonal/>
    </border>
    <border>
      <left/>
      <right style="thin">
        <color indexed="64"/>
      </right>
      <top style="thin">
        <color indexed="8"/>
      </top>
      <bottom style="double">
        <color indexed="8"/>
      </bottom>
      <diagonal/>
    </border>
    <border>
      <left/>
      <right/>
      <top style="thin">
        <color indexed="8"/>
      </top>
      <bottom style="double">
        <color indexed="8"/>
      </bottom>
      <diagonal/>
    </border>
    <border>
      <left/>
      <right/>
      <top/>
      <bottom style="thin">
        <color indexed="64"/>
      </bottom>
      <diagonal/>
    </border>
  </borders>
  <cellStyleXfs count="16">
    <xf numFmtId="0" fontId="0" fillId="0" borderId="0">
      <alignment vertical="center"/>
    </xf>
    <xf numFmtId="38" fontId="1" fillId="0" borderId="0" applyFont="0" applyFill="0" applyBorder="0" applyAlignment="0" applyProtection="0">
      <alignment vertical="center"/>
    </xf>
    <xf numFmtId="0" fontId="15" fillId="0" borderId="0"/>
    <xf numFmtId="187" fontId="14" fillId="0" borderId="0"/>
    <xf numFmtId="3" fontId="14" fillId="0" borderId="0"/>
    <xf numFmtId="0" fontId="16" fillId="0" borderId="0">
      <alignment vertical="center"/>
    </xf>
    <xf numFmtId="0" fontId="16" fillId="0" borderId="0">
      <alignment vertical="center"/>
    </xf>
    <xf numFmtId="0" fontId="14" fillId="0" borderId="0">
      <alignment vertical="center"/>
    </xf>
    <xf numFmtId="0" fontId="17" fillId="0" borderId="0">
      <alignment vertical="center"/>
    </xf>
    <xf numFmtId="0" fontId="10" fillId="0" borderId="0"/>
    <xf numFmtId="3" fontId="10" fillId="0" borderId="0"/>
    <xf numFmtId="38" fontId="10" fillId="0" borderId="0" applyFont="0" applyFill="0" applyBorder="0" applyAlignment="0" applyProtection="0">
      <alignment vertical="center"/>
    </xf>
    <xf numFmtId="6" fontId="1" fillId="0" borderId="0" applyFont="0" applyFill="0" applyBorder="0" applyAlignment="0" applyProtection="0">
      <alignment vertical="center"/>
    </xf>
    <xf numFmtId="0" fontId="20" fillId="0" borderId="0" applyNumberFormat="0" applyFill="0" applyBorder="0" applyAlignment="0" applyProtection="0"/>
    <xf numFmtId="0" fontId="14" fillId="0" borderId="0"/>
    <xf numFmtId="0" fontId="17" fillId="0" borderId="0"/>
  </cellStyleXfs>
  <cellXfs count="2075">
    <xf numFmtId="0" fontId="0" fillId="0" borderId="0" xfId="0">
      <alignment vertical="center"/>
    </xf>
    <xf numFmtId="0" fontId="2" fillId="0" borderId="0" xfId="0" applyNumberFormat="1" applyFont="1" applyAlignment="1">
      <alignment vertical="center"/>
    </xf>
    <xf numFmtId="0" fontId="0" fillId="0" borderId="0" xfId="0" applyNumberFormat="1" applyFont="1" applyAlignment="1" applyProtection="1">
      <protection locked="0"/>
    </xf>
    <xf numFmtId="0" fontId="0" fillId="0" borderId="0" xfId="0" applyNumberFormat="1" applyFont="1" applyAlignment="1"/>
    <xf numFmtId="0" fontId="5" fillId="0" borderId="0" xfId="0" applyNumberFormat="1" applyFont="1" applyAlignment="1">
      <alignment horizontal="left" vertical="center"/>
    </xf>
    <xf numFmtId="0" fontId="6" fillId="0" borderId="0" xfId="0" applyNumberFormat="1" applyFont="1" applyAlignment="1"/>
    <xf numFmtId="0" fontId="0" fillId="0" borderId="0" xfId="0" applyFont="1" applyAlignment="1">
      <alignment horizontal="centerContinuous"/>
    </xf>
    <xf numFmtId="176" fontId="0" fillId="0" borderId="0" xfId="0" applyNumberFormat="1" applyFont="1" applyAlignment="1">
      <alignment horizontal="centerContinuous"/>
    </xf>
    <xf numFmtId="0" fontId="5" fillId="0" borderId="0" xfId="0" applyFont="1" applyAlignment="1">
      <alignment horizontal="centerContinuous"/>
    </xf>
    <xf numFmtId="0" fontId="0" fillId="2" borderId="1" xfId="0" applyNumberFormat="1" applyFont="1" applyFill="1" applyBorder="1" applyAlignment="1">
      <alignment horizontal="left" vertical="center"/>
    </xf>
    <xf numFmtId="0" fontId="0" fillId="2" borderId="2" xfId="0" applyNumberFormat="1" applyFont="1" applyFill="1" applyBorder="1" applyAlignment="1">
      <alignment horizontal="left" vertical="center"/>
    </xf>
    <xf numFmtId="0" fontId="0" fillId="3" borderId="2" xfId="0" applyFont="1" applyFill="1" applyBorder="1" applyAlignment="1">
      <alignment horizontal="centerContinuous" vertical="center"/>
    </xf>
    <xf numFmtId="0" fontId="0" fillId="3" borderId="1" xfId="0" applyFont="1" applyFill="1" applyBorder="1" applyAlignment="1">
      <alignment horizontal="centerContinuous" vertical="center"/>
    </xf>
    <xf numFmtId="0" fontId="0" fillId="3" borderId="2" xfId="0" applyNumberFormat="1" applyFont="1" applyFill="1" applyBorder="1" applyAlignment="1">
      <alignment horizontal="center" vertical="center"/>
    </xf>
    <xf numFmtId="0" fontId="0" fillId="3" borderId="5" xfId="0" applyNumberFormat="1" applyFont="1" applyFill="1" applyBorder="1" applyAlignment="1" applyProtection="1">
      <alignment horizontal="center" vertical="center"/>
      <protection locked="0"/>
    </xf>
    <xf numFmtId="0" fontId="0" fillId="2" borderId="0" xfId="0" applyNumberFormat="1" applyFont="1" applyFill="1" applyAlignment="1">
      <alignment horizontal="center" vertical="center"/>
    </xf>
    <xf numFmtId="0" fontId="0" fillId="2" borderId="0" xfId="0" applyFont="1" applyFill="1" applyAlignment="1">
      <alignment horizontal="centerContinuous"/>
    </xf>
    <xf numFmtId="0" fontId="0" fillId="2" borderId="0" xfId="0" applyNumberFormat="1" applyFont="1" applyFill="1" applyAlignment="1">
      <alignment horizontal="left" vertical="center"/>
    </xf>
    <xf numFmtId="177" fontId="10" fillId="0" borderId="0" xfId="0" applyNumberFormat="1" applyFont="1" applyFill="1" applyBorder="1" applyAlignment="1">
      <alignment horizontal="right"/>
    </xf>
    <xf numFmtId="177" fontId="10" fillId="0" borderId="0" xfId="0" applyNumberFormat="1" applyFont="1" applyFill="1" applyAlignment="1"/>
    <xf numFmtId="178" fontId="10" fillId="0" borderId="0" xfId="1" applyNumberFormat="1" applyFont="1" applyFill="1" applyAlignment="1">
      <alignment horizontal="right"/>
    </xf>
    <xf numFmtId="179" fontId="10" fillId="0" borderId="0" xfId="0" applyNumberFormat="1" applyFont="1" applyFill="1" applyBorder="1" applyAlignment="1">
      <alignment horizontal="right"/>
    </xf>
    <xf numFmtId="180" fontId="10" fillId="0" borderId="0" xfId="0" applyNumberFormat="1" applyFont="1" applyFill="1" applyAlignment="1"/>
    <xf numFmtId="180" fontId="10" fillId="0" borderId="0" xfId="0" applyNumberFormat="1" applyFont="1" applyFill="1" applyAlignment="1">
      <alignment horizontal="right"/>
    </xf>
    <xf numFmtId="38" fontId="10" fillId="0" borderId="0" xfId="1" applyFont="1" applyFill="1" applyBorder="1" applyAlignment="1">
      <alignment horizontal="right"/>
    </xf>
    <xf numFmtId="180" fontId="10" fillId="0" borderId="0" xfId="0" applyNumberFormat="1" applyFont="1" applyFill="1" applyBorder="1" applyAlignment="1">
      <alignment horizontal="right"/>
    </xf>
    <xf numFmtId="179" fontId="10" fillId="0" borderId="0" xfId="0" applyNumberFormat="1" applyFont="1" applyFill="1" applyAlignment="1">
      <alignment horizontal="right"/>
    </xf>
    <xf numFmtId="181" fontId="10" fillId="0" borderId="0" xfId="0" applyNumberFormat="1" applyFont="1" applyFill="1" applyAlignment="1">
      <alignment horizontal="right"/>
    </xf>
    <xf numFmtId="38" fontId="10" fillId="0" borderId="0" xfId="1" applyFont="1" applyFill="1" applyAlignment="1"/>
    <xf numFmtId="177" fontId="10" fillId="0" borderId="0" xfId="0" applyNumberFormat="1" applyFont="1" applyFill="1" applyAlignment="1">
      <alignment horizontal="right"/>
    </xf>
    <xf numFmtId="179" fontId="10" fillId="0" borderId="0" xfId="0" applyNumberFormat="1" applyFont="1" applyFill="1" applyBorder="1" applyAlignment="1"/>
    <xf numFmtId="181" fontId="10" fillId="0" borderId="0" xfId="0" applyNumberFormat="1" applyFont="1" applyFill="1" applyAlignment="1"/>
    <xf numFmtId="178" fontId="10" fillId="0" borderId="0" xfId="1" applyNumberFormat="1" applyFont="1" applyFill="1" applyBorder="1" applyAlignment="1">
      <alignment horizontal="right"/>
    </xf>
    <xf numFmtId="182" fontId="10" fillId="0" borderId="0" xfId="0" applyNumberFormat="1" applyFont="1" applyFill="1" applyBorder="1" applyAlignment="1">
      <alignment horizontal="right"/>
    </xf>
    <xf numFmtId="180" fontId="10" fillId="0" borderId="0" xfId="0" applyNumberFormat="1" applyFont="1" applyFill="1" applyBorder="1" applyAlignment="1"/>
    <xf numFmtId="181" fontId="10" fillId="0" borderId="0" xfId="0" applyNumberFormat="1" applyFont="1" applyFill="1" applyBorder="1" applyAlignment="1">
      <alignment horizontal="right"/>
    </xf>
    <xf numFmtId="0" fontId="0" fillId="0" borderId="7" xfId="0" applyNumberFormat="1" applyFont="1" applyFill="1" applyBorder="1" applyAlignment="1">
      <alignment horizontal="center" vertical="center"/>
    </xf>
    <xf numFmtId="0" fontId="0" fillId="0" borderId="8" xfId="0" applyNumberFormat="1" applyFont="1" applyFill="1" applyBorder="1" applyAlignment="1">
      <alignment horizontal="center" vertical="center"/>
    </xf>
    <xf numFmtId="0" fontId="0" fillId="0" borderId="0" xfId="0" applyNumberFormat="1" applyFont="1" applyAlignment="1">
      <alignment horizontal="left" vertical="center"/>
    </xf>
    <xf numFmtId="0" fontId="0" fillId="0" borderId="0" xfId="0" applyFont="1" applyAlignment="1">
      <alignment horizontal="left"/>
    </xf>
    <xf numFmtId="0" fontId="0" fillId="0" borderId="0" xfId="0" applyNumberFormat="1" applyFont="1" applyFill="1" applyAlignment="1"/>
    <xf numFmtId="0" fontId="0" fillId="0" borderId="0" xfId="0" applyNumberFormat="1" applyFont="1" applyFill="1" applyBorder="1" applyAlignment="1">
      <alignment horizontal="left" vertical="center"/>
    </xf>
    <xf numFmtId="0" fontId="0" fillId="0" borderId="0" xfId="0" applyNumberFormat="1" applyFont="1" applyFill="1" applyAlignment="1" applyProtection="1">
      <protection locked="0"/>
    </xf>
    <xf numFmtId="3" fontId="0" fillId="0" borderId="0" xfId="0" applyNumberFormat="1" applyFont="1" applyAlignment="1"/>
    <xf numFmtId="0" fontId="0" fillId="0" borderId="0" xfId="0" applyNumberFormat="1" applyFont="1" applyFill="1" applyBorder="1" applyAlignment="1"/>
    <xf numFmtId="181" fontId="0" fillId="0" borderId="0" xfId="0" applyNumberFormat="1" applyFont="1" applyFill="1" applyAlignment="1"/>
    <xf numFmtId="3" fontId="0" fillId="0" borderId="0" xfId="0" applyNumberFormat="1" applyFont="1" applyFill="1" applyAlignment="1"/>
    <xf numFmtId="3" fontId="0" fillId="0" borderId="0" xfId="0" applyNumberFormat="1" applyFont="1" applyFill="1" applyBorder="1" applyAlignment="1">
      <alignment horizontal="left"/>
    </xf>
    <xf numFmtId="181" fontId="0" fillId="0" borderId="0" xfId="0" applyNumberFormat="1" applyFont="1" applyAlignment="1"/>
    <xf numFmtId="49" fontId="0" fillId="0" borderId="0" xfId="0" applyNumberFormat="1" applyFont="1" applyAlignment="1"/>
    <xf numFmtId="0" fontId="0" fillId="0" borderId="0" xfId="0" applyFont="1" applyBorder="1" applyAlignment="1">
      <alignment vertical="center" wrapText="1" shrinkToFit="1"/>
    </xf>
    <xf numFmtId="0" fontId="0" fillId="0" borderId="0" xfId="0" applyNumberFormat="1" applyFont="1" applyBorder="1" applyAlignment="1" applyProtection="1">
      <alignment vertical="center" wrapText="1" shrinkToFit="1"/>
      <protection locked="0"/>
    </xf>
    <xf numFmtId="0" fontId="0" fillId="0" borderId="0" xfId="0" applyNumberFormat="1" applyFont="1" applyBorder="1" applyAlignment="1">
      <alignment horizontal="left" vertical="center"/>
    </xf>
    <xf numFmtId="0" fontId="11" fillId="0" borderId="0" xfId="0" applyNumberFormat="1" applyFont="1" applyAlignment="1"/>
    <xf numFmtId="0" fontId="12" fillId="0" borderId="0" xfId="0" applyNumberFormat="1" applyFont="1" applyAlignment="1"/>
    <xf numFmtId="0" fontId="0" fillId="0" borderId="0" xfId="0" applyNumberFormat="1" applyFont="1" applyBorder="1" applyAlignment="1">
      <alignment horizontal="left"/>
    </xf>
    <xf numFmtId="0" fontId="2" fillId="0" borderId="0" xfId="0" applyFont="1" applyFill="1" applyAlignment="1">
      <alignment vertical="center"/>
    </xf>
    <xf numFmtId="0" fontId="5" fillId="0" borderId="0" xfId="0" applyFont="1" applyFill="1" applyAlignment="1">
      <alignment horizontal="left" vertical="center"/>
    </xf>
    <xf numFmtId="0" fontId="13" fillId="0" borderId="0" xfId="0" applyFont="1" applyFill="1" applyAlignment="1"/>
    <xf numFmtId="0" fontId="0" fillId="0" borderId="0" xfId="0" applyNumberFormat="1" applyFont="1" applyFill="1" applyAlignment="1">
      <alignment horizontal="centerContinuous"/>
    </xf>
    <xf numFmtId="0" fontId="5" fillId="0" borderId="0" xfId="0" applyNumberFormat="1" applyFont="1" applyFill="1" applyAlignment="1">
      <alignment horizontal="centerContinuous"/>
    </xf>
    <xf numFmtId="0" fontId="0" fillId="3" borderId="1" xfId="0" applyNumberFormat="1" applyFont="1" applyFill="1" applyBorder="1" applyAlignment="1">
      <alignment horizontal="left" vertical="center"/>
    </xf>
    <xf numFmtId="0" fontId="0" fillId="3" borderId="2" xfId="0" applyNumberFormat="1" applyFont="1" applyFill="1" applyBorder="1" applyAlignment="1">
      <alignment horizontal="left" vertical="center"/>
    </xf>
    <xf numFmtId="0" fontId="0" fillId="3" borderId="1" xfId="0" applyNumberFormat="1" applyFont="1" applyFill="1" applyBorder="1" applyAlignment="1">
      <alignment horizontal="center" vertical="center"/>
    </xf>
    <xf numFmtId="0" fontId="0" fillId="3" borderId="0" xfId="0" applyFont="1" applyFill="1" applyAlignment="1">
      <alignment horizontal="center" vertical="center"/>
    </xf>
    <xf numFmtId="0" fontId="0" fillId="3" borderId="0" xfId="0" applyNumberFormat="1" applyFont="1" applyFill="1" applyAlignment="1">
      <alignment horizontal="centerContinuous"/>
    </xf>
    <xf numFmtId="0" fontId="0" fillId="3" borderId="0" xfId="0" applyNumberFormat="1" applyFont="1" applyFill="1" applyAlignment="1">
      <alignment horizontal="left" vertical="center"/>
    </xf>
    <xf numFmtId="38" fontId="10" fillId="0" borderId="0" xfId="1" applyFont="1" applyFill="1" applyAlignment="1">
      <alignment horizontal="right"/>
    </xf>
    <xf numFmtId="185" fontId="10" fillId="0" borderId="0" xfId="0" applyNumberFormat="1" applyFont="1" applyFill="1" applyBorder="1" applyAlignment="1">
      <alignment horizontal="right"/>
    </xf>
    <xf numFmtId="186" fontId="10" fillId="0" borderId="0" xfId="0" applyNumberFormat="1" applyFont="1" applyFill="1" applyAlignment="1">
      <alignment horizontal="right"/>
    </xf>
    <xf numFmtId="178" fontId="10" fillId="0" borderId="0" xfId="1" applyNumberFormat="1" applyFont="1" applyFill="1" applyBorder="1" applyAlignment="1" applyProtection="1">
      <alignment horizontal="right"/>
      <protection locked="0"/>
    </xf>
    <xf numFmtId="183" fontId="10" fillId="0" borderId="0" xfId="0" applyNumberFormat="1" applyFont="1" applyFill="1" applyBorder="1" applyAlignment="1">
      <alignment horizontal="right"/>
    </xf>
    <xf numFmtId="185" fontId="10" fillId="0" borderId="0" xfId="0" applyNumberFormat="1" applyFont="1" applyFill="1" applyBorder="1" applyAlignment="1"/>
    <xf numFmtId="38" fontId="10" fillId="0" borderId="0" xfId="1" applyFont="1" applyFill="1" applyBorder="1" applyAlignment="1" applyProtection="1">
      <protection locked="0"/>
    </xf>
    <xf numFmtId="38" fontId="10" fillId="0" borderId="0" xfId="1" applyNumberFormat="1" applyFont="1" applyFill="1" applyBorder="1" applyAlignment="1">
      <alignment horizontal="right"/>
    </xf>
    <xf numFmtId="0" fontId="0" fillId="0" borderId="9"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wrapText="1"/>
    </xf>
    <xf numFmtId="0" fontId="0" fillId="0" borderId="0" xfId="0" applyNumberFormat="1" applyFont="1" applyFill="1" applyAlignment="1">
      <alignment horizontal="left" vertical="center"/>
    </xf>
    <xf numFmtId="0" fontId="0" fillId="0" borderId="0" xfId="0" applyFont="1" applyFill="1" applyAlignment="1">
      <alignment horizontal="left"/>
    </xf>
    <xf numFmtId="49" fontId="0" fillId="0" borderId="0" xfId="0" applyNumberFormat="1" applyFont="1" applyFill="1" applyAlignment="1"/>
    <xf numFmtId="0" fontId="4" fillId="0" borderId="0" xfId="0" applyNumberFormat="1" applyFont="1" applyFill="1" applyAlignment="1" applyProtection="1">
      <alignment shrinkToFit="1"/>
      <protection locked="0"/>
    </xf>
    <xf numFmtId="0" fontId="0" fillId="0" borderId="0" xfId="0" applyFont="1" applyFill="1" applyAlignment="1">
      <alignment wrapText="1" shrinkToFit="1"/>
    </xf>
    <xf numFmtId="0" fontId="0" fillId="0" borderId="0" xfId="0" applyFont="1" applyFill="1" applyAlignment="1">
      <alignment shrinkToFit="1"/>
    </xf>
    <xf numFmtId="177" fontId="10" fillId="0" borderId="0" xfId="0" applyNumberFormat="1" applyFont="1" applyFill="1" applyAlignment="1">
      <alignment vertical="center"/>
    </xf>
    <xf numFmtId="180" fontId="10" fillId="0" borderId="0" xfId="0" applyNumberFormat="1" applyFont="1" applyFill="1" applyAlignment="1">
      <alignment vertical="center"/>
    </xf>
    <xf numFmtId="180" fontId="10" fillId="0" borderId="0" xfId="0" applyNumberFormat="1" applyFont="1" applyFill="1" applyAlignment="1">
      <alignment horizontal="right" vertical="center"/>
    </xf>
    <xf numFmtId="38" fontId="10" fillId="0" borderId="0" xfId="1" applyFont="1" applyFill="1" applyBorder="1" applyAlignment="1">
      <alignment horizontal="right" vertical="center"/>
    </xf>
    <xf numFmtId="180" fontId="10" fillId="0" borderId="0" xfId="0" applyNumberFormat="1" applyFont="1" applyFill="1" applyBorder="1" applyAlignment="1">
      <alignment horizontal="right" vertical="center"/>
    </xf>
    <xf numFmtId="179" fontId="10" fillId="0" borderId="0" xfId="0" applyNumberFormat="1" applyFont="1" applyFill="1" applyAlignment="1">
      <alignment horizontal="right" vertical="center"/>
    </xf>
    <xf numFmtId="177" fontId="10" fillId="0" borderId="0" xfId="0" applyNumberFormat="1" applyFont="1" applyFill="1" applyBorder="1" applyAlignment="1">
      <alignment vertical="center"/>
    </xf>
    <xf numFmtId="179" fontId="10" fillId="0" borderId="0" xfId="0" applyNumberFormat="1" applyFont="1" applyFill="1" applyAlignment="1">
      <alignment vertical="center"/>
    </xf>
    <xf numFmtId="179" fontId="10" fillId="0" borderId="0" xfId="0" applyNumberFormat="1" applyFont="1" applyFill="1" applyBorder="1" applyAlignment="1">
      <alignment vertical="center"/>
    </xf>
    <xf numFmtId="181" fontId="10" fillId="0" borderId="0" xfId="0" applyNumberFormat="1" applyFont="1" applyFill="1" applyAlignment="1">
      <alignment vertical="center"/>
    </xf>
    <xf numFmtId="181" fontId="10" fillId="0" borderId="0" xfId="0" applyNumberFormat="1" applyFont="1" applyFill="1" applyBorder="1" applyAlignment="1">
      <alignment vertical="center"/>
    </xf>
    <xf numFmtId="3" fontId="10" fillId="0" borderId="18" xfId="0" applyNumberFormat="1" applyFont="1" applyFill="1" applyBorder="1" applyAlignment="1">
      <alignment horizontal="center"/>
    </xf>
    <xf numFmtId="3" fontId="10" fillId="0" borderId="18" xfId="0" applyNumberFormat="1" applyFont="1" applyFill="1" applyBorder="1" applyAlignment="1">
      <alignment horizontal="center" vertical="center"/>
    </xf>
    <xf numFmtId="180" fontId="10" fillId="0" borderId="18" xfId="0" applyNumberFormat="1" applyFont="1" applyFill="1" applyBorder="1" applyAlignment="1">
      <alignment horizontal="center"/>
    </xf>
    <xf numFmtId="3" fontId="10" fillId="0" borderId="19" xfId="0" applyNumberFormat="1" applyFont="1" applyFill="1" applyBorder="1" applyAlignment="1">
      <alignment horizontal="center"/>
    </xf>
    <xf numFmtId="0" fontId="0" fillId="3" borderId="20" xfId="0" applyFont="1" applyFill="1" applyBorder="1" applyAlignment="1">
      <alignment horizontal="center" vertical="center"/>
    </xf>
    <xf numFmtId="0" fontId="0" fillId="3" borderId="20" xfId="0" applyNumberFormat="1" applyFont="1" applyFill="1" applyBorder="1" applyAlignment="1">
      <alignment horizontal="center" vertical="center"/>
    </xf>
    <xf numFmtId="0" fontId="8" fillId="3" borderId="20" xfId="0" applyNumberFormat="1" applyFont="1" applyFill="1" applyBorder="1" applyAlignment="1">
      <alignment horizontal="center" vertical="center"/>
    </xf>
    <xf numFmtId="0" fontId="9" fillId="3" borderId="21" xfId="0" applyNumberFormat="1" applyFont="1" applyFill="1" applyBorder="1" applyAlignment="1">
      <alignment horizontal="center" vertical="center" shrinkToFit="1"/>
    </xf>
    <xf numFmtId="0" fontId="9" fillId="3" borderId="20" xfId="0" applyNumberFormat="1" applyFont="1" applyFill="1" applyBorder="1" applyAlignment="1">
      <alignment horizontal="center" vertical="top"/>
    </xf>
    <xf numFmtId="0" fontId="0" fillId="3" borderId="20" xfId="0" applyNumberFormat="1" applyFont="1" applyFill="1" applyBorder="1" applyAlignment="1">
      <alignment horizontal="centerContinuous" vertical="top"/>
    </xf>
    <xf numFmtId="49" fontId="0" fillId="3" borderId="20" xfId="0" applyNumberFormat="1" applyFont="1" applyFill="1" applyBorder="1" applyAlignment="1">
      <alignment horizontal="center" vertical="center"/>
    </xf>
    <xf numFmtId="0" fontId="0" fillId="3" borderId="20" xfId="0" applyNumberFormat="1" applyFont="1" applyFill="1" applyBorder="1" applyAlignment="1">
      <alignment vertical="top"/>
    </xf>
    <xf numFmtId="0" fontId="0" fillId="3" borderId="20" xfId="0" applyNumberFormat="1" applyFont="1" applyFill="1" applyBorder="1" applyAlignment="1">
      <alignment horizontal="center" vertical="top"/>
    </xf>
    <xf numFmtId="0" fontId="0" fillId="3" borderId="20" xfId="0" applyNumberFormat="1" applyFont="1" applyFill="1" applyBorder="1" applyAlignment="1">
      <alignment vertical="center"/>
    </xf>
    <xf numFmtId="0" fontId="0" fillId="3" borderId="23" xfId="0" applyNumberFormat="1" applyFont="1" applyFill="1" applyBorder="1" applyAlignment="1">
      <alignment horizontal="left" vertical="center"/>
    </xf>
    <xf numFmtId="0" fontId="0" fillId="3" borderId="23" xfId="0" applyNumberFormat="1" applyFont="1" applyFill="1" applyBorder="1" applyAlignment="1"/>
    <xf numFmtId="0" fontId="0" fillId="3" borderId="23" xfId="0" applyFont="1" applyFill="1" applyBorder="1" applyAlignment="1"/>
    <xf numFmtId="0" fontId="0" fillId="3" borderId="23" xfId="0" applyNumberFormat="1" applyFont="1" applyFill="1" applyBorder="1" applyAlignment="1">
      <alignment vertical="center"/>
    </xf>
    <xf numFmtId="0" fontId="0" fillId="3" borderId="27" xfId="0" applyNumberFormat="1" applyFont="1" applyFill="1" applyBorder="1" applyAlignment="1">
      <alignment horizontal="center" vertical="center" shrinkToFit="1"/>
    </xf>
    <xf numFmtId="0" fontId="0" fillId="3" borderId="23" xfId="0" applyNumberFormat="1" applyFont="1" applyFill="1" applyBorder="1" applyAlignment="1">
      <alignment horizontal="center"/>
    </xf>
    <xf numFmtId="0" fontId="8" fillId="3" borderId="23" xfId="0" applyNumberFormat="1" applyFont="1" applyFill="1" applyBorder="1" applyAlignment="1">
      <alignment horizontal="center" vertical="center"/>
    </xf>
    <xf numFmtId="0" fontId="0" fillId="3" borderId="23" xfId="0" applyNumberFormat="1" applyFont="1" applyFill="1" applyBorder="1" applyAlignment="1">
      <alignment horizontal="centerContinuous"/>
    </xf>
    <xf numFmtId="0" fontId="0" fillId="3" borderId="22" xfId="0" applyNumberFormat="1" applyFont="1" applyFill="1" applyBorder="1" applyAlignment="1">
      <alignment horizontal="centerContinuous"/>
    </xf>
    <xf numFmtId="0" fontId="0" fillId="3" borderId="23" xfId="0" applyFont="1" applyFill="1" applyBorder="1" applyAlignment="1">
      <alignment horizontal="center" vertical="center"/>
    </xf>
    <xf numFmtId="0" fontId="0" fillId="3" borderId="23" xfId="0" applyFont="1" applyFill="1" applyBorder="1" applyAlignment="1">
      <alignment horizontal="center"/>
    </xf>
    <xf numFmtId="3" fontId="0" fillId="0" borderId="24" xfId="0" applyNumberFormat="1" applyFont="1" applyFill="1" applyBorder="1" applyAlignment="1">
      <alignment horizontal="left"/>
    </xf>
    <xf numFmtId="3" fontId="0" fillId="0" borderId="22" xfId="0" applyNumberFormat="1" applyFont="1" applyFill="1" applyBorder="1" applyAlignment="1">
      <alignment horizontal="left"/>
    </xf>
    <xf numFmtId="3" fontId="0" fillId="0" borderId="22" xfId="0" applyNumberFormat="1" applyFont="1" applyFill="1" applyBorder="1" applyAlignment="1"/>
    <xf numFmtId="3" fontId="10" fillId="0" borderId="24" xfId="0" applyNumberFormat="1" applyFont="1" applyFill="1" applyBorder="1" applyAlignment="1">
      <alignment horizontal="center" vertical="center"/>
    </xf>
    <xf numFmtId="186" fontId="10" fillId="0" borderId="25" xfId="0" applyNumberFormat="1" applyFont="1" applyFill="1" applyBorder="1" applyAlignment="1"/>
    <xf numFmtId="178" fontId="10" fillId="0" borderId="25" xfId="1" applyNumberFormat="1" applyFont="1" applyFill="1" applyBorder="1" applyAlignment="1"/>
    <xf numFmtId="0" fontId="0" fillId="2" borderId="23" xfId="0" applyNumberFormat="1" applyFont="1" applyFill="1" applyBorder="1" applyAlignment="1">
      <alignment horizontal="left" vertical="center"/>
    </xf>
    <xf numFmtId="0" fontId="0" fillId="2" borderId="23" xfId="0" applyNumberFormat="1" applyFont="1" applyFill="1" applyBorder="1" applyAlignment="1"/>
    <xf numFmtId="0" fontId="0" fillId="2" borderId="23" xfId="0" applyNumberFormat="1" applyFont="1" applyFill="1" applyBorder="1" applyAlignment="1">
      <alignment vertical="center"/>
    </xf>
    <xf numFmtId="0" fontId="0" fillId="2" borderId="23" xfId="0" applyNumberFormat="1" applyFont="1" applyFill="1" applyBorder="1" applyAlignment="1">
      <alignment horizontal="center"/>
    </xf>
    <xf numFmtId="0" fontId="7" fillId="2" borderId="23" xfId="0" applyNumberFormat="1" applyFont="1" applyFill="1" applyBorder="1" applyAlignment="1">
      <alignment horizontal="center"/>
    </xf>
    <xf numFmtId="0" fontId="0" fillId="2" borderId="23" xfId="0" applyNumberFormat="1" applyFont="1" applyFill="1" applyBorder="1" applyAlignment="1">
      <alignment horizontal="center" vertical="center"/>
    </xf>
    <xf numFmtId="0" fontId="9" fillId="2" borderId="23" xfId="0" applyNumberFormat="1" applyFont="1" applyFill="1" applyBorder="1" applyAlignment="1">
      <alignment horizontal="center"/>
    </xf>
    <xf numFmtId="3" fontId="0" fillId="0" borderId="32" xfId="0" applyNumberFormat="1" applyFont="1" applyFill="1" applyBorder="1" applyAlignment="1">
      <alignment horizontal="left"/>
    </xf>
    <xf numFmtId="38" fontId="10" fillId="0" borderId="0" xfId="1" applyFont="1" applyFill="1" applyAlignment="1" applyProtection="1">
      <alignment horizontal="right"/>
      <protection locked="0"/>
    </xf>
    <xf numFmtId="3" fontId="10" fillId="0" borderId="24" xfId="0" applyNumberFormat="1" applyFont="1" applyFill="1" applyBorder="1" applyAlignment="1">
      <alignment horizontal="center"/>
    </xf>
    <xf numFmtId="183" fontId="10" fillId="0" borderId="25" xfId="0" applyNumberFormat="1" applyFont="1" applyFill="1" applyBorder="1" applyAlignment="1">
      <alignment horizontal="right"/>
    </xf>
    <xf numFmtId="178" fontId="10" fillId="0" borderId="25" xfId="1" applyNumberFormat="1" applyFont="1" applyFill="1" applyBorder="1" applyAlignment="1">
      <alignment horizontal="right"/>
    </xf>
    <xf numFmtId="184" fontId="10" fillId="0" borderId="22" xfId="0" applyNumberFormat="1" applyFont="1" applyFill="1" applyBorder="1" applyAlignment="1">
      <alignment horizontal="right"/>
    </xf>
    <xf numFmtId="178" fontId="10" fillId="0" borderId="22" xfId="1" applyNumberFormat="1" applyFont="1" applyFill="1" applyBorder="1" applyAlignment="1">
      <alignment horizontal="right"/>
    </xf>
    <xf numFmtId="0" fontId="10" fillId="0" borderId="29" xfId="0" applyNumberFormat="1" applyFont="1" applyFill="1" applyBorder="1" applyAlignment="1">
      <alignment horizontal="center" vertical="center"/>
    </xf>
    <xf numFmtId="0" fontId="8" fillId="0" borderId="31"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179" fontId="10" fillId="0" borderId="25" xfId="0" applyNumberFormat="1" applyFont="1" applyFill="1" applyBorder="1" applyAlignment="1">
      <alignment horizontal="right"/>
    </xf>
    <xf numFmtId="179" fontId="10" fillId="0" borderId="33" xfId="0" applyNumberFormat="1" applyFont="1" applyFill="1" applyBorder="1" applyAlignment="1">
      <alignment horizontal="right"/>
    </xf>
    <xf numFmtId="180" fontId="10" fillId="0" borderId="17" xfId="0" applyNumberFormat="1" applyFont="1" applyFill="1" applyBorder="1" applyAlignment="1">
      <alignment horizontal="center"/>
    </xf>
    <xf numFmtId="0" fontId="0" fillId="0" borderId="0" xfId="0" applyFont="1" applyFill="1" applyBorder="1" applyAlignment="1">
      <alignment horizontal="center" vertical="center" wrapText="1" shrinkToFit="1"/>
    </xf>
    <xf numFmtId="3" fontId="8" fillId="0" borderId="35" xfId="0" applyNumberFormat="1" applyFont="1" applyFill="1" applyBorder="1" applyAlignment="1">
      <alignment horizontal="center"/>
    </xf>
    <xf numFmtId="0" fontId="0" fillId="0" borderId="10"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18" fillId="0" borderId="0" xfId="0" applyNumberFormat="1" applyFont="1" applyAlignment="1"/>
    <xf numFmtId="0" fontId="19" fillId="0" borderId="0" xfId="0" applyNumberFormat="1" applyFont="1" applyAlignment="1"/>
    <xf numFmtId="0" fontId="10" fillId="2" borderId="23" xfId="0" applyNumberFormat="1" applyFont="1" applyFill="1" applyBorder="1" applyAlignment="1">
      <alignment horizontal="center" vertical="center"/>
    </xf>
    <xf numFmtId="0" fontId="10" fillId="0" borderId="22" xfId="0" applyNumberFormat="1" applyFont="1" applyBorder="1" applyAlignment="1"/>
    <xf numFmtId="179" fontId="18" fillId="0" borderId="23" xfId="0" applyNumberFormat="1" applyFont="1" applyBorder="1" applyAlignment="1"/>
    <xf numFmtId="179" fontId="18" fillId="0" borderId="22" xfId="0" applyNumberFormat="1" applyFont="1" applyBorder="1" applyAlignment="1"/>
    <xf numFmtId="179" fontId="14" fillId="0" borderId="0" xfId="0" applyNumberFormat="1" applyFont="1" applyAlignment="1" applyProtection="1">
      <protection locked="0"/>
    </xf>
    <xf numFmtId="0" fontId="14" fillId="0" borderId="0" xfId="0" applyNumberFormat="1" applyFont="1" applyAlignment="1" applyProtection="1">
      <protection locked="0"/>
    </xf>
    <xf numFmtId="0" fontId="10" fillId="0" borderId="0" xfId="0" applyNumberFormat="1" applyFont="1" applyFill="1" applyAlignment="1"/>
    <xf numFmtId="179" fontId="10" fillId="0" borderId="0" xfId="0" applyNumberFormat="1" applyFont="1" applyFill="1" applyAlignment="1" applyProtection="1">
      <protection locked="0"/>
    </xf>
    <xf numFmtId="179" fontId="10" fillId="0" borderId="0" xfId="0" applyNumberFormat="1" applyFont="1" applyAlignment="1" applyProtection="1">
      <protection locked="0"/>
    </xf>
    <xf numFmtId="188" fontId="10" fillId="0" borderId="0" xfId="0" applyNumberFormat="1" applyFont="1" applyAlignment="1" applyProtection="1">
      <alignment horizontal="right"/>
      <protection locked="0"/>
    </xf>
    <xf numFmtId="179" fontId="0" fillId="0" borderId="0" xfId="0" applyNumberFormat="1" applyFont="1" applyFill="1" applyBorder="1" applyAlignment="1"/>
    <xf numFmtId="179" fontId="10" fillId="0" borderId="0" xfId="0" applyNumberFormat="1" applyFont="1" applyAlignment="1"/>
    <xf numFmtId="188" fontId="10" fillId="0" borderId="0" xfId="0" applyNumberFormat="1" applyFont="1" applyAlignment="1"/>
    <xf numFmtId="188" fontId="10" fillId="0" borderId="0" xfId="0" applyNumberFormat="1" applyFont="1" applyFill="1" applyBorder="1" applyAlignment="1">
      <alignment horizontal="right"/>
    </xf>
    <xf numFmtId="0" fontId="10" fillId="0" borderId="0" xfId="0" applyNumberFormat="1" applyFont="1" applyFill="1" applyAlignment="1">
      <alignment horizontal="distributed"/>
    </xf>
    <xf numFmtId="0" fontId="14" fillId="0" borderId="0" xfId="0" applyNumberFormat="1" applyFont="1" applyFill="1" applyAlignment="1" applyProtection="1">
      <protection locked="0"/>
    </xf>
    <xf numFmtId="179" fontId="10" fillId="0" borderId="0" xfId="0" applyNumberFormat="1" applyFont="1" applyFill="1" applyAlignment="1" applyProtection="1">
      <alignment horizontal="right"/>
      <protection locked="0"/>
    </xf>
    <xf numFmtId="179" fontId="10" fillId="0" borderId="0" xfId="0" applyNumberFormat="1" applyFont="1" applyFill="1" applyBorder="1" applyAlignment="1" applyProtection="1">
      <alignment horizontal="right"/>
      <protection locked="0"/>
    </xf>
    <xf numFmtId="188" fontId="10" fillId="0" borderId="0" xfId="0" applyNumberFormat="1" applyFont="1" applyFill="1" applyAlignment="1" applyProtection="1">
      <protection locked="0"/>
    </xf>
    <xf numFmtId="188" fontId="10" fillId="0" borderId="0" xfId="0" applyNumberFormat="1" applyFont="1" applyFill="1" applyAlignment="1" applyProtection="1">
      <alignment horizontal="right"/>
      <protection locked="0"/>
    </xf>
    <xf numFmtId="179" fontId="18" fillId="0" borderId="37" xfId="0" applyNumberFormat="1" applyFont="1" applyBorder="1" applyAlignment="1"/>
    <xf numFmtId="0" fontId="10" fillId="0" borderId="0" xfId="0" applyNumberFormat="1" applyFont="1" applyFill="1" applyBorder="1" applyAlignment="1"/>
    <xf numFmtId="0" fontId="18" fillId="0" borderId="0" xfId="0" applyNumberFormat="1" applyFont="1" applyFill="1" applyBorder="1" applyAlignment="1"/>
    <xf numFmtId="0" fontId="10" fillId="0" borderId="0" xfId="0" applyNumberFormat="1" applyFont="1" applyAlignment="1"/>
    <xf numFmtId="0" fontId="14" fillId="0" borderId="0" xfId="0" applyFont="1" applyAlignment="1"/>
    <xf numFmtId="0" fontId="18" fillId="0" borderId="0" xfId="0" applyNumberFormat="1" applyFont="1" applyFill="1" applyAlignment="1"/>
    <xf numFmtId="188" fontId="18" fillId="0" borderId="0" xfId="0" applyNumberFormat="1" applyFont="1" applyAlignment="1"/>
    <xf numFmtId="0" fontId="10" fillId="2" borderId="23" xfId="0" applyNumberFormat="1" applyFont="1" applyFill="1" applyBorder="1" applyAlignment="1">
      <alignment horizontal="centerContinuous"/>
    </xf>
    <xf numFmtId="0" fontId="10" fillId="2" borderId="22" xfId="0" applyNumberFormat="1" applyFont="1" applyFill="1" applyBorder="1" applyAlignment="1">
      <alignment horizontal="centerContinuous"/>
    </xf>
    <xf numFmtId="188" fontId="10" fillId="2" borderId="23" xfId="0" applyNumberFormat="1" applyFont="1" applyFill="1" applyBorder="1" applyAlignment="1">
      <alignment horizontal="center" vertical="center"/>
    </xf>
    <xf numFmtId="0" fontId="10" fillId="0" borderId="32" xfId="0" applyNumberFormat="1" applyFont="1" applyBorder="1" applyAlignment="1"/>
    <xf numFmtId="0" fontId="2" fillId="0" borderId="22" xfId="0" applyNumberFormat="1" applyFont="1" applyBorder="1" applyAlignment="1"/>
    <xf numFmtId="190" fontId="2" fillId="0" borderId="22" xfId="0" applyNumberFormat="1" applyFont="1" applyBorder="1" applyAlignment="1">
      <alignment horizontal="right"/>
    </xf>
    <xf numFmtId="188" fontId="2" fillId="0" borderId="22" xfId="0" applyNumberFormat="1" applyFont="1" applyBorder="1" applyAlignment="1"/>
    <xf numFmtId="0" fontId="10" fillId="0" borderId="18" xfId="0" applyNumberFormat="1" applyFont="1" applyFill="1" applyBorder="1" applyAlignment="1"/>
    <xf numFmtId="190" fontId="10" fillId="0" borderId="0" xfId="0" applyNumberFormat="1" applyFont="1" applyFill="1" applyBorder="1" applyAlignment="1">
      <alignment horizontal="right"/>
    </xf>
    <xf numFmtId="191" fontId="10" fillId="0" borderId="0" xfId="0" applyNumberFormat="1" applyFont="1" applyFill="1" applyBorder="1" applyAlignment="1">
      <alignment horizontal="right"/>
    </xf>
    <xf numFmtId="179" fontId="10" fillId="0" borderId="0" xfId="0" applyNumberFormat="1" applyFont="1" applyAlignment="1" applyProtection="1">
      <alignment horizontal="right"/>
      <protection locked="0"/>
    </xf>
    <xf numFmtId="0" fontId="7" fillId="0" borderId="18" xfId="0" applyNumberFormat="1" applyFont="1" applyFill="1" applyBorder="1" applyAlignment="1">
      <alignment horizontal="distributed"/>
    </xf>
    <xf numFmtId="188" fontId="10" fillId="0" borderId="0" xfId="0" quotePrefix="1" applyNumberFormat="1" applyFont="1" applyFill="1" applyBorder="1" applyAlignment="1">
      <alignment horizontal="right"/>
    </xf>
    <xf numFmtId="0" fontId="10" fillId="0" borderId="18" xfId="0" applyNumberFormat="1" applyFont="1" applyFill="1" applyBorder="1" applyAlignment="1">
      <alignment horizontal="distributed"/>
    </xf>
    <xf numFmtId="188" fontId="10" fillId="0" borderId="0" xfId="13" applyNumberFormat="1" applyFont="1" applyFill="1" applyBorder="1" applyAlignment="1">
      <alignment horizontal="right"/>
    </xf>
    <xf numFmtId="188" fontId="10" fillId="0" borderId="0" xfId="0" applyNumberFormat="1" applyFont="1" applyFill="1" applyBorder="1" applyAlignment="1"/>
    <xf numFmtId="190" fontId="10" fillId="0" borderId="0" xfId="0" applyNumberFormat="1" applyFont="1" applyFill="1" applyBorder="1" applyAlignment="1"/>
    <xf numFmtId="188" fontId="10" fillId="0" borderId="0" xfId="0" applyNumberFormat="1" applyFont="1" applyFill="1" applyBorder="1" applyAlignment="1" applyProtection="1">
      <alignment horizontal="right"/>
    </xf>
    <xf numFmtId="190" fontId="10" fillId="0" borderId="0" xfId="0" applyNumberFormat="1" applyFont="1" applyFill="1" applyBorder="1" applyAlignment="1" applyProtection="1">
      <alignment horizontal="right"/>
    </xf>
    <xf numFmtId="0" fontId="10" fillId="0" borderId="0" xfId="0" applyNumberFormat="1" applyFont="1" applyFill="1" applyAlignment="1" applyProtection="1">
      <protection locked="0"/>
    </xf>
    <xf numFmtId="179" fontId="10" fillId="0" borderId="0" xfId="0" applyNumberFormat="1" applyFont="1" applyFill="1" applyBorder="1" applyAlignment="1" applyProtection="1">
      <alignment horizontal="right"/>
    </xf>
    <xf numFmtId="191" fontId="10" fillId="0" borderId="0" xfId="0" applyNumberFormat="1" applyFont="1" applyFill="1" applyBorder="1" applyAlignment="1" applyProtection="1">
      <alignment horizontal="right"/>
    </xf>
    <xf numFmtId="0" fontId="21" fillId="0" borderId="0" xfId="0" applyFont="1" applyBorder="1" applyAlignment="1"/>
    <xf numFmtId="190" fontId="21" fillId="0" borderId="0" xfId="0" applyNumberFormat="1" applyFont="1" applyBorder="1" applyAlignment="1"/>
    <xf numFmtId="188" fontId="21" fillId="0" borderId="0" xfId="0" applyNumberFormat="1" applyFont="1" applyBorder="1" applyAlignment="1"/>
    <xf numFmtId="0" fontId="21" fillId="0" borderId="0" xfId="0" applyFont="1" applyFill="1" applyBorder="1" applyAlignment="1"/>
    <xf numFmtId="179" fontId="21" fillId="0" borderId="0" xfId="0" applyNumberFormat="1" applyFont="1" applyFill="1" applyBorder="1" applyAlignment="1"/>
    <xf numFmtId="0" fontId="21" fillId="0" borderId="0" xfId="0" applyFont="1" applyFill="1" applyAlignment="1"/>
    <xf numFmtId="0" fontId="18" fillId="0" borderId="22" xfId="0" applyNumberFormat="1" applyFont="1" applyBorder="1" applyAlignment="1"/>
    <xf numFmtId="0" fontId="0" fillId="0" borderId="25" xfId="0" applyBorder="1" applyAlignment="1"/>
    <xf numFmtId="0" fontId="14" fillId="0" borderId="25" xfId="0" applyFont="1" applyBorder="1" applyAlignment="1"/>
    <xf numFmtId="188" fontId="14" fillId="0" borderId="25" xfId="0" applyNumberFormat="1" applyFont="1" applyBorder="1" applyAlignment="1"/>
    <xf numFmtId="188" fontId="14" fillId="0" borderId="0" xfId="0" applyNumberFormat="1" applyFont="1" applyAlignment="1"/>
    <xf numFmtId="0" fontId="0" fillId="0" borderId="0" xfId="0" applyFont="1" applyAlignment="1"/>
    <xf numFmtId="188" fontId="0" fillId="0" borderId="0" xfId="0" applyNumberFormat="1" applyFont="1" applyAlignment="1"/>
    <xf numFmtId="188" fontId="14" fillId="0" borderId="0" xfId="0" applyNumberFormat="1" applyFont="1" applyAlignment="1" applyProtection="1">
      <protection locked="0"/>
    </xf>
    <xf numFmtId="0" fontId="2" fillId="0" borderId="0" xfId="2" applyFont="1" applyFill="1" applyBorder="1" applyAlignment="1">
      <alignment horizontal="center"/>
    </xf>
    <xf numFmtId="0" fontId="15" fillId="0" borderId="0" xfId="2" applyFont="1" applyFill="1" applyBorder="1" applyAlignment="1">
      <alignment horizontal="center"/>
    </xf>
    <xf numFmtId="0" fontId="10" fillId="3" borderId="2" xfId="2" applyNumberFormat="1" applyFont="1" applyFill="1" applyBorder="1" applyAlignment="1">
      <alignment horizontal="centerContinuous"/>
    </xf>
    <xf numFmtId="0" fontId="10" fillId="3" borderId="1" xfId="2" applyNumberFormat="1" applyFont="1" applyFill="1" applyBorder="1" applyAlignment="1">
      <alignment horizontal="centerContinuous"/>
    </xf>
    <xf numFmtId="0" fontId="10" fillId="3" borderId="23" xfId="2" applyNumberFormat="1" applyFont="1" applyFill="1" applyBorder="1" applyAlignment="1">
      <alignment horizontal="centerContinuous" vertical="center"/>
    </xf>
    <xf numFmtId="0" fontId="10" fillId="3" borderId="22" xfId="2" applyNumberFormat="1" applyFont="1" applyFill="1" applyBorder="1" applyAlignment="1">
      <alignment horizontal="centerContinuous"/>
    </xf>
    <xf numFmtId="0" fontId="10" fillId="3" borderId="23" xfId="2" applyFont="1" applyFill="1" applyBorder="1" applyAlignment="1"/>
    <xf numFmtId="0" fontId="10" fillId="3" borderId="23" xfId="2" applyFont="1" applyFill="1" applyBorder="1" applyAlignment="1">
      <alignment horizontal="center" vertical="center"/>
    </xf>
    <xf numFmtId="0" fontId="10" fillId="0" borderId="22" xfId="2" applyFont="1" applyFill="1" applyBorder="1" applyAlignment="1"/>
    <xf numFmtId="3" fontId="25" fillId="0" borderId="39" xfId="2" applyNumberFormat="1" applyFont="1" applyFill="1" applyBorder="1" applyAlignment="1"/>
    <xf numFmtId="3" fontId="25" fillId="0" borderId="22" xfId="2" applyNumberFormat="1" applyFont="1" applyFill="1" applyBorder="1" applyAlignment="1"/>
    <xf numFmtId="0" fontId="25" fillId="0" borderId="22" xfId="2" applyNumberFormat="1" applyFont="1" applyFill="1" applyBorder="1" applyAlignment="1"/>
    <xf numFmtId="0" fontId="10" fillId="0" borderId="0" xfId="2" applyNumberFormat="1" applyFont="1" applyFill="1" applyBorder="1" applyAlignment="1">
      <alignment horizontal="center"/>
    </xf>
    <xf numFmtId="177" fontId="10" fillId="0" borderId="0" xfId="2" applyNumberFormat="1" applyFont="1" applyFill="1" applyBorder="1" applyAlignment="1">
      <alignment horizontal="right"/>
    </xf>
    <xf numFmtId="177" fontId="10" fillId="0" borderId="0" xfId="2" applyNumberFormat="1" applyFont="1" applyFill="1" applyBorder="1" applyAlignment="1">
      <alignment horizontal="center"/>
    </xf>
    <xf numFmtId="38" fontId="10" fillId="0" borderId="0" xfId="1" applyFont="1" applyFill="1" applyBorder="1" applyAlignment="1"/>
    <xf numFmtId="177" fontId="10" fillId="0" borderId="19" xfId="2" applyNumberFormat="1" applyFont="1" applyFill="1" applyBorder="1" applyAlignment="1">
      <alignment horizontal="center"/>
    </xf>
    <xf numFmtId="0" fontId="10" fillId="0" borderId="40" xfId="2" applyNumberFormat="1" applyFont="1" applyFill="1" applyBorder="1" applyAlignment="1"/>
    <xf numFmtId="3" fontId="15" fillId="0" borderId="40" xfId="2" applyNumberFormat="1" applyFont="1" applyFill="1" applyBorder="1"/>
    <xf numFmtId="0" fontId="10" fillId="0" borderId="0" xfId="2" applyNumberFormat="1" applyFont="1" applyFill="1" applyAlignment="1">
      <alignment vertical="center"/>
    </xf>
    <xf numFmtId="0" fontId="15" fillId="0" borderId="0" xfId="2" applyFont="1" applyFill="1" applyAlignment="1"/>
    <xf numFmtId="0" fontId="26" fillId="0" borderId="0" xfId="2" applyFont="1" applyFill="1" applyAlignment="1"/>
    <xf numFmtId="0" fontId="10" fillId="0" borderId="0" xfId="2" applyNumberFormat="1" applyFont="1" applyFill="1" applyAlignment="1"/>
    <xf numFmtId="177" fontId="15" fillId="0" borderId="0" xfId="2" applyNumberFormat="1" applyFont="1" applyFill="1" applyAlignment="1"/>
    <xf numFmtId="0" fontId="2" fillId="0" borderId="0" xfId="0" applyFont="1" applyBorder="1" applyAlignment="1">
      <alignment horizontal="center"/>
    </xf>
    <xf numFmtId="0" fontId="0" fillId="0" borderId="0" xfId="0" applyFont="1" applyBorder="1" applyAlignment="1">
      <alignment horizontal="center"/>
    </xf>
    <xf numFmtId="0" fontId="10" fillId="4" borderId="2" xfId="0" applyNumberFormat="1" applyFont="1" applyFill="1" applyBorder="1" applyAlignment="1">
      <alignment horizontal="center"/>
    </xf>
    <xf numFmtId="0" fontId="10" fillId="4" borderId="2" xfId="0" applyNumberFormat="1" applyFont="1" applyFill="1" applyBorder="1" applyAlignment="1">
      <alignment horizontal="centerContinuous" vertical="center"/>
    </xf>
    <xf numFmtId="0" fontId="10" fillId="4" borderId="1" xfId="0" applyNumberFormat="1" applyFont="1" applyFill="1" applyBorder="1" applyAlignment="1">
      <alignment horizontal="centerContinuous"/>
    </xf>
    <xf numFmtId="0" fontId="10" fillId="4" borderId="23" xfId="0" applyFont="1" applyFill="1" applyBorder="1" applyAlignment="1">
      <alignment horizontal="center" vertical="center"/>
    </xf>
    <xf numFmtId="0" fontId="10" fillId="6" borderId="23" xfId="0" applyNumberFormat="1" applyFont="1" applyFill="1" applyBorder="1" applyAlignment="1">
      <alignment horizontal="center" vertical="center"/>
    </xf>
    <xf numFmtId="0" fontId="10" fillId="6" borderId="23" xfId="0" applyFont="1" applyFill="1" applyBorder="1" applyAlignment="1">
      <alignment horizontal="center" vertical="center"/>
    </xf>
    <xf numFmtId="0" fontId="10" fillId="0" borderId="22" xfId="0" applyFont="1" applyFill="1" applyBorder="1" applyAlignment="1"/>
    <xf numFmtId="3" fontId="10" fillId="0" borderId="23" xfId="0" applyNumberFormat="1" applyFont="1" applyFill="1" applyBorder="1" applyAlignment="1"/>
    <xf numFmtId="3" fontId="10" fillId="0" borderId="22" xfId="0" applyNumberFormat="1" applyFont="1" applyFill="1" applyBorder="1" applyAlignment="1"/>
    <xf numFmtId="0" fontId="10" fillId="0" borderId="19" xfId="0" applyNumberFormat="1" applyFont="1" applyFill="1" applyBorder="1" applyAlignment="1">
      <alignment horizontal="center"/>
    </xf>
    <xf numFmtId="3" fontId="10" fillId="0" borderId="0" xfId="0" applyNumberFormat="1" applyFont="1" applyFill="1" applyBorder="1" applyAlignment="1"/>
    <xf numFmtId="3" fontId="10" fillId="0" borderId="0" xfId="0" applyNumberFormat="1" applyFont="1" applyFill="1" applyBorder="1" applyAlignment="1">
      <alignment horizontal="right"/>
    </xf>
    <xf numFmtId="0" fontId="10" fillId="0" borderId="0" xfId="0" applyNumberFormat="1" applyFont="1" applyFill="1" applyBorder="1" applyAlignment="1">
      <alignment horizontal="center"/>
    </xf>
    <xf numFmtId="0" fontId="10" fillId="0" borderId="0" xfId="0" applyNumberFormat="1" applyFont="1" applyFill="1" applyAlignment="1">
      <alignment horizontal="center"/>
    </xf>
    <xf numFmtId="0" fontId="10" fillId="0" borderId="0" xfId="0" applyFont="1" applyFill="1" applyBorder="1" applyAlignment="1">
      <alignment horizontal="right"/>
    </xf>
    <xf numFmtId="0" fontId="10" fillId="0" borderId="19" xfId="0" applyFont="1" applyFill="1" applyBorder="1" applyAlignment="1">
      <alignment horizontal="right"/>
    </xf>
    <xf numFmtId="0" fontId="28" fillId="0" borderId="40" xfId="0" applyNumberFormat="1" applyFont="1" applyBorder="1" applyAlignment="1"/>
    <xf numFmtId="3" fontId="29" fillId="0" borderId="40" xfId="0" applyNumberFormat="1" applyFont="1" applyBorder="1" applyAlignment="1"/>
    <xf numFmtId="0" fontId="0" fillId="0" borderId="0" xfId="0" applyNumberFormat="1" applyFill="1" applyBorder="1" applyAlignment="1"/>
    <xf numFmtId="3" fontId="10" fillId="0" borderId="0" xfId="0" applyNumberFormat="1" applyFont="1" applyFill="1" applyAlignment="1"/>
    <xf numFmtId="0" fontId="14" fillId="0" borderId="0" xfId="0" applyNumberFormat="1" applyFont="1" applyFill="1" applyBorder="1" applyAlignment="1"/>
    <xf numFmtId="0" fontId="14" fillId="0" borderId="0" xfId="0" applyNumberFormat="1" applyFont="1" applyAlignment="1"/>
    <xf numFmtId="3" fontId="10" fillId="0" borderId="0" xfId="0" applyNumberFormat="1" applyFont="1" applyAlignment="1"/>
    <xf numFmtId="0" fontId="10" fillId="0" borderId="0" xfId="0" applyFont="1" applyAlignment="1"/>
    <xf numFmtId="3" fontId="0" fillId="0" borderId="0" xfId="0" applyNumberFormat="1" applyAlignment="1"/>
    <xf numFmtId="0" fontId="31" fillId="0" borderId="0" xfId="0" applyFont="1" applyAlignment="1">
      <alignment horizontal="left" vertical="center"/>
    </xf>
    <xf numFmtId="0" fontId="0" fillId="0" borderId="0" xfId="0" applyFont="1" applyAlignment="1">
      <alignment vertical="center"/>
    </xf>
    <xf numFmtId="0" fontId="32" fillId="0" borderId="0" xfId="0" applyFont="1" applyAlignment="1">
      <alignment horizontal="right" vertical="center"/>
    </xf>
    <xf numFmtId="0" fontId="32" fillId="3" borderId="43" xfId="0" applyFont="1" applyFill="1" applyBorder="1" applyAlignment="1">
      <alignment horizontal="distributed" vertical="center" justifyLastLine="1"/>
    </xf>
    <xf numFmtId="0" fontId="32" fillId="3" borderId="43" xfId="0" applyFont="1" applyFill="1" applyBorder="1" applyAlignment="1">
      <alignment horizontal="distributed" vertical="center" indent="1"/>
    </xf>
    <xf numFmtId="0" fontId="33" fillId="0" borderId="19" xfId="0" applyFont="1" applyBorder="1" applyAlignment="1">
      <alignment horizontal="distributed" vertical="center" indent="1" shrinkToFit="1"/>
    </xf>
    <xf numFmtId="192" fontId="33" fillId="0" borderId="0" xfId="0" applyNumberFormat="1" applyFont="1" applyFill="1" applyBorder="1" applyAlignment="1">
      <alignment horizontal="right" vertical="center"/>
    </xf>
    <xf numFmtId="192" fontId="33" fillId="0" borderId="0" xfId="0" applyNumberFormat="1" applyFont="1" applyBorder="1" applyAlignment="1">
      <alignment horizontal="right" vertical="center"/>
    </xf>
    <xf numFmtId="193" fontId="33" fillId="0" borderId="0" xfId="0" applyNumberFormat="1" applyFont="1" applyFill="1" applyBorder="1" applyAlignment="1">
      <alignment horizontal="right" vertical="center"/>
    </xf>
    <xf numFmtId="194" fontId="33" fillId="0" borderId="0" xfId="0" applyNumberFormat="1" applyFont="1" applyFill="1" applyBorder="1" applyAlignment="1">
      <alignment horizontal="right" vertical="center"/>
    </xf>
    <xf numFmtId="177" fontId="33" fillId="0" borderId="0" xfId="0" applyNumberFormat="1" applyFont="1" applyFill="1" applyBorder="1" applyAlignment="1">
      <alignment horizontal="right" vertical="center"/>
    </xf>
    <xf numFmtId="192" fontId="32" fillId="0" borderId="0" xfId="0" applyNumberFormat="1" applyFont="1" applyFill="1" applyBorder="1" applyAlignment="1">
      <alignment vertical="center"/>
    </xf>
    <xf numFmtId="192" fontId="32" fillId="0" borderId="0" xfId="0" applyNumberFormat="1" applyFont="1" applyBorder="1" applyAlignment="1">
      <alignment vertical="center"/>
    </xf>
    <xf numFmtId="193" fontId="32" fillId="0" borderId="0" xfId="0" applyNumberFormat="1" applyFont="1" applyFill="1" applyBorder="1" applyAlignment="1">
      <alignment vertical="center"/>
    </xf>
    <xf numFmtId="194" fontId="32" fillId="0" borderId="0" xfId="0" applyNumberFormat="1" applyFont="1" applyFill="1" applyBorder="1" applyAlignment="1">
      <alignment vertical="center"/>
    </xf>
    <xf numFmtId="177" fontId="32" fillId="0" borderId="0" xfId="0" applyNumberFormat="1" applyFont="1" applyFill="1" applyBorder="1" applyAlignment="1">
      <alignment vertical="center"/>
    </xf>
    <xf numFmtId="0" fontId="32" fillId="0" borderId="19" xfId="0" applyFont="1" applyBorder="1" applyAlignment="1">
      <alignment horizontal="distributed" vertical="center" indent="1" shrinkToFit="1"/>
    </xf>
    <xf numFmtId="192" fontId="32" fillId="0" borderId="0" xfId="0" applyNumberFormat="1" applyFont="1" applyFill="1" applyBorder="1" applyAlignment="1">
      <alignment horizontal="right" vertical="center"/>
    </xf>
    <xf numFmtId="192" fontId="32" fillId="0" borderId="0" xfId="0" applyNumberFormat="1" applyFont="1" applyBorder="1" applyAlignment="1">
      <alignment horizontal="right" vertical="center"/>
    </xf>
    <xf numFmtId="193" fontId="32" fillId="0" borderId="0" xfId="0" applyNumberFormat="1" applyFont="1" applyFill="1" applyBorder="1" applyAlignment="1">
      <alignment horizontal="right" vertical="center"/>
    </xf>
    <xf numFmtId="194" fontId="32" fillId="0" borderId="0" xfId="0" applyNumberFormat="1" applyFont="1" applyFill="1" applyBorder="1" applyAlignment="1">
      <alignment horizontal="right" vertical="center"/>
    </xf>
    <xf numFmtId="177" fontId="32" fillId="0" borderId="0" xfId="0" applyNumberFormat="1" applyFont="1" applyFill="1" applyBorder="1" applyAlignment="1">
      <alignment horizontal="right" vertical="center"/>
    </xf>
    <xf numFmtId="0" fontId="34" fillId="0" borderId="44" xfId="0" applyFont="1" applyBorder="1" applyAlignment="1">
      <alignment horizontal="distributed" vertical="center" indent="1" shrinkToFit="1"/>
    </xf>
    <xf numFmtId="0" fontId="34" fillId="0" borderId="0" xfId="0" applyFont="1" applyBorder="1" applyAlignment="1">
      <alignment horizontal="right" vertical="center"/>
    </xf>
    <xf numFmtId="0" fontId="32" fillId="0" borderId="0" xfId="0" applyFont="1" applyFill="1" applyBorder="1" applyAlignment="1">
      <alignment vertical="center"/>
    </xf>
    <xf numFmtId="0" fontId="32" fillId="0" borderId="0" xfId="0" applyFont="1" applyBorder="1" applyAlignment="1">
      <alignment vertical="center"/>
    </xf>
    <xf numFmtId="0" fontId="32" fillId="0" borderId="0" xfId="0" applyFont="1" applyBorder="1" applyAlignment="1">
      <alignment horizontal="center" vertical="center" shrinkToFit="1"/>
    </xf>
    <xf numFmtId="0" fontId="0" fillId="0" borderId="46" xfId="0" applyFont="1" applyBorder="1" applyAlignment="1"/>
    <xf numFmtId="0" fontId="0" fillId="0" borderId="0" xfId="0" applyFont="1" applyBorder="1" applyAlignment="1"/>
    <xf numFmtId="0" fontId="0" fillId="0" borderId="0" xfId="0" applyFont="1" applyAlignment="1">
      <alignment horizontal="center" vertical="center"/>
    </xf>
    <xf numFmtId="0" fontId="10" fillId="3" borderId="1" xfId="0" applyFont="1" applyFill="1" applyBorder="1" applyAlignment="1"/>
    <xf numFmtId="0" fontId="10" fillId="3" borderId="1" xfId="0" applyNumberFormat="1" applyFont="1" applyFill="1" applyBorder="1" applyAlignment="1"/>
    <xf numFmtId="0" fontId="0" fillId="0" borderId="22" xfId="0" applyNumberFormat="1" applyFont="1" applyBorder="1" applyAlignment="1"/>
    <xf numFmtId="187" fontId="0" fillId="0" borderId="23" xfId="0" applyNumberFormat="1" applyFont="1" applyFill="1" applyBorder="1" applyAlignment="1"/>
    <xf numFmtId="187" fontId="0" fillId="0" borderId="22" xfId="0" applyNumberFormat="1" applyFont="1" applyFill="1" applyBorder="1" applyAlignment="1"/>
    <xf numFmtId="187" fontId="0" fillId="0" borderId="22" xfId="0" applyNumberFormat="1" applyFont="1" applyBorder="1" applyAlignment="1"/>
    <xf numFmtId="181" fontId="10" fillId="0" borderId="0" xfId="0" applyNumberFormat="1" applyFont="1" applyFill="1" applyBorder="1" applyAlignment="1"/>
    <xf numFmtId="0" fontId="10" fillId="0" borderId="22" xfId="0" applyNumberFormat="1" applyFont="1" applyFill="1" applyBorder="1" applyAlignment="1"/>
    <xf numFmtId="187" fontId="10" fillId="0" borderId="23" xfId="0" applyNumberFormat="1" applyFont="1" applyFill="1" applyBorder="1" applyAlignment="1"/>
    <xf numFmtId="187" fontId="10" fillId="0" borderId="22" xfId="0" applyNumberFormat="1" applyFont="1" applyFill="1" applyBorder="1" applyAlignment="1"/>
    <xf numFmtId="187" fontId="10" fillId="0" borderId="0" xfId="0" applyNumberFormat="1" applyFont="1" applyFill="1" applyBorder="1" applyAlignment="1"/>
    <xf numFmtId="186" fontId="10" fillId="0" borderId="0" xfId="0" applyNumberFormat="1" applyFont="1" applyFill="1" applyAlignment="1"/>
    <xf numFmtId="0" fontId="10" fillId="0" borderId="29" xfId="0" applyFont="1" applyFill="1" applyBorder="1" applyAlignment="1">
      <alignment horizontal="center"/>
    </xf>
    <xf numFmtId="186" fontId="10" fillId="0" borderId="26" xfId="0" applyNumberFormat="1" applyFont="1" applyFill="1" applyBorder="1" applyAlignment="1">
      <alignment horizontal="right"/>
    </xf>
    <xf numFmtId="186" fontId="10" fillId="0" borderId="28" xfId="0" applyNumberFormat="1" applyFont="1" applyFill="1" applyBorder="1" applyAlignment="1">
      <alignment horizontal="right"/>
    </xf>
    <xf numFmtId="0" fontId="35" fillId="0" borderId="22" xfId="0" applyFont="1" applyFill="1" applyBorder="1" applyAlignment="1"/>
    <xf numFmtId="187" fontId="10" fillId="0" borderId="0" xfId="0" applyNumberFormat="1" applyFont="1" applyFill="1" applyAlignment="1"/>
    <xf numFmtId="187" fontId="10" fillId="0" borderId="0" xfId="0" applyNumberFormat="1" applyFont="1" applyAlignment="1"/>
    <xf numFmtId="0" fontId="35" fillId="0" borderId="0" xfId="0" applyNumberFormat="1" applyFont="1" applyAlignment="1"/>
    <xf numFmtId="187" fontId="35" fillId="0" borderId="0" xfId="0" applyNumberFormat="1" applyFont="1" applyFill="1" applyAlignment="1"/>
    <xf numFmtId="187" fontId="35" fillId="0" borderId="0" xfId="0" applyNumberFormat="1" applyFont="1" applyAlignment="1"/>
    <xf numFmtId="0" fontId="0" fillId="0" borderId="22" xfId="3" applyNumberFormat="1" applyFont="1" applyBorder="1" applyAlignment="1"/>
    <xf numFmtId="187" fontId="0" fillId="0" borderId="23" xfId="3" applyFont="1" applyBorder="1" applyAlignment="1"/>
    <xf numFmtId="187" fontId="0" fillId="0" borderId="22" xfId="3" applyFont="1" applyBorder="1" applyAlignment="1"/>
    <xf numFmtId="0" fontId="10" fillId="0" borderId="0" xfId="3" applyNumberFormat="1" applyFont="1" applyAlignment="1">
      <alignment horizontal="center"/>
    </xf>
    <xf numFmtId="181" fontId="10" fillId="0" borderId="0" xfId="3" applyNumberFormat="1" applyFont="1" applyAlignment="1"/>
    <xf numFmtId="0" fontId="10" fillId="0" borderId="22" xfId="3" applyNumberFormat="1" applyFont="1" applyBorder="1" applyAlignment="1"/>
    <xf numFmtId="187" fontId="10" fillId="0" borderId="23" xfId="3" applyFont="1" applyBorder="1" applyAlignment="1"/>
    <xf numFmtId="187" fontId="10" fillId="0" borderId="22" xfId="3" applyFont="1" applyBorder="1" applyAlignment="1"/>
    <xf numFmtId="3" fontId="10" fillId="0" borderId="0" xfId="3" applyNumberFormat="1" applyFont="1" applyFill="1" applyAlignment="1">
      <alignment horizontal="center"/>
    </xf>
    <xf numFmtId="186" fontId="10" fillId="0" borderId="0" xfId="3" applyNumberFormat="1" applyFont="1" applyFill="1" applyAlignment="1"/>
    <xf numFmtId="183" fontId="10" fillId="0" borderId="0" xfId="3" applyNumberFormat="1" applyFont="1" applyFill="1" applyAlignment="1">
      <alignment horizontal="right"/>
    </xf>
    <xf numFmtId="186" fontId="10" fillId="0" borderId="0" xfId="3" applyNumberFormat="1" applyFont="1" applyFill="1" applyAlignment="1">
      <alignment horizontal="right"/>
    </xf>
    <xf numFmtId="0" fontId="10" fillId="0" borderId="0" xfId="3" applyNumberFormat="1" applyFont="1" applyFill="1" applyAlignment="1">
      <alignment horizontal="center"/>
    </xf>
    <xf numFmtId="0" fontId="10" fillId="0" borderId="28" xfId="3" applyNumberFormat="1" applyFont="1" applyFill="1" applyBorder="1" applyAlignment="1">
      <alignment horizontal="center"/>
    </xf>
    <xf numFmtId="186" fontId="10" fillId="0" borderId="26" xfId="3" applyNumberFormat="1" applyFont="1" applyFill="1" applyBorder="1" applyAlignment="1">
      <alignment horizontal="right"/>
    </xf>
    <xf numFmtId="186" fontId="10" fillId="0" borderId="28" xfId="3" applyNumberFormat="1" applyFont="1" applyFill="1" applyBorder="1" applyAlignment="1">
      <alignment horizontal="right"/>
    </xf>
    <xf numFmtId="0" fontId="10" fillId="0" borderId="22" xfId="3" applyNumberFormat="1" applyFont="1" applyFill="1" applyBorder="1" applyAlignment="1"/>
    <xf numFmtId="187" fontId="35" fillId="0" borderId="22" xfId="3" applyFont="1" applyFill="1" applyBorder="1" applyAlignment="1"/>
    <xf numFmtId="187" fontId="29" fillId="0" borderId="0" xfId="3" applyFont="1" applyFill="1" applyBorder="1" applyAlignment="1"/>
    <xf numFmtId="187" fontId="29" fillId="0" borderId="0" xfId="3" applyNumberFormat="1" applyFont="1" applyFill="1" applyBorder="1" applyAlignment="1"/>
    <xf numFmtId="187" fontId="29" fillId="0" borderId="0" xfId="3" applyFont="1" applyFill="1" applyBorder="1" applyAlignment="1">
      <alignment horizontal="left"/>
    </xf>
    <xf numFmtId="187" fontId="28" fillId="0" borderId="0" xfId="3" applyNumberFormat="1" applyFont="1" applyFill="1"/>
    <xf numFmtId="187" fontId="0" fillId="0" borderId="0" xfId="3" applyFont="1"/>
    <xf numFmtId="0" fontId="14" fillId="0" borderId="48" xfId="0" applyNumberFormat="1" applyFont="1" applyBorder="1" applyAlignment="1"/>
    <xf numFmtId="0" fontId="10" fillId="0" borderId="0" xfId="0" applyNumberFormat="1" applyFont="1" applyAlignment="1">
      <alignment horizontal="right"/>
    </xf>
    <xf numFmtId="0" fontId="10" fillId="2" borderId="50" xfId="0" applyFont="1" applyFill="1" applyBorder="1" applyAlignment="1">
      <alignment horizontal="centerContinuous" vertical="center" shrinkToFit="1"/>
    </xf>
    <xf numFmtId="0" fontId="10" fillId="2" borderId="51" xfId="0" applyFont="1" applyFill="1" applyBorder="1" applyAlignment="1">
      <alignment horizontal="centerContinuous" vertical="center"/>
    </xf>
    <xf numFmtId="0" fontId="10" fillId="2" borderId="52" xfId="0" applyFont="1" applyFill="1" applyBorder="1" applyAlignment="1">
      <alignment horizontal="centerContinuous" vertical="center"/>
    </xf>
    <xf numFmtId="0" fontId="10" fillId="2" borderId="0" xfId="0" applyFont="1" applyFill="1" applyBorder="1" applyAlignment="1">
      <alignment horizontal="centerContinuous" vertical="center"/>
    </xf>
    <xf numFmtId="0" fontId="10" fillId="2" borderId="37"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0" borderId="0" xfId="0" applyNumberFormat="1" applyFont="1" applyAlignment="1">
      <alignment horizontal="center"/>
    </xf>
    <xf numFmtId="191" fontId="10" fillId="0" borderId="0" xfId="0" applyNumberFormat="1" applyFont="1" applyBorder="1" applyAlignment="1">
      <alignment horizontal="center"/>
    </xf>
    <xf numFmtId="191" fontId="10" fillId="0" borderId="0" xfId="0" applyNumberFormat="1" applyFont="1" applyFill="1" applyBorder="1" applyAlignment="1"/>
    <xf numFmtId="180" fontId="10" fillId="0" borderId="10" xfId="0" applyNumberFormat="1" applyFont="1" applyFill="1" applyBorder="1" applyAlignment="1"/>
    <xf numFmtId="0" fontId="10" fillId="0" borderId="0" xfId="0" applyNumberFormat="1" applyFont="1" applyBorder="1" applyAlignment="1"/>
    <xf numFmtId="0" fontId="35" fillId="0" borderId="0" xfId="0" applyNumberFormat="1" applyFont="1" applyBorder="1" applyAlignment="1"/>
    <xf numFmtId="0" fontId="14" fillId="0" borderId="0" xfId="4" applyNumberFormat="1" applyFont="1" applyAlignment="1"/>
    <xf numFmtId="0" fontId="10" fillId="0" borderId="0" xfId="4" applyNumberFormat="1" applyFont="1" applyAlignment="1">
      <alignment horizontal="right"/>
    </xf>
    <xf numFmtId="0" fontId="14" fillId="2" borderId="2" xfId="4" applyNumberFormat="1" applyFont="1" applyFill="1" applyBorder="1" applyAlignment="1">
      <alignment horizontal="center" vertical="center"/>
    </xf>
    <xf numFmtId="0" fontId="14" fillId="2" borderId="31" xfId="4" applyNumberFormat="1" applyFill="1" applyBorder="1" applyAlignment="1">
      <alignment horizontal="center" vertical="center" wrapText="1"/>
    </xf>
    <xf numFmtId="0" fontId="14" fillId="2" borderId="31" xfId="4" applyNumberFormat="1" applyFill="1" applyBorder="1" applyAlignment="1" applyProtection="1">
      <alignment horizontal="center" vertical="center" wrapText="1"/>
      <protection locked="0"/>
    </xf>
    <xf numFmtId="0" fontId="10" fillId="0" borderId="0" xfId="4" applyNumberFormat="1" applyFont="1" applyFill="1" applyAlignment="1">
      <alignment horizontal="center"/>
    </xf>
    <xf numFmtId="180" fontId="10" fillId="0" borderId="0" xfId="4" applyNumberFormat="1" applyFont="1" applyFill="1" applyBorder="1" applyAlignment="1"/>
    <xf numFmtId="180" fontId="10" fillId="0" borderId="0" xfId="4" applyNumberFormat="1" applyFont="1" applyFill="1" applyAlignment="1"/>
    <xf numFmtId="180" fontId="10" fillId="0" borderId="0" xfId="4" applyNumberFormat="1" applyFont="1" applyFill="1" applyAlignment="1">
      <alignment horizontal="right"/>
    </xf>
    <xf numFmtId="180" fontId="10" fillId="0" borderId="0" xfId="4" quotePrefix="1" applyNumberFormat="1" applyFont="1" applyFill="1" applyAlignment="1">
      <alignment horizontal="right"/>
    </xf>
    <xf numFmtId="0" fontId="10" fillId="0" borderId="0" xfId="4" applyNumberFormat="1" applyFont="1" applyFill="1" applyBorder="1" applyAlignment="1">
      <alignment horizontal="center"/>
    </xf>
    <xf numFmtId="180" fontId="10" fillId="0" borderId="0" xfId="4" applyNumberFormat="1" applyFont="1" applyFill="1" applyBorder="1" applyAlignment="1">
      <alignment horizontal="right"/>
    </xf>
    <xf numFmtId="49" fontId="10" fillId="0" borderId="11" xfId="4" applyNumberFormat="1" applyFont="1" applyFill="1" applyBorder="1" applyAlignment="1">
      <alignment horizontal="center"/>
    </xf>
    <xf numFmtId="180" fontId="10" fillId="0" borderId="10" xfId="4" applyNumberFormat="1" applyFont="1" applyFill="1" applyBorder="1" applyAlignment="1"/>
    <xf numFmtId="180" fontId="10" fillId="0" borderId="11" xfId="4" applyNumberFormat="1" applyFont="1" applyFill="1" applyBorder="1" applyAlignment="1"/>
    <xf numFmtId="180" fontId="10" fillId="0" borderId="11" xfId="4" applyNumberFormat="1" applyFont="1" applyFill="1" applyBorder="1" applyAlignment="1">
      <alignment horizontal="right"/>
    </xf>
    <xf numFmtId="180" fontId="10" fillId="0" borderId="11" xfId="4" quotePrefix="1" applyNumberFormat="1" applyFont="1" applyFill="1" applyBorder="1" applyAlignment="1">
      <alignment horizontal="right"/>
    </xf>
    <xf numFmtId="0" fontId="14" fillId="0" borderId="0" xfId="4" applyNumberFormat="1" applyFill="1" applyBorder="1" applyAlignment="1"/>
    <xf numFmtId="0" fontId="14" fillId="0" borderId="0" xfId="4" applyNumberFormat="1" applyFont="1" applyFill="1" applyBorder="1" applyAlignment="1"/>
    <xf numFmtId="0" fontId="14" fillId="0" borderId="0" xfId="4" applyNumberFormat="1" applyFont="1" applyFill="1" applyAlignment="1" applyProtection="1">
      <protection locked="0"/>
    </xf>
    <xf numFmtId="0" fontId="0" fillId="0" borderId="0" xfId="4" applyNumberFormat="1" applyFont="1" applyFill="1" applyAlignment="1"/>
    <xf numFmtId="0" fontId="14" fillId="0" borderId="0" xfId="4" applyNumberFormat="1" applyFont="1" applyFill="1" applyAlignment="1"/>
    <xf numFmtId="0" fontId="14" fillId="0" borderId="0" xfId="4" applyNumberFormat="1" applyFont="1" applyAlignment="1" applyProtection="1">
      <protection locked="0"/>
    </xf>
    <xf numFmtId="0" fontId="2" fillId="0" borderId="0" xfId="0" applyNumberFormat="1" applyFont="1" applyFill="1" applyAlignment="1">
      <alignment horizontal="left"/>
    </xf>
    <xf numFmtId="0" fontId="28" fillId="0" borderId="0" xfId="0" applyFont="1">
      <alignment vertical="center"/>
    </xf>
    <xf numFmtId="0" fontId="35" fillId="0" borderId="47" xfId="0" applyFont="1" applyBorder="1" applyAlignment="1">
      <alignment vertical="center"/>
    </xf>
    <xf numFmtId="0" fontId="28" fillId="0" borderId="47" xfId="0" applyNumberFormat="1" applyFont="1" applyFill="1" applyBorder="1" applyAlignment="1" applyProtection="1">
      <alignment vertical="center"/>
      <protection locked="0"/>
    </xf>
    <xf numFmtId="0" fontId="10" fillId="0" borderId="0" xfId="0" applyFont="1" applyFill="1" applyAlignment="1">
      <alignment horizontal="right"/>
    </xf>
    <xf numFmtId="0" fontId="10" fillId="3" borderId="22" xfId="0" applyNumberFormat="1" applyFont="1" applyFill="1" applyBorder="1" applyAlignment="1">
      <alignment horizontal="center" vertical="center"/>
    </xf>
    <xf numFmtId="0" fontId="10" fillId="3" borderId="22" xfId="0" applyFont="1" applyFill="1" applyBorder="1" applyAlignment="1">
      <alignment horizontal="center" vertical="center"/>
    </xf>
    <xf numFmtId="0" fontId="10" fillId="0" borderId="24" xfId="0" applyNumberFormat="1" applyFont="1" applyBorder="1" applyAlignment="1">
      <alignment horizontal="center" vertical="center"/>
    </xf>
    <xf numFmtId="0" fontId="10" fillId="0" borderId="22" xfId="0" applyNumberFormat="1" applyFont="1" applyFill="1" applyBorder="1" applyAlignment="1">
      <alignment horizontal="center" vertical="center" wrapText="1"/>
    </xf>
    <xf numFmtId="0" fontId="10" fillId="0" borderId="44" xfId="0" applyFont="1" applyBorder="1" applyAlignment="1">
      <alignment horizontal="center" vertical="center"/>
    </xf>
    <xf numFmtId="0" fontId="10" fillId="0" borderId="41" xfId="0" applyFont="1" applyBorder="1" applyAlignment="1">
      <alignment horizontal="center" vertical="center"/>
    </xf>
    <xf numFmtId="183" fontId="10" fillId="0" borderId="0" xfId="0" applyNumberFormat="1" applyFont="1" applyFill="1" applyBorder="1" applyAlignment="1">
      <alignment horizontal="right" vertical="center" wrapText="1"/>
    </xf>
    <xf numFmtId="183" fontId="10" fillId="0" borderId="0" xfId="0" applyNumberFormat="1" applyFont="1" applyFill="1" applyAlignment="1">
      <alignment horizontal="right" vertical="center" wrapText="1"/>
    </xf>
    <xf numFmtId="0" fontId="10" fillId="0" borderId="19" xfId="0" applyFont="1" applyFill="1" applyBorder="1" applyAlignment="1">
      <alignment horizontal="center"/>
    </xf>
    <xf numFmtId="178" fontId="10" fillId="0" borderId="0" xfId="1" applyNumberFormat="1" applyFont="1" applyFill="1" applyBorder="1" applyAlignment="1"/>
    <xf numFmtId="178" fontId="10" fillId="0" borderId="0" xfId="1" applyNumberFormat="1" applyFont="1" applyFill="1" applyAlignment="1"/>
    <xf numFmtId="183" fontId="10" fillId="0" borderId="0" xfId="0" applyNumberFormat="1" applyFont="1" applyFill="1" applyBorder="1" applyAlignment="1"/>
    <xf numFmtId="183" fontId="10" fillId="0" borderId="0" xfId="0" applyNumberFormat="1" applyFont="1" applyFill="1" applyAlignment="1"/>
    <xf numFmtId="0" fontId="7" fillId="0" borderId="19" xfId="0" applyFont="1" applyFill="1" applyBorder="1" applyAlignment="1">
      <alignment horizontal="center"/>
    </xf>
    <xf numFmtId="195" fontId="29" fillId="0" borderId="0" xfId="0" applyNumberFormat="1" applyFont="1" applyFill="1" applyBorder="1" applyAlignment="1" applyProtection="1">
      <alignment vertical="center"/>
    </xf>
    <xf numFmtId="0" fontId="36" fillId="0" borderId="19" xfId="0" applyNumberFormat="1" applyFont="1" applyFill="1" applyBorder="1" applyAlignment="1">
      <alignment horizontal="center" vertical="center"/>
    </xf>
    <xf numFmtId="0" fontId="36" fillId="0" borderId="18" xfId="0" applyNumberFormat="1" applyFont="1" applyFill="1" applyBorder="1" applyAlignment="1">
      <alignment horizontal="center" vertical="center"/>
    </xf>
    <xf numFmtId="0" fontId="36" fillId="0" borderId="18" xfId="0" applyNumberFormat="1" applyFont="1" applyFill="1" applyBorder="1" applyAlignment="1">
      <alignment horizontal="left" vertical="center"/>
    </xf>
    <xf numFmtId="0" fontId="10" fillId="3" borderId="22" xfId="0" applyFont="1" applyFill="1" applyBorder="1" applyAlignment="1">
      <alignment horizontal="center" vertical="center" wrapText="1"/>
    </xf>
    <xf numFmtId="0" fontId="10" fillId="3" borderId="23" xfId="0" applyFont="1" applyFill="1" applyBorder="1" applyAlignment="1">
      <alignment horizontal="center" vertical="center"/>
    </xf>
    <xf numFmtId="0" fontId="10" fillId="0" borderId="22" xfId="0" applyNumberFormat="1"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center"/>
    </xf>
    <xf numFmtId="0" fontId="7" fillId="0" borderId="0" xfId="0" applyFont="1" applyFill="1" applyBorder="1" applyAlignment="1">
      <alignment horizontal="center"/>
    </xf>
    <xf numFmtId="0" fontId="28" fillId="0" borderId="34" xfId="0" applyFont="1" applyBorder="1">
      <alignment vertical="center"/>
    </xf>
    <xf numFmtId="195" fontId="28" fillId="0" borderId="34" xfId="0" applyNumberFormat="1" applyFont="1" applyBorder="1">
      <alignment vertical="center"/>
    </xf>
    <xf numFmtId="187" fontId="28" fillId="0" borderId="34" xfId="0" applyNumberFormat="1" applyFont="1" applyBorder="1">
      <alignment vertical="center"/>
    </xf>
    <xf numFmtId="0" fontId="36" fillId="0" borderId="0" xfId="0" applyNumberFormat="1" applyFont="1" applyFill="1" applyBorder="1" applyAlignment="1">
      <alignment horizontal="left" vertical="center"/>
    </xf>
    <xf numFmtId="0" fontId="28" fillId="0" borderId="0" xfId="0" applyNumberFormat="1" applyFont="1" applyAlignment="1" applyProtection="1">
      <protection locked="0"/>
    </xf>
    <xf numFmtId="0" fontId="28" fillId="0" borderId="0" xfId="0" applyNumberFormat="1" applyFont="1" applyFill="1" applyAlignment="1" applyProtection="1">
      <protection locked="0"/>
    </xf>
    <xf numFmtId="41" fontId="35" fillId="0" borderId="0" xfId="0" applyNumberFormat="1" applyFont="1" applyAlignment="1"/>
    <xf numFmtId="0" fontId="10" fillId="2" borderId="2" xfId="0" applyFont="1" applyFill="1" applyBorder="1" applyAlignment="1">
      <alignment horizontal="centerContinuous" vertical="center"/>
    </xf>
    <xf numFmtId="0" fontId="10" fillId="2" borderId="1" xfId="0" applyFont="1" applyFill="1" applyBorder="1" applyAlignment="1">
      <alignment horizontal="centerContinuous" vertical="center"/>
    </xf>
    <xf numFmtId="41" fontId="10" fillId="2" borderId="1" xfId="0" applyNumberFormat="1" applyFont="1" applyFill="1" applyBorder="1" applyAlignment="1">
      <alignment horizontal="centerContinuous" vertical="center"/>
    </xf>
    <xf numFmtId="0" fontId="10" fillId="2" borderId="23" xfId="0" applyFont="1" applyFill="1" applyBorder="1" applyAlignment="1">
      <alignment horizontal="centerContinuous" wrapText="1"/>
    </xf>
    <xf numFmtId="0" fontId="10" fillId="2" borderId="29" xfId="0" applyFont="1" applyFill="1" applyBorder="1" applyAlignment="1">
      <alignment horizontal="center" vertical="center"/>
    </xf>
    <xf numFmtId="0" fontId="10" fillId="2" borderId="23" xfId="0" applyFont="1" applyFill="1" applyBorder="1" applyAlignment="1">
      <alignment horizontal="centerContinuous" vertical="center" wrapText="1"/>
    </xf>
    <xf numFmtId="0" fontId="10" fillId="2" borderId="22" xfId="0" applyFont="1" applyFill="1" applyBorder="1" applyAlignment="1">
      <alignment horizontal="centerContinuous" vertical="center" wrapText="1"/>
    </xf>
    <xf numFmtId="41" fontId="10" fillId="2" borderId="22" xfId="0" applyNumberFormat="1" applyFont="1" applyFill="1" applyBorder="1" applyAlignment="1">
      <alignment horizontal="centerContinuous" vertical="center" wrapText="1"/>
    </xf>
    <xf numFmtId="0" fontId="0" fillId="2" borderId="31" xfId="0" applyNumberFormat="1" applyFont="1" applyFill="1" applyBorder="1" applyAlignment="1" applyProtection="1">
      <alignment horizontal="center" vertical="center"/>
      <protection locked="0"/>
    </xf>
    <xf numFmtId="0" fontId="10" fillId="2" borderId="23" xfId="0" applyNumberFormat="1" applyFont="1" applyFill="1" applyBorder="1" applyAlignment="1">
      <alignment horizontal="center" vertical="center" wrapText="1"/>
    </xf>
    <xf numFmtId="41" fontId="10" fillId="2" borderId="23" xfId="0" applyNumberFormat="1" applyFont="1" applyFill="1" applyBorder="1" applyAlignment="1">
      <alignment horizontal="center" vertical="center" wrapText="1"/>
    </xf>
    <xf numFmtId="3" fontId="10" fillId="0" borderId="23" xfId="0" applyNumberFormat="1" applyFont="1" applyBorder="1" applyAlignment="1"/>
    <xf numFmtId="3" fontId="10" fillId="0" borderId="22" xfId="0" applyNumberFormat="1" applyFont="1" applyBorder="1" applyAlignment="1"/>
    <xf numFmtId="41" fontId="10" fillId="0" borderId="22" xfId="0" applyNumberFormat="1" applyFont="1" applyBorder="1" applyAlignment="1"/>
    <xf numFmtId="0" fontId="10" fillId="0" borderId="19" xfId="0" applyNumberFormat="1" applyFont="1" applyBorder="1" applyAlignment="1">
      <alignment horizontal="center" vertical="center"/>
    </xf>
    <xf numFmtId="41" fontId="10" fillId="0" borderId="0" xfId="0" applyNumberFormat="1" applyFont="1" applyFill="1" applyAlignment="1"/>
    <xf numFmtId="0" fontId="10" fillId="0" borderId="19"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0" fillId="0" borderId="0" xfId="0" applyNumberFormat="1" applyFont="1" applyFill="1" applyBorder="1" applyAlignment="1" applyProtection="1">
      <alignment horizontal="center"/>
      <protection locked="0"/>
    </xf>
    <xf numFmtId="180" fontId="10" fillId="0" borderId="0" xfId="0" applyNumberFormat="1" applyFont="1" applyFill="1" applyBorder="1" applyAlignment="1" applyProtection="1">
      <alignment horizontal="right"/>
      <protection locked="0"/>
    </xf>
    <xf numFmtId="41" fontId="10" fillId="0" borderId="0" xfId="0" applyNumberFormat="1" applyFont="1" applyFill="1" applyBorder="1" applyAlignment="1" applyProtection="1">
      <alignment horizontal="right"/>
      <protection locked="0"/>
    </xf>
    <xf numFmtId="180" fontId="10" fillId="0" borderId="57" xfId="0" applyNumberFormat="1" applyFont="1" applyFill="1" applyBorder="1" applyAlignment="1" applyProtection="1">
      <alignment horizontal="right"/>
      <protection locked="0"/>
    </xf>
    <xf numFmtId="0" fontId="35" fillId="0" borderId="22" xfId="0" applyNumberFormat="1" applyFont="1" applyBorder="1" applyAlignment="1"/>
    <xf numFmtId="41" fontId="35" fillId="0" borderId="22" xfId="0" applyNumberFormat="1" applyFont="1" applyBorder="1" applyAlignment="1"/>
    <xf numFmtId="196" fontId="37" fillId="0" borderId="0" xfId="0" quotePrefix="1" applyNumberFormat="1" applyFont="1" applyFill="1" applyAlignment="1">
      <alignment horizontal="right"/>
    </xf>
    <xf numFmtId="0" fontId="35" fillId="0" borderId="0" xfId="0" applyNumberFormat="1" applyFont="1" applyFill="1" applyAlignment="1"/>
    <xf numFmtId="41" fontId="0" fillId="0" borderId="0" xfId="0" applyNumberFormat="1" applyFont="1" applyAlignment="1"/>
    <xf numFmtId="196" fontId="37" fillId="0" borderId="0" xfId="0" applyNumberFormat="1" applyFont="1" applyFill="1" applyAlignment="1">
      <alignment horizontal="right"/>
    </xf>
    <xf numFmtId="41" fontId="0" fillId="0" borderId="0" xfId="0" applyNumberFormat="1" applyFont="1" applyAlignment="1" applyProtection="1">
      <protection locked="0"/>
    </xf>
    <xf numFmtId="0" fontId="5" fillId="0" borderId="0" xfId="5" applyFont="1" applyAlignment="1">
      <alignment vertical="center"/>
    </xf>
    <xf numFmtId="0" fontId="14" fillId="0" borderId="0" xfId="5" applyFont="1" applyAlignment="1">
      <alignment vertical="center"/>
    </xf>
    <xf numFmtId="0" fontId="39" fillId="0" borderId="0" xfId="6" applyFont="1" applyBorder="1" applyAlignment="1">
      <alignment horizontal="left" vertical="center" shrinkToFit="1"/>
    </xf>
    <xf numFmtId="0" fontId="14" fillId="0" borderId="0" xfId="6" applyFont="1">
      <alignment vertical="center"/>
    </xf>
    <xf numFmtId="0" fontId="14" fillId="0" borderId="0" xfId="6" applyFont="1" applyFill="1" applyBorder="1" applyAlignment="1">
      <alignment horizontal="right"/>
    </xf>
    <xf numFmtId="0" fontId="14" fillId="3" borderId="41" xfId="5" applyFont="1" applyFill="1" applyBorder="1" applyAlignment="1">
      <alignment vertical="center"/>
    </xf>
    <xf numFmtId="0" fontId="14" fillId="3" borderId="8" xfId="5" applyFont="1" applyFill="1" applyBorder="1" applyAlignment="1">
      <alignment horizontal="center" vertical="center" wrapText="1"/>
    </xf>
    <xf numFmtId="0" fontId="14" fillId="3" borderId="8" xfId="6" applyFont="1" applyFill="1" applyBorder="1" applyAlignment="1">
      <alignment horizontal="center" vertical="center"/>
    </xf>
    <xf numFmtId="0" fontId="9" fillId="3" borderId="8" xfId="6" applyFont="1" applyFill="1" applyBorder="1" applyAlignment="1">
      <alignment horizontal="center" vertical="center" wrapText="1"/>
    </xf>
    <xf numFmtId="0" fontId="14" fillId="0" borderId="19" xfId="6" applyFont="1" applyFill="1" applyBorder="1" applyAlignment="1">
      <alignment horizontal="center" vertical="center" shrinkToFit="1"/>
    </xf>
    <xf numFmtId="181" fontId="14" fillId="0" borderId="0" xfId="6" applyNumberFormat="1" applyFont="1" applyFill="1" applyBorder="1" applyAlignment="1">
      <alignment horizontal="right" vertical="center" shrinkToFit="1"/>
    </xf>
    <xf numFmtId="41" fontId="15" fillId="0" borderId="0" xfId="0" applyNumberFormat="1" applyFont="1" applyFill="1" applyBorder="1" applyAlignment="1" applyProtection="1">
      <alignment horizontal="right"/>
      <protection locked="0"/>
    </xf>
    <xf numFmtId="197" fontId="14" fillId="0" borderId="0" xfId="6" applyNumberFormat="1" applyFont="1" applyFill="1" applyBorder="1" applyAlignment="1">
      <alignment horizontal="right" vertical="center" shrinkToFit="1"/>
    </xf>
    <xf numFmtId="0" fontId="14" fillId="0" borderId="0" xfId="6" applyFont="1" applyFill="1" applyBorder="1" applyAlignment="1">
      <alignment horizontal="center" vertical="center" wrapText="1"/>
    </xf>
    <xf numFmtId="0" fontId="14" fillId="0" borderId="0" xfId="5" applyFont="1" applyFill="1" applyBorder="1" applyAlignment="1">
      <alignment horizontal="center" vertical="center"/>
    </xf>
    <xf numFmtId="0" fontId="14" fillId="0" borderId="0" xfId="5" applyFont="1" applyFill="1" applyBorder="1" applyAlignment="1">
      <alignment horizontal="center" vertical="center" wrapText="1"/>
    </xf>
    <xf numFmtId="0" fontId="14" fillId="0" borderId="0" xfId="6" applyFont="1" applyFill="1" applyBorder="1" applyAlignment="1">
      <alignment horizontal="center" vertical="center"/>
    </xf>
    <xf numFmtId="0" fontId="9" fillId="0" borderId="0" xfId="6" applyFont="1" applyFill="1" applyBorder="1" applyAlignment="1">
      <alignment horizontal="center" vertical="center" wrapText="1"/>
    </xf>
    <xf numFmtId="181" fontId="14" fillId="0" borderId="19" xfId="6" applyNumberFormat="1" applyFont="1" applyFill="1" applyBorder="1" applyAlignment="1">
      <alignment horizontal="center" vertical="center" shrinkToFit="1"/>
    </xf>
    <xf numFmtId="181" fontId="14" fillId="0" borderId="0" xfId="6" applyNumberFormat="1" applyFont="1" applyFill="1" applyBorder="1" applyAlignment="1">
      <alignment horizontal="center" vertical="center" shrinkToFit="1"/>
    </xf>
    <xf numFmtId="0" fontId="9" fillId="0" borderId="40" xfId="6" applyFont="1" applyBorder="1" applyAlignment="1">
      <alignment horizontal="center" vertical="center" shrinkToFit="1"/>
    </xf>
    <xf numFmtId="0" fontId="9" fillId="0" borderId="40" xfId="6" applyFont="1" applyFill="1" applyBorder="1" applyAlignment="1">
      <alignment vertical="center"/>
    </xf>
    <xf numFmtId="0" fontId="9" fillId="0" borderId="40" xfId="6" applyFont="1" applyBorder="1" applyAlignment="1">
      <alignment horizontal="left" vertical="center" shrinkToFit="1"/>
    </xf>
    <xf numFmtId="181" fontId="9" fillId="0" borderId="40" xfId="6" applyNumberFormat="1" applyFont="1" applyFill="1" applyBorder="1" applyAlignment="1">
      <alignment vertical="center"/>
    </xf>
    <xf numFmtId="181" fontId="9" fillId="0" borderId="40" xfId="6" applyNumberFormat="1" applyFont="1" applyBorder="1" applyAlignment="1">
      <alignment vertical="center"/>
    </xf>
    <xf numFmtId="0" fontId="9" fillId="0" borderId="0" xfId="5" applyFont="1" applyAlignment="1">
      <alignment horizontal="center" vertical="center"/>
    </xf>
    <xf numFmtId="0" fontId="9" fillId="0" borderId="0" xfId="5" applyFont="1">
      <alignment vertical="center"/>
    </xf>
    <xf numFmtId="0" fontId="9" fillId="0" borderId="0" xfId="6" applyFont="1" applyAlignment="1">
      <alignment horizontal="center" vertical="center"/>
    </xf>
    <xf numFmtId="0" fontId="9" fillId="0" borderId="0" xfId="6" applyFont="1" applyFill="1" applyAlignment="1">
      <alignment vertical="top" wrapText="1"/>
    </xf>
    <xf numFmtId="0" fontId="14" fillId="0" borderId="0" xfId="5" applyFont="1">
      <alignment vertical="center"/>
    </xf>
    <xf numFmtId="0" fontId="10" fillId="2" borderId="36" xfId="0" applyFont="1" applyFill="1" applyBorder="1" applyAlignment="1">
      <alignment horizontal="center" vertical="center"/>
    </xf>
    <xf numFmtId="0" fontId="10" fillId="3" borderId="2" xfId="0" applyFont="1" applyFill="1" applyBorder="1" applyAlignment="1">
      <alignment horizontal="centerContinuous" vertical="center"/>
    </xf>
    <xf numFmtId="0" fontId="10" fillId="2" borderId="38" xfId="0" applyNumberFormat="1" applyFont="1" applyFill="1" applyBorder="1" applyAlignment="1">
      <alignment horizontal="center" vertical="center"/>
    </xf>
    <xf numFmtId="0" fontId="10" fillId="2" borderId="38" xfId="0" applyNumberFormat="1" applyFont="1" applyFill="1" applyBorder="1" applyAlignment="1">
      <alignment horizontal="center" vertical="center" shrinkToFit="1"/>
    </xf>
    <xf numFmtId="0" fontId="10" fillId="2" borderId="2" xfId="0" applyNumberFormat="1" applyFont="1" applyFill="1" applyBorder="1" applyAlignment="1">
      <alignment horizontal="center" vertical="center" shrinkToFit="1"/>
    </xf>
    <xf numFmtId="0" fontId="10" fillId="2" borderId="18" xfId="0" applyFont="1" applyFill="1" applyBorder="1" applyAlignment="1">
      <alignment horizontal="center" vertical="center"/>
    </xf>
    <xf numFmtId="181" fontId="10" fillId="0" borderId="0" xfId="0" quotePrefix="1" applyNumberFormat="1" applyFont="1" applyFill="1" applyBorder="1" applyAlignment="1">
      <alignment horizontal="right"/>
    </xf>
    <xf numFmtId="0" fontId="10" fillId="0" borderId="19" xfId="0" applyNumberFormat="1" applyFont="1" applyBorder="1" applyAlignment="1"/>
    <xf numFmtId="181" fontId="10" fillId="0" borderId="0" xfId="0" applyNumberFormat="1" applyFont="1" applyBorder="1" applyAlignment="1"/>
    <xf numFmtId="0" fontId="10" fillId="0" borderId="17" xfId="0" applyNumberFormat="1" applyFont="1" applyFill="1" applyBorder="1" applyAlignment="1">
      <alignment horizontal="center"/>
    </xf>
    <xf numFmtId="0" fontId="10" fillId="0" borderId="40" xfId="0" applyNumberFormat="1" applyFont="1" applyFill="1" applyBorder="1" applyAlignment="1"/>
    <xf numFmtId="3" fontId="10" fillId="0" borderId="40" xfId="0" applyNumberFormat="1" applyFont="1" applyFill="1" applyBorder="1" applyAlignment="1"/>
    <xf numFmtId="3" fontId="0" fillId="0" borderId="0" xfId="0" applyNumberFormat="1" applyAlignment="1">
      <alignment vertical="center"/>
    </xf>
    <xf numFmtId="0" fontId="41" fillId="0" borderId="0" xfId="0" applyNumberFormat="1" applyFont="1" applyAlignment="1"/>
    <xf numFmtId="0" fontId="10" fillId="0" borderId="0" xfId="0" applyFont="1" applyFill="1" applyBorder="1" applyAlignment="1">
      <alignment horizontal="center" vertical="center"/>
    </xf>
    <xf numFmtId="0" fontId="10" fillId="0" borderId="0" xfId="0" applyFont="1" applyAlignment="1">
      <alignment horizontal="left" vertical="center"/>
    </xf>
    <xf numFmtId="179" fontId="10" fillId="0" borderId="0" xfId="0" applyNumberFormat="1" applyFont="1" applyFill="1" applyAlignment="1"/>
    <xf numFmtId="195" fontId="10" fillId="0" borderId="0" xfId="0" applyNumberFormat="1" applyFont="1" applyFill="1" applyAlignment="1"/>
    <xf numFmtId="0" fontId="10" fillId="0" borderId="0" xfId="0" applyFont="1" applyFill="1" applyAlignment="1">
      <alignment horizontal="center" vertical="center"/>
    </xf>
    <xf numFmtId="183" fontId="29" fillId="0" borderId="0" xfId="0" applyNumberFormat="1" applyFont="1" applyFill="1" applyBorder="1" applyAlignment="1"/>
    <xf numFmtId="183" fontId="10" fillId="0" borderId="0" xfId="0" applyNumberFormat="1" applyFont="1" applyFill="1" applyAlignment="1">
      <alignment horizontal="right"/>
    </xf>
    <xf numFmtId="0" fontId="42" fillId="0" borderId="0" xfId="0" applyFont="1" applyFill="1" applyAlignment="1">
      <alignment horizontal="center" vertical="center"/>
    </xf>
    <xf numFmtId="183" fontId="29" fillId="0" borderId="0" xfId="0" applyNumberFormat="1" applyFont="1" applyFill="1" applyAlignment="1"/>
    <xf numFmtId="180" fontId="14" fillId="0" borderId="0" xfId="0" applyNumberFormat="1" applyFont="1" applyFill="1" applyAlignment="1" applyProtection="1">
      <protection locked="0"/>
    </xf>
    <xf numFmtId="183" fontId="14" fillId="0" borderId="0" xfId="0" applyNumberFormat="1" applyFont="1" applyFill="1" applyAlignment="1" applyProtection="1">
      <protection locked="0"/>
    </xf>
    <xf numFmtId="180" fontId="10" fillId="0" borderId="0" xfId="0" quotePrefix="1" applyNumberFormat="1" applyFont="1" applyFill="1" applyBorder="1" applyAlignment="1">
      <alignment horizontal="right"/>
    </xf>
    <xf numFmtId="183" fontId="29" fillId="0" borderId="0" xfId="0" applyNumberFormat="1" applyFont="1" applyFill="1" applyAlignment="1">
      <alignment horizontal="right"/>
    </xf>
    <xf numFmtId="183" fontId="10" fillId="0" borderId="0" xfId="0" applyNumberFormat="1" applyFont="1" applyFill="1" applyAlignment="1" applyProtection="1">
      <alignment horizontal="right"/>
      <protection locked="0"/>
    </xf>
    <xf numFmtId="195" fontId="10" fillId="0" borderId="22" xfId="0" applyNumberFormat="1" applyFont="1" applyBorder="1" applyAlignment="1"/>
    <xf numFmtId="195" fontId="10" fillId="0" borderId="0" xfId="0" applyNumberFormat="1" applyFont="1" applyAlignment="1"/>
    <xf numFmtId="195" fontId="0" fillId="0" borderId="0" xfId="0" applyNumberFormat="1" applyAlignment="1"/>
    <xf numFmtId="180" fontId="14" fillId="0" borderId="0" xfId="0" applyNumberFormat="1" applyFont="1" applyAlignment="1" applyProtection="1">
      <protection locked="0"/>
    </xf>
    <xf numFmtId="0" fontId="43" fillId="0" borderId="0" xfId="0" applyFont="1" applyAlignment="1">
      <alignment horizontal="centerContinuous" vertical="center"/>
    </xf>
    <xf numFmtId="0" fontId="18" fillId="0" borderId="0" xfId="0" applyNumberFormat="1" applyFont="1" applyAlignment="1" applyProtection="1">
      <alignment horizontal="centerContinuous" vertical="center"/>
      <protection locked="0"/>
    </xf>
    <xf numFmtId="0" fontId="44" fillId="0" borderId="0" xfId="0" applyFont="1" applyAlignment="1"/>
    <xf numFmtId="0" fontId="45" fillId="0" borderId="0" xfId="0" applyFont="1" applyAlignment="1"/>
    <xf numFmtId="0" fontId="42" fillId="0" borderId="0" xfId="0" applyFont="1" applyAlignment="1">
      <alignment horizontal="right"/>
    </xf>
    <xf numFmtId="0" fontId="42" fillId="4" borderId="2" xfId="0" applyNumberFormat="1" applyFont="1" applyFill="1" applyBorder="1" applyAlignment="1">
      <alignment horizontal="centerContinuous" vertical="center"/>
    </xf>
    <xf numFmtId="0" fontId="42" fillId="4" borderId="1" xfId="0" applyNumberFormat="1" applyFont="1" applyFill="1" applyBorder="1" applyAlignment="1">
      <alignment horizontal="centerContinuous" vertical="center"/>
    </xf>
    <xf numFmtId="3" fontId="42" fillId="0" borderId="22" xfId="0" applyNumberFormat="1" applyFont="1" applyBorder="1" applyAlignment="1"/>
    <xf numFmtId="0" fontId="42" fillId="0" borderId="19" xfId="0" applyFont="1" applyFill="1" applyBorder="1" applyAlignment="1">
      <alignment horizontal="center" vertical="center"/>
    </xf>
    <xf numFmtId="0" fontId="42" fillId="0" borderId="17" xfId="0" applyFont="1" applyFill="1" applyBorder="1" applyAlignment="1">
      <alignment horizontal="center" vertical="center"/>
    </xf>
    <xf numFmtId="180" fontId="42" fillId="0" borderId="0" xfId="0" applyNumberFormat="1" applyFont="1" applyFill="1" applyBorder="1" applyAlignment="1"/>
    <xf numFmtId="0" fontId="42" fillId="0" borderId="17" xfId="0" applyFont="1" applyFill="1" applyBorder="1" applyAlignment="1">
      <alignment horizontal="left" vertical="center"/>
    </xf>
    <xf numFmtId="180" fontId="42" fillId="0" borderId="0" xfId="0" applyNumberFormat="1" applyFont="1" applyFill="1" applyBorder="1" applyAlignment="1">
      <alignment horizontal="right"/>
    </xf>
    <xf numFmtId="0" fontId="42" fillId="0" borderId="17" xfId="0" applyFont="1" applyFill="1" applyBorder="1" applyAlignment="1">
      <alignment horizontal="center" vertical="center" shrinkToFit="1"/>
    </xf>
    <xf numFmtId="180" fontId="42" fillId="0" borderId="0" xfId="0" applyNumberFormat="1" applyFont="1" applyFill="1" applyAlignment="1"/>
    <xf numFmtId="0" fontId="42" fillId="0" borderId="0" xfId="0" applyFont="1" applyFill="1" applyAlignment="1">
      <alignment horizontal="left" vertical="center"/>
    </xf>
    <xf numFmtId="41" fontId="42" fillId="0" borderId="0" xfId="0" applyNumberFormat="1" applyFont="1" applyFill="1" applyBorder="1" applyAlignment="1">
      <alignment horizontal="right"/>
    </xf>
    <xf numFmtId="0" fontId="42" fillId="0" borderId="19" xfId="0" applyFont="1" applyFill="1" applyBorder="1" applyAlignment="1">
      <alignment horizontal="left" vertical="center"/>
    </xf>
    <xf numFmtId="41" fontId="10" fillId="0" borderId="0" xfId="0" applyNumberFormat="1" applyFont="1" applyFill="1" applyBorder="1" applyAlignment="1">
      <alignment horizontal="right"/>
    </xf>
    <xf numFmtId="0" fontId="46" fillId="0" borderId="0" xfId="0" applyFont="1" applyAlignment="1"/>
    <xf numFmtId="0" fontId="47" fillId="0" borderId="0" xfId="0" applyFont="1" applyAlignment="1"/>
    <xf numFmtId="0" fontId="0" fillId="0" borderId="0" xfId="0" applyAlignment="1">
      <alignment horizontal="right"/>
    </xf>
    <xf numFmtId="0" fontId="42" fillId="2" borderId="2" xfId="0" applyNumberFormat="1" applyFont="1" applyFill="1" applyBorder="1" applyAlignment="1">
      <alignment horizontal="centerContinuous" vertical="center"/>
    </xf>
    <xf numFmtId="0" fontId="42" fillId="2" borderId="1" xfId="0" applyNumberFormat="1" applyFont="1" applyFill="1" applyBorder="1" applyAlignment="1">
      <alignment horizontal="centerContinuous" vertical="center"/>
    </xf>
    <xf numFmtId="0" fontId="42" fillId="0" borderId="0" xfId="0" applyFont="1" applyAlignment="1">
      <alignment horizontal="center" vertical="center"/>
    </xf>
    <xf numFmtId="3" fontId="10" fillId="0" borderId="0" xfId="0" applyNumberFormat="1" applyFont="1" applyFill="1" applyBorder="1" applyAlignment="1">
      <alignment horizontal="right" vertical="center"/>
    </xf>
    <xf numFmtId="0" fontId="10" fillId="0" borderId="19" xfId="0" applyFont="1" applyFill="1" applyBorder="1" applyAlignment="1">
      <alignment horizontal="center" vertical="center"/>
    </xf>
    <xf numFmtId="0" fontId="0" fillId="0" borderId="40" xfId="0" applyNumberFormat="1" applyFont="1" applyBorder="1" applyAlignment="1"/>
    <xf numFmtId="0" fontId="0" fillId="0" borderId="0" xfId="0" applyNumberFormat="1" applyAlignment="1"/>
    <xf numFmtId="180" fontId="0" fillId="0" borderId="0" xfId="0" applyNumberFormat="1" applyFont="1" applyAlignment="1" applyProtection="1">
      <protection locked="0"/>
    </xf>
    <xf numFmtId="180" fontId="42" fillId="0" borderId="0" xfId="0" applyNumberFormat="1" applyFont="1" applyBorder="1" applyAlignment="1">
      <alignment horizontal="right"/>
    </xf>
    <xf numFmtId="0" fontId="8" fillId="0" borderId="0" xfId="0" applyFont="1" applyFill="1" applyAlignment="1">
      <alignment horizontal="center" vertical="center"/>
    </xf>
    <xf numFmtId="3" fontId="47" fillId="0" borderId="0" xfId="0" applyNumberFormat="1" applyFont="1" applyFill="1" applyAlignment="1"/>
    <xf numFmtId="0" fontId="0" fillId="0" borderId="22" xfId="0" applyNumberFormat="1" applyBorder="1" applyAlignment="1"/>
    <xf numFmtId="0" fontId="46" fillId="0" borderId="0" xfId="0" applyFont="1" applyAlignment="1">
      <alignment horizontal="left"/>
    </xf>
    <xf numFmtId="180" fontId="0" fillId="0" borderId="0" xfId="0" applyNumberFormat="1" applyAlignment="1"/>
    <xf numFmtId="3" fontId="14" fillId="0" borderId="0" xfId="0" applyNumberFormat="1" applyFont="1" applyAlignment="1" applyProtection="1">
      <protection locked="0"/>
    </xf>
    <xf numFmtId="0" fontId="0" fillId="0" borderId="0" xfId="0" applyNumberFormat="1" applyAlignment="1" applyProtection="1">
      <protection locked="0"/>
    </xf>
    <xf numFmtId="3" fontId="35" fillId="0" borderId="0" xfId="0" applyNumberFormat="1" applyFont="1" applyAlignment="1"/>
    <xf numFmtId="3" fontId="10" fillId="0" borderId="0" xfId="0" applyNumberFormat="1" applyFont="1" applyAlignment="1">
      <alignment horizontal="right"/>
    </xf>
    <xf numFmtId="3" fontId="10" fillId="2" borderId="4" xfId="0" applyNumberFormat="1" applyFont="1" applyFill="1" applyBorder="1" applyAlignment="1">
      <alignment vertical="center" wrapText="1"/>
    </xf>
    <xf numFmtId="3" fontId="10" fillId="2" borderId="6" xfId="0" applyNumberFormat="1" applyFont="1" applyFill="1" applyBorder="1" applyAlignment="1">
      <alignment vertical="center" wrapText="1"/>
    </xf>
    <xf numFmtId="3" fontId="10" fillId="0" borderId="17" xfId="0" applyNumberFormat="1" applyFont="1" applyFill="1" applyBorder="1" applyAlignment="1">
      <alignment horizontal="center"/>
    </xf>
    <xf numFmtId="3" fontId="10" fillId="0" borderId="17" xfId="0" applyNumberFormat="1" applyFont="1" applyBorder="1" applyAlignment="1">
      <alignment horizontal="center"/>
    </xf>
    <xf numFmtId="3" fontId="10" fillId="0" borderId="0" xfId="0" applyNumberFormat="1" applyFont="1" applyBorder="1" applyAlignment="1">
      <alignment horizontal="center"/>
    </xf>
    <xf numFmtId="3" fontId="10" fillId="0" borderId="40" xfId="0" applyNumberFormat="1" applyFont="1" applyBorder="1" applyAlignment="1"/>
    <xf numFmtId="3" fontId="35" fillId="0" borderId="40" xfId="0" applyNumberFormat="1" applyFont="1" applyBorder="1" applyAlignment="1"/>
    <xf numFmtId="0" fontId="0" fillId="0" borderId="40" xfId="0" applyNumberFormat="1" applyFont="1" applyBorder="1" applyAlignment="1" applyProtection="1">
      <protection locked="0"/>
    </xf>
    <xf numFmtId="0" fontId="10" fillId="0" borderId="0" xfId="0" applyNumberFormat="1" applyFont="1" applyAlignment="1" applyProtection="1">
      <protection locked="0"/>
    </xf>
    <xf numFmtId="0" fontId="0" fillId="0" borderId="0" xfId="0" applyNumberFormat="1" applyFont="1" applyAlignment="1" applyProtection="1">
      <alignment shrinkToFit="1"/>
      <protection locked="0"/>
    </xf>
    <xf numFmtId="180" fontId="5" fillId="0" borderId="0" xfId="0" applyNumberFormat="1" applyFont="1" applyAlignment="1" applyProtection="1">
      <protection locked="0"/>
    </xf>
    <xf numFmtId="180" fontId="10" fillId="0" borderId="17" xfId="0" applyNumberFormat="1" applyFont="1" applyFill="1" applyBorder="1" applyAlignment="1">
      <alignment horizontal="center" vertical="center"/>
    </xf>
    <xf numFmtId="3" fontId="10" fillId="0" borderId="0" xfId="0" applyNumberFormat="1" applyFont="1" applyFill="1" applyBorder="1" applyAlignment="1" applyProtection="1">
      <alignment horizontal="right"/>
      <protection locked="0"/>
    </xf>
    <xf numFmtId="3" fontId="10" fillId="0" borderId="0" xfId="0" applyNumberFormat="1" applyFont="1" applyFill="1" applyBorder="1" applyAlignment="1" applyProtection="1">
      <protection locked="0"/>
    </xf>
    <xf numFmtId="0" fontId="0" fillId="0" borderId="0" xfId="0" applyBorder="1">
      <alignment vertical="center"/>
    </xf>
    <xf numFmtId="0" fontId="10" fillId="3" borderId="3" xfId="0"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 xfId="0" applyNumberFormat="1" applyFont="1" applyFill="1" applyBorder="1" applyAlignment="1">
      <alignment horizontal="center" vertical="center"/>
    </xf>
    <xf numFmtId="0" fontId="0" fillId="3" borderId="3" xfId="0" applyNumberFormat="1" applyFont="1" applyFill="1" applyBorder="1" applyAlignment="1" applyProtection="1">
      <alignment horizontal="center" vertical="center"/>
      <protection locked="0"/>
    </xf>
    <xf numFmtId="0" fontId="0" fillId="3" borderId="23" xfId="0" applyFont="1" applyFill="1" applyBorder="1" applyAlignment="1">
      <alignment horizontal="center" vertical="center" wrapText="1"/>
    </xf>
    <xf numFmtId="177" fontId="10" fillId="0" borderId="0" xfId="0" applyNumberFormat="1" applyFont="1" applyFill="1" applyAlignment="1" applyProtection="1">
      <alignment horizontal="right"/>
      <protection locked="0"/>
    </xf>
    <xf numFmtId="3" fontId="29" fillId="0" borderId="0" xfId="0" applyNumberFormat="1" applyFont="1" applyFill="1" applyBorder="1" applyAlignment="1" applyProtection="1">
      <alignment horizontal="right"/>
      <protection locked="0"/>
    </xf>
    <xf numFmtId="3" fontId="29" fillId="0" borderId="0" xfId="0" applyNumberFormat="1" applyFont="1" applyFill="1" applyBorder="1" applyAlignment="1" applyProtection="1">
      <protection locked="0"/>
    </xf>
    <xf numFmtId="180" fontId="10" fillId="0" borderId="45" xfId="0" applyNumberFormat="1" applyFont="1" applyFill="1" applyBorder="1" applyAlignment="1">
      <alignment horizontal="center" vertical="center"/>
    </xf>
    <xf numFmtId="3" fontId="49" fillId="0" borderId="0" xfId="0" applyNumberFormat="1" applyFont="1" applyAlignment="1"/>
    <xf numFmtId="3" fontId="10" fillId="2" borderId="1" xfId="0" applyNumberFormat="1" applyFont="1" applyFill="1" applyBorder="1" applyAlignment="1">
      <alignment horizontal="center" vertical="center" wrapText="1"/>
    </xf>
    <xf numFmtId="3" fontId="10" fillId="2" borderId="2" xfId="0" applyNumberFormat="1" applyFont="1" applyFill="1" applyBorder="1" applyAlignment="1">
      <alignment horizontal="center" vertical="center" wrapText="1"/>
    </xf>
    <xf numFmtId="49" fontId="10" fillId="2" borderId="0" xfId="0" applyNumberFormat="1" applyFont="1" applyFill="1" applyAlignment="1">
      <alignment horizontal="center" vertical="center" wrapText="1"/>
    </xf>
    <xf numFmtId="3" fontId="10" fillId="2" borderId="0" xfId="0" applyNumberFormat="1" applyFont="1" applyFill="1" applyAlignment="1">
      <alignment horizontal="center" vertical="center" wrapText="1"/>
    </xf>
    <xf numFmtId="3" fontId="35" fillId="0" borderId="22" xfId="0" applyNumberFormat="1" applyFont="1" applyBorder="1" applyAlignment="1"/>
    <xf numFmtId="3" fontId="35" fillId="0" borderId="23" xfId="0" applyNumberFormat="1" applyFont="1" applyBorder="1" applyAlignment="1"/>
    <xf numFmtId="3" fontId="10" fillId="0" borderId="17" xfId="0" applyNumberFormat="1" applyFont="1" applyFill="1" applyBorder="1" applyAlignment="1">
      <alignment horizontal="center" vertical="center"/>
    </xf>
    <xf numFmtId="3" fontId="10" fillId="0" borderId="17" xfId="0" applyNumberFormat="1" applyFont="1" applyBorder="1" applyAlignment="1">
      <alignment horizontal="center" vertical="center"/>
    </xf>
    <xf numFmtId="181" fontId="10" fillId="0" borderId="0" xfId="0" applyNumberFormat="1" applyFont="1" applyAlignment="1">
      <alignment horizontal="right"/>
    </xf>
    <xf numFmtId="181" fontId="10" fillId="0" borderId="0" xfId="0" applyNumberFormat="1" applyFont="1" applyAlignment="1"/>
    <xf numFmtId="3" fontId="10" fillId="0" borderId="0" xfId="0" applyNumberFormat="1" applyFont="1" applyFill="1" applyBorder="1" applyAlignment="1">
      <alignment horizontal="center" vertical="center"/>
    </xf>
    <xf numFmtId="3" fontId="35" fillId="0" borderId="40" xfId="0" applyNumberFormat="1" applyFont="1" applyFill="1" applyBorder="1" applyAlignment="1"/>
    <xf numFmtId="3" fontId="35" fillId="0" borderId="0" xfId="0" applyNumberFormat="1" applyFont="1" applyFill="1" applyBorder="1" applyAlignment="1"/>
    <xf numFmtId="3" fontId="35" fillId="0" borderId="0" xfId="0" applyNumberFormat="1" applyFont="1" applyFill="1" applyAlignment="1"/>
    <xf numFmtId="3" fontId="10" fillId="0" borderId="0" xfId="0" applyNumberFormat="1" applyFont="1" applyAlignment="1">
      <alignment wrapText="1"/>
    </xf>
    <xf numFmtId="0" fontId="0" fillId="0" borderId="0" xfId="0" applyNumberFormat="1" applyFont="1" applyAlignment="1" applyProtection="1">
      <alignment horizontal="right"/>
      <protection locked="0"/>
    </xf>
    <xf numFmtId="198" fontId="14" fillId="0" borderId="0" xfId="0" applyNumberFormat="1" applyFont="1" applyAlignment="1" applyProtection="1">
      <protection locked="0"/>
    </xf>
    <xf numFmtId="0" fontId="49" fillId="0" borderId="0" xfId="0" applyNumberFormat="1" applyFont="1" applyAlignment="1"/>
    <xf numFmtId="0" fontId="10" fillId="2" borderId="1"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35" fillId="0" borderId="24" xfId="0" applyNumberFormat="1" applyFont="1" applyBorder="1" applyAlignment="1"/>
    <xf numFmtId="0" fontId="10" fillId="0" borderId="17" xfId="0" applyNumberFormat="1" applyFont="1" applyFill="1" applyBorder="1" applyAlignment="1">
      <alignment horizontal="center" vertical="center"/>
    </xf>
    <xf numFmtId="0" fontId="10" fillId="0" borderId="17" xfId="0" applyNumberFormat="1" applyFont="1" applyBorder="1" applyAlignment="1">
      <alignment horizontal="center" vertical="center"/>
    </xf>
    <xf numFmtId="181" fontId="10" fillId="0" borderId="0" xfId="0" applyNumberFormat="1" applyFont="1" applyBorder="1" applyAlignment="1">
      <alignment horizontal="right"/>
    </xf>
    <xf numFmtId="3" fontId="50" fillId="0" borderId="40" xfId="0" applyNumberFormat="1" applyFont="1" applyFill="1" applyBorder="1" applyAlignment="1"/>
    <xf numFmtId="3" fontId="50" fillId="0" borderId="0" xfId="0" applyNumberFormat="1" applyFont="1" applyFill="1" applyBorder="1" applyAlignment="1"/>
    <xf numFmtId="3" fontId="50" fillId="0" borderId="0" xfId="0" applyNumberFormat="1" applyFont="1" applyFill="1" applyAlignment="1"/>
    <xf numFmtId="0" fontId="50" fillId="0" borderId="0" xfId="0" applyNumberFormat="1" applyFont="1" applyFill="1" applyBorder="1" applyAlignment="1"/>
    <xf numFmtId="0" fontId="51" fillId="0" borderId="0" xfId="0" applyNumberFormat="1" applyFont="1" applyFill="1" applyBorder="1" applyAlignment="1"/>
    <xf numFmtId="0" fontId="29" fillId="0" borderId="0" xfId="0" applyNumberFormat="1" applyFont="1" applyFill="1" applyBorder="1" applyAlignment="1"/>
    <xf numFmtId="199" fontId="9" fillId="0" borderId="0" xfId="0" applyNumberFormat="1" applyFont="1" applyAlignment="1" applyProtection="1">
      <protection locked="0"/>
    </xf>
    <xf numFmtId="0" fontId="35" fillId="0" borderId="0" xfId="0" applyNumberFormat="1" applyFont="1" applyAlignment="1">
      <alignment horizontal="right"/>
    </xf>
    <xf numFmtId="0" fontId="10" fillId="2" borderId="22" xfId="0" applyNumberFormat="1" applyFont="1" applyFill="1" applyBorder="1" applyAlignment="1">
      <alignment horizontal="center" vertical="center"/>
    </xf>
    <xf numFmtId="0" fontId="10" fillId="0" borderId="0" xfId="0" applyNumberFormat="1" applyFont="1" applyBorder="1" applyAlignment="1">
      <alignment horizontal="center" vertical="center"/>
    </xf>
    <xf numFmtId="0" fontId="10" fillId="0" borderId="40" xfId="0" applyNumberFormat="1" applyFont="1" applyBorder="1" applyAlignment="1"/>
    <xf numFmtId="0" fontId="35" fillId="0" borderId="40" xfId="0" applyNumberFormat="1" applyFont="1" applyBorder="1" applyAlignment="1"/>
    <xf numFmtId="3" fontId="10" fillId="2" borderId="1" xfId="0" applyNumberFormat="1" applyFont="1" applyFill="1" applyBorder="1" applyAlignment="1">
      <alignment horizontal="centerContinuous"/>
    </xf>
    <xf numFmtId="3" fontId="10" fillId="2" borderId="2" xfId="0" applyNumberFormat="1" applyFont="1" applyFill="1" applyBorder="1" applyAlignment="1">
      <alignment horizontal="centerContinuous" vertical="center"/>
    </xf>
    <xf numFmtId="3" fontId="10" fillId="2" borderId="1" xfId="0" applyNumberFormat="1" applyFont="1" applyFill="1" applyBorder="1" applyAlignment="1">
      <alignment horizontal="centerContinuous" vertical="center"/>
    </xf>
    <xf numFmtId="3" fontId="10" fillId="2" borderId="61" xfId="0" applyNumberFormat="1" applyFont="1" applyFill="1" applyBorder="1" applyAlignment="1">
      <alignment horizontal="center" vertical="center"/>
    </xf>
    <xf numFmtId="3" fontId="10" fillId="0" borderId="0" xfId="0" applyNumberFormat="1" applyFont="1" applyFill="1" applyBorder="1" applyAlignment="1">
      <alignment horizontal="centerContinuous" vertical="top"/>
    </xf>
    <xf numFmtId="3" fontId="10" fillId="0" borderId="0" xfId="0" applyNumberFormat="1" applyFont="1" applyFill="1" applyAlignment="1">
      <alignment horizontal="center" vertical="center"/>
    </xf>
    <xf numFmtId="3" fontId="10" fillId="0" borderId="0" xfId="0" applyNumberFormat="1" applyFont="1" applyAlignment="1">
      <alignment horizontal="center" vertical="center"/>
    </xf>
    <xf numFmtId="181" fontId="14" fillId="0" borderId="0" xfId="0" applyNumberFormat="1" applyFont="1" applyAlignment="1" applyProtection="1">
      <protection locked="0"/>
    </xf>
    <xf numFmtId="0" fontId="10" fillId="2" borderId="1" xfId="0" applyFont="1" applyFill="1" applyBorder="1" applyAlignment="1">
      <alignment horizontal="center"/>
    </xf>
    <xf numFmtId="0" fontId="10" fillId="2" borderId="2"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 xfId="0" applyNumberFormat="1" applyFont="1" applyFill="1" applyBorder="1" applyAlignment="1">
      <alignment horizontal="center" vertical="center"/>
    </xf>
    <xf numFmtId="0" fontId="10" fillId="2" borderId="0" xfId="0" applyFont="1" applyFill="1" applyBorder="1" applyAlignment="1">
      <alignment horizontal="center"/>
    </xf>
    <xf numFmtId="0" fontId="10" fillId="2" borderId="0" xfId="0" applyFont="1" applyFill="1" applyBorder="1" applyAlignment="1">
      <alignment horizontal="center" vertical="center"/>
    </xf>
    <xf numFmtId="0" fontId="10" fillId="2" borderId="26" xfId="0" applyNumberFormat="1" applyFont="1" applyFill="1" applyBorder="1" applyAlignment="1">
      <alignment horizontal="center" vertical="center"/>
    </xf>
    <xf numFmtId="0" fontId="10" fillId="2" borderId="0" xfId="0" applyFont="1" applyFill="1" applyAlignment="1">
      <alignment horizontal="center" vertical="top"/>
    </xf>
    <xf numFmtId="0" fontId="14" fillId="2" borderId="0" xfId="0" applyNumberFormat="1" applyFont="1" applyFill="1" applyBorder="1" applyAlignment="1" applyProtection="1">
      <alignment horizontal="center" vertical="center"/>
      <protection locked="0"/>
    </xf>
    <xf numFmtId="0" fontId="10" fillId="0" borderId="0" xfId="0" applyNumberFormat="1" applyFont="1" applyFill="1" applyAlignment="1">
      <alignment horizontal="center" vertical="center"/>
    </xf>
    <xf numFmtId="200" fontId="10" fillId="0" borderId="0" xfId="0" applyNumberFormat="1" applyFont="1" applyFill="1" applyAlignment="1"/>
    <xf numFmtId="0" fontId="10" fillId="0" borderId="0" xfId="0" applyNumberFormat="1" applyFont="1" applyAlignment="1">
      <alignment horizontal="center" vertical="center"/>
    </xf>
    <xf numFmtId="180" fontId="10" fillId="0" borderId="0" xfId="0" applyNumberFormat="1" applyFont="1" applyBorder="1" applyAlignment="1"/>
    <xf numFmtId="200" fontId="10" fillId="0" borderId="0" xfId="0" applyNumberFormat="1" applyFont="1" applyFill="1" applyBorder="1" applyAlignment="1">
      <alignment horizontal="right"/>
    </xf>
    <xf numFmtId="180" fontId="0" fillId="0" borderId="0" xfId="0" applyNumberFormat="1">
      <alignment vertical="center"/>
    </xf>
    <xf numFmtId="0" fontId="52" fillId="0" borderId="0" xfId="4" applyNumberFormat="1" applyFont="1" applyAlignment="1">
      <alignment horizontal="center" vertical="center"/>
    </xf>
    <xf numFmtId="0" fontId="51" fillId="0" borderId="0" xfId="4" applyNumberFormat="1" applyFont="1" applyAlignment="1"/>
    <xf numFmtId="0" fontId="28" fillId="0" borderId="0" xfId="4" applyNumberFormat="1" applyFont="1" applyAlignment="1" applyProtection="1">
      <protection locked="0"/>
    </xf>
    <xf numFmtId="0" fontId="53" fillId="0" borderId="0" xfId="4" applyNumberFormat="1" applyFont="1" applyAlignment="1"/>
    <xf numFmtId="0" fontId="29" fillId="0" borderId="0" xfId="4" applyNumberFormat="1" applyFont="1" applyAlignment="1">
      <alignment horizontal="right"/>
    </xf>
    <xf numFmtId="0" fontId="50" fillId="8" borderId="22" xfId="4" applyNumberFormat="1" applyFont="1" applyFill="1" applyBorder="1" applyAlignment="1">
      <alignment horizontal="center" vertical="center"/>
    </xf>
    <xf numFmtId="0" fontId="50" fillId="8" borderId="23" xfId="4" applyNumberFormat="1" applyFont="1" applyFill="1" applyBorder="1" applyAlignment="1">
      <alignment horizontal="center" vertical="center"/>
    </xf>
    <xf numFmtId="0" fontId="28" fillId="8" borderId="23" xfId="4" applyNumberFormat="1" applyFont="1" applyFill="1" applyBorder="1" applyAlignment="1">
      <alignment horizontal="center" vertical="center"/>
    </xf>
    <xf numFmtId="0" fontId="28" fillId="8" borderId="22" xfId="4" applyNumberFormat="1" applyFont="1" applyFill="1" applyBorder="1" applyAlignment="1">
      <alignment horizontal="center" vertical="center"/>
    </xf>
    <xf numFmtId="0" fontId="50" fillId="8" borderId="0" xfId="4" applyNumberFormat="1" applyFont="1" applyFill="1" applyBorder="1" applyAlignment="1">
      <alignment horizontal="center" vertical="center"/>
    </xf>
    <xf numFmtId="0" fontId="48" fillId="8" borderId="0" xfId="4" applyNumberFormat="1" applyFont="1" applyFill="1" applyBorder="1" applyAlignment="1">
      <alignment horizontal="center" vertical="center" wrapText="1"/>
    </xf>
    <xf numFmtId="0" fontId="55" fillId="5" borderId="0" xfId="4" applyNumberFormat="1" applyFont="1" applyFill="1" applyBorder="1" applyAlignment="1">
      <alignment horizontal="center" vertical="center" wrapText="1"/>
    </xf>
    <xf numFmtId="0" fontId="28" fillId="5" borderId="0" xfId="4" applyNumberFormat="1" applyFont="1" applyFill="1" applyBorder="1" applyAlignment="1">
      <alignment horizontal="center" vertical="center" wrapText="1"/>
    </xf>
    <xf numFmtId="0" fontId="29" fillId="0" borderId="24" xfId="4" applyNumberFormat="1" applyFont="1" applyBorder="1" applyAlignment="1"/>
    <xf numFmtId="3" fontId="51" fillId="0" borderId="22" xfId="4" applyFont="1" applyBorder="1" applyAlignment="1"/>
    <xf numFmtId="0" fontId="28" fillId="0" borderId="17" xfId="4" applyNumberFormat="1" applyFont="1" applyFill="1" applyBorder="1" applyAlignment="1">
      <alignment horizontal="center" vertical="center"/>
    </xf>
    <xf numFmtId="180" fontId="28" fillId="0" borderId="0" xfId="4" applyNumberFormat="1" applyFont="1" applyFill="1" applyBorder="1" applyAlignment="1">
      <alignment vertical="center"/>
    </xf>
    <xf numFmtId="181" fontId="28" fillId="0" borderId="0" xfId="4" applyNumberFormat="1" applyFont="1" applyFill="1" applyBorder="1" applyAlignment="1">
      <alignment horizontal="right" vertical="center"/>
    </xf>
    <xf numFmtId="180" fontId="28" fillId="0" borderId="0" xfId="4" applyNumberFormat="1" applyFont="1" applyFill="1" applyBorder="1" applyAlignment="1">
      <alignment horizontal="right" vertical="center"/>
    </xf>
    <xf numFmtId="0" fontId="28" fillId="0" borderId="17" xfId="4" applyNumberFormat="1" applyFont="1" applyBorder="1" applyAlignment="1">
      <alignment horizontal="center" vertical="center"/>
    </xf>
    <xf numFmtId="180" fontId="28" fillId="0" borderId="0" xfId="4" applyNumberFormat="1" applyFont="1" applyBorder="1" applyAlignment="1">
      <alignment vertical="center"/>
    </xf>
    <xf numFmtId="181" fontId="28" fillId="0" borderId="0" xfId="4" applyNumberFormat="1" applyFont="1" applyBorder="1" applyAlignment="1">
      <alignment vertical="center"/>
    </xf>
    <xf numFmtId="180" fontId="28" fillId="0" borderId="0" xfId="4" applyNumberFormat="1" applyFont="1" applyBorder="1" applyAlignment="1">
      <alignment horizontal="right" vertical="center"/>
    </xf>
    <xf numFmtId="0" fontId="0" fillId="0" borderId="0" xfId="4" applyNumberFormat="1" applyFont="1" applyFill="1" applyBorder="1" applyAlignment="1">
      <alignment horizontal="center" vertical="center"/>
    </xf>
    <xf numFmtId="180" fontId="14" fillId="0" borderId="0" xfId="14" applyNumberFormat="1" applyFont="1" applyFill="1" applyBorder="1" applyAlignment="1">
      <alignment horizontal="right" vertical="center"/>
    </xf>
    <xf numFmtId="180" fontId="14" fillId="0" borderId="0" xfId="4" applyNumberFormat="1" applyFont="1" applyFill="1" applyBorder="1" applyAlignment="1">
      <alignment horizontal="right" vertical="center"/>
    </xf>
    <xf numFmtId="180" fontId="14" fillId="0" borderId="0" xfId="14" applyNumberFormat="1" applyFont="1" applyFill="1" applyBorder="1" applyAlignment="1">
      <alignment horizontal="right" vertical="center" shrinkToFit="1"/>
    </xf>
    <xf numFmtId="180" fontId="14" fillId="0" borderId="0" xfId="4" applyNumberFormat="1" applyFont="1" applyFill="1" applyBorder="1" applyAlignment="1">
      <alignment horizontal="right" vertical="center" shrinkToFit="1"/>
    </xf>
    <xf numFmtId="201" fontId="0" fillId="0" borderId="11" xfId="4" applyNumberFormat="1" applyFont="1" applyFill="1" applyBorder="1" applyAlignment="1">
      <alignment horizontal="center" vertical="center"/>
    </xf>
    <xf numFmtId="180" fontId="14" fillId="0" borderId="43" xfId="14" applyNumberFormat="1" applyFont="1" applyFill="1" applyBorder="1" applyAlignment="1">
      <alignment horizontal="right" vertical="center" shrinkToFit="1"/>
    </xf>
    <xf numFmtId="180" fontId="14" fillId="0" borderId="11" xfId="14" applyNumberFormat="1" applyFont="1" applyFill="1" applyBorder="1" applyAlignment="1">
      <alignment horizontal="right" vertical="center"/>
    </xf>
    <xf numFmtId="181" fontId="28" fillId="0" borderId="11" xfId="4" applyNumberFormat="1" applyFont="1" applyFill="1" applyBorder="1" applyAlignment="1">
      <alignment horizontal="right" vertical="center"/>
    </xf>
    <xf numFmtId="180" fontId="14" fillId="0" borderId="11" xfId="4" applyNumberFormat="1" applyFont="1" applyFill="1" applyBorder="1" applyAlignment="1">
      <alignment horizontal="right" vertical="center"/>
    </xf>
    <xf numFmtId="180" fontId="14" fillId="0" borderId="11" xfId="14" applyNumberFormat="1" applyFont="1" applyFill="1" applyBorder="1" applyAlignment="1">
      <alignment horizontal="right" vertical="center" shrinkToFit="1"/>
    </xf>
    <xf numFmtId="180" fontId="14" fillId="0" borderId="11" xfId="4" applyNumberFormat="1" applyFont="1" applyFill="1" applyBorder="1" applyAlignment="1">
      <alignment horizontal="right" vertical="center" shrinkToFit="1"/>
    </xf>
    <xf numFmtId="180" fontId="0" fillId="0" borderId="11" xfId="4" applyNumberFormat="1" applyFont="1" applyFill="1" applyBorder="1" applyAlignment="1">
      <alignment horizontal="right" vertical="center"/>
    </xf>
    <xf numFmtId="0" fontId="8" fillId="0" borderId="34" xfId="4" applyNumberFormat="1" applyFont="1" applyFill="1" applyBorder="1" applyAlignment="1">
      <alignment horizontal="center" vertical="center"/>
    </xf>
    <xf numFmtId="202" fontId="14" fillId="0" borderId="11" xfId="14" applyNumberFormat="1" applyFont="1" applyFill="1" applyBorder="1" applyAlignment="1">
      <alignment horizontal="right" vertical="center"/>
    </xf>
    <xf numFmtId="0" fontId="28" fillId="0" borderId="0" xfId="4" applyNumberFormat="1" applyFont="1" applyBorder="1"/>
    <xf numFmtId="3" fontId="51" fillId="0" borderId="0" xfId="4" applyFont="1" applyBorder="1" applyAlignment="1"/>
    <xf numFmtId="3" fontId="28" fillId="0" borderId="0" xfId="4" applyFont="1" applyBorder="1" applyAlignment="1"/>
    <xf numFmtId="181" fontId="28" fillId="0" borderId="0" xfId="4" applyNumberFormat="1" applyFont="1" applyBorder="1" applyAlignment="1">
      <alignment horizontal="right"/>
    </xf>
    <xf numFmtId="0" fontId="51" fillId="0" borderId="0" xfId="4" applyNumberFormat="1" applyFont="1" applyAlignment="1">
      <alignment horizontal="right"/>
    </xf>
    <xf numFmtId="0" fontId="29" fillId="5" borderId="3" xfId="4" applyNumberFormat="1" applyFont="1" applyFill="1" applyBorder="1" applyAlignment="1">
      <alignment horizontal="center" vertical="center"/>
    </xf>
    <xf numFmtId="0" fontId="56" fillId="5" borderId="5" xfId="4" applyNumberFormat="1" applyFont="1" applyFill="1" applyBorder="1" applyAlignment="1" applyProtection="1">
      <alignment horizontal="center" vertical="center" shrinkToFit="1"/>
      <protection locked="0"/>
    </xf>
    <xf numFmtId="0" fontId="56" fillId="5" borderId="2" xfId="4" applyNumberFormat="1" applyFont="1" applyFill="1" applyBorder="1" applyAlignment="1">
      <alignment horizontal="center" vertical="center"/>
    </xf>
    <xf numFmtId="0" fontId="56" fillId="5" borderId="62" xfId="4" applyNumberFormat="1" applyFont="1" applyFill="1" applyBorder="1" applyAlignment="1">
      <alignment horizontal="center" vertical="center"/>
    </xf>
    <xf numFmtId="0" fontId="56" fillId="5" borderId="3" xfId="4" applyNumberFormat="1" applyFont="1" applyFill="1" applyBorder="1" applyAlignment="1">
      <alignment horizontal="center" vertical="center"/>
    </xf>
    <xf numFmtId="0" fontId="50" fillId="8" borderId="27" xfId="4" applyNumberFormat="1" applyFont="1" applyFill="1" applyBorder="1" applyAlignment="1">
      <alignment horizontal="center" vertical="center"/>
    </xf>
    <xf numFmtId="0" fontId="28" fillId="0" borderId="0" xfId="4" applyNumberFormat="1" applyFont="1" applyAlignment="1"/>
    <xf numFmtId="0" fontId="50" fillId="3" borderId="0" xfId="4" applyNumberFormat="1" applyFont="1" applyFill="1" applyBorder="1" applyAlignment="1">
      <alignment horizontal="center" vertical="center" shrinkToFit="1"/>
    </xf>
    <xf numFmtId="0" fontId="56" fillId="3" borderId="58" xfId="4" applyNumberFormat="1" applyFont="1" applyFill="1" applyBorder="1" applyAlignment="1">
      <alignment horizontal="center" vertical="center" wrapText="1" shrinkToFit="1"/>
    </xf>
    <xf numFmtId="0" fontId="56" fillId="3" borderId="59" xfId="4" applyNumberFormat="1" applyFont="1" applyFill="1" applyBorder="1" applyAlignment="1">
      <alignment horizontal="center" vertical="center" wrapText="1" shrinkToFit="1"/>
    </xf>
    <xf numFmtId="3" fontId="51" fillId="0" borderId="0" xfId="4" applyFont="1" applyAlignment="1"/>
    <xf numFmtId="181" fontId="28" fillId="0" borderId="0" xfId="4" applyNumberFormat="1" applyFont="1" applyFill="1" applyBorder="1" applyAlignment="1">
      <alignment vertical="center"/>
    </xf>
    <xf numFmtId="181" fontId="28" fillId="0" borderId="0" xfId="4" applyNumberFormat="1" applyFont="1" applyFill="1" applyAlignment="1">
      <alignment vertical="center"/>
    </xf>
    <xf numFmtId="181" fontId="28" fillId="0" borderId="0" xfId="4" applyNumberFormat="1" applyFont="1" applyFill="1" applyAlignment="1">
      <alignment horizontal="right" vertical="center"/>
    </xf>
    <xf numFmtId="3" fontId="51" fillId="0" borderId="0" xfId="4" applyFont="1" applyFill="1" applyAlignment="1"/>
    <xf numFmtId="0" fontId="28" fillId="0" borderId="0" xfId="4" applyNumberFormat="1" applyFont="1" applyFill="1" applyBorder="1" applyAlignment="1">
      <alignment horizontal="center" vertical="center"/>
    </xf>
    <xf numFmtId="3" fontId="51" fillId="0" borderId="0" xfId="4" applyFont="1" applyFill="1" applyBorder="1" applyAlignment="1"/>
    <xf numFmtId="180" fontId="0" fillId="0" borderId="0" xfId="4" applyNumberFormat="1" applyFont="1" applyFill="1" applyBorder="1" applyAlignment="1">
      <alignment horizontal="right" vertical="center"/>
    </xf>
    <xf numFmtId="180" fontId="0" fillId="0" borderId="0" xfId="4" applyNumberFormat="1" applyFont="1" applyFill="1" applyBorder="1" applyAlignment="1">
      <alignment horizontal="right" vertical="center" shrinkToFit="1"/>
    </xf>
    <xf numFmtId="3" fontId="35" fillId="0" borderId="0" xfId="4" applyFont="1" applyFill="1" applyBorder="1" applyAlignment="1"/>
    <xf numFmtId="180" fontId="28" fillId="0" borderId="43" xfId="4" applyNumberFormat="1" applyFont="1" applyFill="1" applyBorder="1" applyAlignment="1">
      <alignment vertical="center"/>
    </xf>
    <xf numFmtId="180" fontId="0" fillId="0" borderId="11" xfId="4" applyNumberFormat="1" applyFont="1" applyFill="1" applyBorder="1" applyAlignment="1">
      <alignment horizontal="right" vertical="center" shrinkToFit="1"/>
    </xf>
    <xf numFmtId="3" fontId="35" fillId="0" borderId="0" xfId="4" applyFont="1" applyFill="1" applyAlignment="1"/>
    <xf numFmtId="180" fontId="28" fillId="0" borderId="33" xfId="4" applyNumberFormat="1" applyFont="1" applyFill="1" applyBorder="1" applyAlignment="1">
      <alignment vertical="center"/>
    </xf>
    <xf numFmtId="0" fontId="0" fillId="0" borderId="0" xfId="4" applyNumberFormat="1" applyFont="1" applyFill="1" applyAlignment="1" applyProtection="1">
      <protection locked="0"/>
    </xf>
    <xf numFmtId="0" fontId="0" fillId="0" borderId="0" xfId="4" applyNumberFormat="1" applyFont="1" applyFill="1" applyBorder="1"/>
    <xf numFmtId="3" fontId="0" fillId="0" borderId="0" xfId="4" applyFont="1" applyFill="1" applyBorder="1" applyAlignment="1"/>
    <xf numFmtId="181" fontId="0" fillId="0" borderId="0" xfId="4" applyNumberFormat="1" applyFont="1" applyFill="1" applyBorder="1" applyAlignment="1">
      <alignment horizontal="right"/>
    </xf>
    <xf numFmtId="0" fontId="10" fillId="5" borderId="1" xfId="0" applyNumberFormat="1" applyFont="1" applyFill="1" applyBorder="1" applyAlignment="1"/>
    <xf numFmtId="0" fontId="10" fillId="5" borderId="23" xfId="0" applyNumberFormat="1" applyFont="1" applyFill="1" applyBorder="1" applyAlignment="1">
      <alignment horizontal="center" vertical="center" wrapText="1"/>
    </xf>
    <xf numFmtId="0" fontId="0" fillId="5" borderId="23" xfId="0" applyFill="1" applyBorder="1" applyAlignment="1">
      <alignment horizontal="center" vertical="center" wrapText="1"/>
    </xf>
    <xf numFmtId="0" fontId="10" fillId="5" borderId="23" xfId="0" applyFont="1" applyFill="1" applyBorder="1" applyAlignment="1">
      <alignment horizontal="center" vertical="center" wrapText="1"/>
    </xf>
    <xf numFmtId="195" fontId="10" fillId="0" borderId="23" xfId="0" applyNumberFormat="1" applyFont="1" applyFill="1" applyBorder="1" applyAlignment="1"/>
    <xf numFmtId="195" fontId="10" fillId="0" borderId="22" xfId="0" applyNumberFormat="1" applyFont="1" applyFill="1" applyBorder="1" applyAlignment="1"/>
    <xf numFmtId="0" fontId="10" fillId="0" borderId="0" xfId="0" applyFont="1" applyAlignment="1">
      <alignment horizontal="center"/>
    </xf>
    <xf numFmtId="189" fontId="10" fillId="0" borderId="0" xfId="0" applyNumberFormat="1" applyFont="1" applyFill="1" applyAlignment="1"/>
    <xf numFmtId="0" fontId="10" fillId="0" borderId="17" xfId="0" applyFont="1" applyFill="1" applyBorder="1" applyAlignment="1">
      <alignment horizontal="center" vertical="center"/>
    </xf>
    <xf numFmtId="179" fontId="10" fillId="0" borderId="0" xfId="12" applyNumberFormat="1" applyFont="1" applyFill="1" applyBorder="1" applyAlignment="1">
      <alignment horizontal="right"/>
    </xf>
    <xf numFmtId="0" fontId="10" fillId="0" borderId="0" xfId="0" applyFont="1" applyAlignment="1">
      <alignment horizontal="center" vertical="center"/>
    </xf>
    <xf numFmtId="179" fontId="10" fillId="0" borderId="0" xfId="0" applyNumberFormat="1" applyFont="1" applyFill="1" applyBorder="1" applyAlignment="1" applyProtection="1">
      <protection locked="0"/>
    </xf>
    <xf numFmtId="0" fontId="10" fillId="0" borderId="40" xfId="0" applyFont="1" applyBorder="1" applyAlignment="1"/>
    <xf numFmtId="0" fontId="14" fillId="0" borderId="40" xfId="0" applyNumberFormat="1" applyFont="1" applyBorder="1" applyAlignment="1" applyProtection="1">
      <protection locked="0"/>
    </xf>
    <xf numFmtId="0" fontId="10" fillId="8" borderId="23" xfId="0" applyNumberFormat="1" applyFont="1" applyFill="1" applyBorder="1" applyAlignment="1">
      <alignment horizontal="center" vertical="center" wrapText="1"/>
    </xf>
    <xf numFmtId="0" fontId="0" fillId="8" borderId="23" xfId="0" applyNumberFormat="1" applyFont="1" applyFill="1" applyBorder="1" applyAlignment="1">
      <alignment horizontal="center" vertical="center" wrapText="1"/>
    </xf>
    <xf numFmtId="0" fontId="14" fillId="5" borderId="23" xfId="0" applyNumberFormat="1" applyFont="1" applyFill="1" applyBorder="1" applyAlignment="1">
      <alignment horizontal="center" vertical="center" wrapText="1"/>
    </xf>
    <xf numFmtId="0" fontId="0" fillId="0" borderId="23" xfId="0" applyNumberFormat="1" applyBorder="1" applyAlignment="1"/>
    <xf numFmtId="0" fontId="10" fillId="0" borderId="17" xfId="0" applyNumberFormat="1" applyFont="1" applyFill="1" applyBorder="1" applyAlignment="1">
      <alignment horizontal="left" vertical="center"/>
    </xf>
    <xf numFmtId="179" fontId="57" fillId="0" borderId="0" xfId="0" applyNumberFormat="1" applyFont="1" applyFill="1" applyBorder="1" applyAlignment="1">
      <alignment vertical="center"/>
    </xf>
    <xf numFmtId="0" fontId="10" fillId="2" borderId="6" xfId="3" applyNumberFormat="1" applyFont="1" applyFill="1" applyBorder="1" applyAlignment="1">
      <alignment horizontal="center" vertical="center" wrapText="1"/>
    </xf>
    <xf numFmtId="0" fontId="0" fillId="0" borderId="0" xfId="3" applyNumberFormat="1" applyFont="1" applyAlignment="1" applyProtection="1">
      <protection locked="0"/>
    </xf>
    <xf numFmtId="0" fontId="10" fillId="0" borderId="24" xfId="3" applyNumberFormat="1" applyFont="1" applyBorder="1" applyAlignment="1"/>
    <xf numFmtId="0" fontId="10" fillId="0" borderId="17" xfId="3" applyNumberFormat="1" applyFont="1" applyFill="1" applyBorder="1" applyAlignment="1">
      <alignment horizontal="center" vertical="center"/>
    </xf>
    <xf numFmtId="188" fontId="10" fillId="0" borderId="0" xfId="3" applyNumberFormat="1" applyFont="1" applyFill="1" applyBorder="1" applyAlignment="1">
      <alignment horizontal="right"/>
    </xf>
    <xf numFmtId="188" fontId="10" fillId="0" borderId="0" xfId="3" applyNumberFormat="1" applyFont="1" applyFill="1" applyAlignment="1">
      <alignment horizontal="right"/>
    </xf>
    <xf numFmtId="0" fontId="10" fillId="0" borderId="17" xfId="3" applyNumberFormat="1" applyFont="1" applyFill="1" applyBorder="1" applyAlignment="1">
      <alignment vertical="center"/>
    </xf>
    <xf numFmtId="0" fontId="10" fillId="0" borderId="0" xfId="3" applyNumberFormat="1" applyFont="1" applyBorder="1" applyAlignment="1">
      <alignment horizontal="center" vertical="center"/>
    </xf>
    <xf numFmtId="0" fontId="10" fillId="0" borderId="0" xfId="3" applyNumberFormat="1" applyFont="1" applyFill="1" applyBorder="1" applyAlignment="1">
      <alignment horizontal="center" vertical="center"/>
    </xf>
    <xf numFmtId="188" fontId="10" fillId="0" borderId="0" xfId="3" applyNumberFormat="1" applyFont="1" applyFill="1" applyBorder="1" applyAlignment="1" applyProtection="1">
      <alignment horizontal="right"/>
    </xf>
    <xf numFmtId="186" fontId="10" fillId="0" borderId="0" xfId="3" applyNumberFormat="1" applyFont="1" applyFill="1" applyBorder="1" applyAlignment="1">
      <alignment horizontal="right"/>
    </xf>
    <xf numFmtId="0" fontId="0" fillId="0" borderId="40" xfId="3" applyNumberFormat="1" applyFont="1" applyBorder="1" applyAlignment="1"/>
    <xf numFmtId="187" fontId="0" fillId="0" borderId="0" xfId="3" applyFont="1" applyFill="1"/>
    <xf numFmtId="0" fontId="0" fillId="0" borderId="0" xfId="3" applyNumberFormat="1" applyFont="1" applyAlignment="1"/>
    <xf numFmtId="0" fontId="41" fillId="0" borderId="0" xfId="0" applyFont="1" applyAlignment="1"/>
    <xf numFmtId="0" fontId="59" fillId="0" borderId="0" xfId="0" applyFont="1" applyAlignment="1"/>
    <xf numFmtId="0" fontId="42" fillId="0" borderId="0" xfId="0" applyFont="1" applyAlignment="1">
      <alignment horizontal="right" vertical="center"/>
    </xf>
    <xf numFmtId="0" fontId="42" fillId="4" borderId="1" xfId="0" applyFont="1" applyFill="1" applyBorder="1" applyAlignment="1"/>
    <xf numFmtId="0" fontId="42" fillId="4" borderId="1" xfId="0" applyFont="1" applyFill="1" applyBorder="1" applyAlignment="1">
      <alignment horizontal="center" vertical="center" wrapText="1"/>
    </xf>
    <xf numFmtId="0" fontId="60" fillId="4" borderId="23" xfId="0" applyFont="1" applyFill="1" applyBorder="1" applyAlignment="1">
      <alignment horizontal="center" vertical="center" wrapText="1"/>
    </xf>
    <xf numFmtId="0" fontId="63" fillId="0" borderId="22" xfId="0" applyFont="1" applyBorder="1" applyAlignment="1">
      <alignment horizontal="left"/>
    </xf>
    <xf numFmtId="0" fontId="42" fillId="0" borderId="23" xfId="0" applyFont="1" applyBorder="1" applyAlignment="1"/>
    <xf numFmtId="0" fontId="42" fillId="0" borderId="22" xfId="0" applyFont="1" applyBorder="1" applyAlignment="1"/>
    <xf numFmtId="3" fontId="63" fillId="0" borderId="22" xfId="0" applyNumberFormat="1" applyFont="1" applyBorder="1" applyAlignment="1">
      <alignment horizontal="right"/>
    </xf>
    <xf numFmtId="3" fontId="63" fillId="0" borderId="22" xfId="0" applyNumberFormat="1" applyFont="1" applyBorder="1" applyAlignment="1"/>
    <xf numFmtId="195" fontId="42" fillId="0" borderId="22" xfId="0" applyNumberFormat="1" applyFont="1" applyBorder="1" applyAlignment="1"/>
    <xf numFmtId="40" fontId="10" fillId="0" borderId="0" xfId="1" applyNumberFormat="1" applyFont="1" applyFill="1" applyAlignment="1"/>
    <xf numFmtId="40" fontId="36" fillId="0" borderId="0" xfId="1" applyNumberFormat="1" applyFont="1" applyFill="1" applyBorder="1" applyAlignment="1"/>
    <xf numFmtId="38" fontId="36" fillId="0" borderId="0" xfId="1" applyFont="1" applyFill="1" applyBorder="1" applyAlignment="1"/>
    <xf numFmtId="187" fontId="36" fillId="0" borderId="0" xfId="0" applyNumberFormat="1" applyFont="1" applyFill="1" applyBorder="1" applyAlignment="1"/>
    <xf numFmtId="203" fontId="10" fillId="0" borderId="0" xfId="0" applyNumberFormat="1" applyFont="1" applyFill="1" applyBorder="1" applyAlignment="1"/>
    <xf numFmtId="0" fontId="10" fillId="0" borderId="17" xfId="0" applyFont="1" applyFill="1" applyBorder="1" applyAlignment="1">
      <alignment horizontal="center"/>
    </xf>
    <xf numFmtId="4" fontId="29" fillId="0" borderId="0" xfId="0" applyNumberFormat="1" applyFont="1" applyFill="1" applyBorder="1" applyAlignment="1">
      <alignment horizontal="right"/>
    </xf>
    <xf numFmtId="3" fontId="29" fillId="0" borderId="0" xfId="0" applyNumberFormat="1" applyFont="1" applyFill="1" applyBorder="1" applyAlignment="1">
      <alignment horizontal="right"/>
    </xf>
    <xf numFmtId="187" fontId="29" fillId="0" borderId="0" xfId="0" applyNumberFormat="1" applyFont="1" applyFill="1" applyBorder="1" applyAlignment="1">
      <alignment horizontal="right"/>
    </xf>
    <xf numFmtId="0" fontId="10" fillId="0" borderId="30" xfId="0" applyFont="1" applyFill="1" applyBorder="1" applyAlignment="1">
      <alignment horizontal="center"/>
    </xf>
    <xf numFmtId="4" fontId="36" fillId="0" borderId="80" xfId="0" applyNumberFormat="1" applyFont="1" applyFill="1" applyBorder="1" applyAlignment="1"/>
    <xf numFmtId="4" fontId="36" fillId="0" borderId="15" xfId="0" applyNumberFormat="1" applyFont="1" applyFill="1" applyBorder="1" applyAlignment="1"/>
    <xf numFmtId="3" fontId="36" fillId="0" borderId="15" xfId="0" applyNumberFormat="1" applyFont="1" applyFill="1" applyBorder="1" applyAlignment="1"/>
    <xf numFmtId="3" fontId="36" fillId="0" borderId="15" xfId="0" applyNumberFormat="1" applyFont="1" applyFill="1" applyBorder="1" applyAlignment="1">
      <alignment horizontal="right"/>
    </xf>
    <xf numFmtId="187" fontId="36" fillId="0" borderId="15" xfId="0" applyNumberFormat="1" applyFont="1" applyFill="1" applyBorder="1" applyAlignment="1"/>
    <xf numFmtId="0" fontId="5" fillId="0" borderId="22" xfId="0" applyFont="1" applyFill="1" applyBorder="1" applyAlignment="1"/>
    <xf numFmtId="203" fontId="10" fillId="0" borderId="22" xfId="0" applyNumberFormat="1" applyFont="1" applyFill="1" applyBorder="1" applyAlignment="1"/>
    <xf numFmtId="181" fontId="10" fillId="0" borderId="22" xfId="0" applyNumberFormat="1" applyFont="1" applyFill="1" applyBorder="1" applyAlignment="1"/>
    <xf numFmtId="181" fontId="5" fillId="0" borderId="22" xfId="0" applyNumberFormat="1" applyFont="1" applyFill="1" applyBorder="1" applyAlignment="1">
      <alignment horizontal="right"/>
    </xf>
    <xf numFmtId="181" fontId="5" fillId="0" borderId="22" xfId="0" applyNumberFormat="1" applyFont="1" applyFill="1" applyBorder="1" applyAlignment="1"/>
    <xf numFmtId="179" fontId="10" fillId="0" borderId="22" xfId="0" applyNumberFormat="1" applyFont="1" applyFill="1" applyBorder="1" applyAlignment="1"/>
    <xf numFmtId="4" fontId="0" fillId="0" borderId="0" xfId="0" applyNumberFormat="1" applyFont="1" applyFill="1" applyBorder="1" applyAlignment="1"/>
    <xf numFmtId="3" fontId="0" fillId="0" borderId="0" xfId="0" applyNumberFormat="1" applyFont="1" applyFill="1" applyBorder="1" applyAlignment="1"/>
    <xf numFmtId="187" fontId="0" fillId="0" borderId="0" xfId="0" applyNumberFormat="1" applyFont="1" applyFill="1" applyBorder="1" applyAlignment="1"/>
    <xf numFmtId="203" fontId="42" fillId="0" borderId="0" xfId="0" applyNumberFormat="1" applyFont="1" applyFill="1" applyBorder="1" applyAlignment="1"/>
    <xf numFmtId="181" fontId="42" fillId="0" borderId="0" xfId="0" applyNumberFormat="1" applyFont="1" applyFill="1" applyBorder="1" applyAlignment="1"/>
    <xf numFmtId="181" fontId="42" fillId="0" borderId="0" xfId="0" applyNumberFormat="1" applyFont="1" applyFill="1" applyBorder="1" applyAlignment="1">
      <alignment horizontal="right"/>
    </xf>
    <xf numFmtId="179" fontId="42" fillId="0" borderId="0" xfId="0" applyNumberFormat="1" applyFont="1" applyFill="1" applyBorder="1" applyAlignment="1"/>
    <xf numFmtId="0" fontId="10" fillId="0" borderId="45" xfId="0" applyFont="1" applyFill="1" applyBorder="1" applyAlignment="1">
      <alignment horizontal="center"/>
    </xf>
    <xf numFmtId="4" fontId="29" fillId="0" borderId="43" xfId="0" applyNumberFormat="1" applyFont="1" applyFill="1" applyBorder="1" applyAlignment="1"/>
    <xf numFmtId="4" fontId="29" fillId="0" borderId="11" xfId="0" applyNumberFormat="1" applyFont="1" applyFill="1" applyBorder="1" applyAlignment="1"/>
    <xf numFmtId="3" fontId="29" fillId="0" borderId="11" xfId="0" applyNumberFormat="1" applyFont="1" applyFill="1" applyBorder="1" applyAlignment="1"/>
    <xf numFmtId="187" fontId="29" fillId="0" borderId="11" xfId="0" applyNumberFormat="1" applyFont="1" applyFill="1" applyBorder="1" applyAlignment="1"/>
    <xf numFmtId="0" fontId="42" fillId="0" borderId="0" xfId="0" applyFont="1" applyFill="1" applyBorder="1" applyAlignment="1">
      <alignment vertical="center"/>
    </xf>
    <xf numFmtId="3" fontId="10" fillId="0" borderId="0" xfId="0" applyNumberFormat="1" applyFont="1" applyBorder="1" applyAlignment="1"/>
    <xf numFmtId="195" fontId="10" fillId="0" borderId="0" xfId="0" applyNumberFormat="1" applyFont="1" applyBorder="1" applyAlignment="1"/>
    <xf numFmtId="0" fontId="0" fillId="0" borderId="0" xfId="7" applyFont="1" applyFill="1">
      <alignment vertical="center"/>
    </xf>
    <xf numFmtId="0" fontId="0" fillId="0" borderId="0" xfId="7" applyFont="1" applyFill="1" applyBorder="1">
      <alignment vertical="center"/>
    </xf>
    <xf numFmtId="49" fontId="0" fillId="0" borderId="0" xfId="7" applyNumberFormat="1" applyFont="1" applyFill="1" applyBorder="1" applyAlignment="1">
      <alignment vertical="center"/>
    </xf>
    <xf numFmtId="181" fontId="0" fillId="0" borderId="0" xfId="7" applyNumberFormat="1" applyFont="1" applyFill="1" applyBorder="1">
      <alignment vertical="center"/>
    </xf>
    <xf numFmtId="204" fontId="10" fillId="0" borderId="0" xfId="7" applyNumberFormat="1" applyFont="1" applyFill="1" applyBorder="1" applyAlignment="1">
      <alignment horizontal="right" vertical="center"/>
    </xf>
    <xf numFmtId="204" fontId="10" fillId="0" borderId="0" xfId="7" applyNumberFormat="1" applyFont="1" applyFill="1" applyBorder="1" applyAlignment="1">
      <alignment vertical="center"/>
    </xf>
    <xf numFmtId="204" fontId="10" fillId="0" borderId="0" xfId="7" applyNumberFormat="1" applyFont="1" applyFill="1" applyBorder="1" applyAlignment="1">
      <alignment vertical="center" shrinkToFit="1"/>
    </xf>
    <xf numFmtId="49" fontId="0" fillId="0" borderId="0" xfId="7" applyNumberFormat="1" applyFont="1" applyFill="1" applyBorder="1" applyAlignment="1">
      <alignment horizontal="right" vertical="center"/>
    </xf>
    <xf numFmtId="204" fontId="10" fillId="0" borderId="60" xfId="7" applyNumberFormat="1" applyFont="1" applyFill="1" applyBorder="1" applyAlignment="1">
      <alignment horizontal="right" vertical="center"/>
    </xf>
    <xf numFmtId="204" fontId="10" fillId="0" borderId="33" xfId="7" applyNumberFormat="1" applyFont="1" applyFill="1" applyBorder="1" applyAlignment="1">
      <alignment horizontal="right" vertical="center"/>
    </xf>
    <xf numFmtId="204" fontId="10" fillId="0" borderId="60" xfId="7" applyNumberFormat="1" applyFont="1" applyFill="1" applyBorder="1" applyAlignment="1">
      <alignment vertical="center"/>
    </xf>
    <xf numFmtId="204" fontId="10" fillId="0" borderId="60" xfId="7" applyNumberFormat="1" applyFont="1" applyFill="1" applyBorder="1" applyAlignment="1">
      <alignment vertical="center" shrinkToFit="1"/>
    </xf>
    <xf numFmtId="204" fontId="10" fillId="0" borderId="33" xfId="7" applyNumberFormat="1" applyFont="1" applyFill="1" applyBorder="1" applyAlignment="1">
      <alignment vertical="center" shrinkToFit="1"/>
    </xf>
    <xf numFmtId="38" fontId="0" fillId="0" borderId="0" xfId="1" applyFont="1" applyFill="1">
      <alignment vertical="center"/>
    </xf>
    <xf numFmtId="38" fontId="14" fillId="0" borderId="0" xfId="1" applyFont="1" applyFill="1" applyBorder="1" applyAlignment="1">
      <alignment horizontal="right" vertical="center"/>
    </xf>
    <xf numFmtId="38" fontId="14" fillId="0" borderId="17" xfId="1" applyFont="1" applyFill="1" applyBorder="1" applyAlignment="1">
      <alignment vertical="center"/>
    </xf>
    <xf numFmtId="38" fontId="28" fillId="0" borderId="0" xfId="1" applyFont="1" applyFill="1" applyBorder="1">
      <alignment vertical="center"/>
    </xf>
    <xf numFmtId="38" fontId="14" fillId="0" borderId="0" xfId="1" applyFont="1" applyFill="1" applyBorder="1" applyAlignment="1">
      <alignment vertical="center"/>
    </xf>
    <xf numFmtId="38" fontId="28" fillId="0" borderId="0" xfId="1" applyFont="1" applyFill="1" applyBorder="1" applyAlignment="1">
      <alignment vertical="center"/>
    </xf>
    <xf numFmtId="0" fontId="10" fillId="0" borderId="0" xfId="7" applyFont="1" applyFill="1" applyBorder="1" applyAlignment="1">
      <alignment horizontal="right" vertical="center"/>
    </xf>
    <xf numFmtId="0" fontId="0" fillId="0" borderId="41" xfId="7" applyFont="1" applyFill="1" applyBorder="1" applyAlignment="1">
      <alignment horizontal="center" vertical="center"/>
    </xf>
    <xf numFmtId="204" fontId="0" fillId="0" borderId="0" xfId="7" applyNumberFormat="1" applyFont="1" applyFill="1" applyBorder="1" applyAlignment="1">
      <alignment vertical="center" shrinkToFit="1"/>
    </xf>
    <xf numFmtId="38" fontId="8" fillId="0" borderId="17" xfId="1" applyFont="1" applyFill="1" applyBorder="1" applyAlignment="1">
      <alignment horizontal="center" vertical="center"/>
    </xf>
    <xf numFmtId="38" fontId="28" fillId="0" borderId="17" xfId="1" applyFont="1" applyFill="1" applyBorder="1">
      <alignment vertical="center"/>
    </xf>
    <xf numFmtId="0" fontId="0" fillId="3" borderId="60" xfId="7" applyFont="1" applyFill="1" applyBorder="1" applyAlignment="1">
      <alignment horizontal="center" vertical="center"/>
    </xf>
    <xf numFmtId="188" fontId="0" fillId="0" borderId="60" xfId="7" applyNumberFormat="1" applyFont="1" applyFill="1" applyBorder="1">
      <alignment vertical="center"/>
    </xf>
    <xf numFmtId="0" fontId="8" fillId="0" borderId="60" xfId="7" applyFont="1" applyFill="1" applyBorder="1">
      <alignment vertical="center"/>
    </xf>
    <xf numFmtId="195" fontId="64" fillId="0" borderId="0" xfId="7" applyNumberFormat="1" applyFont="1" applyAlignment="1">
      <alignment horizontal="right" vertical="center"/>
    </xf>
    <xf numFmtId="179" fontId="10" fillId="0" borderId="25" xfId="7" applyNumberFormat="1" applyFont="1" applyFill="1" applyBorder="1">
      <alignment vertical="center"/>
    </xf>
    <xf numFmtId="179" fontId="10" fillId="0" borderId="0" xfId="7" applyNumberFormat="1" applyFont="1" applyFill="1" applyBorder="1">
      <alignment vertical="center"/>
    </xf>
    <xf numFmtId="0" fontId="10" fillId="0" borderId="0" xfId="7" applyFont="1" applyFill="1" applyBorder="1" applyAlignment="1">
      <alignment horizontal="center" vertical="center"/>
    </xf>
    <xf numFmtId="0" fontId="0" fillId="0" borderId="60" xfId="7" applyFont="1" applyFill="1" applyBorder="1">
      <alignment vertical="center"/>
    </xf>
    <xf numFmtId="179" fontId="0" fillId="0" borderId="60" xfId="7" applyNumberFormat="1" applyFont="1" applyFill="1" applyBorder="1">
      <alignment vertical="center"/>
    </xf>
    <xf numFmtId="179" fontId="0" fillId="0" borderId="33" xfId="7" applyNumberFormat="1" applyFont="1" applyFill="1" applyBorder="1">
      <alignment vertical="center"/>
    </xf>
    <xf numFmtId="0" fontId="10" fillId="0" borderId="60" xfId="7" applyFont="1" applyFill="1" applyBorder="1" applyAlignment="1">
      <alignment horizontal="center" vertical="center" shrinkToFit="1"/>
    </xf>
    <xf numFmtId="205" fontId="47" fillId="0" borderId="0" xfId="7" applyNumberFormat="1" applyFont="1" applyFill="1" applyBorder="1" applyAlignment="1">
      <alignment horizontal="right" vertical="center"/>
    </xf>
    <xf numFmtId="205" fontId="47" fillId="0" borderId="17" xfId="7" applyNumberFormat="1" applyFont="1" applyFill="1" applyBorder="1" applyAlignment="1">
      <alignment horizontal="right" vertical="center"/>
    </xf>
    <xf numFmtId="179" fontId="65" fillId="0" borderId="17" xfId="7" applyNumberFormat="1" applyFont="1" applyFill="1" applyBorder="1">
      <alignment vertical="center"/>
    </xf>
    <xf numFmtId="188" fontId="65" fillId="0" borderId="0" xfId="15" applyNumberFormat="1" applyFont="1" applyFill="1" applyBorder="1" applyAlignment="1">
      <alignment vertical="center"/>
    </xf>
    <xf numFmtId="179" fontId="65" fillId="0" borderId="0" xfId="7" applyNumberFormat="1" applyFont="1" applyFill="1" applyBorder="1">
      <alignment vertical="center"/>
    </xf>
    <xf numFmtId="188" fontId="65" fillId="0" borderId="0" xfId="15" quotePrefix="1" applyNumberFormat="1" applyFont="1" applyFill="1" applyBorder="1" applyAlignment="1">
      <alignment vertical="center"/>
    </xf>
    <xf numFmtId="0" fontId="10" fillId="0" borderId="0" xfId="7" applyFont="1" applyFill="1" applyBorder="1" applyAlignment="1">
      <alignment horizontal="right" vertical="center" shrinkToFit="1"/>
    </xf>
    <xf numFmtId="205" fontId="0" fillId="0" borderId="0" xfId="7" applyNumberFormat="1" applyFont="1" applyFill="1" applyBorder="1">
      <alignment vertical="center"/>
    </xf>
    <xf numFmtId="205" fontId="10" fillId="0" borderId="0" xfId="7" applyNumberFormat="1" applyFont="1" applyFill="1" applyBorder="1">
      <alignment vertical="center"/>
    </xf>
    <xf numFmtId="205" fontId="10" fillId="0" borderId="17" xfId="7" applyNumberFormat="1" applyFont="1" applyFill="1" applyBorder="1">
      <alignment vertical="center"/>
    </xf>
    <xf numFmtId="179" fontId="10" fillId="0" borderId="17" xfId="7" applyNumberFormat="1" applyFont="1" applyFill="1" applyBorder="1">
      <alignment vertical="center"/>
    </xf>
    <xf numFmtId="49" fontId="10" fillId="0" borderId="17" xfId="7" applyNumberFormat="1" applyFont="1" applyFill="1" applyBorder="1" applyAlignment="1">
      <alignment horizontal="center" vertical="center"/>
    </xf>
    <xf numFmtId="205" fontId="14" fillId="0" borderId="0" xfId="7" applyNumberFormat="1" applyFont="1" applyFill="1" applyBorder="1" applyAlignment="1">
      <alignment horizontal="right" vertical="center"/>
    </xf>
    <xf numFmtId="205" fontId="14" fillId="0" borderId="17" xfId="7" applyNumberFormat="1" applyFont="1" applyFill="1" applyBorder="1" applyAlignment="1">
      <alignment horizontal="right" vertical="center"/>
    </xf>
    <xf numFmtId="179" fontId="14" fillId="0" borderId="17" xfId="7" applyNumberFormat="1" applyFont="1" applyFill="1" applyBorder="1">
      <alignment vertical="center"/>
    </xf>
    <xf numFmtId="179" fontId="14" fillId="0" borderId="0" xfId="7" applyNumberFormat="1" applyFont="1" applyFill="1" applyBorder="1">
      <alignment vertical="center"/>
    </xf>
    <xf numFmtId="0" fontId="10" fillId="0" borderId="17" xfId="7" applyNumberFormat="1" applyFont="1" applyFill="1" applyBorder="1" applyAlignment="1">
      <alignment horizontal="right" vertical="center"/>
    </xf>
    <xf numFmtId="0" fontId="7" fillId="3" borderId="33" xfId="7" applyFont="1" applyFill="1" applyBorder="1" applyAlignment="1">
      <alignment horizontal="center" vertical="center"/>
    </xf>
    <xf numFmtId="0" fontId="7" fillId="3" borderId="42" xfId="7" applyFont="1" applyFill="1" applyBorder="1" applyAlignment="1">
      <alignment horizontal="center" vertical="center"/>
    </xf>
    <xf numFmtId="0" fontId="0" fillId="0" borderId="48" xfId="7" applyFont="1" applyFill="1" applyBorder="1" applyAlignment="1">
      <alignment horizontal="center" vertical="center"/>
    </xf>
    <xf numFmtId="0" fontId="2" fillId="0" borderId="48" xfId="7" applyFont="1" applyFill="1" applyBorder="1" applyAlignment="1">
      <alignment horizontal="center" vertical="center"/>
    </xf>
    <xf numFmtId="0" fontId="66" fillId="0" borderId="0" xfId="7" applyFont="1" applyFill="1" applyAlignment="1">
      <alignment vertical="center"/>
    </xf>
    <xf numFmtId="0" fontId="39" fillId="0" borderId="0" xfId="7" applyFont="1" applyFill="1" applyAlignment="1">
      <alignment vertical="center"/>
    </xf>
    <xf numFmtId="180" fontId="0" fillId="0" borderId="0" xfId="7" applyNumberFormat="1" applyFont="1" applyFill="1">
      <alignment vertical="center"/>
    </xf>
    <xf numFmtId="195" fontId="24" fillId="0" borderId="0" xfId="7" applyNumberFormat="1" applyFont="1" applyFill="1" applyAlignment="1">
      <alignment horizontal="right" vertical="center"/>
    </xf>
    <xf numFmtId="180" fontId="0" fillId="0" borderId="0" xfId="7" applyNumberFormat="1" applyFont="1" applyFill="1" applyBorder="1" applyAlignment="1">
      <alignment vertical="center"/>
    </xf>
    <xf numFmtId="0" fontId="0" fillId="0" borderId="0" xfId="7" applyFont="1" applyFill="1" applyBorder="1" applyAlignment="1">
      <alignment vertical="center" shrinkToFit="1"/>
    </xf>
    <xf numFmtId="0" fontId="0" fillId="0" borderId="0" xfId="7" applyFont="1" applyFill="1" applyBorder="1" applyAlignment="1">
      <alignment horizontal="right" vertical="center" shrinkToFit="1"/>
    </xf>
    <xf numFmtId="0" fontId="8" fillId="0" borderId="0" xfId="7" applyFont="1" applyFill="1" applyBorder="1">
      <alignment vertical="center"/>
    </xf>
    <xf numFmtId="188" fontId="0" fillId="0" borderId="0" xfId="7" applyNumberFormat="1" applyFont="1" applyFill="1" applyBorder="1">
      <alignment vertical="center"/>
    </xf>
    <xf numFmtId="180" fontId="0" fillId="0" borderId="0" xfId="7" applyNumberFormat="1" applyFont="1" applyFill="1" applyBorder="1">
      <alignment vertical="center"/>
    </xf>
    <xf numFmtId="188" fontId="0" fillId="0" borderId="25" xfId="7" applyNumberFormat="1" applyFont="1" applyFill="1" applyBorder="1">
      <alignment vertical="center"/>
    </xf>
    <xf numFmtId="180" fontId="0" fillId="0" borderId="60" xfId="7" applyNumberFormat="1" applyFont="1" applyFill="1" applyBorder="1">
      <alignment vertical="center"/>
    </xf>
    <xf numFmtId="180" fontId="0" fillId="0" borderId="33" xfId="7" applyNumberFormat="1" applyFont="1" applyFill="1" applyBorder="1">
      <alignment vertical="center"/>
    </xf>
    <xf numFmtId="179" fontId="10" fillId="0" borderId="0" xfId="8" applyNumberFormat="1" applyFont="1" applyFill="1" applyBorder="1" applyAlignment="1">
      <alignment horizontal="right" vertical="center"/>
    </xf>
    <xf numFmtId="188" fontId="10" fillId="0" borderId="0" xfId="7" applyNumberFormat="1" applyFont="1" applyFill="1" applyAlignment="1">
      <alignment horizontal="right" vertical="center"/>
    </xf>
    <xf numFmtId="195" fontId="10" fillId="0" borderId="0" xfId="7" applyNumberFormat="1" applyFont="1" applyFill="1" applyAlignment="1">
      <alignment horizontal="right" vertical="center"/>
    </xf>
    <xf numFmtId="179" fontId="10" fillId="0" borderId="17" xfId="8" applyNumberFormat="1" applyFont="1" applyFill="1" applyBorder="1" applyAlignment="1">
      <alignment horizontal="right" vertical="center"/>
    </xf>
    <xf numFmtId="183" fontId="10" fillId="0" borderId="0" xfId="7" applyNumberFormat="1" applyFont="1" applyFill="1" applyBorder="1">
      <alignment vertical="center"/>
    </xf>
    <xf numFmtId="0" fontId="10" fillId="0" borderId="17" xfId="7" applyFont="1" applyFill="1" applyBorder="1" applyAlignment="1">
      <alignment horizontal="center" vertical="center"/>
    </xf>
    <xf numFmtId="179" fontId="10" fillId="0" borderId="0" xfId="7" applyNumberFormat="1" applyFont="1" applyFill="1" applyBorder="1" applyAlignment="1">
      <alignment horizontal="right" vertical="center"/>
    </xf>
    <xf numFmtId="179" fontId="10" fillId="0" borderId="17"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79" fontId="10" fillId="0" borderId="0" xfId="7" applyNumberFormat="1" applyFont="1" applyFill="1">
      <alignment vertical="center"/>
    </xf>
    <xf numFmtId="0" fontId="5" fillId="0" borderId="17" xfId="7" applyFont="1" applyFill="1" applyBorder="1" applyAlignment="1">
      <alignment horizontal="center" vertical="center"/>
    </xf>
    <xf numFmtId="0" fontId="7" fillId="3" borderId="59" xfId="7" applyFont="1" applyFill="1" applyBorder="1" applyAlignment="1">
      <alignment horizontal="center" vertical="center"/>
    </xf>
    <xf numFmtId="0" fontId="0" fillId="3" borderId="59" xfId="7" applyFont="1" applyFill="1" applyBorder="1" applyAlignment="1">
      <alignment horizontal="center" vertical="center"/>
    </xf>
    <xf numFmtId="0" fontId="7" fillId="3" borderId="58" xfId="7" applyFont="1" applyFill="1" applyBorder="1" applyAlignment="1">
      <alignment horizontal="center" vertical="center"/>
    </xf>
    <xf numFmtId="0" fontId="0" fillId="3" borderId="58" xfId="7" applyFont="1" applyFill="1" applyBorder="1" applyAlignment="1">
      <alignment horizontal="center" vertical="center"/>
    </xf>
    <xf numFmtId="180" fontId="0" fillId="0" borderId="48" xfId="7" applyNumberFormat="1" applyFont="1" applyFill="1" applyBorder="1" applyAlignment="1">
      <alignment horizontal="right" vertical="center"/>
    </xf>
    <xf numFmtId="0" fontId="0" fillId="0" borderId="48" xfId="7" applyFont="1" applyFill="1" applyBorder="1">
      <alignment vertical="center"/>
    </xf>
    <xf numFmtId="0" fontId="0" fillId="0" borderId="0" xfId="7" applyFont="1" applyFill="1" applyBorder="1" applyAlignment="1">
      <alignment horizontal="center" vertical="center"/>
    </xf>
    <xf numFmtId="0" fontId="0" fillId="0" borderId="0" xfId="7" applyFont="1" applyFill="1" applyBorder="1" applyAlignment="1">
      <alignment vertical="center"/>
    </xf>
    <xf numFmtId="0" fontId="0" fillId="0" borderId="48" xfId="7" applyFont="1" applyFill="1" applyBorder="1" applyAlignment="1">
      <alignment vertical="center"/>
    </xf>
    <xf numFmtId="180" fontId="0" fillId="0" borderId="48" xfId="7" applyNumberFormat="1" applyFont="1" applyFill="1" applyBorder="1" applyAlignment="1">
      <alignment horizontal="center" vertical="center"/>
    </xf>
    <xf numFmtId="179" fontId="0" fillId="0" borderId="0" xfId="7" applyNumberFormat="1" applyFont="1" applyFill="1">
      <alignment vertical="center"/>
    </xf>
    <xf numFmtId="188" fontId="0" fillId="0" borderId="0" xfId="7" applyNumberFormat="1" applyFont="1" applyFill="1">
      <alignment vertical="center"/>
    </xf>
    <xf numFmtId="181" fontId="0" fillId="0" borderId="0" xfId="7" applyNumberFormat="1" applyFont="1" applyFill="1">
      <alignment vertical="center"/>
    </xf>
    <xf numFmtId="200" fontId="67" fillId="0" borderId="0" xfId="15" applyNumberFormat="1" applyFont="1" applyBorder="1" applyAlignment="1">
      <alignment vertical="center"/>
    </xf>
    <xf numFmtId="177" fontId="67" fillId="0" borderId="0" xfId="15" applyNumberFormat="1" applyFont="1" applyBorder="1" applyAlignment="1">
      <alignment vertical="center"/>
    </xf>
    <xf numFmtId="0" fontId="0" fillId="0" borderId="25" xfId="7" applyFont="1" applyFill="1" applyBorder="1" applyAlignment="1">
      <alignment vertical="center"/>
    </xf>
    <xf numFmtId="179" fontId="10" fillId="0" borderId="60" xfId="7" applyNumberFormat="1" applyFont="1" applyFill="1" applyBorder="1" applyAlignment="1">
      <alignment horizontal="right" vertical="center"/>
    </xf>
    <xf numFmtId="180" fontId="10" fillId="0" borderId="60" xfId="7" applyNumberFormat="1" applyFont="1" applyFill="1" applyBorder="1">
      <alignment vertical="center"/>
    </xf>
    <xf numFmtId="188" fontId="10" fillId="0" borderId="60" xfId="7" applyNumberFormat="1" applyFont="1" applyFill="1" applyBorder="1">
      <alignment vertical="center"/>
    </xf>
    <xf numFmtId="181" fontId="10" fillId="0" borderId="60" xfId="7" applyNumberFormat="1" applyFont="1" applyFill="1" applyBorder="1">
      <alignment vertical="center"/>
    </xf>
    <xf numFmtId="41" fontId="10" fillId="0" borderId="60" xfId="7" applyNumberFormat="1" applyFont="1" applyFill="1" applyBorder="1">
      <alignment vertical="center"/>
    </xf>
    <xf numFmtId="179" fontId="10" fillId="0" borderId="60" xfId="7" applyNumberFormat="1" applyFont="1" applyFill="1" applyBorder="1">
      <alignment vertical="center"/>
    </xf>
    <xf numFmtId="180" fontId="10" fillId="0" borderId="0" xfId="7" applyNumberFormat="1" applyFont="1" applyFill="1" applyBorder="1" applyAlignment="1">
      <alignment horizontal="right" vertical="center"/>
    </xf>
    <xf numFmtId="188" fontId="10" fillId="0" borderId="0" xfId="7" applyNumberFormat="1" applyFont="1" applyFill="1" applyBorder="1" applyAlignment="1">
      <alignment horizontal="right" vertical="center"/>
    </xf>
    <xf numFmtId="181" fontId="10" fillId="0" borderId="0" xfId="7" applyNumberFormat="1" applyFont="1" applyFill="1" applyBorder="1" applyAlignment="1">
      <alignment horizontal="right" vertical="center"/>
    </xf>
    <xf numFmtId="206" fontId="10" fillId="0" borderId="17" xfId="1" applyNumberFormat="1" applyFont="1" applyFill="1" applyBorder="1" applyAlignment="1">
      <alignment vertical="center"/>
    </xf>
    <xf numFmtId="207" fontId="10" fillId="0" borderId="0" xfId="1" applyNumberFormat="1" applyFont="1" applyFill="1" applyBorder="1" applyAlignment="1">
      <alignment vertical="center"/>
    </xf>
    <xf numFmtId="206" fontId="10" fillId="0" borderId="0" xfId="1" applyNumberFormat="1" applyFont="1" applyFill="1" applyBorder="1" applyAlignment="1">
      <alignment vertical="center"/>
    </xf>
    <xf numFmtId="0" fontId="0" fillId="0" borderId="17" xfId="7" applyFont="1" applyFill="1" applyBorder="1">
      <alignment vertical="center"/>
    </xf>
    <xf numFmtId="179" fontId="0" fillId="0" borderId="0" xfId="7" applyNumberFormat="1" applyFont="1" applyFill="1" applyBorder="1" applyAlignment="1">
      <alignment horizontal="right" vertical="center"/>
    </xf>
    <xf numFmtId="179" fontId="0" fillId="0" borderId="0" xfId="7" applyNumberFormat="1" applyFont="1" applyFill="1" applyBorder="1">
      <alignment vertical="center"/>
    </xf>
    <xf numFmtId="181" fontId="0" fillId="0" borderId="33" xfId="7" applyNumberFormat="1" applyFont="1" applyFill="1" applyBorder="1">
      <alignment vertical="center"/>
    </xf>
    <xf numFmtId="206" fontId="10" fillId="0" borderId="0" xfId="1" applyNumberFormat="1" applyFont="1" applyFill="1" applyBorder="1" applyAlignment="1">
      <alignment horizontal="right" vertical="center"/>
    </xf>
    <xf numFmtId="207" fontId="10" fillId="0" borderId="0" xfId="1" applyNumberFormat="1" applyFont="1" applyFill="1" applyBorder="1" applyAlignment="1">
      <alignment horizontal="right" vertical="center"/>
    </xf>
    <xf numFmtId="206" fontId="10" fillId="0" borderId="0" xfId="1" applyNumberFormat="1" applyFont="1" applyFill="1">
      <alignment vertical="center"/>
    </xf>
    <xf numFmtId="207" fontId="10" fillId="0" borderId="0" xfId="1" applyNumberFormat="1" applyFont="1" applyFill="1">
      <alignment vertical="center"/>
    </xf>
    <xf numFmtId="180" fontId="0" fillId="3" borderId="59" xfId="7" applyNumberFormat="1" applyFont="1" applyFill="1" applyBorder="1" applyAlignment="1">
      <alignment horizontal="center" vertical="center"/>
    </xf>
    <xf numFmtId="179" fontId="0" fillId="3" borderId="0" xfId="7" applyNumberFormat="1" applyFont="1" applyFill="1" applyBorder="1" applyAlignment="1">
      <alignment horizontal="center" vertical="center"/>
    </xf>
    <xf numFmtId="0" fontId="0" fillId="3" borderId="0" xfId="7" applyFont="1" applyFill="1" applyBorder="1" applyAlignment="1">
      <alignment horizontal="center" vertical="center"/>
    </xf>
    <xf numFmtId="188" fontId="0" fillId="3" borderId="17" xfId="7" applyNumberFormat="1" applyFont="1" applyFill="1" applyBorder="1" applyAlignment="1">
      <alignment horizontal="center" vertical="center"/>
    </xf>
    <xf numFmtId="181" fontId="0" fillId="3" borderId="0" xfId="7" applyNumberFormat="1" applyFont="1" applyFill="1" applyBorder="1" applyAlignment="1">
      <alignment horizontal="center" vertical="center"/>
    </xf>
    <xf numFmtId="0" fontId="0" fillId="3" borderId="17" xfId="7" applyFont="1" applyFill="1" applyBorder="1" applyAlignment="1">
      <alignment horizontal="center" vertical="center"/>
    </xf>
    <xf numFmtId="180" fontId="0" fillId="3" borderId="0" xfId="7" applyNumberFormat="1" applyFont="1" applyFill="1" applyBorder="1" applyAlignment="1">
      <alignment horizontal="center" vertical="center"/>
    </xf>
    <xf numFmtId="0" fontId="0" fillId="0" borderId="48" xfId="7" applyFont="1" applyFill="1" applyBorder="1" applyAlignment="1">
      <alignment horizontal="right" vertical="center"/>
    </xf>
    <xf numFmtId="0" fontId="35" fillId="0" borderId="48" xfId="7" applyFont="1" applyFill="1" applyBorder="1" applyAlignment="1">
      <alignment vertical="center"/>
    </xf>
    <xf numFmtId="188" fontId="2" fillId="0" borderId="48" xfId="7" applyNumberFormat="1" applyFont="1" applyFill="1" applyBorder="1" applyAlignment="1">
      <alignment horizontal="center" vertical="center"/>
    </xf>
    <xf numFmtId="188" fontId="35" fillId="0" borderId="0" xfId="7" applyNumberFormat="1" applyFont="1" applyFill="1">
      <alignment vertical="center"/>
    </xf>
    <xf numFmtId="181" fontId="35" fillId="0" borderId="0" xfId="7" applyNumberFormat="1" applyFont="1" applyFill="1">
      <alignment vertical="center"/>
    </xf>
    <xf numFmtId="181" fontId="2" fillId="0" borderId="48" xfId="7" applyNumberFormat="1" applyFont="1" applyFill="1" applyBorder="1" applyAlignment="1">
      <alignment horizontal="center" vertical="center"/>
    </xf>
    <xf numFmtId="0" fontId="0" fillId="0" borderId="48" xfId="7" applyFont="1" applyFill="1" applyBorder="1" applyAlignment="1">
      <alignment horizontal="right" vertical="top"/>
    </xf>
    <xf numFmtId="180" fontId="2" fillId="0" borderId="48" xfId="7" applyNumberFormat="1" applyFont="1" applyFill="1" applyBorder="1" applyAlignment="1">
      <alignment horizontal="center" vertical="center"/>
    </xf>
    <xf numFmtId="0" fontId="39" fillId="0" borderId="0" xfId="7" applyFont="1" applyFill="1" applyBorder="1" applyAlignment="1">
      <alignment horizontal="center" vertical="center"/>
    </xf>
    <xf numFmtId="188" fontId="0" fillId="0" borderId="0" xfId="7" applyNumberFormat="1" applyFont="1" applyFill="1" applyBorder="1" applyAlignment="1">
      <alignment vertical="center"/>
    </xf>
    <xf numFmtId="181" fontId="0" fillId="0" borderId="0" xfId="7" applyNumberFormat="1" applyFont="1" applyFill="1" applyBorder="1" applyAlignment="1">
      <alignment vertical="center"/>
    </xf>
    <xf numFmtId="179" fontId="0" fillId="0" borderId="0" xfId="7" applyNumberFormat="1" applyFont="1" applyFill="1" applyBorder="1" applyAlignment="1">
      <alignment vertical="center"/>
    </xf>
    <xf numFmtId="181" fontId="0" fillId="0" borderId="0" xfId="7" applyNumberFormat="1" applyFont="1" applyFill="1" applyBorder="1" applyAlignment="1">
      <alignment horizontal="right" vertical="center"/>
    </xf>
    <xf numFmtId="0" fontId="0" fillId="0" borderId="25" xfId="7" applyFont="1" applyFill="1" applyBorder="1">
      <alignment vertical="center"/>
    </xf>
    <xf numFmtId="181" fontId="10" fillId="0" borderId="0" xfId="7" applyNumberFormat="1" applyFont="1" applyFill="1" applyBorder="1">
      <alignment vertical="center"/>
    </xf>
    <xf numFmtId="0" fontId="0" fillId="0" borderId="33" xfId="7" applyFont="1" applyFill="1" applyBorder="1">
      <alignment vertical="center"/>
    </xf>
    <xf numFmtId="181" fontId="0" fillId="0" borderId="60" xfId="7" applyNumberFormat="1" applyFont="1" applyFill="1" applyBorder="1">
      <alignment vertical="center"/>
    </xf>
    <xf numFmtId="188" fontId="10" fillId="0" borderId="17" xfId="7" applyNumberFormat="1" applyFont="1" applyFill="1" applyBorder="1" applyAlignment="1">
      <alignment horizontal="right" vertical="center"/>
    </xf>
    <xf numFmtId="181" fontId="10" fillId="0" borderId="17" xfId="7" applyNumberFormat="1" applyFont="1" applyFill="1" applyBorder="1" applyAlignment="1">
      <alignment horizontal="center" vertical="center"/>
    </xf>
    <xf numFmtId="181" fontId="5" fillId="0" borderId="17" xfId="7" applyNumberFormat="1" applyFont="1" applyFill="1" applyBorder="1" applyAlignment="1">
      <alignment horizontal="center" vertical="center"/>
    </xf>
    <xf numFmtId="181" fontId="0" fillId="3" borderId="59" xfId="7" applyNumberFormat="1" applyFont="1" applyFill="1" applyBorder="1" applyAlignment="1">
      <alignment horizontal="center" vertical="center"/>
    </xf>
    <xf numFmtId="0" fontId="0" fillId="0" borderId="0" xfId="7" applyFont="1" applyFill="1" applyAlignment="1">
      <alignment horizontal="right" vertical="center"/>
    </xf>
    <xf numFmtId="188" fontId="0" fillId="0" borderId="48" xfId="7" applyNumberFormat="1" applyFont="1" applyFill="1" applyBorder="1">
      <alignment vertical="center"/>
    </xf>
    <xf numFmtId="181" fontId="0" fillId="0" borderId="48" xfId="7" applyNumberFormat="1" applyFont="1" applyFill="1" applyBorder="1" applyAlignment="1">
      <alignment horizontal="center" vertical="center"/>
    </xf>
    <xf numFmtId="0" fontId="14" fillId="0" borderId="0" xfId="7" applyFill="1">
      <alignment vertical="center"/>
    </xf>
    <xf numFmtId="0" fontId="14" fillId="0" borderId="0" xfId="7" applyFont="1" applyFill="1" applyBorder="1" applyAlignment="1">
      <alignment vertical="center"/>
    </xf>
    <xf numFmtId="49" fontId="14" fillId="0" borderId="0" xfId="7" applyNumberFormat="1" applyFill="1" applyBorder="1" applyAlignment="1">
      <alignment horizontal="right" vertical="center"/>
    </xf>
    <xf numFmtId="0" fontId="0" fillId="0" borderId="0" xfId="7" applyFont="1" applyFill="1" applyBorder="1" applyAlignment="1">
      <alignment horizontal="right" vertical="center"/>
    </xf>
    <xf numFmtId="0" fontId="14" fillId="0" borderId="0" xfId="7" applyFill="1" applyBorder="1">
      <alignment vertical="center"/>
    </xf>
    <xf numFmtId="0" fontId="14" fillId="0" borderId="25" xfId="7" applyFill="1" applyBorder="1">
      <alignment vertical="center"/>
    </xf>
    <xf numFmtId="179" fontId="10" fillId="0" borderId="33" xfId="7" applyNumberFormat="1" applyFont="1" applyFill="1" applyBorder="1">
      <alignment vertical="center"/>
    </xf>
    <xf numFmtId="188" fontId="10" fillId="0" borderId="17" xfId="15" applyNumberFormat="1" applyFont="1" applyFill="1" applyBorder="1" applyAlignment="1">
      <alignment vertical="center"/>
    </xf>
    <xf numFmtId="188" fontId="10" fillId="0" borderId="0" xfId="15" applyNumberFormat="1" applyFont="1" applyFill="1" applyBorder="1" applyAlignment="1">
      <alignment vertical="center"/>
    </xf>
    <xf numFmtId="0" fontId="10" fillId="0" borderId="17" xfId="7" applyFont="1" applyFill="1" applyBorder="1" applyAlignment="1">
      <alignment horizontal="right" vertical="center"/>
    </xf>
    <xf numFmtId="0" fontId="5" fillId="0" borderId="41" xfId="7" applyFont="1" applyFill="1" applyBorder="1">
      <alignment vertical="center"/>
    </xf>
    <xf numFmtId="188" fontId="10" fillId="0" borderId="0" xfId="7" applyNumberFormat="1" applyFont="1" applyFill="1" applyBorder="1">
      <alignment vertical="center"/>
    </xf>
    <xf numFmtId="0" fontId="5" fillId="0" borderId="17" xfId="7" applyFont="1" applyFill="1" applyBorder="1">
      <alignment vertical="center"/>
    </xf>
    <xf numFmtId="0" fontId="14" fillId="3" borderId="59" xfId="7" applyFill="1" applyBorder="1" applyAlignment="1">
      <alignment horizontal="center" vertical="center"/>
    </xf>
    <xf numFmtId="0" fontId="14" fillId="3" borderId="17" xfId="7" applyFill="1" applyBorder="1" applyAlignment="1">
      <alignment horizontal="center" vertical="center"/>
    </xf>
    <xf numFmtId="0" fontId="14" fillId="3" borderId="0" xfId="7" applyFill="1" applyBorder="1" applyAlignment="1">
      <alignment horizontal="center" vertical="center"/>
    </xf>
    <xf numFmtId="0" fontId="0" fillId="0" borderId="0" xfId="7" applyFont="1" applyFill="1" applyBorder="1" applyAlignment="1">
      <alignment horizontal="right" vertical="top"/>
    </xf>
    <xf numFmtId="0" fontId="39" fillId="0" borderId="0" xfId="7" applyFont="1" applyFill="1" applyBorder="1" applyAlignment="1">
      <alignment vertical="center"/>
    </xf>
    <xf numFmtId="0" fontId="35" fillId="0" borderId="0" xfId="7" applyFont="1" applyFill="1">
      <alignment vertical="center"/>
    </xf>
    <xf numFmtId="2" fontId="0" fillId="0" borderId="0" xfId="0" applyNumberFormat="1" applyFont="1" applyAlignment="1"/>
    <xf numFmtId="2" fontId="0" fillId="0" borderId="0" xfId="0" applyNumberFormat="1" applyAlignment="1"/>
    <xf numFmtId="187" fontId="68" fillId="0" borderId="0" xfId="0" applyNumberFormat="1" applyFont="1" applyAlignment="1"/>
    <xf numFmtId="0" fontId="68" fillId="0" borderId="0" xfId="0" applyNumberFormat="1" applyFont="1" applyAlignment="1" applyProtection="1">
      <protection locked="0"/>
    </xf>
    <xf numFmtId="208" fontId="68" fillId="0" borderId="0" xfId="0" applyNumberFormat="1" applyFont="1" applyAlignment="1" applyProtection="1">
      <protection locked="0"/>
    </xf>
    <xf numFmtId="0" fontId="68" fillId="0" borderId="0" xfId="0" applyNumberFormat="1" applyFont="1" applyAlignment="1" applyProtection="1">
      <alignment horizontal="right"/>
      <protection locked="0"/>
    </xf>
    <xf numFmtId="187" fontId="0" fillId="0" borderId="0" xfId="0" applyNumberFormat="1" applyAlignment="1"/>
    <xf numFmtId="183" fontId="42" fillId="0" borderId="0" xfId="0" applyNumberFormat="1" applyFont="1" applyFill="1" applyBorder="1" applyAlignment="1"/>
    <xf numFmtId="209" fontId="10" fillId="0" borderId="0" xfId="0" applyNumberFormat="1" applyFont="1" applyFill="1" applyBorder="1" applyAlignment="1"/>
    <xf numFmtId="209" fontId="42" fillId="0" borderId="0" xfId="0" applyNumberFormat="1" applyFont="1" applyFill="1" applyBorder="1" applyAlignment="1"/>
    <xf numFmtId="191" fontId="42" fillId="0" borderId="0" xfId="0" applyNumberFormat="1" applyFont="1" applyFill="1" applyBorder="1" applyAlignment="1">
      <alignment horizontal="center" vertical="center"/>
    </xf>
    <xf numFmtId="203" fontId="10" fillId="0" borderId="0" xfId="0" quotePrefix="1" applyNumberFormat="1" applyFont="1" applyFill="1" applyAlignment="1">
      <alignment horizontal="right"/>
    </xf>
    <xf numFmtId="0" fontId="10" fillId="0" borderId="0" xfId="0" applyFont="1" applyFill="1" applyAlignment="1">
      <alignment horizontal="left" vertical="center"/>
    </xf>
    <xf numFmtId="203" fontId="10" fillId="0" borderId="0" xfId="0" applyNumberFormat="1" applyFont="1" applyFill="1" applyAlignment="1"/>
    <xf numFmtId="187" fontId="47" fillId="0" borderId="22" xfId="0" applyNumberFormat="1" applyFont="1" applyFill="1" applyBorder="1" applyAlignment="1"/>
    <xf numFmtId="0" fontId="47" fillId="0" borderId="22" xfId="0" applyFont="1" applyFill="1" applyBorder="1" applyAlignment="1"/>
    <xf numFmtId="2" fontId="0" fillId="0" borderId="22" xfId="0" applyNumberFormat="1" applyFont="1" applyFill="1" applyBorder="1" applyAlignment="1"/>
    <xf numFmtId="2" fontId="47" fillId="0" borderId="22" xfId="0" applyNumberFormat="1" applyFont="1" applyFill="1" applyBorder="1" applyAlignment="1"/>
    <xf numFmtId="195" fontId="47" fillId="0" borderId="22" xfId="0" applyNumberFormat="1" applyFont="1" applyFill="1" applyBorder="1" applyAlignment="1"/>
    <xf numFmtId="0" fontId="47" fillId="0" borderId="23" xfId="0" applyFont="1" applyFill="1" applyBorder="1" applyAlignment="1"/>
    <xf numFmtId="0" fontId="42" fillId="0" borderId="22" xfId="0" applyFont="1" applyFill="1" applyBorder="1" applyAlignment="1"/>
    <xf numFmtId="0" fontId="0" fillId="2" borderId="31" xfId="0" applyNumberFormat="1" applyFont="1" applyFill="1" applyBorder="1" applyAlignment="1" applyProtection="1">
      <alignment horizontal="center" vertical="center" wrapText="1"/>
      <protection locked="0"/>
    </xf>
    <xf numFmtId="0" fontId="47" fillId="2" borderId="23" xfId="0" applyFont="1" applyFill="1" applyBorder="1" applyAlignment="1">
      <alignment horizontal="center" vertical="center"/>
    </xf>
    <xf numFmtId="0" fontId="47" fillId="2" borderId="22" xfId="0" applyFont="1" applyFill="1" applyBorder="1" applyAlignment="1"/>
    <xf numFmtId="0" fontId="47" fillId="2" borderId="23" xfId="0" applyFont="1" applyFill="1" applyBorder="1" applyAlignment="1">
      <alignment horizontal="center" vertical="center" wrapText="1"/>
    </xf>
    <xf numFmtId="0" fontId="48" fillId="2" borderId="23" xfId="0" applyFont="1" applyFill="1" applyBorder="1" applyAlignment="1">
      <alignment horizontal="center" vertical="center"/>
    </xf>
    <xf numFmtId="0" fontId="47" fillId="2" borderId="22" xfId="0" applyFont="1" applyFill="1" applyBorder="1" applyAlignment="1">
      <alignment horizontal="center" vertical="center"/>
    </xf>
    <xf numFmtId="0" fontId="47" fillId="2" borderId="22" xfId="0" applyNumberFormat="1" applyFont="1" applyFill="1" applyBorder="1" applyAlignment="1">
      <alignment horizontal="centerContinuous" vertical="center"/>
    </xf>
    <xf numFmtId="0" fontId="47" fillId="2" borderId="23" xfId="0" applyNumberFormat="1" applyFont="1" applyFill="1" applyBorder="1" applyAlignment="1">
      <alignment horizontal="centerContinuous" vertical="center"/>
    </xf>
    <xf numFmtId="0" fontId="47" fillId="2" borderId="1" xfId="0" applyNumberFormat="1" applyFont="1" applyFill="1" applyBorder="1" applyAlignment="1">
      <alignment horizontal="centerContinuous" vertical="center"/>
    </xf>
    <xf numFmtId="0" fontId="47" fillId="2" borderId="2" xfId="0" applyNumberFormat="1" applyFont="1" applyFill="1" applyBorder="1" applyAlignment="1">
      <alignment horizontal="centerContinuous" vertical="center"/>
    </xf>
    <xf numFmtId="0" fontId="10" fillId="0" borderId="0" xfId="0" applyFont="1" applyAlignment="1">
      <alignment horizontal="right"/>
    </xf>
    <xf numFmtId="0" fontId="69" fillId="0" borderId="0" xfId="0" applyFont="1" applyAlignment="1"/>
    <xf numFmtId="0" fontId="10" fillId="0" borderId="0" xfId="9" applyAlignment="1"/>
    <xf numFmtId="3" fontId="10" fillId="0" borderId="0" xfId="9" applyNumberFormat="1"/>
    <xf numFmtId="0" fontId="10" fillId="0" borderId="0" xfId="9"/>
    <xf numFmtId="3" fontId="10" fillId="0" borderId="0" xfId="9" applyNumberFormat="1" applyFill="1"/>
    <xf numFmtId="0" fontId="10" fillId="0" borderId="0" xfId="9" applyFill="1" applyAlignment="1"/>
    <xf numFmtId="0" fontId="10" fillId="0" borderId="0" xfId="9" applyFill="1"/>
    <xf numFmtId="3" fontId="10" fillId="0" borderId="40" xfId="9" applyNumberFormat="1" applyFill="1" applyBorder="1"/>
    <xf numFmtId="0" fontId="10" fillId="0" borderId="40" xfId="9" applyNumberFormat="1" applyFill="1" applyBorder="1"/>
    <xf numFmtId="38" fontId="42" fillId="0" borderId="0" xfId="1" applyFont="1" applyFill="1" applyBorder="1" applyAlignment="1">
      <alignment horizontal="right"/>
    </xf>
    <xf numFmtId="3" fontId="42" fillId="0" borderId="0" xfId="9" applyNumberFormat="1" applyFont="1" applyFill="1" applyBorder="1" applyAlignment="1">
      <alignment horizontal="right"/>
    </xf>
    <xf numFmtId="0" fontId="42" fillId="0" borderId="17" xfId="9" applyNumberFormat="1" applyFont="1" applyFill="1" applyBorder="1" applyAlignment="1">
      <alignment horizontal="center" vertical="center"/>
    </xf>
    <xf numFmtId="0" fontId="42" fillId="0" borderId="0" xfId="9" applyNumberFormat="1" applyFont="1" applyFill="1" applyBorder="1" applyAlignment="1">
      <alignment horizontal="center" vertical="center"/>
    </xf>
    <xf numFmtId="3" fontId="42" fillId="0" borderId="0" xfId="9" applyNumberFormat="1" applyFont="1" applyFill="1" applyAlignment="1"/>
    <xf numFmtId="0" fontId="42" fillId="0" borderId="18" xfId="9" applyNumberFormat="1" applyFont="1" applyFill="1" applyBorder="1" applyAlignment="1">
      <alignment horizontal="left" vertical="center"/>
    </xf>
    <xf numFmtId="3" fontId="10" fillId="0" borderId="0" xfId="9" applyNumberFormat="1" applyFont="1" applyFill="1" applyAlignment="1"/>
    <xf numFmtId="0" fontId="10" fillId="0" borderId="18" xfId="9" applyNumberFormat="1" applyFont="1" applyFill="1" applyBorder="1" applyAlignment="1">
      <alignment horizontal="left" vertical="center"/>
    </xf>
    <xf numFmtId="0" fontId="42" fillId="0" borderId="18" xfId="9" applyNumberFormat="1" applyFont="1" applyFill="1" applyBorder="1" applyAlignment="1">
      <alignment horizontal="center" vertical="center"/>
    </xf>
    <xf numFmtId="0" fontId="47" fillId="0" borderId="22" xfId="9" applyNumberFormat="1" applyFont="1" applyBorder="1" applyAlignment="1"/>
    <xf numFmtId="0" fontId="42" fillId="0" borderId="32" xfId="9" applyNumberFormat="1" applyFont="1" applyBorder="1" applyAlignment="1"/>
    <xf numFmtId="0" fontId="42" fillId="4" borderId="18" xfId="9" applyNumberFormat="1" applyFont="1" applyFill="1" applyBorder="1" applyAlignment="1">
      <alignment horizontal="center" vertical="top" wrapText="1"/>
    </xf>
    <xf numFmtId="0" fontId="48" fillId="4" borderId="2" xfId="9" applyNumberFormat="1" applyFont="1" applyFill="1" applyBorder="1" applyAlignment="1">
      <alignment horizontal="center" wrapText="1"/>
    </xf>
    <xf numFmtId="0" fontId="42" fillId="4" borderId="1" xfId="9" applyNumberFormat="1" applyFont="1" applyFill="1" applyBorder="1" applyAlignment="1">
      <alignment horizontal="center" wrapText="1"/>
    </xf>
    <xf numFmtId="0" fontId="42" fillId="0" borderId="0" xfId="9" applyNumberFormat="1" applyFont="1" applyAlignment="1">
      <alignment horizontal="right"/>
    </xf>
    <xf numFmtId="0" fontId="45" fillId="0" borderId="0" xfId="9" applyNumberFormat="1" applyFont="1" applyAlignment="1"/>
    <xf numFmtId="0" fontId="70" fillId="0" borderId="0" xfId="9" applyNumberFormat="1" applyFont="1" applyAlignment="1"/>
    <xf numFmtId="0" fontId="10" fillId="0" borderId="0" xfId="10" applyNumberFormat="1" applyFont="1" applyAlignment="1"/>
    <xf numFmtId="0" fontId="71" fillId="0" borderId="0" xfId="10" applyNumberFormat="1" applyFont="1" applyAlignment="1"/>
    <xf numFmtId="0" fontId="72" fillId="0" borderId="0" xfId="10" applyNumberFormat="1" applyFont="1" applyAlignment="1"/>
    <xf numFmtId="0" fontId="10" fillId="0" borderId="0" xfId="10" applyNumberFormat="1" applyFont="1" applyAlignment="1">
      <alignment horizontal="right"/>
    </xf>
    <xf numFmtId="0" fontId="10" fillId="0" borderId="22" xfId="10" applyNumberFormat="1" applyFont="1" applyBorder="1" applyAlignment="1"/>
    <xf numFmtId="3" fontId="10" fillId="0" borderId="39" xfId="10" applyBorder="1" applyAlignment="1">
      <alignment vertical="center"/>
    </xf>
    <xf numFmtId="3" fontId="10" fillId="0" borderId="0" xfId="10" applyAlignment="1">
      <alignment vertical="center"/>
    </xf>
    <xf numFmtId="0" fontId="10" fillId="0" borderId="0" xfId="10" applyNumberFormat="1" applyFont="1" applyFill="1" applyAlignment="1">
      <alignment horizontal="center"/>
    </xf>
    <xf numFmtId="3" fontId="10" fillId="0" borderId="0" xfId="10" applyNumberFormat="1" applyFont="1" applyFill="1" applyAlignment="1"/>
    <xf numFmtId="3" fontId="10" fillId="0" borderId="0" xfId="10" applyNumberFormat="1" applyFont="1" applyFill="1" applyBorder="1" applyAlignment="1"/>
    <xf numFmtId="3" fontId="10" fillId="0" borderId="0" xfId="10" applyNumberFormat="1" applyFont="1" applyFill="1" applyAlignment="1">
      <alignment horizontal="right"/>
    </xf>
    <xf numFmtId="3" fontId="10" fillId="0" borderId="0" xfId="10" applyFill="1" applyBorder="1" applyAlignment="1">
      <alignment vertical="center"/>
    </xf>
    <xf numFmtId="0" fontId="10" fillId="0" borderId="17" xfId="10" applyNumberFormat="1" applyFont="1" applyFill="1" applyBorder="1" applyAlignment="1">
      <alignment horizontal="center"/>
    </xf>
    <xf numFmtId="0" fontId="10" fillId="0" borderId="17" xfId="10" applyNumberFormat="1" applyBorder="1" applyAlignment="1">
      <alignment horizontal="center"/>
    </xf>
    <xf numFmtId="181" fontId="10" fillId="0" borderId="0" xfId="10" applyNumberFormat="1" applyAlignment="1">
      <alignment horizontal="right" vertical="center"/>
    </xf>
    <xf numFmtId="0" fontId="29" fillId="0" borderId="17" xfId="10" applyNumberFormat="1" applyFont="1" applyFill="1" applyBorder="1" applyAlignment="1">
      <alignment horizontal="center"/>
    </xf>
    <xf numFmtId="3" fontId="10" fillId="0" borderId="0" xfId="10" applyFill="1" applyAlignment="1">
      <alignment horizontal="right" vertical="center"/>
    </xf>
    <xf numFmtId="0" fontId="10" fillId="0" borderId="45" xfId="10" applyNumberFormat="1" applyFill="1" applyBorder="1" applyAlignment="1">
      <alignment horizontal="center"/>
    </xf>
    <xf numFmtId="3" fontId="10" fillId="0" borderId="43" xfId="10" applyBorder="1" applyAlignment="1">
      <alignment vertical="center"/>
    </xf>
    <xf numFmtId="3" fontId="10" fillId="0" borderId="11" xfId="10" applyBorder="1" applyAlignment="1">
      <alignment horizontal="right" vertical="center"/>
    </xf>
    <xf numFmtId="3" fontId="10" fillId="0" borderId="11" xfId="10" applyBorder="1" applyAlignment="1">
      <alignment vertical="center"/>
    </xf>
    <xf numFmtId="0" fontId="10" fillId="0" borderId="0" xfId="10" applyNumberFormat="1" applyFont="1" applyFill="1" applyBorder="1" applyAlignment="1"/>
    <xf numFmtId="3" fontId="10" fillId="0" borderId="0" xfId="10" applyNumberFormat="1" applyFont="1" applyFill="1" applyAlignment="1">
      <alignment vertical="center"/>
    </xf>
    <xf numFmtId="3" fontId="10" fillId="0" borderId="0" xfId="10" applyNumberFormat="1" applyFont="1" applyFill="1" applyBorder="1" applyAlignment="1">
      <alignment horizontal="right"/>
    </xf>
    <xf numFmtId="3" fontId="10" fillId="0" borderId="0" xfId="10" applyFill="1" applyAlignment="1">
      <alignment vertical="center"/>
    </xf>
    <xf numFmtId="0" fontId="29" fillId="0" borderId="0" xfId="10" applyNumberFormat="1" applyFont="1" applyFill="1" applyBorder="1" applyAlignment="1">
      <alignment horizontal="center"/>
    </xf>
    <xf numFmtId="0" fontId="10" fillId="0" borderId="11" xfId="10" applyNumberFormat="1" applyFill="1" applyBorder="1" applyAlignment="1">
      <alignment horizontal="center"/>
    </xf>
    <xf numFmtId="3" fontId="10" fillId="0" borderId="43" xfId="10" applyBorder="1" applyAlignment="1">
      <alignment horizontal="right" vertical="center"/>
    </xf>
    <xf numFmtId="3" fontId="10" fillId="0" borderId="11" xfId="10" applyFill="1" applyBorder="1" applyAlignment="1">
      <alignment horizontal="right" vertical="center"/>
    </xf>
    <xf numFmtId="0" fontId="29" fillId="0" borderId="0" xfId="10" applyNumberFormat="1" applyFont="1" applyFill="1" applyBorder="1" applyAlignment="1"/>
    <xf numFmtId="0" fontId="29" fillId="0" borderId="40" xfId="10" applyNumberFormat="1" applyFont="1" applyFill="1" applyBorder="1" applyAlignment="1"/>
    <xf numFmtId="0" fontId="10" fillId="0" borderId="0" xfId="10" applyNumberFormat="1" applyFont="1" applyAlignment="1" applyProtection="1">
      <protection locked="0"/>
    </xf>
    <xf numFmtId="0" fontId="71" fillId="0" borderId="0" xfId="9" applyNumberFormat="1" applyFont="1" applyAlignment="1">
      <alignment horizontal="left"/>
    </xf>
    <xf numFmtId="0" fontId="35" fillId="0" borderId="0" xfId="9" applyNumberFormat="1" applyFont="1" applyAlignment="1">
      <alignment horizontal="left"/>
    </xf>
    <xf numFmtId="0" fontId="10" fillId="5" borderId="23" xfId="9" applyNumberFormat="1" applyFont="1" applyFill="1" applyBorder="1" applyAlignment="1">
      <alignment horizontal="center" vertical="center"/>
    </xf>
    <xf numFmtId="0" fontId="10" fillId="0" borderId="22" xfId="9" applyNumberFormat="1" applyFont="1" applyBorder="1" applyAlignment="1">
      <alignment horizontal="right"/>
    </xf>
    <xf numFmtId="0" fontId="10" fillId="0" borderId="39" xfId="9" applyNumberFormat="1" applyFont="1" applyBorder="1" applyAlignment="1"/>
    <xf numFmtId="0" fontId="10" fillId="0" borderId="22" xfId="9" applyNumberFormat="1" applyFont="1" applyBorder="1" applyAlignment="1"/>
    <xf numFmtId="2" fontId="10" fillId="0" borderId="22" xfId="9" applyNumberFormat="1" applyFont="1" applyBorder="1" applyAlignment="1"/>
    <xf numFmtId="0" fontId="9" fillId="0" borderId="0" xfId="9" applyNumberFormat="1" applyFont="1" applyAlignment="1">
      <alignment horizontal="center"/>
    </xf>
    <xf numFmtId="180" fontId="10" fillId="0" borderId="0" xfId="9" applyNumberFormat="1" applyFont="1" applyFill="1" applyAlignment="1"/>
    <xf numFmtId="209" fontId="10" fillId="0" borderId="0" xfId="9" applyNumberFormat="1" applyFont="1" applyFill="1" applyAlignment="1"/>
    <xf numFmtId="0" fontId="9" fillId="0" borderId="0" xfId="9" applyNumberFormat="1" applyFont="1" applyFill="1" applyAlignment="1">
      <alignment horizontal="center"/>
    </xf>
    <xf numFmtId="180" fontId="10" fillId="0" borderId="0" xfId="9" applyNumberFormat="1" applyFont="1" applyFill="1" applyAlignment="1">
      <alignment horizontal="right"/>
    </xf>
    <xf numFmtId="0" fontId="10" fillId="0" borderId="0" xfId="9" applyNumberFormat="1" applyFill="1" applyBorder="1" applyAlignment="1">
      <alignment horizontal="center"/>
    </xf>
    <xf numFmtId="180" fontId="10" fillId="0" borderId="0" xfId="9" applyNumberFormat="1" applyFont="1" applyFill="1" applyBorder="1" applyAlignment="1"/>
    <xf numFmtId="209" fontId="10" fillId="0" borderId="0" xfId="9" applyNumberFormat="1" applyFont="1" applyFill="1" applyBorder="1" applyAlignment="1">
      <alignment horizontal="right"/>
    </xf>
    <xf numFmtId="209" fontId="10" fillId="0" borderId="0" xfId="9" applyNumberFormat="1" applyFont="1" applyFill="1" applyBorder="1" applyAlignment="1"/>
    <xf numFmtId="180" fontId="10" fillId="0" borderId="33" xfId="9" applyNumberFormat="1" applyFont="1" applyFill="1" applyBorder="1" applyAlignment="1"/>
    <xf numFmtId="49" fontId="29" fillId="0" borderId="34" xfId="9" applyNumberFormat="1" applyFont="1" applyFill="1" applyBorder="1" applyAlignment="1">
      <alignment horizontal="center"/>
    </xf>
    <xf numFmtId="180" fontId="29" fillId="0" borderId="57" xfId="9" applyNumberFormat="1" applyFont="1" applyFill="1" applyBorder="1" applyAlignment="1"/>
    <xf numFmtId="180" fontId="29" fillId="0" borderId="34" xfId="9" applyNumberFormat="1" applyFont="1" applyFill="1" applyBorder="1" applyAlignment="1"/>
    <xf numFmtId="209" fontId="29" fillId="0" borderId="34" xfId="9" applyNumberFormat="1" applyFont="1" applyFill="1" applyBorder="1" applyAlignment="1"/>
    <xf numFmtId="0" fontId="10" fillId="0" borderId="22" xfId="9" applyNumberFormat="1" applyFont="1" applyFill="1" applyBorder="1" applyAlignment="1"/>
    <xf numFmtId="2" fontId="10" fillId="0" borderId="22" xfId="9" applyNumberFormat="1" applyFont="1" applyFill="1" applyBorder="1" applyAlignment="1"/>
    <xf numFmtId="0" fontId="10" fillId="0" borderId="0" xfId="9" applyNumberFormat="1" applyFont="1" applyBorder="1" applyAlignment="1"/>
    <xf numFmtId="2" fontId="10" fillId="0" borderId="0" xfId="9" applyNumberFormat="1" applyFont="1" applyBorder="1" applyAlignment="1"/>
    <xf numFmtId="0" fontId="10" fillId="0" borderId="0" xfId="9" applyNumberFormat="1" applyFont="1" applyAlignment="1"/>
    <xf numFmtId="2" fontId="10" fillId="0" borderId="0" xfId="9" applyNumberFormat="1" applyFont="1" applyAlignment="1"/>
    <xf numFmtId="180" fontId="10" fillId="0" borderId="0" xfId="9" applyNumberFormat="1" applyFont="1" applyAlignment="1"/>
    <xf numFmtId="3" fontId="10" fillId="0" borderId="0" xfId="9" applyNumberFormat="1" applyFont="1" applyAlignment="1"/>
    <xf numFmtId="0" fontId="44" fillId="0" borderId="0" xfId="9" applyFont="1" applyAlignment="1">
      <alignment horizontal="left"/>
    </xf>
    <xf numFmtId="0" fontId="10" fillId="0" borderId="0" xfId="9" applyFont="1" applyAlignment="1">
      <alignment horizontal="left"/>
    </xf>
    <xf numFmtId="0" fontId="10" fillId="0" borderId="0" xfId="9" applyFont="1" applyAlignment="1">
      <alignment horizontal="right"/>
    </xf>
    <xf numFmtId="0" fontId="10" fillId="3" borderId="31" xfId="9" applyFont="1" applyFill="1" applyBorder="1" applyAlignment="1">
      <alignment horizontal="center" vertical="center" wrapText="1"/>
    </xf>
    <xf numFmtId="0" fontId="10" fillId="3" borderId="31" xfId="9" applyNumberFormat="1" applyFont="1" applyFill="1" applyBorder="1" applyAlignment="1" applyProtection="1">
      <alignment horizontal="center" vertical="center" wrapText="1"/>
      <protection locked="0"/>
    </xf>
    <xf numFmtId="0" fontId="10" fillId="6" borderId="31" xfId="9" applyNumberFormat="1" applyFont="1" applyFill="1" applyBorder="1" applyAlignment="1">
      <alignment horizontal="center" vertical="center"/>
    </xf>
    <xf numFmtId="0" fontId="10" fillId="3" borderId="31" xfId="9" applyNumberFormat="1" applyFont="1" applyFill="1" applyBorder="1" applyAlignment="1" applyProtection="1">
      <alignment horizontal="center" vertical="center"/>
      <protection locked="0"/>
    </xf>
    <xf numFmtId="0" fontId="10" fillId="3" borderId="26" xfId="9" applyFont="1" applyFill="1" applyBorder="1" applyAlignment="1">
      <alignment horizontal="center" vertical="center"/>
    </xf>
    <xf numFmtId="0" fontId="35" fillId="0" borderId="22" xfId="9" applyNumberFormat="1" applyFont="1" applyBorder="1" applyAlignment="1"/>
    <xf numFmtId="0" fontId="10" fillId="0" borderId="0" xfId="9" applyNumberFormat="1" applyBorder="1"/>
    <xf numFmtId="0" fontId="10" fillId="0" borderId="0" xfId="9" applyNumberFormat="1" applyFont="1" applyBorder="1"/>
    <xf numFmtId="38" fontId="29" fillId="0" borderId="17" xfId="11" applyFont="1" applyFill="1" applyBorder="1" applyAlignment="1">
      <alignment horizontal="center"/>
    </xf>
    <xf numFmtId="180" fontId="10" fillId="0" borderId="0" xfId="11" applyNumberFormat="1" applyFont="1" applyFill="1" applyBorder="1" applyAlignment="1"/>
    <xf numFmtId="180" fontId="10" fillId="0" borderId="0" xfId="11" applyNumberFormat="1" applyFont="1" applyFill="1" applyBorder="1" applyAlignment="1" applyProtection="1">
      <protection locked="0"/>
    </xf>
    <xf numFmtId="38" fontId="10" fillId="0" borderId="17" xfId="11" applyFont="1" applyFill="1" applyBorder="1" applyAlignment="1">
      <alignment horizontal="center"/>
    </xf>
    <xf numFmtId="0" fontId="10" fillId="0" borderId="17" xfId="9" applyFill="1" applyBorder="1" applyAlignment="1">
      <alignment horizontal="center"/>
    </xf>
    <xf numFmtId="180" fontId="10" fillId="0" borderId="0" xfId="9" applyNumberFormat="1" applyFont="1" applyFill="1" applyBorder="1" applyAlignment="1" applyProtection="1">
      <protection locked="0"/>
    </xf>
    <xf numFmtId="38" fontId="73" fillId="0" borderId="0" xfId="11" applyFont="1" applyFill="1" applyBorder="1" applyAlignment="1" applyProtection="1">
      <protection locked="0"/>
    </xf>
    <xf numFmtId="38" fontId="73" fillId="0" borderId="0" xfId="11" applyFont="1" applyFill="1" applyBorder="1" applyAlignment="1"/>
    <xf numFmtId="180" fontId="10" fillId="0" borderId="0" xfId="9" applyNumberFormat="1" applyFont="1" applyFill="1" applyBorder="1" applyAlignment="1">
      <alignment horizontal="right"/>
    </xf>
    <xf numFmtId="49" fontId="10" fillId="0" borderId="45" xfId="9" applyNumberFormat="1" applyFill="1" applyBorder="1" applyAlignment="1">
      <alignment horizontal="center"/>
    </xf>
    <xf numFmtId="180" fontId="10" fillId="0" borderId="11" xfId="9" applyNumberFormat="1" applyFont="1" applyFill="1" applyBorder="1" applyAlignment="1">
      <alignment horizontal="right"/>
    </xf>
    <xf numFmtId="180" fontId="10" fillId="0" borderId="11" xfId="9" applyNumberFormat="1" applyFont="1" applyFill="1" applyBorder="1" applyAlignment="1"/>
    <xf numFmtId="0" fontId="10" fillId="0" borderId="25" xfId="9" applyFont="1" applyFill="1" applyBorder="1" applyAlignment="1">
      <alignment shrinkToFit="1"/>
    </xf>
    <xf numFmtId="0" fontId="10" fillId="0" borderId="0" xfId="9" applyFont="1" applyFill="1" applyAlignment="1"/>
    <xf numFmtId="0" fontId="10" fillId="0" borderId="0" xfId="9" applyNumberFormat="1" applyFont="1" applyFill="1" applyAlignment="1" applyProtection="1">
      <protection locked="0"/>
    </xf>
    <xf numFmtId="0" fontId="10" fillId="0" borderId="0" xfId="9" applyNumberFormat="1" applyFont="1"/>
    <xf numFmtId="0" fontId="10" fillId="0" borderId="0" xfId="9" applyNumberFormat="1" applyFont="1" applyAlignment="1" applyProtection="1">
      <protection locked="0"/>
    </xf>
    <xf numFmtId="0" fontId="10" fillId="0" borderId="0" xfId="9" applyNumberFormat="1"/>
    <xf numFmtId="0" fontId="69" fillId="0" borderId="0" xfId="9" applyFont="1" applyAlignment="1">
      <alignment horizontal="left"/>
    </xf>
    <xf numFmtId="0" fontId="35" fillId="0" borderId="0" xfId="9" applyFont="1" applyAlignment="1">
      <alignment horizontal="left"/>
    </xf>
    <xf numFmtId="0" fontId="10" fillId="0" borderId="0" xfId="9" applyFont="1" applyAlignment="1">
      <alignment horizontal="right" shrinkToFit="1"/>
    </xf>
    <xf numFmtId="0" fontId="10" fillId="0" borderId="23" xfId="9" applyFont="1" applyBorder="1" applyAlignment="1"/>
    <xf numFmtId="0" fontId="10" fillId="0" borderId="22" xfId="9" applyNumberFormat="1" applyFont="1" applyBorder="1"/>
    <xf numFmtId="0" fontId="10" fillId="0" borderId="19" xfId="9" applyFill="1" applyBorder="1" applyAlignment="1">
      <alignment horizontal="center"/>
    </xf>
    <xf numFmtId="180" fontId="10" fillId="0" borderId="0" xfId="11" applyNumberFormat="1" applyFont="1" applyFill="1" applyBorder="1" applyAlignment="1">
      <alignment horizontal="right" vertical="center"/>
    </xf>
    <xf numFmtId="180" fontId="10" fillId="0" borderId="0" xfId="11" applyNumberFormat="1" applyFont="1" applyFill="1" applyAlignment="1">
      <alignment vertical="center"/>
    </xf>
    <xf numFmtId="180" fontId="10" fillId="0" borderId="0" xfId="9" applyNumberFormat="1" applyFill="1" applyAlignment="1"/>
    <xf numFmtId="0" fontId="10" fillId="0" borderId="19" xfId="9" applyFont="1" applyFill="1" applyBorder="1" applyAlignment="1">
      <alignment horizontal="center"/>
    </xf>
    <xf numFmtId="180" fontId="10" fillId="0" borderId="0" xfId="11" applyNumberFormat="1" applyFont="1" applyFill="1" applyBorder="1" applyAlignment="1">
      <alignment vertical="center"/>
    </xf>
    <xf numFmtId="0" fontId="10" fillId="0" borderId="30" xfId="9" applyFill="1" applyBorder="1" applyAlignment="1">
      <alignment horizontal="center"/>
    </xf>
    <xf numFmtId="180" fontId="10" fillId="0" borderId="80" xfId="11" applyNumberFormat="1" applyFont="1" applyFill="1" applyBorder="1" applyAlignment="1">
      <alignment horizontal="right" vertical="center"/>
    </xf>
    <xf numFmtId="180" fontId="10" fillId="0" borderId="15" xfId="11" applyNumberFormat="1" applyFont="1" applyFill="1" applyBorder="1" applyAlignment="1">
      <alignment vertical="center"/>
    </xf>
    <xf numFmtId="180" fontId="10" fillId="0" borderId="15" xfId="11" applyNumberFormat="1" applyFont="1" applyFill="1" applyBorder="1" applyAlignment="1">
      <alignment horizontal="right" vertical="center"/>
    </xf>
    <xf numFmtId="0" fontId="10" fillId="0" borderId="22" xfId="9" applyBorder="1" applyAlignment="1"/>
    <xf numFmtId="0" fontId="10" fillId="0" borderId="22" xfId="9" applyFont="1" applyBorder="1"/>
    <xf numFmtId="0" fontId="10" fillId="0" borderId="0" xfId="9" applyFont="1" applyAlignment="1"/>
    <xf numFmtId="0" fontId="35" fillId="0" borderId="0" xfId="9" applyFont="1" applyAlignment="1"/>
    <xf numFmtId="3" fontId="35" fillId="0" borderId="0" xfId="9" applyNumberFormat="1" applyFont="1" applyAlignment="1"/>
    <xf numFmtId="0" fontId="10" fillId="0" borderId="0" xfId="9" applyAlignment="1">
      <alignment horizontal="right" shrinkToFit="1"/>
    </xf>
    <xf numFmtId="0" fontId="10" fillId="5" borderId="90" xfId="9" applyFont="1" applyFill="1" applyBorder="1" applyAlignment="1">
      <alignment horizontal="center"/>
    </xf>
    <xf numFmtId="0" fontId="10" fillId="5" borderId="90" xfId="9" applyFill="1" applyBorder="1" applyAlignment="1">
      <alignment horizontal="center"/>
    </xf>
    <xf numFmtId="0" fontId="10" fillId="5" borderId="92" xfId="9" applyFont="1" applyFill="1" applyBorder="1" applyAlignment="1">
      <alignment horizontal="center" vertical="top"/>
    </xf>
    <xf numFmtId="0" fontId="0" fillId="0" borderId="0" xfId="0" applyFont="1" applyFill="1" applyAlignment="1">
      <alignment horizontal="center"/>
    </xf>
    <xf numFmtId="180" fontId="0" fillId="0" borderId="0" xfId="0" applyNumberFormat="1" applyFont="1" applyFill="1" applyAlignment="1"/>
    <xf numFmtId="180" fontId="0" fillId="0" borderId="0" xfId="0" applyNumberFormat="1" applyFill="1" applyBorder="1" applyAlignment="1"/>
    <xf numFmtId="180" fontId="0" fillId="0" borderId="0" xfId="0" applyNumberFormat="1" applyFill="1" applyBorder="1" applyAlignment="1" applyProtection="1">
      <protection locked="0"/>
    </xf>
    <xf numFmtId="0" fontId="0" fillId="0" borderId="18" xfId="0" applyNumberFormat="1" applyFont="1" applyFill="1" applyBorder="1" applyAlignment="1" applyProtection="1">
      <alignment horizontal="center"/>
      <protection locked="0"/>
    </xf>
    <xf numFmtId="180" fontId="0" fillId="0" borderId="0" xfId="0" applyNumberFormat="1" applyFont="1" applyFill="1" applyBorder="1" applyAlignment="1"/>
    <xf numFmtId="180" fontId="0" fillId="0" borderId="0" xfId="0" applyNumberFormat="1" applyFont="1" applyFill="1" applyBorder="1" applyAlignment="1" applyProtection="1">
      <protection locked="0"/>
    </xf>
    <xf numFmtId="49" fontId="0" fillId="0" borderId="29" xfId="0" applyNumberFormat="1" applyFont="1" applyFill="1" applyBorder="1" applyAlignment="1">
      <alignment horizontal="center"/>
    </xf>
    <xf numFmtId="181" fontId="0" fillId="0" borderId="26" xfId="0" applyNumberFormat="1" applyFont="1" applyFill="1" applyBorder="1" applyAlignment="1"/>
    <xf numFmtId="180" fontId="10" fillId="0" borderId="28" xfId="11" applyNumberFormat="1" applyFont="1" applyFill="1" applyBorder="1" applyAlignment="1"/>
    <xf numFmtId="180" fontId="0" fillId="0" borderId="28" xfId="0" applyNumberFormat="1" applyFont="1" applyFill="1" applyBorder="1" applyAlignment="1"/>
    <xf numFmtId="180" fontId="0" fillId="0" borderId="28" xfId="0" applyNumberFormat="1" applyFont="1" applyFill="1" applyBorder="1" applyAlignment="1" applyProtection="1">
      <protection locked="0"/>
    </xf>
    <xf numFmtId="0" fontId="10" fillId="0" borderId="22" xfId="9" applyFont="1" applyBorder="1" applyAlignment="1">
      <alignment horizontal="right"/>
    </xf>
    <xf numFmtId="0" fontId="74" fillId="0" borderId="0" xfId="9" applyNumberFormat="1" applyFont="1" applyAlignment="1" applyProtection="1">
      <protection locked="0"/>
    </xf>
    <xf numFmtId="181" fontId="10" fillId="0" borderId="0" xfId="9" applyNumberFormat="1" applyFont="1" applyAlignment="1" applyProtection="1">
      <protection locked="0"/>
    </xf>
    <xf numFmtId="0" fontId="10" fillId="0" borderId="0" xfId="9" applyNumberFormat="1" applyFont="1" applyBorder="1" applyAlignment="1" applyProtection="1">
      <protection locked="0"/>
    </xf>
    <xf numFmtId="181" fontId="10" fillId="0" borderId="0" xfId="9" applyNumberFormat="1" applyFont="1" applyAlignment="1">
      <alignment horizontal="right"/>
    </xf>
    <xf numFmtId="0" fontId="10" fillId="5" borderId="31" xfId="9" applyNumberFormat="1" applyFont="1" applyFill="1" applyBorder="1" applyAlignment="1" applyProtection="1">
      <alignment horizontal="center" vertical="center" wrapText="1"/>
      <protection locked="0"/>
    </xf>
    <xf numFmtId="0" fontId="10" fillId="0" borderId="0" xfId="9" applyNumberFormat="1" applyFont="1" applyBorder="1" applyAlignment="1" applyProtection="1">
      <alignment horizontal="center" vertical="center" wrapText="1"/>
      <protection locked="0"/>
    </xf>
    <xf numFmtId="0" fontId="10" fillId="0" borderId="0" xfId="9" applyNumberFormat="1" applyFont="1" applyFill="1" applyBorder="1" applyAlignment="1" applyProtection="1">
      <alignment horizontal="center" vertical="center" wrapText="1"/>
      <protection locked="0"/>
    </xf>
    <xf numFmtId="0" fontId="10" fillId="0" borderId="0" xfId="9" applyNumberFormat="1" applyFont="1" applyBorder="1" applyAlignment="1" applyProtection="1">
      <alignment horizontal="center" vertical="center"/>
      <protection locked="0"/>
    </xf>
    <xf numFmtId="0" fontId="10" fillId="0" borderId="0" xfId="9" applyNumberFormat="1" applyFont="1" applyFill="1" applyAlignment="1">
      <alignment horizontal="center"/>
    </xf>
    <xf numFmtId="0" fontId="36" fillId="0" borderId="0" xfId="0" applyFont="1" applyFill="1" applyBorder="1" applyAlignment="1">
      <alignment horizontal="center"/>
    </xf>
    <xf numFmtId="180" fontId="29" fillId="0" borderId="0" xfId="0" applyNumberFormat="1" applyFont="1" applyFill="1" applyBorder="1" applyAlignment="1"/>
    <xf numFmtId="180" fontId="29" fillId="0" borderId="0" xfId="0" applyNumberFormat="1" applyFont="1" applyFill="1" applyBorder="1" applyAlignment="1">
      <alignment horizontal="right"/>
    </xf>
    <xf numFmtId="188" fontId="29" fillId="0" borderId="34" xfId="9" applyNumberFormat="1" applyFont="1" applyFill="1" applyBorder="1" applyAlignment="1">
      <alignment horizontal="center"/>
    </xf>
    <xf numFmtId="180" fontId="10" fillId="0" borderId="57" xfId="9" applyNumberFormat="1" applyFont="1" applyFill="1" applyBorder="1" applyAlignment="1"/>
    <xf numFmtId="180" fontId="10" fillId="0" borderId="34" xfId="9" applyNumberFormat="1" applyFont="1" applyFill="1" applyBorder="1" applyAlignment="1"/>
    <xf numFmtId="180" fontId="10" fillId="0" borderId="34" xfId="9" applyNumberFormat="1" applyFont="1" applyFill="1" applyBorder="1" applyAlignment="1">
      <alignment horizontal="right"/>
    </xf>
    <xf numFmtId="0" fontId="10" fillId="0" borderId="22" xfId="9" applyFont="1" applyBorder="1" applyAlignment="1"/>
    <xf numFmtId="0" fontId="10" fillId="0" borderId="0" xfId="9" applyFont="1" applyBorder="1" applyAlignment="1"/>
    <xf numFmtId="0" fontId="72" fillId="0" borderId="0" xfId="9" applyFont="1" applyBorder="1"/>
    <xf numFmtId="0" fontId="72" fillId="0" borderId="0" xfId="9" applyNumberFormat="1" applyFont="1" applyBorder="1"/>
    <xf numFmtId="180" fontId="72" fillId="0" borderId="0" xfId="9" applyNumberFormat="1" applyFont="1" applyBorder="1"/>
    <xf numFmtId="0" fontId="10" fillId="0" borderId="0" xfId="9" applyBorder="1" applyAlignment="1"/>
    <xf numFmtId="0" fontId="10" fillId="0" borderId="0" xfId="9" applyFont="1" applyBorder="1"/>
    <xf numFmtId="0" fontId="10" fillId="0" borderId="0" xfId="9" applyFont="1" applyFill="1" applyBorder="1" applyAlignment="1"/>
    <xf numFmtId="0" fontId="10" fillId="0" borderId="0" xfId="0" applyFont="1" applyFill="1" applyAlignment="1">
      <alignment horizontal="center"/>
    </xf>
    <xf numFmtId="0" fontId="0" fillId="3" borderId="83" xfId="0" applyFill="1" applyBorder="1" applyAlignment="1">
      <alignment horizontal="center" vertical="center"/>
    </xf>
    <xf numFmtId="0" fontId="0" fillId="3" borderId="96" xfId="0" applyFill="1" applyBorder="1" applyAlignment="1">
      <alignment horizontal="center" vertical="center"/>
    </xf>
    <xf numFmtId="0" fontId="0" fillId="3" borderId="82" xfId="0" applyFill="1" applyBorder="1" applyAlignment="1">
      <alignment horizontal="center" vertical="center"/>
    </xf>
    <xf numFmtId="0" fontId="0" fillId="0" borderId="17" xfId="0" applyFill="1" applyBorder="1" applyAlignment="1">
      <alignment horizontal="left"/>
    </xf>
    <xf numFmtId="3" fontId="14" fillId="0" borderId="0" xfId="0" applyNumberFormat="1" applyFont="1" applyFill="1" applyBorder="1" applyAlignment="1"/>
    <xf numFmtId="0" fontId="0" fillId="0" borderId="17" xfId="0" applyFill="1" applyBorder="1" applyAlignment="1">
      <alignment horizontal="center"/>
    </xf>
    <xf numFmtId="0" fontId="0" fillId="0" borderId="0" xfId="0" applyFont="1" applyFill="1" applyAlignment="1">
      <alignment horizontal="right"/>
    </xf>
    <xf numFmtId="38" fontId="0" fillId="0" borderId="0" xfId="1" applyFont="1" applyFill="1" applyAlignment="1">
      <alignment horizontal="right" vertical="center"/>
    </xf>
    <xf numFmtId="0" fontId="14" fillId="0" borderId="0" xfId="0" applyFont="1" applyFill="1" applyAlignment="1"/>
    <xf numFmtId="3" fontId="14" fillId="0" borderId="0" xfId="0" applyNumberFormat="1" applyFont="1" applyFill="1" applyAlignment="1"/>
    <xf numFmtId="0" fontId="0" fillId="0" borderId="0" xfId="0" applyFont="1" applyFill="1" applyAlignment="1">
      <alignment horizontal="right" vertical="center"/>
    </xf>
    <xf numFmtId="0" fontId="0" fillId="0" borderId="44" xfId="0" applyFill="1" applyBorder="1" applyAlignment="1">
      <alignment horizontal="center"/>
    </xf>
    <xf numFmtId="0" fontId="0" fillId="0" borderId="17" xfId="0" applyFont="1" applyFill="1" applyBorder="1" applyAlignment="1">
      <alignment horizontal="left"/>
    </xf>
    <xf numFmtId="0" fontId="14" fillId="0" borderId="0" xfId="0" applyFont="1" applyBorder="1" applyAlignment="1"/>
    <xf numFmtId="0" fontId="10" fillId="0" borderId="23" xfId="0" applyNumberFormat="1" applyFont="1" applyBorder="1" applyAlignment="1">
      <alignment horizontal="center" vertical="center" wrapText="1"/>
    </xf>
    <xf numFmtId="0" fontId="10" fillId="0" borderId="22" xfId="0" applyNumberFormat="1" applyFont="1" applyBorder="1" applyAlignment="1">
      <alignment horizontal="center" vertical="center" wrapText="1"/>
    </xf>
    <xf numFmtId="0" fontId="10" fillId="0" borderId="0" xfId="0" applyNumberFormat="1" applyFont="1" applyBorder="1" applyAlignment="1">
      <alignment horizontal="center"/>
    </xf>
    <xf numFmtId="41" fontId="10" fillId="0" borderId="0" xfId="0" applyNumberFormat="1" applyFont="1" applyBorder="1" applyAlignment="1">
      <alignment horizontal="right"/>
    </xf>
    <xf numFmtId="41" fontId="10" fillId="0" borderId="86" xfId="0" applyNumberFormat="1" applyFont="1" applyFill="1" applyBorder="1" applyAlignment="1">
      <alignment horizontal="right"/>
    </xf>
    <xf numFmtId="0" fontId="10" fillId="0" borderId="44" xfId="0" applyNumberFormat="1" applyFont="1" applyFill="1" applyBorder="1" applyAlignment="1">
      <alignment horizontal="center"/>
    </xf>
    <xf numFmtId="181" fontId="10" fillId="0" borderId="40" xfId="0" applyNumberFormat="1" applyFont="1" applyFill="1" applyBorder="1" applyAlignment="1">
      <alignment horizontal="right"/>
    </xf>
    <xf numFmtId="0" fontId="14" fillId="0" borderId="0" xfId="0" applyNumberFormat="1" applyFont="1" applyFill="1" applyBorder="1" applyAlignment="1" applyProtection="1">
      <alignment horizontal="center" vertical="center"/>
      <protection locked="0"/>
    </xf>
    <xf numFmtId="0" fontId="10" fillId="0" borderId="0" xfId="0" applyNumberFormat="1" applyFont="1" applyBorder="1" applyAlignment="1">
      <alignment horizontal="center" vertical="center" wrapText="1"/>
    </xf>
    <xf numFmtId="0" fontId="75" fillId="0" borderId="0" xfId="0" applyNumberFormat="1" applyFont="1" applyFill="1" applyAlignment="1"/>
    <xf numFmtId="0" fontId="10" fillId="0" borderId="0" xfId="0" applyNumberFormat="1" applyFont="1" applyFill="1" applyAlignment="1">
      <alignment horizontal="right"/>
    </xf>
    <xf numFmtId="0" fontId="10" fillId="3" borderId="98" xfId="0" applyNumberFormat="1" applyFont="1" applyFill="1" applyBorder="1" applyAlignment="1">
      <alignment horizontal="center" vertical="center" wrapText="1"/>
    </xf>
    <xf numFmtId="41" fontId="5" fillId="0" borderId="0" xfId="0" applyNumberFormat="1" applyFont="1" applyFill="1" applyBorder="1" applyAlignment="1">
      <alignment horizontal="right"/>
    </xf>
    <xf numFmtId="180" fontId="10" fillId="0" borderId="86" xfId="0" applyNumberFormat="1" applyFont="1" applyFill="1" applyBorder="1" applyAlignment="1"/>
    <xf numFmtId="0" fontId="29" fillId="0" borderId="40" xfId="0" applyNumberFormat="1" applyFont="1" applyFill="1" applyBorder="1" applyAlignment="1"/>
    <xf numFmtId="3" fontId="28" fillId="0" borderId="40" xfId="0" applyNumberFormat="1" applyFont="1" applyFill="1" applyBorder="1" applyAlignment="1"/>
    <xf numFmtId="180" fontId="10" fillId="0" borderId="86" xfId="0" applyNumberFormat="1" applyFont="1" applyFill="1" applyBorder="1" applyAlignment="1">
      <alignment horizontal="right"/>
    </xf>
    <xf numFmtId="3" fontId="8" fillId="0" borderId="35" xfId="0" applyNumberFormat="1" applyFont="1" applyFill="1" applyBorder="1" applyAlignment="1">
      <alignment horizontal="center" vertical="center"/>
    </xf>
    <xf numFmtId="179" fontId="10" fillId="0" borderId="60" xfId="0" applyNumberFormat="1" applyFont="1" applyFill="1" applyBorder="1" applyAlignment="1">
      <alignment horizontal="right"/>
    </xf>
    <xf numFmtId="178" fontId="10" fillId="0" borderId="60" xfId="1" applyNumberFormat="1" applyFont="1" applyFill="1" applyBorder="1" applyAlignment="1">
      <alignment horizontal="right"/>
    </xf>
    <xf numFmtId="0" fontId="0" fillId="0" borderId="37" xfId="0" applyNumberFormat="1" applyFont="1" applyFill="1" applyBorder="1" applyAlignment="1">
      <alignment horizontal="center" vertical="center"/>
    </xf>
    <xf numFmtId="0" fontId="0" fillId="2" borderId="99" xfId="0" applyNumberFormat="1" applyFont="1" applyFill="1" applyBorder="1" applyAlignment="1">
      <alignment horizontal="center" vertical="center"/>
    </xf>
    <xf numFmtId="0" fontId="0" fillId="2" borderId="99" xfId="0" applyNumberFormat="1" applyFont="1" applyFill="1" applyBorder="1" applyAlignment="1">
      <alignment horizontal="center"/>
    </xf>
    <xf numFmtId="0" fontId="8" fillId="3" borderId="99" xfId="0" applyNumberFormat="1" applyFont="1" applyFill="1" applyBorder="1" applyAlignment="1">
      <alignment horizontal="center" vertical="center"/>
    </xf>
    <xf numFmtId="0" fontId="7" fillId="2" borderId="99" xfId="0" applyNumberFormat="1" applyFont="1" applyFill="1" applyBorder="1" applyAlignment="1">
      <alignment horizontal="center" vertical="center" shrinkToFit="1"/>
    </xf>
    <xf numFmtId="0" fontId="8" fillId="2" borderId="99" xfId="0" applyNumberFormat="1" applyFont="1" applyFill="1" applyBorder="1" applyAlignment="1">
      <alignment horizontal="center" vertical="top"/>
    </xf>
    <xf numFmtId="0" fontId="0" fillId="2" borderId="99" xfId="0" applyFont="1" applyFill="1" applyBorder="1" applyAlignment="1">
      <alignment horizontal="centerContinuous" vertical="top"/>
    </xf>
    <xf numFmtId="49" fontId="0" fillId="2" borderId="99" xfId="0" applyNumberFormat="1" applyFont="1" applyFill="1" applyBorder="1" applyAlignment="1">
      <alignment horizontal="center" vertical="center"/>
    </xf>
    <xf numFmtId="0" fontId="0" fillId="2" borderId="99" xfId="0" applyNumberFormat="1" applyFont="1" applyFill="1" applyBorder="1" applyAlignment="1">
      <alignment vertical="top"/>
    </xf>
    <xf numFmtId="0" fontId="0" fillId="2" borderId="99" xfId="0" applyNumberFormat="1" applyFont="1" applyFill="1" applyBorder="1" applyAlignment="1">
      <alignment horizontal="center" vertical="top"/>
    </xf>
    <xf numFmtId="0" fontId="9" fillId="2" borderId="99" xfId="0" applyNumberFormat="1" applyFont="1" applyFill="1" applyBorder="1" applyAlignment="1">
      <alignment horizontal="center" vertical="top"/>
    </xf>
    <xf numFmtId="177" fontId="10" fillId="0" borderId="99" xfId="0" applyNumberFormat="1" applyFont="1" applyFill="1" applyBorder="1" applyAlignment="1">
      <alignment horizontal="right"/>
    </xf>
    <xf numFmtId="3" fontId="0" fillId="0" borderId="0" xfId="0" applyNumberFormat="1">
      <alignment vertical="center"/>
    </xf>
    <xf numFmtId="183" fontId="10" fillId="0" borderId="34" xfId="0" applyNumberFormat="1" applyFont="1" applyFill="1" applyBorder="1" applyAlignment="1">
      <alignment horizontal="right"/>
    </xf>
    <xf numFmtId="179" fontId="10" fillId="0" borderId="34" xfId="0" applyNumberFormat="1" applyFont="1" applyFill="1" applyBorder="1" applyAlignment="1">
      <alignment horizontal="right"/>
    </xf>
    <xf numFmtId="178" fontId="10" fillId="0" borderId="34" xfId="1" applyNumberFormat="1" applyFont="1" applyFill="1" applyBorder="1" applyAlignment="1">
      <alignment horizontal="right"/>
    </xf>
    <xf numFmtId="0" fontId="65" fillId="0" borderId="0" xfId="0" applyNumberFormat="1" applyFont="1" applyAlignment="1"/>
    <xf numFmtId="179" fontId="10" fillId="0" borderId="101" xfId="0" applyNumberFormat="1" applyFont="1" applyFill="1" applyBorder="1" applyAlignment="1">
      <alignment horizontal="right"/>
    </xf>
    <xf numFmtId="179" fontId="10" fillId="0" borderId="101" xfId="0" applyNumberFormat="1" applyFont="1" applyFill="1" applyBorder="1" applyAlignment="1" applyProtection="1">
      <protection locked="0"/>
    </xf>
    <xf numFmtId="179" fontId="10" fillId="0" borderId="101" xfId="0" applyNumberFormat="1" applyFont="1" applyFill="1" applyBorder="1" applyAlignment="1" applyProtection="1">
      <alignment horizontal="right"/>
      <protection locked="0"/>
    </xf>
    <xf numFmtId="0" fontId="10" fillId="0" borderId="60" xfId="0" applyNumberFormat="1" applyFont="1" applyBorder="1" applyAlignment="1"/>
    <xf numFmtId="179" fontId="18" fillId="0" borderId="60" xfId="0" applyNumberFormat="1" applyFont="1" applyBorder="1" applyAlignment="1"/>
    <xf numFmtId="179" fontId="18" fillId="0" borderId="60" xfId="0" applyNumberFormat="1" applyFont="1" applyFill="1" applyBorder="1" applyAlignment="1"/>
    <xf numFmtId="0" fontId="14" fillId="0" borderId="75" xfId="0" applyNumberFormat="1" applyFont="1" applyBorder="1" applyAlignment="1"/>
    <xf numFmtId="0" fontId="14" fillId="3" borderId="99" xfId="2" applyNumberFormat="1" applyFont="1" applyFill="1" applyBorder="1" applyAlignment="1">
      <alignment horizontal="center" vertical="top"/>
    </xf>
    <xf numFmtId="0" fontId="10" fillId="3" borderId="99" xfId="2" applyNumberFormat="1" applyFont="1" applyFill="1" applyBorder="1" applyAlignment="1">
      <alignment horizontal="center" vertical="center"/>
    </xf>
    <xf numFmtId="181" fontId="10" fillId="0" borderId="101" xfId="2" applyNumberFormat="1" applyFont="1" applyFill="1" applyBorder="1" applyAlignment="1">
      <alignment horizontal="right"/>
    </xf>
    <xf numFmtId="38" fontId="10" fillId="0" borderId="101" xfId="1" applyFont="1" applyFill="1" applyBorder="1" applyAlignment="1"/>
    <xf numFmtId="177" fontId="10" fillId="0" borderId="102" xfId="2" applyNumberFormat="1" applyFont="1" applyFill="1" applyBorder="1" applyAlignment="1">
      <alignment horizontal="center"/>
    </xf>
    <xf numFmtId="0" fontId="10" fillId="4" borderId="99" xfId="0" applyNumberFormat="1" applyFont="1" applyFill="1" applyBorder="1" applyAlignment="1">
      <alignment horizontal="center" vertical="center"/>
    </xf>
    <xf numFmtId="0" fontId="10" fillId="4" borderId="99" xfId="0" applyNumberFormat="1" applyFont="1" applyFill="1" applyBorder="1" applyAlignment="1">
      <alignment horizontal="center" vertical="top"/>
    </xf>
    <xf numFmtId="177" fontId="10" fillId="0" borderId="101" xfId="0" applyNumberFormat="1" applyFont="1" applyFill="1" applyBorder="1" applyAlignment="1">
      <alignment horizontal="right"/>
    </xf>
    <xf numFmtId="177" fontId="27" fillId="0" borderId="99" xfId="0" applyNumberFormat="1" applyFont="1" applyFill="1" applyBorder="1" applyAlignment="1">
      <alignment horizontal="right"/>
    </xf>
    <xf numFmtId="192" fontId="32" fillId="0" borderId="60" xfId="0" applyNumberFormat="1" applyFont="1" applyFill="1" applyBorder="1" applyAlignment="1">
      <alignment horizontal="right" vertical="center"/>
    </xf>
    <xf numFmtId="192" fontId="32" fillId="0" borderId="60" xfId="0" applyNumberFormat="1" applyFont="1" applyBorder="1" applyAlignment="1">
      <alignment horizontal="right" vertical="center"/>
    </xf>
    <xf numFmtId="193" fontId="32" fillId="0" borderId="60" xfId="0" applyNumberFormat="1" applyFont="1" applyFill="1" applyBorder="1" applyAlignment="1">
      <alignment horizontal="right" vertical="center"/>
    </xf>
    <xf numFmtId="194" fontId="32" fillId="0" borderId="60" xfId="0" applyNumberFormat="1" applyFont="1" applyFill="1" applyBorder="1" applyAlignment="1">
      <alignment horizontal="right" vertical="center"/>
    </xf>
    <xf numFmtId="181" fontId="10" fillId="0" borderId="99" xfId="0" applyNumberFormat="1" applyFont="1" applyFill="1" applyBorder="1" applyAlignment="1"/>
    <xf numFmtId="187" fontId="10" fillId="0" borderId="99" xfId="0" applyNumberFormat="1" applyFont="1" applyFill="1" applyBorder="1" applyAlignment="1"/>
    <xf numFmtId="186" fontId="10" fillId="0" borderId="99" xfId="0" applyNumberFormat="1" applyFont="1" applyFill="1" applyBorder="1" applyAlignment="1">
      <alignment horizontal="right"/>
    </xf>
    <xf numFmtId="186" fontId="10" fillId="0" borderId="99" xfId="0" applyNumberFormat="1" applyFont="1" applyFill="1" applyBorder="1" applyAlignment="1"/>
    <xf numFmtId="181" fontId="10" fillId="0" borderId="99" xfId="3" applyNumberFormat="1" applyFont="1" applyBorder="1" applyAlignment="1"/>
    <xf numFmtId="186" fontId="10" fillId="0" borderId="99" xfId="3" applyNumberFormat="1" applyFont="1" applyFill="1" applyBorder="1" applyAlignment="1"/>
    <xf numFmtId="186" fontId="10" fillId="0" borderId="99" xfId="3" applyNumberFormat="1" applyFont="1" applyFill="1" applyBorder="1" applyAlignment="1">
      <alignment horizontal="right"/>
    </xf>
    <xf numFmtId="0" fontId="10" fillId="2" borderId="101" xfId="0" applyFont="1" applyFill="1" applyBorder="1" applyAlignment="1">
      <alignment horizontal="left" vertical="center"/>
    </xf>
    <xf numFmtId="0" fontId="10" fillId="2" borderId="101" xfId="0" applyFont="1" applyFill="1" applyBorder="1" applyAlignment="1">
      <alignment horizontal="centerContinuous" vertical="center"/>
    </xf>
    <xf numFmtId="180" fontId="10" fillId="0" borderId="99" xfId="0" applyNumberFormat="1" applyFont="1" applyFill="1" applyBorder="1" applyAlignment="1">
      <alignment horizontal="right"/>
    </xf>
    <xf numFmtId="188" fontId="10" fillId="0" borderId="103" xfId="0" applyNumberFormat="1" applyFont="1" applyBorder="1" applyAlignment="1">
      <alignment horizontal="center"/>
    </xf>
    <xf numFmtId="180" fontId="10" fillId="0" borderId="103" xfId="0" applyNumberFormat="1" applyFont="1" applyFill="1" applyBorder="1" applyAlignment="1"/>
    <xf numFmtId="207" fontId="10" fillId="0" borderId="103" xfId="1" applyNumberFormat="1" applyFont="1" applyFill="1" applyBorder="1" applyAlignment="1"/>
    <xf numFmtId="191" fontId="10" fillId="0" borderId="103" xfId="0" applyNumberFormat="1" applyFont="1" applyFill="1" applyBorder="1" applyAlignment="1"/>
    <xf numFmtId="0" fontId="14" fillId="2" borderId="77" xfId="4" applyNumberFormat="1" applyFont="1" applyFill="1" applyBorder="1" applyAlignment="1">
      <alignment horizontal="center" vertical="top"/>
    </xf>
    <xf numFmtId="180" fontId="10" fillId="0" borderId="99" xfId="4" applyNumberFormat="1" applyFont="1" applyFill="1" applyBorder="1" applyAlignment="1"/>
    <xf numFmtId="183" fontId="10" fillId="0" borderId="60" xfId="0" applyNumberFormat="1" applyFont="1" applyFill="1" applyBorder="1" applyAlignment="1">
      <alignment horizontal="right" vertical="center" wrapText="1"/>
    </xf>
    <xf numFmtId="0" fontId="35" fillId="0" borderId="104" xfId="0" applyFont="1" applyBorder="1" applyAlignment="1">
      <alignment vertical="center"/>
    </xf>
    <xf numFmtId="0" fontId="28" fillId="0" borderId="104" xfId="0" applyNumberFormat="1" applyFont="1" applyFill="1" applyBorder="1" applyAlignment="1" applyProtection="1">
      <alignment horizontal="center" vertical="center"/>
      <protection locked="0"/>
    </xf>
    <xf numFmtId="0" fontId="10" fillId="3" borderId="105" xfId="0" applyNumberFormat="1" applyFont="1" applyFill="1" applyBorder="1" applyAlignment="1">
      <alignment horizontal="center" vertical="center" wrapText="1"/>
    </xf>
    <xf numFmtId="0" fontId="10" fillId="0" borderId="60" xfId="0" applyFont="1" applyBorder="1" applyAlignment="1">
      <alignment horizontal="right" vertical="center"/>
    </xf>
    <xf numFmtId="195" fontId="29" fillId="0" borderId="101" xfId="0" applyNumberFormat="1" applyFont="1" applyFill="1" applyBorder="1" applyAlignment="1" applyProtection="1">
      <alignment vertical="center"/>
    </xf>
    <xf numFmtId="195" fontId="28" fillId="0" borderId="77" xfId="0" applyNumberFormat="1" applyFont="1" applyBorder="1">
      <alignment vertical="center"/>
    </xf>
    <xf numFmtId="0" fontId="10" fillId="2" borderId="99" xfId="0" applyNumberFormat="1" applyFont="1" applyFill="1" applyBorder="1" applyAlignment="1">
      <alignment horizontal="center" vertical="top" wrapText="1"/>
    </xf>
    <xf numFmtId="0" fontId="10" fillId="2" borderId="99" xfId="0" applyFont="1" applyFill="1" applyBorder="1" applyAlignment="1">
      <alignment horizontal="centerContinuous" vertical="top" wrapText="1"/>
    </xf>
    <xf numFmtId="181" fontId="10" fillId="0" borderId="101" xfId="0" applyNumberFormat="1" applyFont="1" applyFill="1" applyBorder="1" applyAlignment="1"/>
    <xf numFmtId="180" fontId="10" fillId="0" borderId="101" xfId="0" applyNumberFormat="1" applyFont="1" applyFill="1" applyBorder="1" applyAlignment="1" applyProtection="1">
      <alignment horizontal="right"/>
      <protection locked="0"/>
    </xf>
    <xf numFmtId="181" fontId="14" fillId="0" borderId="101" xfId="6" applyNumberFormat="1" applyFont="1" applyFill="1" applyBorder="1" applyAlignment="1">
      <alignment horizontal="right" vertical="center" shrinkToFit="1"/>
    </xf>
    <xf numFmtId="181" fontId="14" fillId="0" borderId="44" xfId="6" applyNumberFormat="1" applyFont="1" applyFill="1" applyBorder="1" applyAlignment="1">
      <alignment horizontal="center" vertical="center" shrinkToFit="1"/>
    </xf>
    <xf numFmtId="0" fontId="9" fillId="2" borderId="99" xfId="0" applyNumberFormat="1" applyFont="1" applyFill="1" applyBorder="1" applyAlignment="1">
      <alignment horizontal="center" vertical="center" shrinkToFit="1"/>
    </xf>
    <xf numFmtId="0" fontId="10" fillId="2" borderId="76" xfId="0" applyNumberFormat="1" applyFont="1" applyFill="1" applyBorder="1" applyAlignment="1" applyProtection="1">
      <alignment horizontal="center" vertical="center"/>
      <protection locked="0"/>
    </xf>
    <xf numFmtId="0" fontId="10" fillId="2" borderId="99" xfId="0" applyNumberFormat="1" applyFont="1" applyFill="1" applyBorder="1" applyAlignment="1" applyProtection="1">
      <alignment horizontal="center" vertical="center"/>
      <protection locked="0"/>
    </xf>
    <xf numFmtId="0" fontId="10" fillId="2" borderId="77" xfId="0" applyNumberFormat="1" applyFont="1" applyFill="1" applyBorder="1" applyAlignment="1" applyProtection="1">
      <alignment horizontal="center" vertical="center"/>
      <protection locked="0"/>
    </xf>
    <xf numFmtId="0" fontId="10" fillId="0" borderId="107" xfId="0" applyNumberFormat="1" applyFont="1" applyBorder="1" applyAlignment="1"/>
    <xf numFmtId="3" fontId="10" fillId="0" borderId="108" xfId="0" applyNumberFormat="1" applyFont="1" applyBorder="1" applyAlignment="1"/>
    <xf numFmtId="3" fontId="10" fillId="0" borderId="109" xfId="0" applyNumberFormat="1" applyFont="1" applyBorder="1" applyAlignment="1"/>
    <xf numFmtId="181" fontId="10" fillId="0" borderId="101" xfId="0" applyNumberFormat="1" applyFont="1" applyFill="1" applyBorder="1" applyAlignment="1">
      <alignment horizontal="right"/>
    </xf>
    <xf numFmtId="0" fontId="10" fillId="0" borderId="102" xfId="0" applyNumberFormat="1" applyFont="1" applyFill="1" applyBorder="1" applyAlignment="1">
      <alignment horizontal="center"/>
    </xf>
    <xf numFmtId="0" fontId="10" fillId="5" borderId="108" xfId="0" applyNumberFormat="1" applyFont="1" applyFill="1" applyBorder="1" applyAlignment="1">
      <alignment horizontal="center" vertical="center"/>
    </xf>
    <xf numFmtId="0" fontId="10" fillId="0" borderId="109" xfId="0" applyNumberFormat="1" applyFont="1" applyBorder="1" applyAlignment="1"/>
    <xf numFmtId="3" fontId="10" fillId="0" borderId="110" xfId="0" applyNumberFormat="1" applyFont="1" applyBorder="1" applyAlignment="1"/>
    <xf numFmtId="180" fontId="10" fillId="0" borderId="101" xfId="0" applyNumberFormat="1" applyFont="1" applyFill="1" applyBorder="1" applyAlignment="1"/>
    <xf numFmtId="180" fontId="10" fillId="0" borderId="101" xfId="0" applyNumberFormat="1" applyFont="1" applyFill="1" applyBorder="1" applyAlignment="1">
      <alignment horizontal="right"/>
    </xf>
    <xf numFmtId="180" fontId="10" fillId="0" borderId="101" xfId="0" quotePrefix="1" applyNumberFormat="1" applyFont="1" applyFill="1" applyBorder="1" applyAlignment="1">
      <alignment horizontal="right"/>
    </xf>
    <xf numFmtId="195" fontId="10" fillId="0" borderId="109" xfId="0" applyNumberFormat="1" applyFont="1" applyBorder="1" applyAlignment="1"/>
    <xf numFmtId="0" fontId="42" fillId="4" borderId="108" xfId="0" applyFont="1" applyFill="1" applyBorder="1" applyAlignment="1">
      <alignment horizontal="centerContinuous" vertical="center"/>
    </xf>
    <xf numFmtId="0" fontId="42" fillId="4" borderId="109" xfId="0" applyFont="1" applyFill="1" applyBorder="1" applyAlignment="1"/>
    <xf numFmtId="0" fontId="14" fillId="5" borderId="77" xfId="0" applyNumberFormat="1" applyFont="1" applyFill="1" applyBorder="1" applyAlignment="1" applyProtection="1">
      <alignment horizontal="centerContinuous" vertical="center"/>
      <protection locked="0"/>
    </xf>
    <xf numFmtId="0" fontId="10" fillId="4" borderId="108" xfId="0" applyFont="1" applyFill="1" applyBorder="1" applyAlignment="1">
      <alignment horizontal="center" vertical="center" wrapText="1"/>
    </xf>
    <xf numFmtId="0" fontId="42" fillId="0" borderId="109" xfId="0" applyFont="1" applyBorder="1" applyAlignment="1">
      <alignment horizontal="left"/>
    </xf>
    <xf numFmtId="3" fontId="42" fillId="0" borderId="108" xfId="0" applyNumberFormat="1" applyFont="1" applyBorder="1" applyAlignment="1"/>
    <xf numFmtId="3" fontId="42" fillId="0" borderId="109" xfId="0" applyNumberFormat="1" applyFont="1" applyBorder="1" applyAlignment="1"/>
    <xf numFmtId="180" fontId="42" fillId="0" borderId="99" xfId="0" applyNumberFormat="1" applyFont="1" applyFill="1" applyBorder="1" applyAlignment="1">
      <alignment horizontal="right"/>
    </xf>
    <xf numFmtId="0" fontId="42" fillId="0" borderId="75" xfId="0" applyFont="1" applyFill="1" applyBorder="1" applyAlignment="1">
      <alignment horizontal="left" vertical="center"/>
    </xf>
    <xf numFmtId="180" fontId="42" fillId="0" borderId="60" xfId="0" applyNumberFormat="1" applyFont="1" applyFill="1" applyBorder="1" applyAlignment="1">
      <alignment horizontal="right"/>
    </xf>
    <xf numFmtId="3" fontId="10" fillId="0" borderId="109" xfId="0" applyNumberFormat="1" applyFont="1" applyFill="1" applyBorder="1" applyAlignment="1"/>
    <xf numFmtId="0" fontId="42" fillId="2" borderId="111" xfId="0" applyFont="1" applyFill="1" applyBorder="1" applyAlignment="1">
      <alignment horizontal="center" vertical="center"/>
    </xf>
    <xf numFmtId="3" fontId="10" fillId="0" borderId="101" xfId="0" applyNumberFormat="1" applyFont="1" applyFill="1" applyBorder="1" applyAlignment="1">
      <alignment horizontal="right" vertical="center"/>
    </xf>
    <xf numFmtId="0" fontId="10" fillId="0" borderId="102" xfId="0" applyFont="1" applyFill="1" applyBorder="1" applyAlignment="1">
      <alignment horizontal="center" vertical="center"/>
    </xf>
    <xf numFmtId="0" fontId="42" fillId="2" borderId="108" xfId="0" applyFont="1" applyFill="1" applyBorder="1" applyAlignment="1">
      <alignment horizontal="center" vertical="center" wrapText="1"/>
    </xf>
    <xf numFmtId="0" fontId="48" fillId="3" borderId="108" xfId="0" applyFont="1" applyFill="1" applyBorder="1" applyAlignment="1">
      <alignment horizontal="center" vertical="center" wrapText="1"/>
    </xf>
    <xf numFmtId="0" fontId="47" fillId="0" borderId="109" xfId="0" applyFont="1" applyBorder="1" applyAlignment="1"/>
    <xf numFmtId="180" fontId="47" fillId="0" borderId="108" xfId="0" applyNumberFormat="1" applyFont="1" applyBorder="1" applyAlignment="1"/>
    <xf numFmtId="180" fontId="47" fillId="0" borderId="109" xfId="0" applyNumberFormat="1" applyFont="1" applyBorder="1" applyAlignment="1"/>
    <xf numFmtId="180" fontId="42" fillId="0" borderId="99" xfId="0" applyNumberFormat="1" applyFont="1" applyBorder="1" applyAlignment="1">
      <alignment horizontal="right"/>
    </xf>
    <xf numFmtId="3" fontId="47" fillId="0" borderId="99" xfId="0" applyNumberFormat="1" applyFont="1" applyFill="1" applyBorder="1" applyAlignment="1"/>
    <xf numFmtId="0" fontId="42" fillId="0" borderId="109" xfId="0" applyFont="1" applyBorder="1" applyAlignment="1">
      <alignment vertical="center"/>
    </xf>
    <xf numFmtId="0" fontId="0" fillId="0" borderId="109" xfId="0" applyNumberFormat="1" applyBorder="1" applyAlignment="1"/>
    <xf numFmtId="0" fontId="10" fillId="2" borderId="112" xfId="0" applyNumberFormat="1" applyFont="1" applyFill="1" applyBorder="1" applyAlignment="1" applyProtection="1">
      <alignment horizontal="center" vertical="center" wrapText="1"/>
      <protection locked="0"/>
    </xf>
    <xf numFmtId="0" fontId="10" fillId="2" borderId="99" xfId="0" applyNumberFormat="1" applyFont="1" applyFill="1" applyBorder="1" applyAlignment="1" applyProtection="1">
      <alignment horizontal="center" vertical="center" wrapText="1"/>
      <protection locked="0"/>
    </xf>
    <xf numFmtId="0" fontId="10" fillId="2" borderId="76" xfId="0" applyNumberFormat="1" applyFont="1" applyFill="1" applyBorder="1" applyAlignment="1" applyProtection="1">
      <alignment horizontal="center" vertical="center" wrapText="1"/>
      <protection locked="0"/>
    </xf>
    <xf numFmtId="0" fontId="10" fillId="2" borderId="77" xfId="0" applyNumberFormat="1" applyFont="1" applyFill="1" applyBorder="1" applyAlignment="1" applyProtection="1">
      <alignment horizontal="center" vertical="center" wrapText="1"/>
      <protection locked="0"/>
    </xf>
    <xf numFmtId="3" fontId="35" fillId="0" borderId="109" xfId="0" applyNumberFormat="1" applyFont="1" applyBorder="1" applyAlignment="1">
      <alignment horizontal="center" vertical="center"/>
    </xf>
    <xf numFmtId="3" fontId="35" fillId="0" borderId="108" xfId="0" applyNumberFormat="1" applyFont="1" applyBorder="1" applyAlignment="1">
      <alignment horizontal="center" vertical="center" wrapText="1"/>
    </xf>
    <xf numFmtId="3" fontId="35" fillId="0" borderId="109" xfId="0" applyNumberFormat="1" applyFont="1" applyBorder="1" applyAlignment="1">
      <alignment horizontal="center" vertical="center" wrapText="1"/>
    </xf>
    <xf numFmtId="3" fontId="10" fillId="0" borderId="102" xfId="0" applyNumberFormat="1" applyFont="1" applyBorder="1" applyAlignment="1">
      <alignment horizontal="center"/>
    </xf>
    <xf numFmtId="0" fontId="14" fillId="3" borderId="108" xfId="0" applyFont="1" applyFill="1" applyBorder="1" applyAlignment="1">
      <alignment horizontal="center" vertical="center" wrapText="1"/>
    </xf>
    <xf numFmtId="0" fontId="14" fillId="3" borderId="108" xfId="0" applyNumberFormat="1" applyFont="1" applyFill="1" applyBorder="1" applyAlignment="1">
      <alignment horizontal="center" vertical="center" wrapText="1"/>
    </xf>
    <xf numFmtId="0" fontId="0" fillId="3" borderId="108" xfId="0" applyFill="1" applyBorder="1" applyAlignment="1">
      <alignment horizontal="center" vertical="center" wrapText="1"/>
    </xf>
    <xf numFmtId="0" fontId="0" fillId="3" borderId="108" xfId="0" applyNumberFormat="1" applyFont="1" applyFill="1" applyBorder="1" applyAlignment="1">
      <alignment horizontal="centerContinuous" vertical="center" wrapText="1"/>
    </xf>
    <xf numFmtId="0" fontId="0" fillId="3" borderId="108" xfId="0" applyNumberFormat="1" applyFill="1" applyBorder="1" applyAlignment="1">
      <alignment horizontal="centerContinuous" vertical="center" wrapText="1"/>
    </xf>
    <xf numFmtId="0" fontId="14" fillId="3" borderId="108" xfId="0" applyNumberFormat="1" applyFont="1" applyFill="1" applyBorder="1" applyAlignment="1">
      <alignment horizontal="centerContinuous" vertical="center" wrapText="1"/>
    </xf>
    <xf numFmtId="0" fontId="14" fillId="3" borderId="108" xfId="0" applyFont="1" applyFill="1" applyBorder="1" applyAlignment="1">
      <alignment horizontal="center" vertical="center" shrinkToFit="1"/>
    </xf>
    <xf numFmtId="0" fontId="10" fillId="0" borderId="113" xfId="0" applyNumberFormat="1" applyFont="1" applyBorder="1" applyAlignment="1"/>
    <xf numFmtId="180" fontId="10" fillId="0" borderId="114" xfId="0" applyNumberFormat="1" applyFont="1" applyFill="1" applyBorder="1" applyAlignment="1">
      <alignment horizontal="center" vertical="center"/>
    </xf>
    <xf numFmtId="3" fontId="10" fillId="0" borderId="115" xfId="0" applyNumberFormat="1" applyFont="1" applyFill="1" applyBorder="1" applyAlignment="1" applyProtection="1">
      <alignment horizontal="right"/>
      <protection locked="0"/>
    </xf>
    <xf numFmtId="3" fontId="10" fillId="0" borderId="115" xfId="0" applyNumberFormat="1" applyFont="1" applyFill="1" applyBorder="1" applyAlignment="1" applyProtection="1">
      <protection locked="0"/>
    </xf>
    <xf numFmtId="0" fontId="0" fillId="3" borderId="108"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7" fillId="3" borderId="108" xfId="0" applyNumberFormat="1" applyFont="1" applyFill="1" applyBorder="1" applyAlignment="1">
      <alignment horizontal="centerContinuous" vertical="center" wrapText="1"/>
    </xf>
    <xf numFmtId="3" fontId="29" fillId="0" borderId="103" xfId="0" applyNumberFormat="1" applyFont="1" applyFill="1" applyBorder="1" applyAlignment="1" applyProtection="1">
      <alignment horizontal="right"/>
      <protection locked="0"/>
    </xf>
    <xf numFmtId="3" fontId="29" fillId="0" borderId="103" xfId="0" applyNumberFormat="1" applyFont="1" applyFill="1" applyBorder="1" applyAlignment="1" applyProtection="1">
      <protection locked="0"/>
    </xf>
    <xf numFmtId="3" fontId="10" fillId="2" borderId="99" xfId="0" applyNumberFormat="1" applyFont="1" applyFill="1" applyBorder="1" applyAlignment="1">
      <alignment horizontal="center" vertical="center" wrapText="1"/>
    </xf>
    <xf numFmtId="3" fontId="10" fillId="3" borderId="99" xfId="0" quotePrefix="1" applyNumberFormat="1" applyFont="1" applyFill="1" applyBorder="1" applyAlignment="1">
      <alignment horizontal="center" vertical="center" wrapText="1"/>
    </xf>
    <xf numFmtId="3" fontId="10" fillId="0" borderId="102" xfId="0" applyNumberFormat="1" applyFont="1" applyFill="1" applyBorder="1" applyAlignment="1">
      <alignment horizontal="center" vertical="center"/>
    </xf>
    <xf numFmtId="0" fontId="10" fillId="0" borderId="102" xfId="0" applyNumberFormat="1" applyFont="1" applyFill="1" applyBorder="1" applyAlignment="1">
      <alignment horizontal="center" vertical="center"/>
    </xf>
    <xf numFmtId="181" fontId="10" fillId="0" borderId="101" xfId="0" applyNumberFormat="1" applyFont="1" applyBorder="1" applyAlignment="1">
      <alignment horizontal="right"/>
    </xf>
    <xf numFmtId="3" fontId="10" fillId="2" borderId="116" xfId="0" applyNumberFormat="1" applyFont="1" applyFill="1" applyBorder="1" applyAlignment="1">
      <alignment horizontal="centerContinuous" vertical="top"/>
    </xf>
    <xf numFmtId="3" fontId="10" fillId="0" borderId="99" xfId="0" applyNumberFormat="1" applyFont="1" applyFill="1" applyBorder="1" applyAlignment="1">
      <alignment horizontal="center" vertical="center"/>
    </xf>
    <xf numFmtId="181" fontId="10" fillId="0" borderId="99" xfId="0" applyNumberFormat="1" applyFont="1" applyBorder="1" applyAlignment="1"/>
    <xf numFmtId="0" fontId="10" fillId="2" borderId="99" xfId="0" applyFont="1" applyFill="1" applyBorder="1" applyAlignment="1">
      <alignment horizontal="center" vertical="center"/>
    </xf>
    <xf numFmtId="0" fontId="14" fillId="2" borderId="77" xfId="0" applyNumberFormat="1" applyFont="1" applyFill="1" applyBorder="1" applyAlignment="1" applyProtection="1">
      <alignment horizontal="center" vertical="center"/>
      <protection locked="0"/>
    </xf>
    <xf numFmtId="180" fontId="10" fillId="0" borderId="99" xfId="0" applyNumberFormat="1" applyFont="1" applyFill="1" applyBorder="1" applyAlignment="1"/>
    <xf numFmtId="180" fontId="10" fillId="0" borderId="99" xfId="0" applyNumberFormat="1" applyFont="1" applyBorder="1" applyAlignment="1"/>
    <xf numFmtId="0" fontId="50" fillId="8" borderId="99" xfId="4" applyNumberFormat="1" applyFont="1" applyFill="1" applyBorder="1" applyAlignment="1">
      <alignment horizontal="center" vertical="center" wrapText="1"/>
    </xf>
    <xf numFmtId="0" fontId="50" fillId="8" borderId="99" xfId="4" applyNumberFormat="1" applyFont="1" applyFill="1" applyBorder="1" applyAlignment="1">
      <alignment horizontal="center" vertical="center"/>
    </xf>
    <xf numFmtId="0" fontId="50" fillId="8" borderId="100" xfId="4" applyNumberFormat="1" applyFont="1" applyFill="1" applyBorder="1" applyAlignment="1">
      <alignment horizontal="center" vertical="center" wrapText="1"/>
    </xf>
    <xf numFmtId="0" fontId="28" fillId="5" borderId="99" xfId="4" applyNumberFormat="1" applyFont="1" applyFill="1" applyBorder="1" applyAlignment="1">
      <alignment horizontal="center" vertical="center" wrapText="1"/>
    </xf>
    <xf numFmtId="0" fontId="50" fillId="5" borderId="76" xfId="4" applyNumberFormat="1" applyFont="1" applyFill="1" applyBorder="1" applyAlignment="1">
      <alignment horizontal="center" vertical="center" wrapText="1"/>
    </xf>
    <xf numFmtId="180" fontId="14" fillId="0" borderId="101" xfId="14" applyNumberFormat="1" applyFont="1" applyFill="1" applyBorder="1" applyAlignment="1">
      <alignment horizontal="right" vertical="center" shrinkToFit="1"/>
    </xf>
    <xf numFmtId="180" fontId="14" fillId="0" borderId="60" xfId="14" applyNumberFormat="1" applyFont="1" applyFill="1" applyBorder="1" applyAlignment="1">
      <alignment horizontal="right" vertical="center"/>
    </xf>
    <xf numFmtId="180" fontId="14" fillId="0" borderId="60" xfId="4" applyNumberFormat="1" applyFont="1" applyFill="1" applyBorder="1" applyAlignment="1">
      <alignment horizontal="right" vertical="center"/>
    </xf>
    <xf numFmtId="180" fontId="14" fillId="0" borderId="60" xfId="14" applyNumberFormat="1" applyFont="1" applyFill="1" applyBorder="1" applyAlignment="1">
      <alignment horizontal="right" vertical="center" shrinkToFit="1"/>
    </xf>
    <xf numFmtId="180" fontId="14" fillId="0" borderId="60" xfId="4" applyNumberFormat="1" applyFont="1" applyFill="1" applyBorder="1" applyAlignment="1">
      <alignment horizontal="right" vertical="center" shrinkToFit="1"/>
    </xf>
    <xf numFmtId="0" fontId="50" fillId="5" borderId="77" xfId="4" applyNumberFormat="1" applyFont="1" applyFill="1" applyBorder="1" applyAlignment="1">
      <alignment horizontal="center" vertical="center" wrapText="1"/>
    </xf>
    <xf numFmtId="181" fontId="28" fillId="0" borderId="101" xfId="4" applyNumberFormat="1" applyFont="1" applyBorder="1" applyAlignment="1">
      <alignment vertical="center"/>
    </xf>
    <xf numFmtId="180" fontId="28" fillId="0" borderId="101" xfId="4" applyNumberFormat="1" applyFont="1" applyFill="1" applyBorder="1" applyAlignment="1">
      <alignment vertical="center"/>
    </xf>
    <xf numFmtId="189" fontId="10" fillId="0" borderId="99" xfId="0" applyNumberFormat="1" applyFont="1" applyFill="1" applyBorder="1" applyAlignment="1"/>
    <xf numFmtId="3" fontId="10" fillId="0" borderId="99" xfId="0" applyNumberFormat="1" applyFont="1" applyFill="1" applyBorder="1" applyAlignment="1"/>
    <xf numFmtId="179" fontId="10" fillId="0" borderId="101" xfId="0" applyNumberFormat="1" applyFont="1" applyFill="1" applyBorder="1" applyAlignment="1"/>
    <xf numFmtId="0" fontId="10" fillId="0" borderId="99" xfId="0" applyNumberFormat="1" applyFont="1" applyFill="1" applyBorder="1" applyAlignment="1"/>
    <xf numFmtId="179" fontId="57" fillId="0" borderId="101" xfId="0" applyNumberFormat="1" applyFont="1" applyFill="1" applyBorder="1" applyAlignment="1">
      <alignment vertical="center"/>
    </xf>
    <xf numFmtId="188" fontId="10" fillId="0" borderId="99" xfId="3" applyNumberFormat="1" applyFont="1" applyFill="1" applyBorder="1" applyAlignment="1">
      <alignment horizontal="right"/>
    </xf>
    <xf numFmtId="188" fontId="10" fillId="0" borderId="101" xfId="3" applyNumberFormat="1" applyFont="1" applyFill="1" applyBorder="1" applyAlignment="1"/>
    <xf numFmtId="188" fontId="10" fillId="0" borderId="101" xfId="3" applyNumberFormat="1" applyFont="1" applyFill="1" applyBorder="1" applyAlignment="1">
      <alignment horizontal="right"/>
    </xf>
    <xf numFmtId="0" fontId="10" fillId="0" borderId="102" xfId="3" applyNumberFormat="1" applyFont="1" applyFill="1" applyBorder="1" applyAlignment="1">
      <alignment horizontal="center" vertical="center"/>
    </xf>
    <xf numFmtId="40" fontId="10" fillId="0" borderId="101" xfId="1" applyNumberFormat="1" applyFont="1" applyFill="1" applyBorder="1" applyAlignment="1"/>
    <xf numFmtId="40" fontId="36" fillId="0" borderId="101" xfId="1" applyNumberFormat="1" applyFont="1" applyFill="1" applyBorder="1" applyAlignment="1"/>
    <xf numFmtId="203" fontId="10" fillId="0" borderId="101" xfId="0" applyNumberFormat="1" applyFont="1" applyFill="1" applyBorder="1" applyAlignment="1"/>
    <xf numFmtId="4" fontId="29" fillId="0" borderId="101" xfId="0" applyNumberFormat="1" applyFont="1" applyFill="1" applyBorder="1" applyAlignment="1">
      <alignment horizontal="right"/>
    </xf>
    <xf numFmtId="4" fontId="0" fillId="0" borderId="101" xfId="0" applyNumberFormat="1" applyFont="1" applyFill="1" applyBorder="1" applyAlignment="1"/>
    <xf numFmtId="203" fontId="42" fillId="0" borderId="101" xfId="0" applyNumberFormat="1" applyFont="1" applyFill="1" applyBorder="1" applyAlignment="1"/>
    <xf numFmtId="179" fontId="14" fillId="0" borderId="101" xfId="7" applyNumberFormat="1" applyFont="1" applyFill="1" applyBorder="1">
      <alignment vertical="center"/>
    </xf>
    <xf numFmtId="205" fontId="14" fillId="0" borderId="101" xfId="7" applyNumberFormat="1" applyFont="1" applyFill="1" applyBorder="1" applyAlignment="1">
      <alignment horizontal="right" vertical="center"/>
    </xf>
    <xf numFmtId="179" fontId="10" fillId="0" borderId="101" xfId="7" applyNumberFormat="1" applyFont="1" applyFill="1" applyBorder="1">
      <alignment vertical="center"/>
    </xf>
    <xf numFmtId="205" fontId="10" fillId="0" borderId="101" xfId="7" applyNumberFormat="1" applyFont="1" applyFill="1" applyBorder="1">
      <alignment vertical="center"/>
    </xf>
    <xf numFmtId="188" fontId="65" fillId="0" borderId="101" xfId="15" applyNumberFormat="1" applyFont="1" applyFill="1" applyBorder="1" applyAlignment="1">
      <alignment vertical="center"/>
    </xf>
    <xf numFmtId="205" fontId="47" fillId="0" borderId="101" xfId="7" applyNumberFormat="1" applyFont="1" applyFill="1" applyBorder="1" applyAlignment="1">
      <alignment horizontal="right" vertical="center"/>
    </xf>
    <xf numFmtId="179" fontId="0" fillId="0" borderId="44" xfId="7" applyNumberFormat="1" applyFont="1" applyFill="1" applyBorder="1">
      <alignment vertical="center"/>
    </xf>
    <xf numFmtId="0" fontId="0" fillId="3" borderId="44" xfId="7" applyFont="1" applyFill="1" applyBorder="1" applyAlignment="1">
      <alignment horizontal="center" vertical="center"/>
    </xf>
    <xf numFmtId="38" fontId="14" fillId="0" borderId="101" xfId="1" applyFont="1" applyFill="1" applyBorder="1" applyAlignment="1">
      <alignment vertical="center"/>
    </xf>
    <xf numFmtId="38" fontId="14" fillId="0" borderId="101" xfId="1" applyFont="1" applyFill="1" applyBorder="1" applyAlignment="1">
      <alignment horizontal="right" vertical="center"/>
    </xf>
    <xf numFmtId="204" fontId="0" fillId="0" borderId="101" xfId="7" applyNumberFormat="1" applyFont="1" applyFill="1" applyBorder="1" applyAlignment="1">
      <alignment vertical="center" shrinkToFit="1"/>
    </xf>
    <xf numFmtId="181" fontId="0" fillId="0" borderId="44" xfId="7" applyNumberFormat="1" applyFont="1" applyFill="1" applyBorder="1">
      <alignment vertical="center"/>
    </xf>
    <xf numFmtId="181" fontId="0" fillId="0" borderId="101" xfId="7" applyNumberFormat="1" applyFont="1" applyFill="1" applyBorder="1">
      <alignment vertical="center"/>
    </xf>
    <xf numFmtId="0" fontId="10" fillId="0" borderId="44" xfId="7" applyFont="1" applyFill="1" applyBorder="1" applyAlignment="1">
      <alignment horizontal="center" vertical="center"/>
    </xf>
    <xf numFmtId="204" fontId="10" fillId="0" borderId="44" xfId="7" applyNumberFormat="1" applyFont="1" applyFill="1" applyBorder="1" applyAlignment="1">
      <alignment vertical="center"/>
    </xf>
    <xf numFmtId="183" fontId="10" fillId="0" borderId="101" xfId="7" applyNumberFormat="1" applyFont="1" applyFill="1" applyBorder="1" applyAlignment="1">
      <alignment horizontal="right" vertical="center"/>
    </xf>
    <xf numFmtId="183" fontId="10" fillId="0" borderId="101" xfId="7" applyNumberFormat="1" applyFont="1" applyFill="1" applyBorder="1">
      <alignment vertical="center"/>
    </xf>
    <xf numFmtId="0" fontId="8" fillId="0" borderId="44" xfId="7" applyFont="1" applyFill="1" applyBorder="1">
      <alignment vertical="center"/>
    </xf>
    <xf numFmtId="188" fontId="0" fillId="0" borderId="44" xfId="7" applyNumberFormat="1" applyFont="1" applyFill="1" applyBorder="1">
      <alignment vertical="center"/>
    </xf>
    <xf numFmtId="0" fontId="0" fillId="0" borderId="44" xfId="7" applyFont="1" applyFill="1" applyBorder="1">
      <alignment vertical="center"/>
    </xf>
    <xf numFmtId="207" fontId="10" fillId="0" borderId="101" xfId="1" applyNumberFormat="1" applyFont="1" applyFill="1" applyBorder="1" applyAlignment="1">
      <alignment vertical="center"/>
    </xf>
    <xf numFmtId="207" fontId="10" fillId="0" borderId="101" xfId="1" applyNumberFormat="1" applyFont="1" applyFill="1" applyBorder="1" applyAlignment="1">
      <alignment horizontal="right" vertical="center"/>
    </xf>
    <xf numFmtId="0" fontId="8" fillId="0" borderId="44" xfId="7" applyFont="1" applyFill="1" applyBorder="1" applyAlignment="1">
      <alignment horizontal="center" vertical="center"/>
    </xf>
    <xf numFmtId="179" fontId="0" fillId="0" borderId="44" xfId="7" applyNumberFormat="1" applyFont="1" applyFill="1" applyBorder="1" applyAlignment="1">
      <alignment horizontal="right" vertical="center"/>
    </xf>
    <xf numFmtId="181" fontId="10" fillId="0" borderId="101" xfId="7" applyNumberFormat="1" applyFont="1" applyFill="1" applyBorder="1" applyAlignment="1">
      <alignment horizontal="right" vertical="center"/>
    </xf>
    <xf numFmtId="179" fontId="10" fillId="0" borderId="44" xfId="7" applyNumberFormat="1" applyFont="1" applyFill="1" applyBorder="1" applyAlignment="1">
      <alignment horizontal="right" vertical="center"/>
    </xf>
    <xf numFmtId="179" fontId="10" fillId="0" borderId="101" xfId="7" applyNumberFormat="1" applyFont="1" applyFill="1" applyBorder="1" applyAlignment="1">
      <alignment horizontal="right" vertical="center"/>
    </xf>
    <xf numFmtId="188" fontId="10" fillId="0" borderId="101" xfId="7" applyNumberFormat="1" applyFont="1" applyFill="1" applyBorder="1" applyAlignment="1">
      <alignment horizontal="right" vertical="center"/>
    </xf>
    <xf numFmtId="181" fontId="8" fillId="0" borderId="44" xfId="7" applyNumberFormat="1" applyFont="1" applyFill="1" applyBorder="1">
      <alignment vertical="center"/>
    </xf>
    <xf numFmtId="188" fontId="10" fillId="0" borderId="101" xfId="15" applyNumberFormat="1" applyFont="1" applyFill="1" applyBorder="1" applyAlignment="1">
      <alignment vertical="center"/>
    </xf>
    <xf numFmtId="181" fontId="42" fillId="0" borderId="99" xfId="0" applyNumberFormat="1" applyFont="1" applyFill="1" applyBorder="1" applyAlignment="1"/>
    <xf numFmtId="0" fontId="10" fillId="0" borderId="19" xfId="0" applyFont="1" applyFill="1" applyBorder="1" applyAlignment="1">
      <alignment horizontal="left" vertical="center"/>
    </xf>
    <xf numFmtId="191" fontId="42" fillId="0" borderId="19" xfId="0" applyNumberFormat="1" applyFont="1" applyFill="1" applyBorder="1" applyAlignment="1">
      <alignment horizontal="center" vertical="center"/>
    </xf>
    <xf numFmtId="181" fontId="42" fillId="0" borderId="101" xfId="0" applyNumberFormat="1" applyFont="1" applyFill="1" applyBorder="1" applyAlignment="1"/>
    <xf numFmtId="191" fontId="42" fillId="0" borderId="102" xfId="0" applyNumberFormat="1" applyFont="1" applyFill="1" applyBorder="1" applyAlignment="1">
      <alignment horizontal="center" vertical="center"/>
    </xf>
    <xf numFmtId="0" fontId="14" fillId="0" borderId="40" xfId="0" applyNumberFormat="1" applyFont="1" applyBorder="1" applyAlignment="1"/>
    <xf numFmtId="195" fontId="0" fillId="0" borderId="40" xfId="0" applyNumberFormat="1" applyBorder="1" applyAlignment="1"/>
    <xf numFmtId="2" fontId="0" fillId="0" borderId="40" xfId="0" applyNumberFormat="1" applyBorder="1" applyAlignment="1"/>
    <xf numFmtId="2" fontId="0" fillId="0" borderId="40" xfId="0" applyNumberFormat="1" applyFont="1" applyBorder="1" applyAlignment="1"/>
    <xf numFmtId="187" fontId="0" fillId="0" borderId="40" xfId="0" applyNumberFormat="1" applyBorder="1" applyAlignment="1"/>
    <xf numFmtId="0" fontId="48" fillId="4" borderId="99" xfId="9" applyNumberFormat="1" applyFont="1" applyFill="1" applyBorder="1" applyAlignment="1">
      <alignment horizontal="center" vertical="top" wrapText="1"/>
    </xf>
    <xf numFmtId="3" fontId="42" fillId="0" borderId="101" xfId="9" applyNumberFormat="1" applyFont="1" applyFill="1" applyBorder="1" applyAlignment="1">
      <alignment horizontal="right"/>
    </xf>
    <xf numFmtId="0" fontId="42" fillId="0" borderId="102" xfId="9" applyNumberFormat="1" applyFont="1" applyFill="1" applyBorder="1" applyAlignment="1">
      <alignment horizontal="center" vertical="center"/>
    </xf>
    <xf numFmtId="3" fontId="10" fillId="0" borderId="99" xfId="10" applyNumberFormat="1" applyFont="1" applyFill="1" applyBorder="1" applyAlignment="1"/>
    <xf numFmtId="3" fontId="10" fillId="0" borderId="101" xfId="10" applyFill="1" applyBorder="1" applyAlignment="1">
      <alignment vertical="center"/>
    </xf>
    <xf numFmtId="3" fontId="10" fillId="0" borderId="101" xfId="10" applyFill="1" applyBorder="1" applyAlignment="1">
      <alignment horizontal="right" vertical="center"/>
    </xf>
    <xf numFmtId="3" fontId="10" fillId="0" borderId="101" xfId="10" applyNumberFormat="1" applyFont="1" applyFill="1" applyBorder="1" applyAlignment="1"/>
    <xf numFmtId="180" fontId="10" fillId="0" borderId="101" xfId="9" applyNumberFormat="1" applyFont="1" applyFill="1" applyBorder="1" applyAlignment="1"/>
    <xf numFmtId="0" fontId="10" fillId="0" borderId="60" xfId="9" applyNumberFormat="1" applyFill="1" applyBorder="1" applyAlignment="1">
      <alignment horizontal="center"/>
    </xf>
    <xf numFmtId="180" fontId="10" fillId="0" borderId="60" xfId="9" applyNumberFormat="1" applyFont="1" applyFill="1" applyBorder="1" applyAlignment="1"/>
    <xf numFmtId="209" fontId="10" fillId="0" borderId="60" xfId="9" applyNumberFormat="1" applyFont="1" applyFill="1" applyBorder="1" applyAlignment="1"/>
    <xf numFmtId="0" fontId="10" fillId="0" borderId="99" xfId="9" applyFont="1" applyBorder="1" applyAlignment="1"/>
    <xf numFmtId="180" fontId="10" fillId="0" borderId="101" xfId="11" applyNumberFormat="1" applyFont="1" applyFill="1" applyBorder="1" applyAlignment="1">
      <alignment horizontal="right" vertical="center"/>
    </xf>
    <xf numFmtId="181" fontId="0" fillId="0" borderId="99" xfId="0" applyNumberFormat="1" applyFont="1" applyFill="1" applyBorder="1" applyAlignment="1"/>
    <xf numFmtId="0" fontId="10" fillId="0" borderId="99" xfId="9" applyNumberFormat="1" applyFont="1" applyBorder="1" applyAlignment="1" applyProtection="1">
      <alignment horizontal="center" vertical="center" wrapText="1"/>
      <protection locked="0"/>
    </xf>
    <xf numFmtId="180" fontId="29" fillId="0" borderId="101" xfId="0" applyNumberFormat="1" applyFont="1" applyFill="1" applyBorder="1" applyAlignment="1"/>
    <xf numFmtId="0" fontId="10" fillId="0" borderId="60" xfId="9" applyFill="1" applyBorder="1" applyAlignment="1">
      <alignment horizontal="center"/>
    </xf>
    <xf numFmtId="180" fontId="10" fillId="0" borderId="60" xfId="9" applyNumberFormat="1" applyFont="1" applyFill="1" applyBorder="1" applyAlignment="1">
      <alignment horizontal="right"/>
    </xf>
    <xf numFmtId="0" fontId="0" fillId="3" borderId="81" xfId="0" applyFill="1" applyBorder="1" applyAlignment="1">
      <alignment horizontal="center" vertical="center"/>
    </xf>
    <xf numFmtId="0" fontId="14" fillId="0" borderId="60" xfId="0" applyFont="1" applyFill="1" applyBorder="1" applyAlignment="1"/>
    <xf numFmtId="0" fontId="0" fillId="0" borderId="60" xfId="0" applyFont="1" applyFill="1" applyBorder="1" applyAlignment="1"/>
    <xf numFmtId="41" fontId="10" fillId="0" borderId="99" xfId="0" applyNumberFormat="1" applyFont="1" applyFill="1" applyBorder="1" applyAlignment="1">
      <alignment horizontal="right"/>
    </xf>
    <xf numFmtId="41" fontId="10" fillId="0" borderId="99" xfId="0" applyNumberFormat="1" applyFont="1" applyBorder="1" applyAlignment="1">
      <alignment horizontal="right"/>
    </xf>
    <xf numFmtId="0" fontId="0" fillId="0" borderId="14"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8"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xf>
    <xf numFmtId="0" fontId="0" fillId="3" borderId="23" xfId="0" applyNumberFormat="1" applyFont="1" applyFill="1" applyBorder="1" applyAlignment="1">
      <alignment horizontal="center" vertical="center" wrapText="1"/>
    </xf>
    <xf numFmtId="0" fontId="4" fillId="3" borderId="20" xfId="0" applyNumberFormat="1" applyFont="1" applyFill="1" applyBorder="1" applyAlignment="1" applyProtection="1">
      <alignment horizontal="center" vertical="center" wrapText="1"/>
      <protection locked="0"/>
    </xf>
    <xf numFmtId="0" fontId="4" fillId="3" borderId="77" xfId="0" applyNumberFormat="1" applyFont="1" applyFill="1" applyBorder="1" applyAlignment="1" applyProtection="1">
      <alignment horizontal="center" vertical="center" wrapText="1"/>
      <protection locked="0"/>
    </xf>
    <xf numFmtId="0" fontId="0" fillId="3" borderId="27" xfId="0" applyNumberFormat="1" applyFont="1" applyFill="1" applyBorder="1" applyAlignment="1">
      <alignment horizontal="center" vertical="center"/>
    </xf>
    <xf numFmtId="0" fontId="4" fillId="3" borderId="76" xfId="0" applyNumberFormat="1" applyFont="1" applyFill="1" applyBorder="1" applyAlignment="1" applyProtection="1">
      <alignment horizontal="center" vertical="center"/>
      <protection locked="0"/>
    </xf>
    <xf numFmtId="0" fontId="8" fillId="3" borderId="27" xfId="0" applyNumberFormat="1" applyFont="1" applyFill="1" applyBorder="1" applyAlignment="1">
      <alignment horizontal="center" vertical="center" wrapText="1"/>
    </xf>
    <xf numFmtId="0" fontId="8" fillId="3" borderId="76" xfId="0" applyNumberFormat="1" applyFont="1" applyFill="1" applyBorder="1" applyAlignment="1" applyProtection="1">
      <alignment horizontal="center" vertical="center" wrapText="1"/>
      <protection locked="0"/>
    </xf>
    <xf numFmtId="0" fontId="8" fillId="3" borderId="27" xfId="0" applyNumberFormat="1" applyFont="1" applyFill="1" applyBorder="1" applyAlignment="1">
      <alignment horizontal="center" vertical="center"/>
    </xf>
    <xf numFmtId="0" fontId="8" fillId="3" borderId="76" xfId="0" applyNumberFormat="1" applyFont="1" applyFill="1" applyBorder="1" applyAlignment="1" applyProtection="1">
      <alignment horizontal="center" vertical="center"/>
      <protection locked="0"/>
    </xf>
    <xf numFmtId="0" fontId="8" fillId="3" borderId="27" xfId="0" applyNumberFormat="1" applyFont="1" applyFill="1" applyBorder="1" applyAlignment="1">
      <alignment horizontal="center" vertical="center" shrinkToFit="1"/>
    </xf>
    <xf numFmtId="0" fontId="8" fillId="3" borderId="76" xfId="0" applyNumberFormat="1" applyFont="1" applyFill="1" applyBorder="1" applyAlignment="1" applyProtection="1">
      <alignment horizontal="center" vertical="center" shrinkToFit="1"/>
      <protection locked="0"/>
    </xf>
    <xf numFmtId="0" fontId="9" fillId="3" borderId="27" xfId="0" applyNumberFormat="1" applyFont="1" applyFill="1" applyBorder="1" applyAlignment="1">
      <alignment horizontal="center" vertical="center" wrapText="1"/>
    </xf>
    <xf numFmtId="0" fontId="4" fillId="3" borderId="76" xfId="0" applyNumberFormat="1" applyFont="1" applyFill="1" applyBorder="1" applyAlignment="1" applyProtection="1">
      <alignment horizontal="center" vertical="center" wrapText="1"/>
      <protection locked="0"/>
    </xf>
    <xf numFmtId="0" fontId="0" fillId="3" borderId="3" xfId="0" applyNumberFormat="1" applyFont="1" applyFill="1" applyBorder="1" applyAlignment="1">
      <alignment horizontal="center" vertical="center"/>
    </xf>
    <xf numFmtId="0" fontId="4" fillId="3" borderId="6" xfId="0" applyNumberFormat="1" applyFont="1" applyFill="1" applyBorder="1" applyAlignment="1" applyProtection="1">
      <alignment horizontal="center" vertical="center"/>
      <protection locked="0"/>
    </xf>
    <xf numFmtId="0" fontId="4" fillId="3" borderId="4" xfId="0" applyNumberFormat="1" applyFont="1" applyFill="1" applyBorder="1" applyAlignment="1" applyProtection="1">
      <alignment horizontal="center" vertical="center"/>
      <protection locked="0"/>
    </xf>
    <xf numFmtId="0" fontId="0" fillId="3" borderId="27" xfId="0" applyNumberFormat="1" applyFont="1" applyFill="1" applyBorder="1" applyAlignment="1">
      <alignment horizontal="center" vertical="center" wrapText="1"/>
    </xf>
    <xf numFmtId="0" fontId="0" fillId="3" borderId="21" xfId="0" applyNumberFormat="1" applyFont="1" applyFill="1" applyBorder="1" applyAlignment="1">
      <alignment horizontal="center" vertical="center" wrapText="1"/>
    </xf>
    <xf numFmtId="0" fontId="0" fillId="3" borderId="23" xfId="0" applyNumberFormat="1" applyFont="1" applyFill="1" applyBorder="1" applyAlignment="1">
      <alignment horizontal="center" vertical="center" wrapText="1" shrinkToFit="1"/>
    </xf>
    <xf numFmtId="0" fontId="4" fillId="3" borderId="32" xfId="0" applyNumberFormat="1" applyFont="1" applyFill="1" applyBorder="1" applyAlignment="1" applyProtection="1">
      <alignment horizontal="center" vertical="center" shrinkToFit="1"/>
      <protection locked="0"/>
    </xf>
    <xf numFmtId="0" fontId="4" fillId="3" borderId="77" xfId="0" applyNumberFormat="1" applyFont="1" applyFill="1" applyBorder="1" applyAlignment="1" applyProtection="1">
      <alignment horizontal="center" vertical="center" shrinkToFit="1"/>
      <protection locked="0"/>
    </xf>
    <xf numFmtId="0" fontId="4" fillId="3" borderId="75" xfId="0" applyNumberFormat="1" applyFont="1" applyFill="1" applyBorder="1" applyAlignment="1" applyProtection="1">
      <alignment horizontal="center" vertical="center" shrinkToFit="1"/>
      <protection locked="0"/>
    </xf>
    <xf numFmtId="0" fontId="0" fillId="3" borderId="23" xfId="0" applyNumberFormat="1" applyFont="1" applyFill="1" applyBorder="1" applyAlignment="1">
      <alignment horizontal="center" vertical="center"/>
    </xf>
    <xf numFmtId="0" fontId="4" fillId="3" borderId="32" xfId="0" applyNumberFormat="1" applyFont="1" applyFill="1" applyBorder="1" applyAlignment="1" applyProtection="1">
      <alignment horizontal="center" vertical="center"/>
      <protection locked="0"/>
    </xf>
    <xf numFmtId="0" fontId="4" fillId="3" borderId="77" xfId="0" applyNumberFormat="1" applyFont="1" applyFill="1" applyBorder="1" applyAlignment="1" applyProtection="1">
      <alignment horizontal="center" vertical="center"/>
      <protection locked="0"/>
    </xf>
    <xf numFmtId="0" fontId="4" fillId="3" borderId="75" xfId="0" applyNumberFormat="1" applyFont="1" applyFill="1" applyBorder="1" applyAlignment="1" applyProtection="1">
      <alignment horizontal="center" vertical="center"/>
      <protection locked="0"/>
    </xf>
    <xf numFmtId="0" fontId="4" fillId="3" borderId="22" xfId="0" applyNumberFormat="1" applyFont="1" applyFill="1" applyBorder="1" applyAlignment="1" applyProtection="1">
      <alignment horizontal="center" vertical="center"/>
      <protection locked="0"/>
    </xf>
    <xf numFmtId="0" fontId="4" fillId="3" borderId="34" xfId="0" applyNumberFormat="1" applyFont="1" applyFill="1" applyBorder="1" applyAlignment="1" applyProtection="1">
      <alignment horizontal="center" vertical="center"/>
      <protection locked="0"/>
    </xf>
    <xf numFmtId="0" fontId="0" fillId="3" borderId="27"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0" fillId="0" borderId="26" xfId="0" applyNumberFormat="1" applyFont="1" applyFill="1" applyBorder="1" applyAlignment="1" applyProtection="1">
      <alignment horizontal="center" vertical="center"/>
      <protection locked="0"/>
    </xf>
    <xf numFmtId="0" fontId="0" fillId="0" borderId="28" xfId="0" applyNumberFormat="1" applyFont="1" applyFill="1" applyBorder="1" applyAlignment="1" applyProtection="1">
      <alignment horizontal="center" vertical="center"/>
      <protection locked="0"/>
    </xf>
    <xf numFmtId="0" fontId="0" fillId="0" borderId="30" xfId="0" applyNumberFormat="1" applyFont="1" applyFill="1" applyBorder="1" applyAlignment="1" applyProtection="1">
      <alignment horizontal="center" vertical="center"/>
      <protection locked="0"/>
    </xf>
    <xf numFmtId="0" fontId="0" fillId="0" borderId="0" xfId="0" applyFont="1" applyBorder="1" applyAlignment="1">
      <alignment horizontal="center" vertical="center" wrapText="1" shrinkToFit="1"/>
    </xf>
    <xf numFmtId="0" fontId="0" fillId="0" borderId="26" xfId="0" applyFont="1" applyFill="1" applyBorder="1" applyAlignment="1">
      <alignment horizontal="center" vertical="center"/>
    </xf>
    <xf numFmtId="0" fontId="0" fillId="0" borderId="29" xfId="0" applyNumberFormat="1" applyFont="1" applyFill="1" applyBorder="1" applyAlignment="1" applyProtection="1">
      <alignment horizontal="center" vertical="center"/>
      <protection locked="0"/>
    </xf>
    <xf numFmtId="0" fontId="0" fillId="2" borderId="27" xfId="0" applyNumberFormat="1" applyFont="1" applyFill="1" applyBorder="1" applyAlignment="1">
      <alignment horizontal="center" vertical="center" wrapText="1"/>
    </xf>
    <xf numFmtId="0" fontId="0" fillId="0" borderId="100" xfId="0" applyNumberFormat="1" applyFont="1" applyBorder="1" applyAlignment="1" applyProtection="1">
      <alignment horizontal="center" vertical="center" wrapText="1"/>
      <protection locked="0"/>
    </xf>
    <xf numFmtId="0" fontId="0" fillId="0" borderId="76" xfId="0" applyNumberFormat="1" applyFont="1" applyBorder="1" applyAlignment="1" applyProtection="1">
      <alignment horizontal="center" vertical="center" wrapText="1"/>
      <protection locked="0"/>
    </xf>
    <xf numFmtId="0" fontId="0" fillId="2" borderId="27" xfId="0" applyNumberFormat="1" applyFont="1" applyFill="1" applyBorder="1" applyAlignment="1">
      <alignment horizontal="center" vertical="center"/>
    </xf>
    <xf numFmtId="0" fontId="0" fillId="0" borderId="76" xfId="0" applyNumberFormat="1" applyFont="1" applyBorder="1" applyAlignment="1" applyProtection="1">
      <alignment horizontal="center" vertical="center"/>
      <protection locked="0"/>
    </xf>
    <xf numFmtId="0" fontId="0" fillId="2" borderId="76" xfId="0" applyNumberFormat="1" applyFont="1" applyFill="1" applyBorder="1" applyAlignment="1">
      <alignment horizontal="center" vertical="center"/>
    </xf>
    <xf numFmtId="0" fontId="0" fillId="2" borderId="76" xfId="0" applyNumberFormat="1" applyFont="1" applyFill="1" applyBorder="1" applyAlignment="1" applyProtection="1">
      <alignment horizontal="center" vertical="center"/>
      <protection locked="0"/>
    </xf>
    <xf numFmtId="0" fontId="9" fillId="2" borderId="27" xfId="0" applyNumberFormat="1" applyFont="1" applyFill="1" applyBorder="1" applyAlignment="1">
      <alignment horizontal="center" vertical="center" wrapText="1"/>
    </xf>
    <xf numFmtId="0" fontId="9" fillId="2" borderId="76" xfId="0" applyNumberFormat="1" applyFont="1" applyFill="1" applyBorder="1" applyAlignment="1">
      <alignment horizontal="center" vertical="center" wrapText="1"/>
    </xf>
    <xf numFmtId="0" fontId="0" fillId="2" borderId="100" xfId="0" applyNumberFormat="1" applyFont="1" applyFill="1" applyBorder="1" applyAlignment="1">
      <alignment horizontal="center" vertical="center" wrapText="1"/>
    </xf>
    <xf numFmtId="0" fontId="0" fillId="2" borderId="23" xfId="0" applyFont="1" applyFill="1" applyBorder="1" applyAlignment="1">
      <alignment horizontal="center" vertical="center" shrinkToFit="1"/>
    </xf>
    <xf numFmtId="0" fontId="0" fillId="0" borderId="32" xfId="0" applyNumberFormat="1" applyFont="1" applyBorder="1" applyAlignment="1" applyProtection="1">
      <alignment horizontal="center" vertical="center" shrinkToFit="1"/>
      <protection locked="0"/>
    </xf>
    <xf numFmtId="0" fontId="0" fillId="0" borderId="77" xfId="0" applyNumberFormat="1" applyFont="1" applyBorder="1" applyAlignment="1" applyProtection="1">
      <alignment horizontal="center" vertical="center" shrinkToFit="1"/>
      <protection locked="0"/>
    </xf>
    <xf numFmtId="0" fontId="0" fillId="0" borderId="75" xfId="0" applyNumberFormat="1" applyFont="1" applyBorder="1" applyAlignment="1" applyProtection="1">
      <alignment horizontal="center" vertical="center" shrinkToFit="1"/>
      <protection locked="0"/>
    </xf>
    <xf numFmtId="0" fontId="0" fillId="2" borderId="23" xfId="0" applyFont="1" applyFill="1" applyBorder="1" applyAlignment="1">
      <alignment horizontal="center" vertical="center"/>
    </xf>
    <xf numFmtId="0" fontId="0" fillId="0" borderId="32" xfId="0" applyNumberFormat="1" applyFont="1" applyBorder="1" applyAlignment="1" applyProtection="1">
      <alignment horizontal="center" vertical="center"/>
      <protection locked="0"/>
    </xf>
    <xf numFmtId="0" fontId="0" fillId="0" borderId="77" xfId="0" applyNumberFormat="1" applyFont="1" applyBorder="1" applyAlignment="1" applyProtection="1">
      <alignment horizontal="center" vertical="center"/>
      <protection locked="0"/>
    </xf>
    <xf numFmtId="0" fontId="0" fillId="0" borderId="75" xfId="0" applyNumberFormat="1" applyFont="1" applyBorder="1" applyAlignment="1" applyProtection="1">
      <alignment horizontal="center" vertical="center"/>
      <protection locked="0"/>
    </xf>
    <xf numFmtId="0" fontId="0" fillId="2" borderId="22" xfId="0" applyNumberFormat="1" applyFont="1" applyFill="1" applyBorder="1" applyAlignment="1" applyProtection="1">
      <alignment horizontal="center" vertical="center"/>
      <protection locked="0"/>
    </xf>
    <xf numFmtId="0" fontId="0" fillId="0" borderId="22" xfId="0" applyNumberFormat="1" applyFont="1" applyBorder="1" applyAlignment="1" applyProtection="1">
      <alignment horizontal="center" vertical="center"/>
      <protection locked="0"/>
    </xf>
    <xf numFmtId="0" fontId="0" fillId="2" borderId="77" xfId="0" applyNumberFormat="1" applyFont="1" applyFill="1" applyBorder="1" applyAlignment="1" applyProtection="1">
      <alignment horizontal="center" vertical="center"/>
      <protection locked="0"/>
    </xf>
    <xf numFmtId="0" fontId="0" fillId="2" borderId="34" xfId="0" applyNumberFormat="1" applyFont="1" applyFill="1" applyBorder="1" applyAlignment="1" applyProtection="1">
      <alignment horizontal="center" vertical="center"/>
      <protection locked="0"/>
    </xf>
    <xf numFmtId="0" fontId="0" fillId="0" borderId="34" xfId="0" applyNumberFormat="1" applyFont="1" applyBorder="1" applyAlignment="1" applyProtection="1">
      <alignment horizontal="center" vertical="center"/>
      <protection locked="0"/>
    </xf>
    <xf numFmtId="0" fontId="0" fillId="2" borderId="32" xfId="0" applyNumberFormat="1" applyFont="1" applyFill="1" applyBorder="1" applyAlignment="1" applyProtection="1">
      <alignment horizontal="center" vertical="center"/>
      <protection locked="0"/>
    </xf>
    <xf numFmtId="0" fontId="0" fillId="2" borderId="75" xfId="0" applyNumberFormat="1" applyFont="1" applyFill="1" applyBorder="1" applyAlignment="1" applyProtection="1">
      <alignment horizontal="center" vertical="center"/>
      <protection locked="0"/>
    </xf>
    <xf numFmtId="0" fontId="0" fillId="2" borderId="23" xfId="0" applyFont="1" applyFill="1" applyBorder="1" applyAlignment="1">
      <alignment horizontal="center"/>
    </xf>
    <xf numFmtId="0" fontId="0" fillId="0" borderId="32" xfId="0" applyNumberFormat="1" applyFont="1" applyBorder="1" applyAlignment="1" applyProtection="1">
      <alignment horizontal="center"/>
      <protection locked="0"/>
    </xf>
    <xf numFmtId="0" fontId="0" fillId="3" borderId="3" xfId="0" applyFont="1" applyFill="1" applyBorder="1" applyAlignment="1">
      <alignment horizontal="center" vertical="center"/>
    </xf>
    <xf numFmtId="0" fontId="0" fillId="3" borderId="4" xfId="0" applyNumberFormat="1" applyFont="1" applyFill="1" applyBorder="1" applyAlignment="1" applyProtection="1">
      <alignment horizontal="center" vertical="center"/>
      <protection locked="0"/>
    </xf>
    <xf numFmtId="0" fontId="0" fillId="3" borderId="6" xfId="0" applyNumberFormat="1" applyFont="1" applyFill="1" applyBorder="1" applyAlignment="1" applyProtection="1">
      <alignment horizontal="center" vertical="center"/>
      <protection locked="0"/>
    </xf>
    <xf numFmtId="0" fontId="0" fillId="3" borderId="6" xfId="0" applyFont="1" applyFill="1" applyBorder="1" applyAlignment="1">
      <alignment horizontal="center" vertical="center"/>
    </xf>
    <xf numFmtId="0" fontId="0" fillId="3" borderId="4" xfId="0" applyFont="1" applyFill="1" applyBorder="1" applyAlignment="1">
      <alignment horizontal="center" vertical="center"/>
    </xf>
    <xf numFmtId="0" fontId="8" fillId="0" borderId="0" xfId="0" applyNumberFormat="1" applyFont="1" applyFill="1" applyAlignment="1">
      <alignment horizontal="distributed" wrapText="1"/>
    </xf>
    <xf numFmtId="0" fontId="8" fillId="0" borderId="19" xfId="0" applyNumberFormat="1" applyFont="1" applyFill="1" applyBorder="1" applyAlignment="1">
      <alignment horizontal="distributed" wrapText="1"/>
    </xf>
    <xf numFmtId="0" fontId="10" fillId="0" borderId="0" xfId="0" applyNumberFormat="1" applyFont="1" applyFill="1" applyAlignment="1">
      <alignment horizontal="distributed"/>
    </xf>
    <xf numFmtId="0" fontId="14" fillId="0" borderId="0" xfId="0" applyNumberFormat="1" applyFont="1" applyFill="1" applyBorder="1" applyAlignment="1" applyProtection="1">
      <alignment horizontal="distributed"/>
      <protection locked="0"/>
    </xf>
    <xf numFmtId="0" fontId="10" fillId="2" borderId="77" xfId="0" applyFont="1" applyFill="1" applyBorder="1" applyAlignment="1">
      <alignment horizontal="center" vertical="top"/>
    </xf>
    <xf numFmtId="0" fontId="14" fillId="2" borderId="75" xfId="0" applyNumberFormat="1" applyFont="1" applyFill="1" applyBorder="1" applyAlignment="1" applyProtection="1">
      <alignment horizontal="center" vertical="top"/>
      <protection locked="0"/>
    </xf>
    <xf numFmtId="0" fontId="14" fillId="2" borderId="34" xfId="0" applyNumberFormat="1" applyFont="1" applyFill="1" applyBorder="1" applyAlignment="1" applyProtection="1">
      <alignment horizontal="center" vertical="top"/>
      <protection locked="0"/>
    </xf>
    <xf numFmtId="0" fontId="10" fillId="0" borderId="0" xfId="0" applyNumberFormat="1" applyFont="1" applyAlignment="1">
      <alignment horizontal="distributed"/>
    </xf>
    <xf numFmtId="0" fontId="10" fillId="0" borderId="18" xfId="0" applyNumberFormat="1" applyFont="1" applyBorder="1" applyAlignment="1">
      <alignment horizontal="distributed"/>
    </xf>
    <xf numFmtId="0" fontId="2" fillId="0" borderId="0" xfId="0" applyFont="1" applyFill="1" applyAlignment="1">
      <alignment horizontal="center"/>
    </xf>
    <xf numFmtId="0" fontId="18" fillId="0" borderId="0" xfId="0" applyNumberFormat="1" applyFont="1" applyFill="1" applyAlignment="1" applyProtection="1">
      <alignment horizontal="center"/>
      <protection locked="0"/>
    </xf>
    <xf numFmtId="0" fontId="10" fillId="2" borderId="1" xfId="0" applyFont="1" applyFill="1" applyBorder="1" applyAlignment="1">
      <alignment horizontal="center" vertical="center"/>
    </xf>
    <xf numFmtId="0" fontId="14" fillId="2" borderId="36" xfId="0" applyNumberFormat="1" applyFont="1" applyFill="1" applyBorder="1" applyAlignment="1" applyProtection="1">
      <alignment horizontal="center" vertical="center"/>
      <protection locked="0"/>
    </xf>
    <xf numFmtId="0" fontId="14" fillId="2" borderId="0" xfId="0" applyNumberFormat="1" applyFont="1" applyFill="1" applyAlignment="1" applyProtection="1">
      <alignment horizontal="center" vertical="center"/>
      <protection locked="0"/>
    </xf>
    <xf numFmtId="0" fontId="14" fillId="2" borderId="18" xfId="0" applyNumberFormat="1" applyFont="1" applyFill="1" applyBorder="1" applyAlignment="1" applyProtection="1">
      <alignment horizontal="center" vertical="center"/>
      <protection locked="0"/>
    </xf>
    <xf numFmtId="0" fontId="14" fillId="2" borderId="34" xfId="0" applyNumberFormat="1" applyFont="1" applyFill="1" applyBorder="1" applyAlignment="1" applyProtection="1">
      <alignment horizontal="center" vertical="center"/>
      <protection locked="0"/>
    </xf>
    <xf numFmtId="0" fontId="14" fillId="2" borderId="75" xfId="0" applyNumberFormat="1" applyFont="1" applyFill="1" applyBorder="1" applyAlignment="1" applyProtection="1">
      <alignment horizontal="center" vertical="center"/>
      <protection locked="0"/>
    </xf>
    <xf numFmtId="0" fontId="10" fillId="2" borderId="2" xfId="0" applyFont="1" applyFill="1" applyBorder="1" applyAlignment="1">
      <alignment horizontal="center"/>
    </xf>
    <xf numFmtId="0" fontId="14" fillId="2" borderId="36" xfId="0" applyNumberFormat="1" applyFont="1" applyFill="1" applyBorder="1" applyAlignment="1" applyProtection="1">
      <alignment horizontal="center"/>
      <protection locked="0"/>
    </xf>
    <xf numFmtId="0" fontId="10" fillId="2" borderId="3" xfId="0" applyFont="1" applyFill="1" applyBorder="1" applyAlignment="1">
      <alignment horizontal="center" vertical="center"/>
    </xf>
    <xf numFmtId="0" fontId="14" fillId="2" borderId="6" xfId="0" applyNumberFormat="1" applyFont="1" applyFill="1" applyBorder="1" applyAlignment="1" applyProtection="1">
      <alignment horizontal="center" vertical="center"/>
      <protection locked="0"/>
    </xf>
    <xf numFmtId="0" fontId="14" fillId="2" borderId="4" xfId="0" applyNumberFormat="1" applyFont="1" applyFill="1" applyBorder="1" applyAlignment="1" applyProtection="1">
      <alignment horizontal="center" vertical="center"/>
      <protection locked="0"/>
    </xf>
    <xf numFmtId="0" fontId="14" fillId="2" borderId="1" xfId="0" applyNumberFormat="1" applyFont="1" applyFill="1" applyBorder="1" applyAlignment="1" applyProtection="1">
      <alignment horizontal="center"/>
      <protection locked="0"/>
    </xf>
    <xf numFmtId="0" fontId="10" fillId="2" borderId="26" xfId="0" applyFont="1" applyFill="1" applyBorder="1" applyAlignment="1">
      <alignment horizontal="center" vertical="center"/>
    </xf>
    <xf numFmtId="0" fontId="14" fillId="2" borderId="29" xfId="0" applyNumberFormat="1" applyFont="1" applyFill="1" applyBorder="1" applyAlignment="1" applyProtection="1">
      <alignment horizontal="center" vertical="center"/>
      <protection locked="0"/>
    </xf>
    <xf numFmtId="189" fontId="2" fillId="0" borderId="0" xfId="0" applyNumberFormat="1" applyFont="1" applyFill="1" applyAlignment="1">
      <alignment horizontal="center"/>
    </xf>
    <xf numFmtId="189" fontId="18" fillId="0" borderId="0" xfId="0" applyNumberFormat="1" applyFont="1" applyFill="1" applyAlignment="1" applyProtection="1">
      <alignment horizontal="center"/>
      <protection locked="0"/>
    </xf>
    <xf numFmtId="0" fontId="10" fillId="2" borderId="36" xfId="0" applyNumberFormat="1" applyFont="1" applyFill="1" applyBorder="1" applyAlignment="1">
      <alignment horizontal="center" vertical="center"/>
    </xf>
    <xf numFmtId="0" fontId="14" fillId="0" borderId="18" xfId="0" applyNumberFormat="1" applyFont="1" applyBorder="1" applyAlignment="1" applyProtection="1">
      <alignment horizontal="center" vertical="center"/>
      <protection locked="0"/>
    </xf>
    <xf numFmtId="0" fontId="14" fillId="0" borderId="75" xfId="0" applyNumberFormat="1" applyFont="1" applyBorder="1" applyAlignment="1" applyProtection="1">
      <alignment horizontal="center" vertical="center"/>
      <protection locked="0"/>
    </xf>
    <xf numFmtId="0" fontId="10" fillId="2" borderId="2" xfId="0" applyNumberFormat="1" applyFont="1" applyFill="1" applyBorder="1" applyAlignment="1">
      <alignment horizontal="center" vertical="center"/>
    </xf>
    <xf numFmtId="0" fontId="14" fillId="2" borderId="1" xfId="0" applyNumberFormat="1" applyFont="1" applyFill="1" applyBorder="1" applyAlignment="1" applyProtection="1">
      <alignment horizontal="center" vertical="center"/>
      <protection locked="0"/>
    </xf>
    <xf numFmtId="0" fontId="14" fillId="2" borderId="77" xfId="0" applyNumberFormat="1" applyFont="1" applyFill="1" applyBorder="1" applyAlignment="1" applyProtection="1">
      <alignment horizontal="center" vertical="center"/>
      <protection locked="0"/>
    </xf>
    <xf numFmtId="0" fontId="10" fillId="2" borderId="38" xfId="0" applyNumberFormat="1" applyFont="1" applyFill="1" applyBorder="1" applyAlignment="1">
      <alignment horizontal="center" vertical="center" wrapText="1"/>
    </xf>
    <xf numFmtId="0" fontId="14" fillId="2" borderId="100" xfId="0" applyNumberFormat="1" applyFont="1" applyFill="1" applyBorder="1" applyAlignment="1" applyProtection="1">
      <alignment horizontal="center" vertical="center" wrapText="1"/>
      <protection locked="0"/>
    </xf>
    <xf numFmtId="0" fontId="14" fillId="2" borderId="76" xfId="0" applyNumberFormat="1" applyFont="1" applyFill="1" applyBorder="1" applyAlignment="1" applyProtection="1">
      <alignment horizontal="center" vertical="center" wrapText="1"/>
      <protection locked="0"/>
    </xf>
    <xf numFmtId="0" fontId="10" fillId="2" borderId="3"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2" borderId="4"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wrapText="1"/>
    </xf>
    <xf numFmtId="0" fontId="10" fillId="2" borderId="99" xfId="0" applyNumberFormat="1" applyFont="1" applyFill="1" applyBorder="1" applyAlignment="1">
      <alignment horizontal="center" vertical="center" wrapText="1"/>
    </xf>
    <xf numFmtId="0" fontId="10" fillId="2" borderId="77" xfId="0" applyNumberFormat="1" applyFont="1" applyFill="1" applyBorder="1" applyAlignment="1">
      <alignment horizontal="center" vertical="center" wrapText="1"/>
    </xf>
    <xf numFmtId="0" fontId="10" fillId="2" borderId="27" xfId="0" applyNumberFormat="1" applyFont="1" applyFill="1" applyBorder="1" applyAlignment="1">
      <alignment horizontal="center" vertical="center"/>
    </xf>
    <xf numFmtId="0" fontId="14" fillId="2" borderId="76" xfId="0" applyNumberFormat="1" applyFont="1" applyFill="1" applyBorder="1" applyAlignment="1" applyProtection="1">
      <alignment horizontal="center" vertical="center"/>
      <protection locked="0"/>
    </xf>
    <xf numFmtId="0" fontId="14" fillId="3" borderId="27" xfId="2" applyNumberFormat="1" applyFont="1" applyFill="1" applyBorder="1" applyAlignment="1">
      <alignment horizontal="center" vertical="center"/>
    </xf>
    <xf numFmtId="0" fontId="24" fillId="3" borderId="76" xfId="2" applyFont="1" applyFill="1" applyBorder="1" applyAlignment="1">
      <alignment horizontal="center" vertical="center"/>
    </xf>
    <xf numFmtId="0" fontId="2" fillId="0" borderId="0" xfId="2" applyFont="1" applyFill="1" applyBorder="1" applyAlignment="1">
      <alignment horizontal="center"/>
    </xf>
    <xf numFmtId="0" fontId="23" fillId="0" borderId="0" xfId="2" applyFont="1" applyFill="1" applyBorder="1" applyAlignment="1">
      <alignment horizontal="center"/>
    </xf>
    <xf numFmtId="0" fontId="15" fillId="0" borderId="0" xfId="2" applyFont="1" applyFill="1" applyBorder="1" applyAlignment="1">
      <alignment horizontal="center"/>
    </xf>
    <xf numFmtId="0" fontId="10" fillId="3" borderId="36" xfId="2" applyFont="1" applyFill="1" applyBorder="1" applyAlignment="1">
      <alignment horizontal="center" vertical="center" wrapText="1"/>
    </xf>
    <xf numFmtId="0" fontId="15" fillId="3" borderId="18" xfId="2" applyFont="1" applyFill="1" applyBorder="1" applyAlignment="1">
      <alignment horizontal="center" vertical="center"/>
    </xf>
    <xf numFmtId="0" fontId="15" fillId="3" borderId="75" xfId="2" applyFont="1" applyFill="1" applyBorder="1" applyAlignment="1">
      <alignment horizontal="center" vertical="center"/>
    </xf>
    <xf numFmtId="0" fontId="10" fillId="3" borderId="99" xfId="2" applyNumberFormat="1" applyFont="1" applyFill="1" applyBorder="1" applyAlignment="1">
      <alignment horizontal="center"/>
    </xf>
    <xf numFmtId="0" fontId="10" fillId="3" borderId="0" xfId="2" applyNumberFormat="1" applyFont="1" applyFill="1" applyBorder="1" applyAlignment="1">
      <alignment horizontal="center"/>
    </xf>
    <xf numFmtId="0" fontId="10" fillId="3" borderId="18" xfId="2" applyNumberFormat="1" applyFont="1" applyFill="1" applyBorder="1" applyAlignment="1">
      <alignment horizontal="center"/>
    </xf>
    <xf numFmtId="49" fontId="10" fillId="3" borderId="77" xfId="2" applyNumberFormat="1" applyFont="1" applyFill="1" applyBorder="1" applyAlignment="1">
      <alignment horizontal="center" vertical="center"/>
    </xf>
    <xf numFmtId="49" fontId="10" fillId="3" borderId="34" xfId="2" applyNumberFormat="1" applyFont="1" applyFill="1" applyBorder="1" applyAlignment="1">
      <alignment horizontal="center" vertical="center"/>
    </xf>
    <xf numFmtId="49" fontId="10" fillId="3" borderId="75" xfId="2" applyNumberFormat="1" applyFont="1" applyFill="1" applyBorder="1" applyAlignment="1">
      <alignment horizontal="center" vertical="center"/>
    </xf>
    <xf numFmtId="0" fontId="14" fillId="3" borderId="27" xfId="2" applyNumberFormat="1" applyFont="1" applyFill="1" applyBorder="1" applyAlignment="1">
      <alignment horizontal="center" vertical="center" wrapText="1"/>
    </xf>
    <xf numFmtId="0" fontId="24" fillId="3" borderId="76" xfId="2" applyFont="1" applyFill="1" applyBorder="1" applyAlignment="1">
      <alignment horizontal="center" vertical="center" wrapText="1"/>
    </xf>
    <xf numFmtId="0" fontId="2" fillId="0" borderId="0" xfId="0" applyFont="1" applyAlignment="1">
      <alignment horizontal="center"/>
    </xf>
    <xf numFmtId="0" fontId="2" fillId="0" borderId="0" xfId="0" applyFont="1" applyBorder="1" applyAlignment="1">
      <alignment horizontal="center" vertical="center"/>
    </xf>
    <xf numFmtId="0" fontId="14" fillId="0" borderId="0"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10" fillId="4" borderId="26" xfId="0" applyNumberFormat="1" applyFont="1" applyFill="1" applyBorder="1" applyAlignment="1">
      <alignment horizontal="center" vertical="center"/>
    </xf>
    <xf numFmtId="0" fontId="14" fillId="5" borderId="28" xfId="0" applyFont="1" applyFill="1" applyBorder="1" applyAlignment="1">
      <alignment horizontal="center" vertical="center"/>
    </xf>
    <xf numFmtId="0" fontId="14" fillId="5" borderId="29" xfId="0" applyFont="1" applyFill="1" applyBorder="1" applyAlignment="1">
      <alignment horizontal="center" vertical="center"/>
    </xf>
    <xf numFmtId="0" fontId="10" fillId="6" borderId="23" xfId="0" applyNumberFormat="1" applyFont="1" applyFill="1" applyBorder="1" applyAlignment="1">
      <alignment horizontal="center" vertical="center"/>
    </xf>
    <xf numFmtId="0" fontId="14" fillId="5" borderId="77" xfId="0" applyFont="1" applyFill="1" applyBorder="1" applyAlignment="1">
      <alignment horizontal="center" vertical="center"/>
    </xf>
    <xf numFmtId="0" fontId="32" fillId="3" borderId="42" xfId="0" applyFont="1" applyFill="1" applyBorder="1" applyAlignment="1">
      <alignment horizontal="distributed" vertical="center" wrapText="1" justifyLastLine="1"/>
    </xf>
    <xf numFmtId="0" fontId="32" fillId="3" borderId="33" xfId="0" applyFont="1" applyFill="1" applyBorder="1" applyAlignment="1">
      <alignment horizontal="distributed" vertical="center" justifyLastLine="1"/>
    </xf>
    <xf numFmtId="0" fontId="34" fillId="0" borderId="0" xfId="0" applyFont="1" applyAlignment="1">
      <alignment horizontal="center" vertical="center"/>
    </xf>
    <xf numFmtId="0" fontId="32" fillId="3" borderId="8" xfId="0" applyFont="1" applyFill="1" applyBorder="1" applyAlignment="1">
      <alignment horizontal="center" vertical="center"/>
    </xf>
    <xf numFmtId="0" fontId="32" fillId="3" borderId="42" xfId="0" applyFont="1" applyFill="1" applyBorder="1" applyAlignment="1">
      <alignment horizontal="distributed" vertical="center" justifyLastLine="1"/>
    </xf>
    <xf numFmtId="0" fontId="32" fillId="3" borderId="43" xfId="0" applyFont="1" applyFill="1" applyBorder="1" applyAlignment="1">
      <alignment horizontal="distributed" vertical="center" indent="3"/>
    </xf>
    <xf numFmtId="0" fontId="32" fillId="3" borderId="11" xfId="0" applyFont="1" applyFill="1" applyBorder="1" applyAlignment="1">
      <alignment horizontal="distributed" vertical="center" indent="3"/>
    </xf>
    <xf numFmtId="0" fontId="30" fillId="0" borderId="0" xfId="0" applyFont="1" applyAlignment="1">
      <alignment horizontal="center" vertical="center"/>
    </xf>
    <xf numFmtId="0" fontId="32" fillId="3" borderId="41" xfId="0" applyFont="1" applyFill="1" applyBorder="1" applyAlignment="1">
      <alignment horizontal="center" vertical="center"/>
    </xf>
    <xf numFmtId="0" fontId="32" fillId="3" borderId="19" xfId="0" applyFont="1" applyFill="1" applyBorder="1" applyAlignment="1">
      <alignment horizontal="center" vertical="center"/>
    </xf>
    <xf numFmtId="0" fontId="32" fillId="3" borderId="44" xfId="0" applyFont="1" applyFill="1" applyBorder="1" applyAlignment="1">
      <alignment horizontal="center" vertical="center"/>
    </xf>
    <xf numFmtId="0" fontId="32" fillId="3" borderId="42" xfId="0" applyFont="1" applyFill="1" applyBorder="1" applyAlignment="1">
      <alignment horizontal="center" vertical="center" wrapText="1" shrinkToFit="1"/>
    </xf>
    <xf numFmtId="0" fontId="32" fillId="3" borderId="40" xfId="0" applyFont="1" applyFill="1" applyBorder="1" applyAlignment="1">
      <alignment horizontal="center" vertical="center" wrapText="1" shrinkToFit="1"/>
    </xf>
    <xf numFmtId="0" fontId="32" fillId="3" borderId="41" xfId="0" applyFont="1" applyFill="1" applyBorder="1" applyAlignment="1">
      <alignment horizontal="center" vertical="center" wrapText="1" shrinkToFit="1"/>
    </xf>
    <xf numFmtId="0" fontId="32" fillId="3" borderId="43" xfId="0" applyFont="1" applyFill="1" applyBorder="1" applyAlignment="1">
      <alignment horizontal="distributed" vertical="center" indent="12"/>
    </xf>
    <xf numFmtId="0" fontId="32" fillId="3" borderId="11" xfId="0" applyFont="1" applyFill="1" applyBorder="1" applyAlignment="1">
      <alignment horizontal="distributed" vertical="center" indent="12"/>
    </xf>
    <xf numFmtId="0" fontId="32" fillId="3" borderId="33" xfId="0" applyFont="1" applyFill="1" applyBorder="1" applyAlignment="1">
      <alignment horizontal="center" vertical="center" wrapText="1" shrinkToFit="1"/>
    </xf>
    <xf numFmtId="0" fontId="32" fillId="3" borderId="60" xfId="0" applyFont="1" applyFill="1" applyBorder="1" applyAlignment="1">
      <alignment horizontal="center" vertical="center" wrapText="1" shrinkToFit="1"/>
    </xf>
    <xf numFmtId="0" fontId="32" fillId="3" borderId="44" xfId="0" applyFont="1" applyFill="1" applyBorder="1" applyAlignment="1">
      <alignment horizontal="center" vertical="center" wrapText="1" shrinkToFit="1"/>
    </xf>
    <xf numFmtId="0" fontId="32" fillId="3" borderId="45" xfId="0" applyFont="1" applyFill="1" applyBorder="1" applyAlignment="1">
      <alignment horizontal="distributed" vertical="center" indent="3"/>
    </xf>
    <xf numFmtId="0" fontId="32" fillId="3" borderId="43" xfId="0" applyFont="1" applyFill="1" applyBorder="1" applyAlignment="1">
      <alignment horizontal="distributed" vertical="center" indent="8"/>
    </xf>
    <xf numFmtId="0" fontId="32" fillId="3" borderId="11" xfId="0" applyFont="1" applyFill="1" applyBorder="1" applyAlignment="1">
      <alignment horizontal="distributed" vertical="center" indent="8"/>
    </xf>
    <xf numFmtId="0" fontId="32" fillId="3" borderId="45" xfId="0" applyFont="1" applyFill="1" applyBorder="1" applyAlignment="1">
      <alignment horizontal="distributed" vertical="center" indent="8"/>
    </xf>
    <xf numFmtId="0" fontId="32" fillId="3" borderId="101" xfId="0" applyFont="1" applyFill="1" applyBorder="1" applyAlignment="1">
      <alignment horizontal="distributed" vertical="center" justifyLastLine="1"/>
    </xf>
    <xf numFmtId="0" fontId="32" fillId="3" borderId="45" xfId="0" applyFont="1" applyFill="1" applyBorder="1" applyAlignment="1">
      <alignment horizontal="center" vertical="center"/>
    </xf>
    <xf numFmtId="0" fontId="2" fillId="0" borderId="0" xfId="0" applyFont="1" applyAlignment="1">
      <alignment vertical="center"/>
    </xf>
    <xf numFmtId="0" fontId="2" fillId="0" borderId="0" xfId="0" applyNumberFormat="1" applyFont="1" applyAlignment="1" applyProtection="1">
      <protection locked="0"/>
    </xf>
    <xf numFmtId="0" fontId="5" fillId="0" borderId="47" xfId="0" applyNumberFormat="1" applyFont="1" applyBorder="1" applyAlignment="1">
      <alignment horizontal="center"/>
    </xf>
    <xf numFmtId="0" fontId="18" fillId="0" borderId="47" xfId="0" applyNumberFormat="1" applyFont="1" applyBorder="1" applyAlignment="1" applyProtection="1">
      <alignment horizontal="center"/>
      <protection locked="0"/>
    </xf>
    <xf numFmtId="0" fontId="10" fillId="3" borderId="36" xfId="0" applyNumberFormat="1" applyFont="1" applyFill="1" applyBorder="1" applyAlignment="1">
      <alignment horizontal="center" vertical="center" wrapText="1"/>
    </xf>
    <xf numFmtId="0" fontId="0" fillId="3" borderId="75" xfId="0" applyNumberFormat="1" applyFont="1" applyFill="1" applyBorder="1" applyAlignment="1" applyProtection="1">
      <alignment vertical="center" wrapText="1"/>
      <protection locked="0"/>
    </xf>
    <xf numFmtId="0" fontId="10" fillId="3" borderId="38" xfId="0" applyFont="1" applyFill="1" applyBorder="1" applyAlignment="1">
      <alignment horizontal="center" vertical="center" wrapText="1"/>
    </xf>
    <xf numFmtId="0" fontId="10" fillId="3" borderId="76" xfId="0" applyNumberFormat="1" applyFont="1" applyFill="1" applyBorder="1" applyAlignment="1" applyProtection="1">
      <alignment horizontal="center" vertical="center" wrapText="1"/>
      <protection locked="0"/>
    </xf>
    <xf numFmtId="0" fontId="10" fillId="3" borderId="38" xfId="0" applyFont="1" applyFill="1" applyBorder="1" applyAlignment="1">
      <alignment horizontal="center" vertical="center"/>
    </xf>
    <xf numFmtId="0" fontId="10" fillId="3" borderId="76" xfId="0" applyNumberFormat="1" applyFont="1" applyFill="1" applyBorder="1" applyAlignment="1" applyProtection="1">
      <alignment horizontal="center" vertical="center"/>
      <protection locked="0"/>
    </xf>
    <xf numFmtId="0" fontId="10" fillId="3" borderId="2" xfId="0" applyFont="1" applyFill="1" applyBorder="1" applyAlignment="1">
      <alignment horizontal="center" vertical="center"/>
    </xf>
    <xf numFmtId="0" fontId="10" fillId="3" borderId="77" xfId="0" applyNumberFormat="1" applyFont="1" applyFill="1" applyBorder="1" applyAlignment="1" applyProtection="1">
      <alignment horizontal="center" vertical="center"/>
      <protection locked="0"/>
    </xf>
    <xf numFmtId="0" fontId="0" fillId="2" borderId="38" xfId="3" applyNumberFormat="1" applyFont="1" applyFill="1" applyBorder="1" applyAlignment="1">
      <alignment horizontal="center" vertical="center" wrapText="1"/>
    </xf>
    <xf numFmtId="0" fontId="0" fillId="2" borderId="76" xfId="3" applyNumberFormat="1" applyFont="1" applyFill="1" applyBorder="1" applyAlignment="1" applyProtection="1">
      <alignment horizontal="center" vertical="center" wrapText="1"/>
      <protection locked="0"/>
    </xf>
    <xf numFmtId="0" fontId="0" fillId="2" borderId="38" xfId="3" applyNumberFormat="1" applyFont="1" applyFill="1" applyBorder="1" applyAlignment="1">
      <alignment horizontal="center" vertical="center"/>
    </xf>
    <xf numFmtId="0" fontId="0" fillId="2" borderId="76" xfId="3" applyNumberFormat="1" applyFont="1" applyFill="1" applyBorder="1" applyAlignment="1" applyProtection="1">
      <alignment horizontal="center" vertical="center"/>
      <protection locked="0"/>
    </xf>
    <xf numFmtId="0" fontId="0" fillId="2" borderId="76" xfId="3" applyNumberFormat="1" applyFont="1" applyFill="1" applyBorder="1" applyAlignment="1">
      <alignment horizontal="center" vertical="center" wrapText="1"/>
    </xf>
    <xf numFmtId="0" fontId="0" fillId="2" borderId="2" xfId="3" applyNumberFormat="1" applyFont="1" applyFill="1" applyBorder="1" applyAlignment="1">
      <alignment horizontal="center" vertical="center" wrapText="1"/>
    </xf>
    <xf numFmtId="0" fontId="0" fillId="2" borderId="77" xfId="3" applyNumberFormat="1" applyFont="1" applyFill="1" applyBorder="1" applyAlignment="1" applyProtection="1">
      <alignment horizontal="center" vertical="center" wrapText="1"/>
      <protection locked="0"/>
    </xf>
    <xf numFmtId="0" fontId="2" fillId="0" borderId="0" xfId="3" applyNumberFormat="1" applyFont="1" applyAlignment="1">
      <alignment horizontal="center" vertical="center"/>
    </xf>
    <xf numFmtId="0" fontId="5" fillId="0" borderId="47" xfId="3" applyNumberFormat="1" applyFont="1" applyBorder="1" applyAlignment="1">
      <alignment horizontal="center"/>
    </xf>
    <xf numFmtId="0" fontId="5" fillId="0" borderId="47" xfId="3" applyNumberFormat="1" applyFont="1" applyBorder="1" applyAlignment="1" applyProtection="1">
      <alignment horizontal="center"/>
      <protection locked="0"/>
    </xf>
    <xf numFmtId="0" fontId="0" fillId="2" borderId="36" xfId="3" applyNumberFormat="1" applyFont="1" applyFill="1" applyBorder="1" applyAlignment="1">
      <alignment horizontal="center" vertical="center" wrapText="1"/>
    </xf>
    <xf numFmtId="0" fontId="0" fillId="2" borderId="75" xfId="3" applyNumberFormat="1" applyFont="1" applyFill="1" applyBorder="1" applyAlignment="1" applyProtection="1">
      <alignment horizontal="center" vertical="center" wrapText="1"/>
      <protection locked="0"/>
    </xf>
    <xf numFmtId="0" fontId="2" fillId="0" borderId="0" xfId="0" applyFont="1" applyAlignment="1">
      <alignment horizontal="center" vertical="center"/>
    </xf>
    <xf numFmtId="0" fontId="18" fillId="0" borderId="0" xfId="0" applyNumberFormat="1" applyFont="1" applyAlignment="1" applyProtection="1">
      <alignment horizontal="center" vertical="center"/>
      <protection locked="0"/>
    </xf>
    <xf numFmtId="0" fontId="10" fillId="2" borderId="1"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xf>
    <xf numFmtId="0" fontId="14" fillId="2" borderId="60" xfId="0" applyNumberFormat="1" applyFont="1" applyFill="1" applyBorder="1" applyAlignment="1" applyProtection="1">
      <alignment horizontal="center" vertical="center"/>
      <protection locked="0"/>
    </xf>
    <xf numFmtId="0" fontId="10" fillId="2" borderId="49" xfId="0" applyNumberFormat="1" applyFont="1" applyFill="1" applyBorder="1" applyAlignment="1">
      <alignment horizontal="center" vertical="center" wrapText="1"/>
    </xf>
    <xf numFmtId="0" fontId="10" fillId="2" borderId="101" xfId="0" applyNumberFormat="1" applyFont="1" applyFill="1" applyBorder="1" applyAlignment="1">
      <alignment horizontal="center" vertical="center"/>
    </xf>
    <xf numFmtId="0" fontId="10" fillId="2" borderId="33" xfId="0" applyNumberFormat="1" applyFont="1" applyFill="1" applyBorder="1" applyAlignment="1">
      <alignment horizontal="center" vertical="center"/>
    </xf>
    <xf numFmtId="0" fontId="2" fillId="0" borderId="0" xfId="4" applyNumberFormat="1" applyFont="1" applyAlignment="1">
      <alignment horizontal="center" vertical="center"/>
    </xf>
    <xf numFmtId="0" fontId="18" fillId="0" borderId="0" xfId="4" applyNumberFormat="1" applyFont="1" applyAlignment="1" applyProtection="1">
      <alignment horizontal="center" vertical="center"/>
      <protection locked="0"/>
    </xf>
    <xf numFmtId="0" fontId="14" fillId="0" borderId="0" xfId="4" applyNumberFormat="1" applyFont="1" applyAlignment="1" applyProtection="1">
      <protection locked="0"/>
    </xf>
    <xf numFmtId="0" fontId="0" fillId="2" borderId="36" xfId="4" applyNumberFormat="1" applyFont="1" applyFill="1" applyBorder="1" applyAlignment="1">
      <alignment horizontal="center" vertical="center" wrapText="1"/>
    </xf>
    <xf numFmtId="0" fontId="0" fillId="2" borderId="75" xfId="4" applyNumberFormat="1" applyFont="1" applyFill="1" applyBorder="1" applyAlignment="1">
      <alignment horizontal="center" vertical="center" wrapText="1"/>
    </xf>
    <xf numFmtId="0" fontId="14" fillId="2" borderId="3" xfId="4" applyNumberFormat="1" applyFill="1" applyBorder="1" applyAlignment="1">
      <alignment horizontal="center" vertical="center" wrapText="1"/>
    </xf>
    <xf numFmtId="0" fontId="14" fillId="2" borderId="6" xfId="4" applyNumberFormat="1" applyFill="1" applyBorder="1" applyAlignment="1">
      <alignment horizontal="center" vertical="center" wrapText="1"/>
    </xf>
    <xf numFmtId="0" fontId="14" fillId="2" borderId="4" xfId="4" applyNumberFormat="1" applyFill="1" applyBorder="1" applyAlignment="1">
      <alignment horizontal="center" vertical="center" wrapText="1"/>
    </xf>
    <xf numFmtId="0" fontId="14" fillId="2" borderId="2" xfId="4" applyNumberFormat="1" applyFill="1" applyBorder="1" applyAlignment="1">
      <alignment horizontal="center" vertical="center" wrapText="1"/>
    </xf>
    <xf numFmtId="0" fontId="14" fillId="2" borderId="77" xfId="4" applyNumberFormat="1" applyFont="1" applyFill="1" applyBorder="1" applyAlignment="1" applyProtection="1">
      <alignment horizontal="center" vertical="center" wrapText="1"/>
      <protection locked="0"/>
    </xf>
    <xf numFmtId="0" fontId="10" fillId="3" borderId="27" xfId="0" applyFont="1" applyFill="1" applyBorder="1" applyAlignment="1">
      <alignment horizontal="center" vertical="center" wrapText="1"/>
    </xf>
    <xf numFmtId="0" fontId="10" fillId="3" borderId="76" xfId="0" applyFont="1" applyFill="1" applyBorder="1" applyAlignment="1">
      <alignment horizontal="center" vertical="center" wrapText="1"/>
    </xf>
    <xf numFmtId="0" fontId="10" fillId="3" borderId="23" xfId="0" applyFont="1" applyFill="1" applyBorder="1" applyAlignment="1">
      <alignment horizontal="center" vertical="center"/>
    </xf>
    <xf numFmtId="0" fontId="10" fillId="3" borderId="99" xfId="0" applyFont="1" applyFill="1" applyBorder="1" applyAlignment="1">
      <alignment horizontal="center" vertical="center"/>
    </xf>
    <xf numFmtId="0" fontId="10" fillId="3" borderId="77"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76" xfId="0" applyFont="1" applyFill="1" applyBorder="1" applyAlignment="1">
      <alignment horizontal="center" vertical="center"/>
    </xf>
    <xf numFmtId="0" fontId="28" fillId="3" borderId="100" xfId="0" applyNumberFormat="1" applyFont="1" applyFill="1" applyBorder="1" applyAlignment="1" applyProtection="1">
      <alignment horizontal="center" vertical="center" wrapText="1"/>
      <protection locked="0"/>
    </xf>
    <xf numFmtId="0" fontId="28" fillId="3" borderId="76" xfId="0" applyNumberFormat="1" applyFont="1" applyFill="1" applyBorder="1" applyAlignment="1" applyProtection="1">
      <alignment horizontal="center" vertical="center" wrapText="1"/>
      <protection locked="0"/>
    </xf>
    <xf numFmtId="0" fontId="10" fillId="7" borderId="53" xfId="0" applyNumberFormat="1" applyFont="1" applyFill="1" applyBorder="1" applyAlignment="1">
      <alignment horizontal="center" vertical="center" wrapText="1"/>
    </xf>
    <xf numFmtId="0" fontId="10" fillId="7" borderId="19" xfId="0" applyNumberFormat="1" applyFont="1" applyFill="1" applyBorder="1" applyAlignment="1">
      <alignment horizontal="center" vertical="center" wrapText="1"/>
    </xf>
    <xf numFmtId="0" fontId="10" fillId="7" borderId="35" xfId="0" applyNumberFormat="1" applyFont="1" applyFill="1" applyBorder="1" applyAlignment="1">
      <alignment horizontal="center" vertical="center" wrapText="1"/>
    </xf>
    <xf numFmtId="0" fontId="10" fillId="3" borderId="54" xfId="0" applyNumberFormat="1" applyFont="1" applyFill="1" applyBorder="1" applyAlignment="1" applyProtection="1">
      <alignment horizontal="center" vertical="center"/>
      <protection locked="0"/>
    </xf>
    <xf numFmtId="0" fontId="10" fillId="3" borderId="6" xfId="0" applyNumberFormat="1" applyFont="1" applyFill="1" applyBorder="1" applyAlignment="1" applyProtection="1">
      <alignment horizontal="center" vertical="center"/>
      <protection locked="0"/>
    </xf>
    <xf numFmtId="0" fontId="10" fillId="3" borderId="4" xfId="0" applyNumberFormat="1" applyFont="1" applyFill="1" applyBorder="1" applyAlignment="1" applyProtection="1">
      <alignment horizontal="center" vertical="center"/>
      <protection locked="0"/>
    </xf>
    <xf numFmtId="0" fontId="10" fillId="3" borderId="77" xfId="0" applyNumberFormat="1" applyFont="1" applyFill="1" applyBorder="1" applyAlignment="1">
      <alignment horizontal="center" vertical="center"/>
    </xf>
    <xf numFmtId="0" fontId="10" fillId="3" borderId="34" xfId="0" applyNumberFormat="1" applyFont="1" applyFill="1" applyBorder="1" applyAlignment="1">
      <alignment horizontal="center" vertical="center"/>
    </xf>
    <xf numFmtId="0" fontId="10" fillId="3" borderId="100" xfId="0" applyFont="1" applyFill="1" applyBorder="1" applyAlignment="1">
      <alignment horizontal="center" vertical="center" wrapText="1"/>
    </xf>
    <xf numFmtId="0" fontId="28" fillId="3" borderId="23" xfId="0" applyFont="1" applyFill="1" applyBorder="1" applyAlignment="1">
      <alignment horizontal="center" vertical="center" wrapText="1"/>
    </xf>
    <xf numFmtId="0" fontId="28" fillId="3" borderId="99" xfId="0" applyFont="1" applyFill="1" applyBorder="1" applyAlignment="1">
      <alignment horizontal="center" vertical="center" wrapText="1"/>
    </xf>
    <xf numFmtId="0" fontId="28" fillId="3" borderId="77" xfId="0" applyFont="1" applyFill="1" applyBorder="1" applyAlignment="1">
      <alignment horizontal="center" vertical="center" wrapText="1"/>
    </xf>
    <xf numFmtId="0" fontId="10" fillId="3" borderId="23" xfId="0" applyNumberFormat="1" applyFont="1" applyFill="1" applyBorder="1" applyAlignment="1">
      <alignment horizontal="center" vertical="center" wrapText="1"/>
    </xf>
    <xf numFmtId="0" fontId="10" fillId="3" borderId="99" xfId="0" applyNumberFormat="1" applyFont="1" applyFill="1" applyBorder="1" applyAlignment="1">
      <alignment horizontal="center" vertical="center" wrapText="1"/>
    </xf>
    <xf numFmtId="0" fontId="10" fillId="3" borderId="77" xfId="0" applyNumberFormat="1" applyFont="1" applyFill="1" applyBorder="1" applyAlignment="1">
      <alignment horizontal="center" vertical="center" wrapText="1"/>
    </xf>
    <xf numFmtId="0" fontId="10" fillId="3" borderId="106" xfId="0" applyNumberFormat="1" applyFont="1" applyFill="1" applyBorder="1" applyAlignment="1">
      <alignment horizontal="center" vertical="center" wrapText="1"/>
    </xf>
    <xf numFmtId="0" fontId="10" fillId="3" borderId="55" xfId="0" applyNumberFormat="1" applyFont="1" applyFill="1" applyBorder="1" applyAlignment="1">
      <alignment horizontal="center" vertical="center" wrapText="1"/>
    </xf>
    <xf numFmtId="0" fontId="10" fillId="3" borderId="56" xfId="0" applyNumberFormat="1" applyFont="1" applyFill="1" applyBorder="1" applyAlignment="1">
      <alignment horizontal="center" vertical="center" wrapText="1"/>
    </xf>
    <xf numFmtId="0" fontId="28" fillId="3" borderId="27" xfId="0" applyFont="1" applyFill="1" applyBorder="1" applyAlignment="1">
      <alignment horizontal="center" vertical="center" wrapText="1"/>
    </xf>
    <xf numFmtId="0" fontId="10" fillId="3" borderId="100" xfId="0" applyNumberFormat="1" applyFont="1" applyFill="1" applyBorder="1" applyAlignment="1" applyProtection="1">
      <alignment horizontal="center" vertical="center" wrapText="1"/>
      <protection locked="0"/>
    </xf>
    <xf numFmtId="0" fontId="2" fillId="0" borderId="0" xfId="0" applyNumberFormat="1" applyFont="1" applyAlignment="1">
      <alignment horizontal="center"/>
    </xf>
    <xf numFmtId="0" fontId="28" fillId="0" borderId="0" xfId="0" applyNumberFormat="1" applyFont="1" applyAlignment="1" applyProtection="1">
      <alignment horizontal="center"/>
      <protection locked="0"/>
    </xf>
    <xf numFmtId="0" fontId="10" fillId="3" borderId="53" xfId="0" applyNumberFormat="1" applyFont="1" applyFill="1" applyBorder="1" applyAlignment="1">
      <alignment horizontal="center" vertical="center" wrapText="1"/>
    </xf>
    <xf numFmtId="0" fontId="10" fillId="3" borderId="19" xfId="0" applyNumberFormat="1" applyFont="1" applyFill="1" applyBorder="1" applyAlignment="1" applyProtection="1">
      <alignment horizontal="center" vertical="center" wrapText="1"/>
      <protection locked="0"/>
    </xf>
    <xf numFmtId="0" fontId="10" fillId="3" borderId="35" xfId="0" applyNumberFormat="1" applyFont="1" applyFill="1" applyBorder="1" applyAlignment="1" applyProtection="1">
      <alignment horizontal="center" vertical="center" wrapText="1"/>
      <protection locked="0"/>
    </xf>
    <xf numFmtId="0" fontId="10" fillId="3" borderId="36" xfId="0" applyFont="1" applyFill="1" applyBorder="1" applyAlignment="1">
      <alignment horizontal="center" vertical="center" wrapText="1"/>
    </xf>
    <xf numFmtId="0" fontId="10" fillId="3" borderId="18" xfId="0" applyNumberFormat="1" applyFont="1" applyFill="1" applyBorder="1" applyAlignment="1" applyProtection="1">
      <alignment horizontal="center" vertical="center" wrapText="1"/>
      <protection locked="0"/>
    </xf>
    <xf numFmtId="0" fontId="10" fillId="3" borderId="75" xfId="0" applyNumberFormat="1" applyFont="1" applyFill="1" applyBorder="1" applyAlignment="1" applyProtection="1">
      <alignment horizontal="center" vertical="center" wrapText="1"/>
      <protection locked="0"/>
    </xf>
    <xf numFmtId="0" fontId="10" fillId="3" borderId="3" xfId="0" applyNumberFormat="1" applyFont="1" applyFill="1" applyBorder="1" applyAlignment="1">
      <alignment horizontal="center" vertical="center"/>
    </xf>
    <xf numFmtId="0" fontId="10" fillId="3" borderId="6" xfId="0" applyNumberFormat="1" applyFont="1" applyFill="1" applyBorder="1" applyAlignment="1">
      <alignment horizontal="center" vertical="center"/>
    </xf>
    <xf numFmtId="0" fontId="10" fillId="3" borderId="23" xfId="0" applyFont="1" applyFill="1" applyBorder="1" applyAlignment="1">
      <alignment horizontal="center" vertical="center" wrapText="1"/>
    </xf>
    <xf numFmtId="0" fontId="10" fillId="3" borderId="99" xfId="0" applyNumberFormat="1" applyFont="1" applyFill="1" applyBorder="1" applyAlignment="1" applyProtection="1">
      <alignment horizontal="center" vertical="center" wrapText="1"/>
      <protection locked="0"/>
    </xf>
    <xf numFmtId="0" fontId="10" fillId="3" borderId="77" xfId="0" applyNumberFormat="1" applyFont="1" applyFill="1" applyBorder="1" applyAlignment="1" applyProtection="1">
      <alignment horizontal="center" vertical="center" wrapText="1"/>
      <protection locked="0"/>
    </xf>
    <xf numFmtId="0" fontId="18" fillId="0" borderId="0" xfId="0" applyNumberFormat="1" applyFont="1" applyAlignment="1" applyProtection="1">
      <alignment horizontal="center"/>
      <protection locked="0"/>
    </xf>
    <xf numFmtId="0" fontId="10" fillId="2" borderId="36" xfId="0" applyFont="1" applyFill="1" applyBorder="1" applyAlignment="1">
      <alignment horizontal="center" vertical="center" wrapText="1"/>
    </xf>
    <xf numFmtId="0" fontId="0" fillId="2" borderId="18" xfId="0" applyNumberFormat="1" applyFont="1" applyFill="1" applyBorder="1" applyAlignment="1" applyProtection="1">
      <alignment horizontal="center" vertical="center"/>
      <protection locked="0"/>
    </xf>
    <xf numFmtId="0" fontId="10" fillId="2" borderId="27" xfId="0" applyFont="1" applyFill="1" applyBorder="1" applyAlignment="1">
      <alignment horizontal="center" vertical="center"/>
    </xf>
    <xf numFmtId="0" fontId="10" fillId="2" borderId="23" xfId="0" applyFont="1" applyFill="1" applyBorder="1" applyAlignment="1">
      <alignment horizontal="center" vertical="center"/>
    </xf>
    <xf numFmtId="0" fontId="14" fillId="3" borderId="58" xfId="6" applyFont="1" applyFill="1" applyBorder="1" applyAlignment="1">
      <alignment horizontal="center" vertical="center" wrapText="1"/>
    </xf>
    <xf numFmtId="0" fontId="14" fillId="3" borderId="59" xfId="6" applyFont="1" applyFill="1" applyBorder="1" applyAlignment="1">
      <alignment horizontal="center" vertical="center" wrapText="1"/>
    </xf>
    <xf numFmtId="0" fontId="14" fillId="3" borderId="8" xfId="6" applyFont="1" applyFill="1" applyBorder="1" applyAlignment="1">
      <alignment horizontal="center" vertical="center"/>
    </xf>
    <xf numFmtId="0" fontId="14" fillId="3" borderId="43" xfId="6" applyFont="1" applyFill="1" applyBorder="1" applyAlignment="1">
      <alignment horizontal="center" vertical="center"/>
    </xf>
    <xf numFmtId="0" fontId="2" fillId="0" borderId="0" xfId="5" applyFont="1" applyAlignment="1">
      <alignment horizontal="center" vertical="center"/>
    </xf>
    <xf numFmtId="0" fontId="14" fillId="3" borderId="45" xfId="6" applyFont="1" applyFill="1" applyBorder="1" applyAlignment="1">
      <alignment horizontal="center" vertical="center" wrapText="1" shrinkToFit="1"/>
    </xf>
    <xf numFmtId="0" fontId="14" fillId="3" borderId="45" xfId="6" applyFont="1" applyFill="1" applyBorder="1" applyAlignment="1">
      <alignment horizontal="center" vertical="center" shrinkToFit="1"/>
    </xf>
    <xf numFmtId="0" fontId="14" fillId="3" borderId="8" xfId="5" applyFont="1" applyFill="1" applyBorder="1" applyAlignment="1">
      <alignment horizontal="center" vertical="center"/>
    </xf>
    <xf numFmtId="0" fontId="14" fillId="3" borderId="8" xfId="6" applyFont="1" applyFill="1" applyBorder="1" applyAlignment="1">
      <alignment horizontal="center" vertical="center" shrinkToFit="1"/>
    </xf>
    <xf numFmtId="0" fontId="14" fillId="3" borderId="43" xfId="6" applyFont="1" applyFill="1" applyBorder="1" applyAlignment="1">
      <alignment horizontal="center" vertical="center" shrinkToFit="1"/>
    </xf>
    <xf numFmtId="0" fontId="14" fillId="3" borderId="8" xfId="6" applyFont="1" applyFill="1" applyBorder="1" applyAlignment="1">
      <alignment horizontal="center" vertical="center" wrapText="1"/>
    </xf>
    <xf numFmtId="0" fontId="14" fillId="3" borderId="42" xfId="5" applyFont="1" applyFill="1" applyBorder="1" applyAlignment="1">
      <alignment horizontal="center" vertical="center"/>
    </xf>
    <xf numFmtId="0" fontId="14" fillId="3" borderId="33" xfId="5" applyFont="1" applyFill="1" applyBorder="1" applyAlignment="1">
      <alignment horizontal="center" vertical="center"/>
    </xf>
    <xf numFmtId="0" fontId="2" fillId="0" borderId="0" xfId="0" applyNumberFormat="1" applyFont="1" applyAlignment="1">
      <alignment horizontal="center" vertical="center"/>
    </xf>
    <xf numFmtId="0" fontId="10" fillId="5" borderId="36" xfId="0" applyNumberFormat="1" applyFont="1" applyFill="1" applyBorder="1" applyAlignment="1">
      <alignment horizontal="center" vertical="center" wrapText="1"/>
    </xf>
    <xf numFmtId="0" fontId="10" fillId="0" borderId="75" xfId="0" applyNumberFormat="1" applyFont="1" applyBorder="1" applyAlignment="1" applyProtection="1">
      <alignment horizontal="center" vertical="center" wrapText="1"/>
      <protection locked="0"/>
    </xf>
    <xf numFmtId="0" fontId="10" fillId="5" borderId="3" xfId="0" applyNumberFormat="1" applyFont="1" applyFill="1" applyBorder="1" applyAlignment="1">
      <alignment horizontal="center" vertical="center"/>
    </xf>
    <xf numFmtId="0" fontId="14" fillId="0" borderId="6" xfId="0" applyNumberFormat="1" applyFont="1" applyBorder="1" applyAlignment="1" applyProtection="1">
      <alignment horizontal="center" vertical="center"/>
      <protection locked="0"/>
    </xf>
    <xf numFmtId="0" fontId="14" fillId="0" borderId="4" xfId="0" applyNumberFormat="1" applyFont="1" applyBorder="1" applyAlignment="1" applyProtection="1">
      <alignment horizontal="center" vertical="center"/>
      <protection locked="0"/>
    </xf>
    <xf numFmtId="0" fontId="10" fillId="4" borderId="36" xfId="0" applyNumberFormat="1" applyFont="1" applyFill="1" applyBorder="1" applyAlignment="1">
      <alignment horizontal="center" vertical="center" wrapText="1"/>
    </xf>
    <xf numFmtId="0" fontId="0" fillId="0" borderId="18" xfId="0" applyNumberFormat="1" applyFont="1" applyBorder="1" applyAlignment="1" applyProtection="1">
      <alignment horizontal="center" vertical="center" wrapText="1"/>
      <protection locked="0"/>
    </xf>
    <xf numFmtId="0" fontId="0" fillId="0" borderId="75" xfId="0" applyNumberFormat="1" applyFont="1" applyBorder="1" applyAlignment="1" applyProtection="1">
      <alignment horizontal="center" vertical="center" wrapText="1"/>
      <protection locked="0"/>
    </xf>
    <xf numFmtId="0" fontId="43" fillId="0" borderId="0" xfId="0" applyFont="1" applyAlignment="1">
      <alignment horizontal="center"/>
    </xf>
    <xf numFmtId="0" fontId="42" fillId="2" borderId="36" xfId="0" applyFont="1" applyFill="1" applyBorder="1" applyAlignment="1">
      <alignment horizontal="center" vertical="center" wrapText="1"/>
    </xf>
    <xf numFmtId="0" fontId="0" fillId="2" borderId="75" xfId="0" applyNumberFormat="1" applyFont="1" applyFill="1" applyBorder="1" applyAlignment="1" applyProtection="1">
      <alignment horizontal="center" vertical="center" wrapText="1"/>
      <protection locked="0"/>
    </xf>
    <xf numFmtId="0" fontId="14" fillId="2" borderId="75" xfId="0" applyNumberFormat="1" applyFont="1" applyFill="1" applyBorder="1" applyAlignment="1" applyProtection="1">
      <alignment horizontal="center" vertical="center" wrapText="1"/>
      <protection locked="0"/>
    </xf>
    <xf numFmtId="0" fontId="42" fillId="2" borderId="38" xfId="0" applyFont="1" applyFill="1" applyBorder="1" applyAlignment="1">
      <alignment horizontal="center" vertical="center" wrapText="1"/>
    </xf>
    <xf numFmtId="0" fontId="42" fillId="2" borderId="3" xfId="0" applyNumberFormat="1" applyFont="1" applyFill="1" applyBorder="1" applyAlignment="1">
      <alignment horizontal="center" vertical="center" wrapText="1"/>
    </xf>
    <xf numFmtId="0" fontId="14" fillId="2" borderId="6" xfId="0" applyNumberFormat="1" applyFont="1" applyFill="1" applyBorder="1" applyAlignment="1" applyProtection="1">
      <alignment horizontal="center" vertical="center" wrapText="1"/>
      <protection locked="0"/>
    </xf>
    <xf numFmtId="0" fontId="14" fillId="2" borderId="4" xfId="0" applyNumberFormat="1" applyFont="1" applyFill="1" applyBorder="1" applyAlignment="1" applyProtection="1">
      <alignment horizontal="center" vertical="center" wrapText="1"/>
      <protection locked="0"/>
    </xf>
    <xf numFmtId="0" fontId="48" fillId="2" borderId="38" xfId="0" applyFont="1" applyFill="1" applyBorder="1" applyAlignment="1">
      <alignment horizontal="center" vertical="center" wrapText="1"/>
    </xf>
    <xf numFmtId="0" fontId="9" fillId="2" borderId="76" xfId="0" applyNumberFormat="1" applyFont="1" applyFill="1" applyBorder="1" applyAlignment="1" applyProtection="1">
      <alignment horizontal="center" vertical="center" wrapText="1"/>
      <protection locked="0"/>
    </xf>
    <xf numFmtId="0" fontId="48" fillId="2" borderId="2" xfId="0" applyFont="1" applyFill="1" applyBorder="1" applyAlignment="1">
      <alignment horizontal="center" vertical="center" wrapText="1"/>
    </xf>
    <xf numFmtId="0" fontId="9" fillId="2" borderId="77" xfId="0" applyNumberFormat="1" applyFont="1" applyFill="1" applyBorder="1" applyAlignment="1" applyProtection="1">
      <alignment horizontal="center" vertical="center" wrapText="1"/>
      <protection locked="0"/>
    </xf>
    <xf numFmtId="0" fontId="10" fillId="2" borderId="36" xfId="0" applyNumberFormat="1" applyFont="1" applyFill="1" applyBorder="1" applyAlignment="1">
      <alignment horizontal="center" vertical="center" wrapText="1"/>
    </xf>
    <xf numFmtId="0" fontId="5" fillId="2" borderId="18" xfId="0" applyNumberFormat="1" applyFont="1" applyFill="1" applyBorder="1" applyAlignment="1" applyProtection="1">
      <alignment horizontal="center" vertical="center"/>
      <protection locked="0"/>
    </xf>
    <xf numFmtId="0" fontId="5" fillId="2" borderId="75" xfId="0" applyNumberFormat="1" applyFont="1" applyFill="1" applyBorder="1" applyAlignment="1" applyProtection="1">
      <alignment horizontal="center" vertical="center"/>
      <protection locked="0"/>
    </xf>
    <xf numFmtId="3" fontId="10" fillId="2" borderId="38" xfId="0" applyNumberFormat="1" applyFont="1" applyFill="1" applyBorder="1" applyAlignment="1">
      <alignment horizontal="center" vertical="center"/>
    </xf>
    <xf numFmtId="0" fontId="5" fillId="2" borderId="100" xfId="0" applyNumberFormat="1" applyFont="1" applyFill="1" applyBorder="1" applyAlignment="1" applyProtection="1">
      <alignment horizontal="center" vertical="center"/>
      <protection locked="0"/>
    </xf>
    <xf numFmtId="0" fontId="5" fillId="2" borderId="76" xfId="0" applyNumberFormat="1" applyFont="1" applyFill="1" applyBorder="1" applyAlignment="1" applyProtection="1">
      <alignment horizontal="center" vertical="center"/>
      <protection locked="0"/>
    </xf>
    <xf numFmtId="3" fontId="10" fillId="2" borderId="2" xfId="0" applyNumberFormat="1" applyFont="1" applyFill="1" applyBorder="1" applyAlignment="1">
      <alignment horizontal="center" vertical="center" wrapText="1"/>
    </xf>
    <xf numFmtId="0" fontId="5" fillId="2" borderId="100" xfId="0" applyNumberFormat="1" applyFont="1" applyFill="1" applyBorder="1" applyAlignment="1" applyProtection="1">
      <alignment horizontal="center" vertical="center" wrapText="1"/>
      <protection locked="0"/>
    </xf>
    <xf numFmtId="0" fontId="5" fillId="2" borderId="76" xfId="0" applyNumberFormat="1" applyFont="1" applyFill="1" applyBorder="1" applyAlignment="1" applyProtection="1">
      <alignment horizontal="center" vertical="center" wrapText="1"/>
      <protection locked="0"/>
    </xf>
    <xf numFmtId="3" fontId="10" fillId="2" borderId="38" xfId="0" applyNumberFormat="1" applyFont="1" applyFill="1" applyBorder="1" applyAlignment="1">
      <alignment horizontal="center" vertical="center" wrapText="1"/>
    </xf>
    <xf numFmtId="0" fontId="0" fillId="3" borderId="75" xfId="0" applyNumberFormat="1" applyFont="1" applyFill="1" applyBorder="1" applyAlignment="1" applyProtection="1">
      <alignment horizontal="center" vertical="center" wrapText="1"/>
      <protection locked="0"/>
    </xf>
    <xf numFmtId="0" fontId="14" fillId="3" borderId="6" xfId="0" applyNumberFormat="1" applyFont="1" applyFill="1" applyBorder="1" applyAlignment="1" applyProtection="1">
      <alignment horizontal="center" vertical="center"/>
      <protection locked="0"/>
    </xf>
    <xf numFmtId="0" fontId="14" fillId="3" borderId="4" xfId="0" applyNumberFormat="1" applyFont="1" applyFill="1" applyBorder="1" applyAlignment="1" applyProtection="1">
      <alignment horizontal="center" vertical="center"/>
      <protection locked="0"/>
    </xf>
    <xf numFmtId="5" fontId="10" fillId="3" borderId="3" xfId="0" applyNumberFormat="1" applyFont="1" applyFill="1" applyBorder="1" applyAlignment="1">
      <alignment horizontal="center" vertical="center"/>
    </xf>
    <xf numFmtId="5" fontId="10" fillId="3" borderId="4" xfId="0" applyNumberFormat="1" applyFont="1" applyFill="1" applyBorder="1" applyAlignment="1">
      <alignment horizontal="center" vertical="center"/>
    </xf>
    <xf numFmtId="0" fontId="14" fillId="0" borderId="0" xfId="0" applyNumberFormat="1" applyFont="1" applyAlignment="1" applyProtection="1">
      <alignment horizontal="center"/>
      <protection locked="0"/>
    </xf>
    <xf numFmtId="181" fontId="10" fillId="0" borderId="0" xfId="0" applyNumberFormat="1" applyFont="1" applyFill="1" applyBorder="1" applyAlignment="1">
      <alignment horizontal="center"/>
    </xf>
    <xf numFmtId="0" fontId="9" fillId="0" borderId="0" xfId="0" applyNumberFormat="1" applyFont="1" applyAlignment="1">
      <alignment horizontal="left" vertical="center" wrapText="1"/>
    </xf>
    <xf numFmtId="0" fontId="10" fillId="2" borderId="53" xfId="0" applyNumberFormat="1" applyFont="1" applyFill="1" applyBorder="1" applyAlignment="1">
      <alignment horizontal="center" vertical="center" wrapText="1"/>
    </xf>
    <xf numFmtId="0" fontId="10" fillId="2" borderId="17" xfId="0" applyNumberFormat="1" applyFont="1" applyFill="1" applyBorder="1" applyAlignment="1" applyProtection="1">
      <alignment horizontal="center" vertical="center" wrapText="1"/>
      <protection locked="0"/>
    </xf>
    <xf numFmtId="0" fontId="10" fillId="2" borderId="35" xfId="0" applyNumberFormat="1" applyFont="1" applyFill="1" applyBorder="1" applyAlignment="1" applyProtection="1">
      <alignment horizontal="center" vertical="center" wrapText="1"/>
      <protection locked="0"/>
    </xf>
    <xf numFmtId="0" fontId="10" fillId="3" borderId="38" xfId="0" applyNumberFormat="1" applyFont="1" applyFill="1" applyBorder="1" applyAlignment="1">
      <alignment horizontal="center" vertical="center" wrapText="1"/>
    </xf>
    <xf numFmtId="0" fontId="14" fillId="3" borderId="100" xfId="0" applyNumberFormat="1" applyFont="1" applyFill="1" applyBorder="1" applyAlignment="1" applyProtection="1">
      <alignment horizontal="center" vertical="center" wrapText="1"/>
      <protection locked="0"/>
    </xf>
    <xf numFmtId="0" fontId="14" fillId="3" borderId="76" xfId="0" applyNumberFormat="1" applyFont="1" applyFill="1" applyBorder="1" applyAlignment="1" applyProtection="1">
      <alignment horizontal="center" vertical="center" wrapText="1"/>
      <protection locked="0"/>
    </xf>
    <xf numFmtId="0" fontId="14" fillId="0" borderId="0" xfId="0" applyNumberFormat="1" applyFont="1" applyAlignment="1" applyProtection="1">
      <alignment horizontal="center" vertical="center"/>
      <protection locked="0"/>
    </xf>
    <xf numFmtId="0" fontId="10" fillId="2" borderId="38" xfId="0" applyFont="1" applyFill="1" applyBorder="1" applyAlignment="1">
      <alignment horizontal="center" vertical="center"/>
    </xf>
    <xf numFmtId="0" fontId="10" fillId="2" borderId="100" xfId="0" applyFont="1" applyFill="1" applyBorder="1" applyAlignment="1">
      <alignment horizontal="center" vertical="center"/>
    </xf>
    <xf numFmtId="0" fontId="10" fillId="2" borderId="0" xfId="0" applyFont="1" applyFill="1" applyBorder="1" applyAlignment="1">
      <alignment horizontal="center" vertical="center"/>
    </xf>
    <xf numFmtId="0" fontId="52" fillId="0" borderId="0" xfId="4" applyNumberFormat="1" applyFont="1" applyAlignment="1">
      <alignment horizontal="center" vertical="center"/>
    </xf>
    <xf numFmtId="0" fontId="29" fillId="5" borderId="53" xfId="4" applyNumberFormat="1" applyFont="1" applyFill="1" applyBorder="1" applyAlignment="1">
      <alignment horizontal="center" vertical="center" wrapText="1"/>
    </xf>
    <xf numFmtId="0" fontId="54" fillId="5" borderId="17" xfId="4" applyNumberFormat="1" applyFont="1" applyFill="1" applyBorder="1" applyAlignment="1" applyProtection="1">
      <alignment horizontal="center" vertical="center" wrapText="1"/>
      <protection locked="0"/>
    </xf>
    <xf numFmtId="0" fontId="54" fillId="5" borderId="35" xfId="4" applyNumberFormat="1" applyFont="1" applyFill="1" applyBorder="1" applyAlignment="1" applyProtection="1">
      <alignment horizontal="center" vertical="center" wrapText="1"/>
      <protection locked="0"/>
    </xf>
    <xf numFmtId="0" fontId="29" fillId="5" borderId="54" xfId="4" applyNumberFormat="1" applyFont="1" applyFill="1" applyBorder="1" applyAlignment="1">
      <alignment horizontal="center" vertical="center"/>
    </xf>
    <xf numFmtId="0" fontId="29" fillId="5" borderId="6" xfId="4" applyNumberFormat="1" applyFont="1" applyFill="1" applyBorder="1" applyAlignment="1">
      <alignment horizontal="center" vertical="center"/>
    </xf>
    <xf numFmtId="0" fontId="29" fillId="5" borderId="4" xfId="4" applyNumberFormat="1" applyFont="1" applyFill="1" applyBorder="1" applyAlignment="1">
      <alignment horizontal="center" vertical="center"/>
    </xf>
    <xf numFmtId="0" fontId="56" fillId="5" borderId="63" xfId="4" applyNumberFormat="1" applyFont="1" applyFill="1" applyBorder="1" applyAlignment="1">
      <alignment horizontal="center" vertical="center"/>
    </xf>
    <xf numFmtId="0" fontId="56" fillId="5" borderId="64" xfId="4" applyNumberFormat="1" applyFont="1" applyFill="1" applyBorder="1" applyAlignment="1">
      <alignment horizontal="center" vertical="center"/>
    </xf>
    <xf numFmtId="0" fontId="50" fillId="8" borderId="27" xfId="4" applyNumberFormat="1" applyFont="1" applyFill="1" applyBorder="1" applyAlignment="1">
      <alignment horizontal="center" vertical="center"/>
    </xf>
    <xf numFmtId="0" fontId="50" fillId="8" borderId="100" xfId="4" applyNumberFormat="1" applyFont="1" applyFill="1" applyBorder="1" applyAlignment="1">
      <alignment horizontal="center" vertical="center"/>
    </xf>
    <xf numFmtId="0" fontId="50" fillId="8" borderId="27" xfId="4" applyNumberFormat="1" applyFont="1" applyFill="1" applyBorder="1" applyAlignment="1">
      <alignment horizontal="center" vertical="center" wrapText="1"/>
    </xf>
    <xf numFmtId="0" fontId="50" fillId="8" borderId="100" xfId="4" applyNumberFormat="1" applyFont="1" applyFill="1" applyBorder="1" applyAlignment="1">
      <alignment horizontal="center" vertical="center" wrapText="1"/>
    </xf>
    <xf numFmtId="0" fontId="50" fillId="3" borderId="43" xfId="4" applyNumberFormat="1" applyFont="1" applyFill="1" applyBorder="1" applyAlignment="1">
      <alignment horizontal="center" vertical="center"/>
    </xf>
    <xf numFmtId="0" fontId="50" fillId="3" borderId="12" xfId="4" applyNumberFormat="1" applyFont="1" applyFill="1" applyBorder="1" applyAlignment="1">
      <alignment horizontal="center" vertical="center"/>
    </xf>
    <xf numFmtId="0" fontId="50" fillId="8" borderId="22" xfId="4" applyNumberFormat="1" applyFont="1" applyFill="1" applyBorder="1" applyAlignment="1">
      <alignment horizontal="center" vertical="center" wrapText="1"/>
    </xf>
    <xf numFmtId="0" fontId="50" fillId="8" borderId="0" xfId="4" applyNumberFormat="1" applyFont="1" applyFill="1" applyBorder="1" applyAlignment="1">
      <alignment horizontal="center" vertical="center" wrapText="1"/>
    </xf>
    <xf numFmtId="0" fontId="2" fillId="0" borderId="0" xfId="0" applyNumberFormat="1" applyFont="1" applyFill="1" applyAlignment="1">
      <alignment horizontal="center" vertical="center"/>
    </xf>
    <xf numFmtId="0" fontId="18" fillId="0" borderId="0" xfId="0" applyNumberFormat="1" applyFont="1" applyFill="1" applyAlignment="1" applyProtection="1">
      <alignment horizontal="center" vertical="center"/>
      <protection locked="0"/>
    </xf>
    <xf numFmtId="0" fontId="2" fillId="0" borderId="47" xfId="0" applyNumberFormat="1" applyFont="1" applyBorder="1" applyAlignment="1">
      <alignment horizontal="center"/>
    </xf>
    <xf numFmtId="0" fontId="14" fillId="0" borderId="47" xfId="0" applyNumberFormat="1" applyFont="1" applyBorder="1" applyAlignment="1" applyProtection="1">
      <alignment horizontal="center"/>
      <protection locked="0"/>
    </xf>
    <xf numFmtId="0" fontId="0" fillId="5" borderId="75" xfId="0" applyNumberFormat="1" applyFont="1" applyFill="1" applyBorder="1" applyAlignment="1" applyProtection="1">
      <alignment horizontal="center" vertical="center" wrapText="1"/>
      <protection locked="0"/>
    </xf>
    <xf numFmtId="0" fontId="10" fillId="5" borderId="2" xfId="0" applyNumberFormat="1" applyFont="1" applyFill="1" applyBorder="1" applyAlignment="1">
      <alignment horizontal="center" vertical="center" wrapText="1"/>
    </xf>
    <xf numFmtId="0" fontId="14" fillId="5" borderId="77" xfId="0" applyNumberFormat="1" applyFont="1" applyFill="1" applyBorder="1" applyAlignment="1" applyProtection="1">
      <alignment horizontal="center" vertical="center" wrapText="1"/>
      <protection locked="0"/>
    </xf>
    <xf numFmtId="0" fontId="2" fillId="0" borderId="47" xfId="0" applyNumberFormat="1" applyFont="1" applyBorder="1" applyAlignment="1">
      <alignment horizontal="center" vertical="center"/>
    </xf>
    <xf numFmtId="0" fontId="14" fillId="0" borderId="47" xfId="0" applyNumberFormat="1" applyFont="1" applyBorder="1" applyAlignment="1" applyProtection="1">
      <alignment horizontal="center" vertical="center"/>
      <protection locked="0"/>
    </xf>
    <xf numFmtId="0" fontId="0" fillId="5" borderId="36"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2" borderId="66" xfId="3" applyNumberFormat="1" applyFont="1" applyFill="1" applyBorder="1" applyAlignment="1">
      <alignment horizontal="center" vertical="center" wrapText="1"/>
    </xf>
    <xf numFmtId="0" fontId="10" fillId="2" borderId="69" xfId="3" applyNumberFormat="1" applyFont="1" applyFill="1" applyBorder="1" applyAlignment="1">
      <alignment horizontal="center" vertical="center" wrapText="1"/>
    </xf>
    <xf numFmtId="0" fontId="10" fillId="2" borderId="67" xfId="3" applyNumberFormat="1" applyFont="1" applyFill="1" applyBorder="1" applyAlignment="1">
      <alignment horizontal="center" vertical="center" shrinkToFit="1"/>
    </xf>
    <xf numFmtId="0" fontId="10" fillId="2" borderId="56" xfId="3" applyNumberFormat="1" applyFont="1" applyFill="1" applyBorder="1" applyAlignment="1">
      <alignment horizontal="center" vertical="center" shrinkToFit="1"/>
    </xf>
    <xf numFmtId="0" fontId="10" fillId="2" borderId="27" xfId="3" applyNumberFormat="1" applyFont="1" applyFill="1" applyBorder="1" applyAlignment="1">
      <alignment horizontal="center" vertical="center" shrinkToFit="1"/>
    </xf>
    <xf numFmtId="0" fontId="10" fillId="2" borderId="76" xfId="3" applyNumberFormat="1" applyFont="1" applyFill="1" applyBorder="1" applyAlignment="1">
      <alignment horizontal="center" vertical="center" shrinkToFit="1"/>
    </xf>
    <xf numFmtId="0" fontId="10" fillId="2" borderId="27" xfId="3" applyNumberFormat="1" applyFont="1" applyFill="1" applyBorder="1" applyAlignment="1">
      <alignment horizontal="center" vertical="center" wrapText="1"/>
    </xf>
    <xf numFmtId="0" fontId="10" fillId="2" borderId="76" xfId="3" applyNumberFormat="1" applyFont="1" applyFill="1" applyBorder="1" applyAlignment="1">
      <alignment horizontal="center" vertical="center" wrapText="1"/>
    </xf>
    <xf numFmtId="0" fontId="2" fillId="0" borderId="47" xfId="3" applyNumberFormat="1" applyFont="1" applyBorder="1" applyAlignment="1">
      <alignment horizontal="center"/>
    </xf>
    <xf numFmtId="0" fontId="35" fillId="0" borderId="47" xfId="3" applyNumberFormat="1" applyFont="1" applyBorder="1" applyAlignment="1">
      <alignment horizontal="center"/>
    </xf>
    <xf numFmtId="0" fontId="10" fillId="2" borderId="1" xfId="3" applyNumberFormat="1" applyFont="1" applyFill="1" applyBorder="1" applyAlignment="1">
      <alignment horizontal="center" vertical="center" wrapText="1"/>
    </xf>
    <xf numFmtId="0" fontId="0" fillId="0" borderId="0" xfId="3" applyNumberFormat="1" applyFont="1" applyAlignment="1" applyProtection="1">
      <protection locked="0"/>
    </xf>
    <xf numFmtId="0" fontId="0" fillId="0" borderId="34" xfId="3" applyNumberFormat="1" applyFont="1" applyBorder="1" applyAlignment="1" applyProtection="1">
      <protection locked="0"/>
    </xf>
    <xf numFmtId="0" fontId="10" fillId="2" borderId="2" xfId="3" applyNumberFormat="1" applyFont="1" applyFill="1" applyBorder="1" applyAlignment="1">
      <alignment horizontal="center" vertical="center" wrapText="1"/>
    </xf>
    <xf numFmtId="0" fontId="0" fillId="0" borderId="99" xfId="3" applyNumberFormat="1" applyFont="1" applyBorder="1" applyAlignment="1" applyProtection="1">
      <protection locked="0"/>
    </xf>
    <xf numFmtId="0" fontId="0" fillId="0" borderId="77" xfId="3" applyNumberFormat="1" applyFont="1" applyBorder="1" applyAlignment="1" applyProtection="1">
      <protection locked="0"/>
    </xf>
    <xf numFmtId="0" fontId="10" fillId="2" borderId="65" xfId="3" applyNumberFormat="1" applyFont="1" applyFill="1" applyBorder="1" applyAlignment="1">
      <alignment horizontal="center" vertical="center" wrapText="1"/>
    </xf>
    <xf numFmtId="0" fontId="10" fillId="2" borderId="68" xfId="3" applyNumberFormat="1" applyFont="1" applyFill="1" applyBorder="1" applyAlignment="1">
      <alignment horizontal="center" vertical="center" wrapText="1"/>
    </xf>
    <xf numFmtId="0" fontId="61" fillId="4" borderId="27" xfId="0" applyFont="1" applyFill="1" applyBorder="1" applyAlignment="1">
      <alignment horizontal="center" vertical="center" wrapText="1"/>
    </xf>
    <xf numFmtId="0" fontId="8" fillId="5" borderId="76" xfId="0" applyNumberFormat="1" applyFont="1" applyFill="1" applyBorder="1" applyAlignment="1" applyProtection="1">
      <alignment horizontal="center" vertical="center" wrapText="1"/>
      <protection locked="0"/>
    </xf>
    <xf numFmtId="0" fontId="47" fillId="4" borderId="27" xfId="0" applyFont="1" applyFill="1" applyBorder="1" applyAlignment="1">
      <alignment horizontal="center" vertical="center" wrapText="1"/>
    </xf>
    <xf numFmtId="0" fontId="0" fillId="5" borderId="76" xfId="0" applyNumberFormat="1" applyFont="1" applyFill="1" applyBorder="1" applyAlignment="1" applyProtection="1">
      <alignment horizontal="center" vertical="center" wrapText="1"/>
      <protection locked="0"/>
    </xf>
    <xf numFmtId="0" fontId="47" fillId="4" borderId="27" xfId="0" applyFont="1" applyFill="1" applyBorder="1" applyAlignment="1">
      <alignment horizontal="center" vertical="center"/>
    </xf>
    <xf numFmtId="0" fontId="0" fillId="5" borderId="76" xfId="0" applyNumberFormat="1" applyFont="1" applyFill="1" applyBorder="1" applyAlignment="1" applyProtection="1">
      <alignment horizontal="center" vertical="center"/>
      <protection locked="0"/>
    </xf>
    <xf numFmtId="0" fontId="62" fillId="4" borderId="72" xfId="0" applyFont="1" applyFill="1" applyBorder="1" applyAlignment="1">
      <alignment horizontal="center" vertical="center" wrapText="1"/>
    </xf>
    <xf numFmtId="0" fontId="4" fillId="5" borderId="91" xfId="0" applyNumberFormat="1" applyFont="1" applyFill="1" applyBorder="1" applyAlignment="1" applyProtection="1">
      <alignment horizontal="center" vertical="center" wrapText="1"/>
      <protection locked="0"/>
    </xf>
    <xf numFmtId="0" fontId="42" fillId="4" borderId="26" xfId="0" applyNumberFormat="1" applyFont="1" applyFill="1" applyBorder="1" applyAlignment="1">
      <alignment horizontal="center" vertical="center"/>
    </xf>
    <xf numFmtId="0" fontId="10" fillId="5" borderId="28" xfId="0" applyNumberFormat="1" applyFont="1" applyFill="1" applyBorder="1" applyAlignment="1" applyProtection="1">
      <alignment horizontal="center" vertical="center"/>
      <protection locked="0"/>
    </xf>
    <xf numFmtId="0" fontId="10" fillId="5" borderId="29" xfId="0" applyNumberFormat="1" applyFont="1" applyFill="1" applyBorder="1" applyAlignment="1" applyProtection="1">
      <alignment horizontal="center" vertical="center"/>
      <protection locked="0"/>
    </xf>
    <xf numFmtId="0" fontId="47" fillId="4" borderId="72" xfId="0" applyFont="1" applyFill="1" applyBorder="1" applyAlignment="1">
      <alignment horizontal="center" vertical="center" wrapText="1"/>
    </xf>
    <xf numFmtId="0" fontId="0" fillId="5" borderId="91" xfId="0" applyNumberFormat="1" applyFont="1" applyFill="1" applyBorder="1" applyAlignment="1" applyProtection="1">
      <alignment horizontal="center" vertical="center" wrapText="1"/>
      <protection locked="0"/>
    </xf>
    <xf numFmtId="0" fontId="42" fillId="4" borderId="27" xfId="0" applyFont="1" applyFill="1" applyBorder="1" applyAlignment="1">
      <alignment horizontal="center" vertical="center" wrapText="1"/>
    </xf>
    <xf numFmtId="0" fontId="14" fillId="5" borderId="76" xfId="0" applyNumberFormat="1" applyFont="1" applyFill="1" applyBorder="1" applyAlignment="1" applyProtection="1">
      <alignment horizontal="center" vertical="center" wrapText="1"/>
      <protection locked="0"/>
    </xf>
    <xf numFmtId="0" fontId="48" fillId="4" borderId="27" xfId="0" applyFont="1" applyFill="1" applyBorder="1" applyAlignment="1">
      <alignment horizontal="center" vertical="center"/>
    </xf>
    <xf numFmtId="0" fontId="9" fillId="5" borderId="76" xfId="0" applyNumberFormat="1" applyFont="1" applyFill="1" applyBorder="1" applyAlignment="1" applyProtection="1">
      <alignment horizontal="center" vertical="center"/>
      <protection locked="0"/>
    </xf>
    <xf numFmtId="0" fontId="58" fillId="0" borderId="0" xfId="0" applyFont="1" applyFill="1" applyAlignment="1">
      <alignment horizontal="center" vertical="center"/>
    </xf>
    <xf numFmtId="0" fontId="10" fillId="5" borderId="18" xfId="0" applyNumberFormat="1" applyFont="1" applyFill="1" applyBorder="1" applyAlignment="1" applyProtection="1">
      <alignment horizontal="center" vertical="center" wrapText="1"/>
      <protection locked="0"/>
    </xf>
    <xf numFmtId="0" fontId="10" fillId="5" borderId="75" xfId="0" applyNumberFormat="1" applyFont="1" applyFill="1" applyBorder="1" applyAlignment="1" applyProtection="1">
      <alignment horizontal="center" vertical="center" wrapText="1"/>
      <protection locked="0"/>
    </xf>
    <xf numFmtId="0" fontId="48" fillId="4" borderId="38" xfId="0" applyFont="1" applyFill="1" applyBorder="1" applyAlignment="1">
      <alignment horizontal="center" vertical="center" wrapText="1"/>
    </xf>
    <xf numFmtId="0" fontId="9" fillId="5" borderId="100" xfId="0" applyNumberFormat="1" applyFont="1" applyFill="1" applyBorder="1" applyAlignment="1" applyProtection="1">
      <alignment horizontal="center" vertical="center" wrapText="1"/>
      <protection locked="0"/>
    </xf>
    <xf numFmtId="0" fontId="9" fillId="5" borderId="76" xfId="0" applyNumberFormat="1" applyFont="1" applyFill="1" applyBorder="1" applyAlignment="1" applyProtection="1">
      <alignment horizontal="center" vertical="center" wrapText="1"/>
      <protection locked="0"/>
    </xf>
    <xf numFmtId="0" fontId="47" fillId="4" borderId="2" xfId="0" applyFont="1" applyFill="1" applyBorder="1" applyAlignment="1">
      <alignment horizontal="center" vertical="center" wrapText="1"/>
    </xf>
    <xf numFmtId="0" fontId="0" fillId="5" borderId="99" xfId="0" applyNumberFormat="1" applyFont="1" applyFill="1" applyBorder="1" applyAlignment="1" applyProtection="1">
      <alignment horizontal="center" vertical="center" wrapText="1"/>
      <protection locked="0"/>
    </xf>
    <xf numFmtId="0" fontId="0" fillId="5" borderId="77" xfId="0" applyNumberFormat="1" applyFont="1" applyFill="1" applyBorder="1" applyAlignment="1" applyProtection="1">
      <alignment horizontal="center" vertical="center" wrapText="1"/>
      <protection locked="0"/>
    </xf>
    <xf numFmtId="0" fontId="48" fillId="4" borderId="70" xfId="0" applyFont="1" applyFill="1" applyBorder="1" applyAlignment="1">
      <alignment horizontal="center" vertical="center" wrapText="1"/>
    </xf>
    <xf numFmtId="0" fontId="9" fillId="5" borderId="73" xfId="0" applyNumberFormat="1" applyFont="1" applyFill="1" applyBorder="1" applyAlignment="1" applyProtection="1">
      <alignment horizontal="center" vertical="center" wrapText="1"/>
      <protection locked="0"/>
    </xf>
    <xf numFmtId="0" fontId="9" fillId="5" borderId="78" xfId="0" applyNumberFormat="1" applyFont="1" applyFill="1" applyBorder="1" applyAlignment="1" applyProtection="1">
      <alignment horizontal="center" vertical="center" wrapText="1"/>
      <protection locked="0"/>
    </xf>
    <xf numFmtId="0" fontId="42" fillId="4" borderId="71" xfId="0" applyFont="1" applyFill="1" applyBorder="1" applyAlignment="1">
      <alignment horizontal="center" vertical="center" wrapText="1"/>
    </xf>
    <xf numFmtId="0" fontId="10" fillId="5" borderId="74" xfId="0" applyNumberFormat="1" applyFont="1" applyFill="1" applyBorder="1" applyAlignment="1" applyProtection="1">
      <alignment horizontal="center" vertical="center" wrapText="1"/>
      <protection locked="0"/>
    </xf>
    <xf numFmtId="0" fontId="10" fillId="5" borderId="79" xfId="0" applyNumberFormat="1" applyFont="1" applyFill="1" applyBorder="1" applyAlignment="1" applyProtection="1">
      <alignment horizontal="center" vertical="center" wrapText="1"/>
      <protection locked="0"/>
    </xf>
    <xf numFmtId="0" fontId="42" fillId="4" borderId="2" xfId="0" applyFont="1" applyFill="1" applyBorder="1" applyAlignment="1">
      <alignment horizontal="center" vertical="center"/>
    </xf>
    <xf numFmtId="0" fontId="10" fillId="5" borderId="99" xfId="0" applyNumberFormat="1" applyFont="1" applyFill="1" applyBorder="1" applyAlignment="1" applyProtection="1">
      <alignment horizontal="center" vertical="center"/>
      <protection locked="0"/>
    </xf>
    <xf numFmtId="0" fontId="10" fillId="5" borderId="77" xfId="0" applyNumberFormat="1" applyFont="1" applyFill="1" applyBorder="1" applyAlignment="1" applyProtection="1">
      <alignment horizontal="center" vertical="center"/>
      <protection locked="0"/>
    </xf>
    <xf numFmtId="0" fontId="60" fillId="4" borderId="71" xfId="0" applyFont="1" applyFill="1" applyBorder="1" applyAlignment="1">
      <alignment horizontal="center" vertical="center" wrapText="1"/>
    </xf>
    <xf numFmtId="0" fontId="7" fillId="5" borderId="74" xfId="0" applyNumberFormat="1" applyFont="1" applyFill="1" applyBorder="1" applyAlignment="1" applyProtection="1">
      <protection locked="0"/>
    </xf>
    <xf numFmtId="0" fontId="7" fillId="5" borderId="79" xfId="0" applyNumberFormat="1" applyFont="1" applyFill="1" applyBorder="1" applyAlignment="1" applyProtection="1">
      <protection locked="0"/>
    </xf>
    <xf numFmtId="0" fontId="60" fillId="4" borderId="2" xfId="0" applyFont="1" applyFill="1" applyBorder="1" applyAlignment="1">
      <alignment horizontal="center" vertical="center" wrapText="1"/>
    </xf>
    <xf numFmtId="0" fontId="7" fillId="5" borderId="99" xfId="0" applyNumberFormat="1" applyFont="1" applyFill="1" applyBorder="1" applyAlignment="1" applyProtection="1">
      <alignment horizontal="center" vertical="center" wrapText="1"/>
      <protection locked="0"/>
    </xf>
    <xf numFmtId="0" fontId="7" fillId="5" borderId="77" xfId="0" applyNumberFormat="1" applyFont="1" applyFill="1" applyBorder="1" applyAlignment="1" applyProtection="1">
      <alignment horizontal="center" vertical="center" wrapText="1"/>
      <protection locked="0"/>
    </xf>
    <xf numFmtId="0" fontId="9" fillId="3" borderId="43" xfId="7" applyFont="1" applyFill="1" applyBorder="1" applyAlignment="1">
      <alignment horizontal="center" vertical="center"/>
    </xf>
    <xf numFmtId="0" fontId="9" fillId="3" borderId="45" xfId="7" applyFont="1" applyFill="1" applyBorder="1" applyAlignment="1">
      <alignment horizontal="center" vertical="center"/>
    </xf>
    <xf numFmtId="0" fontId="5" fillId="0" borderId="42" xfId="7" applyFont="1" applyFill="1" applyBorder="1" applyAlignment="1">
      <alignment horizontal="center" vertical="center"/>
    </xf>
    <xf numFmtId="0" fontId="5" fillId="0" borderId="25" xfId="7" applyFont="1" applyFill="1" applyBorder="1" applyAlignment="1">
      <alignment horizontal="center" vertical="center"/>
    </xf>
    <xf numFmtId="0" fontId="5" fillId="0" borderId="41" xfId="7" applyFont="1" applyFill="1" applyBorder="1" applyAlignment="1">
      <alignment horizontal="center" vertical="center"/>
    </xf>
    <xf numFmtId="0" fontId="0" fillId="3" borderId="42" xfId="7" applyFont="1" applyFill="1" applyBorder="1" applyAlignment="1">
      <alignment horizontal="center" vertical="center"/>
    </xf>
    <xf numFmtId="0" fontId="0" fillId="3" borderId="25" xfId="7" applyFont="1" applyFill="1" applyBorder="1" applyAlignment="1">
      <alignment horizontal="center" vertical="center"/>
    </xf>
    <xf numFmtId="0" fontId="0" fillId="3" borderId="41" xfId="7" applyFont="1" applyFill="1" applyBorder="1" applyAlignment="1">
      <alignment horizontal="center" vertical="center"/>
    </xf>
    <xf numFmtId="0" fontId="0" fillId="3" borderId="33" xfId="7" applyFont="1" applyFill="1" applyBorder="1" applyAlignment="1">
      <alignment horizontal="center" vertical="center"/>
    </xf>
    <xf numFmtId="0" fontId="0" fillId="3" borderId="60" xfId="7" applyFont="1" applyFill="1" applyBorder="1" applyAlignment="1">
      <alignment horizontal="center" vertical="center"/>
    </xf>
    <xf numFmtId="0" fontId="0" fillId="3" borderId="44" xfId="7" applyFont="1" applyFill="1" applyBorder="1" applyAlignment="1">
      <alignment horizontal="center" vertical="center"/>
    </xf>
    <xf numFmtId="0" fontId="0" fillId="3" borderId="42" xfId="7" applyFont="1" applyFill="1" applyBorder="1" applyAlignment="1">
      <alignment horizontal="center" vertical="center" wrapText="1"/>
    </xf>
    <xf numFmtId="0" fontId="0" fillId="3" borderId="101" xfId="7" applyFont="1" applyFill="1" applyBorder="1" applyAlignment="1">
      <alignment horizontal="center" vertical="center" wrapText="1"/>
    </xf>
    <xf numFmtId="0" fontId="0" fillId="3" borderId="33" xfId="7" applyFont="1" applyFill="1" applyBorder="1" applyAlignment="1">
      <alignment horizontal="center" vertical="center" wrapText="1"/>
    </xf>
    <xf numFmtId="0" fontId="0" fillId="3" borderId="41" xfId="7" applyFont="1" applyFill="1" applyBorder="1" applyAlignment="1">
      <alignment vertical="center"/>
    </xf>
    <xf numFmtId="0" fontId="0" fillId="3" borderId="17" xfId="7" applyFont="1" applyFill="1" applyBorder="1" applyAlignment="1">
      <alignment vertical="center"/>
    </xf>
    <xf numFmtId="0" fontId="0" fillId="3" borderId="44" xfId="7" applyFont="1" applyFill="1" applyBorder="1" applyAlignment="1">
      <alignment vertical="center"/>
    </xf>
    <xf numFmtId="0" fontId="5" fillId="3" borderId="43" xfId="7" applyFont="1" applyFill="1" applyBorder="1" applyAlignment="1">
      <alignment horizontal="center" vertical="center"/>
    </xf>
    <xf numFmtId="0" fontId="5" fillId="3" borderId="11" xfId="7" applyFont="1" applyFill="1" applyBorder="1" applyAlignment="1">
      <alignment horizontal="center" vertical="center"/>
    </xf>
    <xf numFmtId="0" fontId="5" fillId="3" borderId="45" xfId="7" applyFont="1" applyFill="1" applyBorder="1" applyAlignment="1">
      <alignment horizontal="center" vertical="center"/>
    </xf>
    <xf numFmtId="0" fontId="0" fillId="3" borderId="43" xfId="7" applyFont="1" applyFill="1" applyBorder="1" applyAlignment="1">
      <alignment horizontal="center" vertical="center"/>
    </xf>
    <xf numFmtId="0" fontId="0" fillId="3" borderId="45" xfId="7" applyFont="1" applyFill="1" applyBorder="1" applyAlignment="1">
      <alignment horizontal="center" vertical="center"/>
    </xf>
    <xf numFmtId="0" fontId="0" fillId="3" borderId="11" xfId="7" applyFont="1" applyFill="1" applyBorder="1" applyAlignment="1">
      <alignment horizontal="center" vertical="center"/>
    </xf>
    <xf numFmtId="0" fontId="0" fillId="3" borderId="84" xfId="7" applyFont="1" applyFill="1" applyBorder="1" applyAlignment="1">
      <alignment horizontal="center" vertical="center" wrapText="1"/>
    </xf>
    <xf numFmtId="0" fontId="0" fillId="3" borderId="17" xfId="7" applyFont="1" applyFill="1" applyBorder="1" applyAlignment="1">
      <alignment horizontal="center" vertical="center" wrapText="1"/>
    </xf>
    <xf numFmtId="0" fontId="0" fillId="3" borderId="44" xfId="7" applyFont="1" applyFill="1" applyBorder="1" applyAlignment="1">
      <alignment horizontal="center" vertical="center" wrapText="1"/>
    </xf>
    <xf numFmtId="0" fontId="5" fillId="3" borderId="82" xfId="7" applyFont="1" applyFill="1" applyBorder="1" applyAlignment="1">
      <alignment horizontal="center" vertical="center"/>
    </xf>
    <xf numFmtId="0" fontId="5" fillId="3" borderId="81" xfId="7" applyFont="1" applyFill="1" applyBorder="1" applyAlignment="1">
      <alignment horizontal="center" vertical="center"/>
    </xf>
    <xf numFmtId="0" fontId="5" fillId="3" borderId="83" xfId="7" applyFont="1" applyFill="1" applyBorder="1" applyAlignment="1">
      <alignment horizontal="center" vertical="center"/>
    </xf>
    <xf numFmtId="0" fontId="7" fillId="3" borderId="58" xfId="7" applyFont="1" applyFill="1" applyBorder="1" applyAlignment="1">
      <alignment horizontal="center" vertical="center"/>
    </xf>
    <xf numFmtId="0" fontId="7" fillId="3" borderId="59" xfId="7" applyFont="1" applyFill="1" applyBorder="1" applyAlignment="1">
      <alignment horizontal="center" vertical="center"/>
    </xf>
    <xf numFmtId="0" fontId="9" fillId="3" borderId="42" xfId="7" applyFont="1" applyFill="1" applyBorder="1" applyAlignment="1">
      <alignment horizontal="center" vertical="center"/>
    </xf>
    <xf numFmtId="180" fontId="0" fillId="3" borderId="58" xfId="7" applyNumberFormat="1" applyFont="1" applyFill="1" applyBorder="1" applyAlignment="1">
      <alignment horizontal="center" vertical="center"/>
    </xf>
    <xf numFmtId="180" fontId="0" fillId="3" borderId="59" xfId="7" applyNumberFormat="1" applyFont="1" applyFill="1" applyBorder="1" applyAlignment="1">
      <alignment horizontal="center" vertical="center"/>
    </xf>
    <xf numFmtId="0" fontId="9" fillId="3" borderId="58" xfId="7" applyFont="1" applyFill="1" applyBorder="1" applyAlignment="1">
      <alignment horizontal="center" vertical="center"/>
    </xf>
    <xf numFmtId="0" fontId="9" fillId="3" borderId="59" xfId="7" applyFont="1" applyFill="1" applyBorder="1" applyAlignment="1">
      <alignment horizontal="center" vertical="center"/>
    </xf>
    <xf numFmtId="0" fontId="0" fillId="3" borderId="58" xfId="7" applyFont="1" applyFill="1" applyBorder="1" applyAlignment="1">
      <alignment horizontal="center" vertical="center"/>
    </xf>
    <xf numFmtId="0" fontId="0" fillId="3" borderId="59" xfId="7" applyFont="1" applyFill="1" applyBorder="1" applyAlignment="1">
      <alignment horizontal="center" vertical="center"/>
    </xf>
    <xf numFmtId="0" fontId="39" fillId="0" borderId="0" xfId="0" applyFont="1" applyFill="1" applyAlignment="1">
      <alignment horizontal="center" vertical="center"/>
    </xf>
    <xf numFmtId="0" fontId="0" fillId="0" borderId="48" xfId="7" applyFont="1" applyFill="1" applyBorder="1" applyAlignment="1">
      <alignment vertical="center"/>
    </xf>
    <xf numFmtId="0" fontId="0" fillId="0" borderId="0" xfId="7" applyFont="1" applyFill="1" applyBorder="1" applyAlignment="1">
      <alignment vertical="center"/>
    </xf>
    <xf numFmtId="0" fontId="0" fillId="3" borderId="17" xfId="7" applyFont="1" applyFill="1" applyBorder="1" applyAlignment="1">
      <alignment horizontal="center" vertical="center"/>
    </xf>
    <xf numFmtId="0" fontId="0" fillId="3" borderId="82" xfId="7" applyFont="1" applyFill="1" applyBorder="1" applyAlignment="1">
      <alignment horizontal="center" vertical="center"/>
    </xf>
    <xf numFmtId="0" fontId="0" fillId="3" borderId="81" xfId="7" applyFont="1" applyFill="1" applyBorder="1" applyAlignment="1">
      <alignment horizontal="center" vertical="center"/>
    </xf>
    <xf numFmtId="0" fontId="0" fillId="3" borderId="83" xfId="7" applyFont="1" applyFill="1" applyBorder="1" applyAlignment="1">
      <alignment horizontal="center" vertical="center"/>
    </xf>
    <xf numFmtId="180" fontId="9" fillId="3" borderId="42" xfId="7" applyNumberFormat="1" applyFont="1" applyFill="1" applyBorder="1" applyAlignment="1">
      <alignment horizontal="center" vertical="center"/>
    </xf>
    <xf numFmtId="180" fontId="0" fillId="3" borderId="33" xfId="7" applyNumberFormat="1" applyFont="1" applyFill="1" applyBorder="1" applyAlignment="1">
      <alignment horizontal="center" vertical="center"/>
    </xf>
    <xf numFmtId="179" fontId="8" fillId="3" borderId="58" xfId="7" applyNumberFormat="1" applyFont="1" applyFill="1" applyBorder="1" applyAlignment="1">
      <alignment horizontal="center" vertical="center"/>
    </xf>
    <xf numFmtId="179" fontId="8" fillId="3" borderId="59" xfId="7" applyNumberFormat="1" applyFont="1" applyFill="1" applyBorder="1" applyAlignment="1">
      <alignment vertical="center"/>
    </xf>
    <xf numFmtId="188" fontId="8" fillId="3" borderId="58" xfId="7" applyNumberFormat="1" applyFont="1" applyFill="1" applyBorder="1" applyAlignment="1">
      <alignment horizontal="center" vertical="center"/>
    </xf>
    <xf numFmtId="188" fontId="8" fillId="3" borderId="59" xfId="7" applyNumberFormat="1" applyFont="1" applyFill="1" applyBorder="1" applyAlignment="1">
      <alignment vertical="center"/>
    </xf>
    <xf numFmtId="181" fontId="7" fillId="3" borderId="58" xfId="7" applyNumberFormat="1" applyFont="1" applyFill="1" applyBorder="1" applyAlignment="1">
      <alignment horizontal="center" vertical="center" wrapText="1"/>
    </xf>
    <xf numFmtId="181" fontId="7" fillId="3" borderId="59" xfId="7" applyNumberFormat="1" applyFont="1" applyFill="1" applyBorder="1" applyAlignment="1">
      <alignment vertical="center" wrapText="1"/>
    </xf>
    <xf numFmtId="0" fontId="7" fillId="3" borderId="58" xfId="7" applyFont="1" applyFill="1" applyBorder="1" applyAlignment="1">
      <alignment horizontal="center" vertical="center" wrapText="1"/>
    </xf>
    <xf numFmtId="0" fontId="7" fillId="3" borderId="59" xfId="7" applyFont="1" applyFill="1" applyBorder="1" applyAlignment="1">
      <alignment vertical="center" wrapText="1"/>
    </xf>
    <xf numFmtId="0" fontId="0" fillId="3" borderId="42" xfId="7" applyFont="1" applyFill="1" applyBorder="1" applyAlignment="1">
      <alignment horizontal="center"/>
    </xf>
    <xf numFmtId="0" fontId="0" fillId="3" borderId="101" xfId="7" applyFont="1" applyFill="1" applyBorder="1" applyAlignment="1">
      <alignment horizontal="center"/>
    </xf>
    <xf numFmtId="0" fontId="8" fillId="3" borderId="58" xfId="7" applyFont="1" applyFill="1" applyBorder="1" applyAlignment="1">
      <alignment horizontal="center" vertical="center"/>
    </xf>
    <xf numFmtId="0" fontId="8" fillId="3" borderId="59" xfId="7" applyFont="1" applyFill="1" applyBorder="1" applyAlignment="1">
      <alignment vertical="center"/>
    </xf>
    <xf numFmtId="180" fontId="7" fillId="3" borderId="58" xfId="7" applyNumberFormat="1" applyFont="1" applyFill="1" applyBorder="1" applyAlignment="1">
      <alignment horizontal="center" vertical="center" wrapText="1"/>
    </xf>
    <xf numFmtId="180" fontId="7" fillId="3" borderId="59" xfId="7" applyNumberFormat="1" applyFont="1" applyFill="1" applyBorder="1" applyAlignment="1">
      <alignment vertical="center" wrapText="1"/>
    </xf>
    <xf numFmtId="0" fontId="0" fillId="3" borderId="59" xfId="7" applyFont="1" applyFill="1" applyBorder="1" applyAlignment="1">
      <alignment vertical="center"/>
    </xf>
    <xf numFmtId="180" fontId="0" fillId="3" borderId="42" xfId="7" applyNumberFormat="1" applyFont="1" applyFill="1" applyBorder="1" applyAlignment="1">
      <alignment horizontal="center"/>
    </xf>
    <xf numFmtId="180" fontId="0" fillId="3" borderId="101" xfId="7" applyNumberFormat="1" applyFont="1" applyFill="1" applyBorder="1" applyAlignment="1">
      <alignment horizontal="center"/>
    </xf>
    <xf numFmtId="181" fontId="0" fillId="3" borderId="42" xfId="7" applyNumberFormat="1" applyFont="1" applyFill="1" applyBorder="1" applyAlignment="1">
      <alignment horizontal="center"/>
    </xf>
    <xf numFmtId="181" fontId="0" fillId="3" borderId="101" xfId="7" applyNumberFormat="1" applyFont="1" applyFill="1" applyBorder="1" applyAlignment="1">
      <alignment horizontal="center"/>
    </xf>
    <xf numFmtId="0" fontId="39" fillId="0" borderId="0" xfId="7" applyFont="1" applyFill="1" applyBorder="1" applyAlignment="1">
      <alignment horizontal="center" vertical="center"/>
    </xf>
    <xf numFmtId="0" fontId="0" fillId="0" borderId="48" xfId="7" applyFont="1" applyFill="1" applyBorder="1" applyAlignment="1">
      <alignment horizontal="right" vertical="center"/>
    </xf>
    <xf numFmtId="188" fontId="0" fillId="3" borderId="58" xfId="7" applyNumberFormat="1" applyFont="1" applyFill="1" applyBorder="1" applyAlignment="1">
      <alignment horizontal="center" vertical="center"/>
    </xf>
    <xf numFmtId="188" fontId="0" fillId="3" borderId="85" xfId="7" applyNumberFormat="1" applyFont="1" applyFill="1" applyBorder="1" applyAlignment="1">
      <alignment horizontal="center" vertical="center"/>
    </xf>
    <xf numFmtId="179" fontId="0" fillId="3" borderId="58" xfId="7" applyNumberFormat="1" applyFont="1" applyFill="1" applyBorder="1" applyAlignment="1">
      <alignment horizontal="center" vertical="center"/>
    </xf>
    <xf numFmtId="179" fontId="0" fillId="3" borderId="59" xfId="7" applyNumberFormat="1" applyFont="1" applyFill="1" applyBorder="1" applyAlignment="1">
      <alignment horizontal="center" vertical="center"/>
    </xf>
    <xf numFmtId="0" fontId="0" fillId="3" borderId="85" xfId="7" applyFont="1" applyFill="1" applyBorder="1" applyAlignment="1">
      <alignment horizontal="center" vertical="center"/>
    </xf>
    <xf numFmtId="0" fontId="39" fillId="0" borderId="0" xfId="7" applyFont="1" applyFill="1" applyAlignment="1">
      <alignment horizontal="center" vertical="center"/>
    </xf>
    <xf numFmtId="181" fontId="0" fillId="3" borderId="84" xfId="7" applyNumberFormat="1" applyFont="1" applyFill="1" applyBorder="1" applyAlignment="1">
      <alignment horizontal="center" vertical="center" wrapText="1"/>
    </xf>
    <xf numFmtId="181" fontId="0" fillId="3" borderId="17" xfId="7" applyNumberFormat="1" applyFont="1" applyFill="1" applyBorder="1" applyAlignment="1">
      <alignment horizontal="center" vertical="center"/>
    </xf>
    <xf numFmtId="181" fontId="0" fillId="3" borderId="44" xfId="7" applyNumberFormat="1" applyFont="1" applyFill="1" applyBorder="1" applyAlignment="1">
      <alignment horizontal="center" vertical="center"/>
    </xf>
    <xf numFmtId="188" fontId="0" fillId="3" borderId="59" xfId="7" applyNumberFormat="1" applyFont="1" applyFill="1" applyBorder="1" applyAlignment="1">
      <alignment horizontal="center" vertical="center"/>
    </xf>
    <xf numFmtId="181" fontId="0" fillId="3" borderId="58" xfId="7" applyNumberFormat="1" applyFont="1" applyFill="1" applyBorder="1" applyAlignment="1">
      <alignment horizontal="center" vertical="center"/>
    </xf>
    <xf numFmtId="181" fontId="0" fillId="3" borderId="59" xfId="7" applyNumberFormat="1" applyFont="1" applyFill="1" applyBorder="1" applyAlignment="1">
      <alignment horizontal="center" vertical="center"/>
    </xf>
    <xf numFmtId="188" fontId="7" fillId="3" borderId="58" xfId="7" applyNumberFormat="1" applyFont="1" applyFill="1" applyBorder="1" applyAlignment="1">
      <alignment horizontal="center" vertical="center"/>
    </xf>
    <xf numFmtId="188" fontId="7" fillId="3" borderId="59" xfId="7" applyNumberFormat="1" applyFont="1" applyFill="1" applyBorder="1" applyAlignment="1">
      <alignment horizontal="center" vertical="center"/>
    </xf>
    <xf numFmtId="0" fontId="0" fillId="3" borderId="33" xfId="7" applyFont="1" applyFill="1" applyBorder="1" applyAlignment="1">
      <alignment vertical="center"/>
    </xf>
    <xf numFmtId="0" fontId="14" fillId="3" borderId="58" xfId="7" applyFill="1" applyBorder="1" applyAlignment="1">
      <alignment horizontal="center" vertical="center"/>
    </xf>
    <xf numFmtId="0" fontId="14" fillId="3" borderId="59" xfId="7" applyFill="1" applyBorder="1" applyAlignment="1">
      <alignment vertical="center"/>
    </xf>
    <xf numFmtId="0" fontId="14" fillId="3" borderId="42" xfId="7" applyFill="1" applyBorder="1" applyAlignment="1">
      <alignment horizontal="center"/>
    </xf>
    <xf numFmtId="0" fontId="14" fillId="3" borderId="101" xfId="7" applyFill="1" applyBorder="1" applyAlignment="1">
      <alignment horizontal="center"/>
    </xf>
    <xf numFmtId="0" fontId="14" fillId="3" borderId="17" xfId="7" applyFill="1" applyBorder="1" applyAlignment="1">
      <alignment horizontal="center" vertical="center"/>
    </xf>
    <xf numFmtId="0" fontId="14" fillId="3" borderId="44" xfId="7" applyFill="1" applyBorder="1" applyAlignment="1">
      <alignment horizontal="center" vertical="center"/>
    </xf>
    <xf numFmtId="0" fontId="14" fillId="3" borderId="82" xfId="7" applyFill="1" applyBorder="1" applyAlignment="1">
      <alignment horizontal="center" vertical="center"/>
    </xf>
    <xf numFmtId="0" fontId="14" fillId="3" borderId="81" xfId="7" applyFill="1" applyBorder="1" applyAlignment="1">
      <alignment horizontal="center" vertical="center"/>
    </xf>
    <xf numFmtId="0" fontId="14" fillId="3" borderId="83" xfId="7" applyFill="1" applyBorder="1" applyAlignment="1">
      <alignment horizontal="center" vertical="center"/>
    </xf>
    <xf numFmtId="0" fontId="14" fillId="3" borderId="42" xfId="7" applyFill="1" applyBorder="1" applyAlignment="1">
      <alignment horizontal="center" vertical="center"/>
    </xf>
    <xf numFmtId="0" fontId="14" fillId="3" borderId="25" xfId="7" applyFill="1" applyBorder="1" applyAlignment="1">
      <alignment horizontal="center" vertical="center"/>
    </xf>
    <xf numFmtId="0" fontId="14" fillId="3" borderId="41" xfId="7" applyFill="1" applyBorder="1" applyAlignment="1">
      <alignment horizontal="center" vertical="center"/>
    </xf>
    <xf numFmtId="0" fontId="14" fillId="3" borderId="33" xfId="7" applyFill="1" applyBorder="1" applyAlignment="1">
      <alignment horizontal="center" vertical="center"/>
    </xf>
    <xf numFmtId="0" fontId="14" fillId="3" borderId="60" xfId="7" applyFill="1" applyBorder="1" applyAlignment="1">
      <alignment horizontal="center" vertical="center"/>
    </xf>
    <xf numFmtId="0" fontId="48" fillId="2" borderId="23" xfId="0" applyFont="1" applyFill="1" applyBorder="1" applyAlignment="1">
      <alignment horizontal="center" vertical="center"/>
    </xf>
    <xf numFmtId="0" fontId="9" fillId="0" borderId="77" xfId="0" applyNumberFormat="1" applyFont="1" applyBorder="1" applyAlignment="1" applyProtection="1">
      <alignment horizontal="center" vertical="center"/>
      <protection locked="0"/>
    </xf>
    <xf numFmtId="0" fontId="47" fillId="2" borderId="23" xfId="0" applyFont="1" applyFill="1" applyBorder="1" applyAlignment="1">
      <alignment horizontal="center" vertical="center" wrapText="1"/>
    </xf>
    <xf numFmtId="0" fontId="14" fillId="0" borderId="77" xfId="0" applyNumberFormat="1" applyFont="1" applyBorder="1" applyAlignment="1" applyProtection="1">
      <alignment horizontal="center" vertical="center" wrapText="1"/>
      <protection locked="0"/>
    </xf>
    <xf numFmtId="0" fontId="43" fillId="0" borderId="0" xfId="0" applyNumberFormat="1" applyFont="1" applyAlignment="1">
      <alignment horizontal="center" vertical="center"/>
    </xf>
    <xf numFmtId="0" fontId="47" fillId="2" borderId="36" xfId="0" applyFont="1" applyFill="1" applyBorder="1" applyAlignment="1">
      <alignment horizontal="center" vertical="center" wrapText="1"/>
    </xf>
    <xf numFmtId="0" fontId="14" fillId="2" borderId="18" xfId="0" applyNumberFormat="1" applyFont="1" applyFill="1" applyBorder="1" applyAlignment="1" applyProtection="1">
      <alignment horizontal="center" vertical="center" wrapText="1"/>
      <protection locked="0"/>
    </xf>
    <xf numFmtId="0" fontId="47" fillId="2" borderId="2" xfId="0" applyFont="1" applyFill="1" applyBorder="1" applyAlignment="1">
      <alignment horizontal="center" vertical="center" wrapText="1"/>
    </xf>
    <xf numFmtId="0" fontId="14" fillId="0" borderId="36" xfId="0" applyNumberFormat="1" applyFont="1" applyBorder="1" applyAlignment="1" applyProtection="1">
      <protection locked="0"/>
    </xf>
    <xf numFmtId="0" fontId="14" fillId="0" borderId="99" xfId="0" applyNumberFormat="1" applyFont="1" applyBorder="1" applyAlignment="1" applyProtection="1">
      <protection locked="0"/>
    </xf>
    <xf numFmtId="0" fontId="14" fillId="0" borderId="18" xfId="0" applyNumberFormat="1" applyFont="1" applyBorder="1" applyAlignment="1" applyProtection="1">
      <protection locked="0"/>
    </xf>
    <xf numFmtId="0" fontId="47" fillId="2" borderId="3" xfId="0" applyNumberFormat="1" applyFont="1" applyFill="1" applyBorder="1" applyAlignment="1">
      <alignment horizontal="center"/>
    </xf>
    <xf numFmtId="0" fontId="14" fillId="0" borderId="6" xfId="0" applyNumberFormat="1" applyFont="1" applyBorder="1" applyAlignment="1" applyProtection="1">
      <alignment horizontal="center"/>
      <protection locked="0"/>
    </xf>
    <xf numFmtId="0" fontId="47" fillId="2" borderId="26" xfId="0" applyNumberFormat="1" applyFont="1" applyFill="1" applyBorder="1" applyAlignment="1">
      <alignment horizontal="center" vertical="center"/>
    </xf>
    <xf numFmtId="210" fontId="47" fillId="2" borderId="27" xfId="0" applyNumberFormat="1" applyFont="1" applyFill="1" applyBorder="1" applyAlignment="1">
      <alignment horizontal="center" vertical="center" wrapText="1"/>
    </xf>
    <xf numFmtId="0" fontId="14" fillId="0" borderId="76" xfId="0" applyNumberFormat="1" applyFont="1" applyBorder="1" applyAlignment="1" applyProtection="1">
      <alignment horizontal="center" vertical="center" wrapText="1"/>
      <protection locked="0"/>
    </xf>
    <xf numFmtId="0" fontId="47" fillId="2" borderId="27" xfId="0" applyFont="1" applyFill="1" applyBorder="1" applyAlignment="1">
      <alignment horizontal="center" vertical="center" wrapText="1"/>
    </xf>
    <xf numFmtId="0" fontId="61" fillId="2" borderId="27" xfId="0" applyFont="1" applyFill="1" applyBorder="1" applyAlignment="1">
      <alignment horizontal="center" vertical="center" wrapText="1"/>
    </xf>
    <xf numFmtId="0" fontId="8" fillId="2" borderId="76" xfId="0" applyNumberFormat="1" applyFont="1" applyFill="1" applyBorder="1" applyAlignment="1" applyProtection="1">
      <alignment horizontal="center" vertical="center" wrapText="1"/>
      <protection locked="0"/>
    </xf>
    <xf numFmtId="0" fontId="43" fillId="0" borderId="0" xfId="9" applyNumberFormat="1" applyFont="1" applyAlignment="1">
      <alignment horizontal="center"/>
    </xf>
    <xf numFmtId="0" fontId="5" fillId="0" borderId="0" xfId="9" applyFont="1" applyAlignment="1">
      <alignment horizontal="center"/>
    </xf>
    <xf numFmtId="0" fontId="48" fillId="4" borderId="38" xfId="9" applyNumberFormat="1" applyFont="1" applyFill="1" applyBorder="1" applyAlignment="1">
      <alignment horizontal="center" vertical="center" wrapText="1"/>
    </xf>
    <xf numFmtId="0" fontId="48" fillId="4" borderId="76" xfId="9" applyNumberFormat="1" applyFont="1" applyFill="1" applyBorder="1" applyAlignment="1">
      <alignment horizontal="center" vertical="center" wrapText="1"/>
    </xf>
    <xf numFmtId="0" fontId="48" fillId="4" borderId="38" xfId="9" applyNumberFormat="1" applyFont="1" applyFill="1" applyBorder="1" applyAlignment="1">
      <alignment horizontal="center" vertical="center"/>
    </xf>
    <xf numFmtId="0" fontId="9" fillId="5" borderId="76" xfId="9" applyFont="1" applyFill="1" applyBorder="1" applyAlignment="1">
      <alignment horizontal="center" vertical="center"/>
    </xf>
    <xf numFmtId="0" fontId="48" fillId="4" borderId="2" xfId="9" applyNumberFormat="1" applyFont="1" applyFill="1" applyBorder="1" applyAlignment="1">
      <alignment horizontal="center" vertical="center" wrapText="1"/>
    </xf>
    <xf numFmtId="0" fontId="48" fillId="4" borderId="77" xfId="9" applyNumberFormat="1" applyFont="1" applyFill="1" applyBorder="1" applyAlignment="1">
      <alignment horizontal="center" vertical="center" wrapText="1"/>
    </xf>
    <xf numFmtId="0" fontId="10" fillId="5" borderId="2" xfId="10" applyNumberFormat="1" applyFont="1" applyFill="1" applyBorder="1" applyAlignment="1">
      <alignment horizontal="center" vertical="center"/>
    </xf>
    <xf numFmtId="0" fontId="10" fillId="5" borderId="99" xfId="10" applyNumberFormat="1" applyFont="1" applyFill="1" applyBorder="1" applyAlignment="1" applyProtection="1">
      <alignment horizontal="center" vertical="center"/>
      <protection locked="0"/>
    </xf>
    <xf numFmtId="0" fontId="10" fillId="5" borderId="77" xfId="10" applyNumberFormat="1" applyFont="1" applyFill="1" applyBorder="1" applyAlignment="1" applyProtection="1">
      <alignment horizontal="center" vertical="center"/>
      <protection locked="0"/>
    </xf>
    <xf numFmtId="0" fontId="10" fillId="5" borderId="38" xfId="10" applyNumberFormat="1" applyFont="1" applyFill="1" applyBorder="1" applyAlignment="1">
      <alignment horizontal="center" vertical="center" wrapText="1"/>
    </xf>
    <xf numFmtId="0" fontId="10" fillId="5" borderId="100" xfId="10" applyNumberFormat="1" applyFont="1" applyFill="1" applyBorder="1" applyAlignment="1">
      <alignment horizontal="center" vertical="center" wrapText="1"/>
    </xf>
    <xf numFmtId="0" fontId="10" fillId="5" borderId="87" xfId="10" applyNumberFormat="1" applyFont="1" applyFill="1" applyBorder="1" applyAlignment="1">
      <alignment horizontal="center" vertical="center" wrapText="1"/>
    </xf>
    <xf numFmtId="0" fontId="10" fillId="5" borderId="38" xfId="10" applyNumberFormat="1" applyFont="1" applyFill="1" applyBorder="1" applyAlignment="1">
      <alignment horizontal="center" vertical="center"/>
    </xf>
    <xf numFmtId="0" fontId="10" fillId="5" borderId="100" xfId="10" applyNumberFormat="1" applyFont="1" applyFill="1" applyBorder="1" applyAlignment="1" applyProtection="1">
      <alignment horizontal="center" vertical="center"/>
      <protection locked="0"/>
    </xf>
    <xf numFmtId="0" fontId="10" fillId="5" borderId="76" xfId="10" applyNumberFormat="1" applyFont="1" applyFill="1" applyBorder="1" applyAlignment="1" applyProtection="1">
      <alignment horizontal="center" vertical="center"/>
      <protection locked="0"/>
    </xf>
    <xf numFmtId="0" fontId="10" fillId="5" borderId="36" xfId="10" applyNumberFormat="1" applyFont="1" applyFill="1" applyBorder="1" applyAlignment="1">
      <alignment horizontal="center" vertical="center" wrapText="1"/>
    </xf>
    <xf numFmtId="0" fontId="10" fillId="5" borderId="18" xfId="10" applyNumberFormat="1" applyFont="1" applyFill="1" applyBorder="1" applyAlignment="1" applyProtection="1">
      <alignment horizontal="center" vertical="center"/>
      <protection locked="0"/>
    </xf>
    <xf numFmtId="0" fontId="10" fillId="5" borderId="75" xfId="10" applyNumberFormat="1" applyFont="1" applyFill="1" applyBorder="1" applyAlignment="1" applyProtection="1">
      <alignment horizontal="center" vertical="center"/>
      <protection locked="0"/>
    </xf>
    <xf numFmtId="0" fontId="10" fillId="5" borderId="76" xfId="10" applyNumberFormat="1" applyFont="1" applyFill="1" applyBorder="1" applyAlignment="1">
      <alignment horizontal="center" vertical="center" wrapText="1"/>
    </xf>
    <xf numFmtId="0" fontId="10" fillId="5" borderId="100" xfId="10" applyNumberFormat="1" applyFont="1" applyFill="1" applyBorder="1" applyAlignment="1" applyProtection="1">
      <alignment horizontal="center" vertical="center" wrapText="1"/>
      <protection locked="0"/>
    </xf>
    <xf numFmtId="0" fontId="10" fillId="5" borderId="76" xfId="10" applyNumberFormat="1" applyFont="1" applyFill="1" applyBorder="1" applyAlignment="1" applyProtection="1">
      <alignment horizontal="center" vertical="center" wrapText="1"/>
      <protection locked="0"/>
    </xf>
    <xf numFmtId="0" fontId="10" fillId="5" borderId="100" xfId="10" applyNumberFormat="1" applyFont="1" applyFill="1" applyBorder="1" applyAlignment="1" applyProtection="1">
      <alignment horizontal="center"/>
      <protection locked="0"/>
    </xf>
    <xf numFmtId="0" fontId="10" fillId="5" borderId="76" xfId="10" applyNumberFormat="1" applyFont="1" applyFill="1" applyBorder="1" applyAlignment="1" applyProtection="1">
      <alignment horizontal="center"/>
      <protection locked="0"/>
    </xf>
    <xf numFmtId="0" fontId="2" fillId="0" borderId="0" xfId="10" applyNumberFormat="1" applyFont="1" applyAlignment="1">
      <alignment horizontal="center" vertical="center"/>
    </xf>
    <xf numFmtId="0" fontId="5" fillId="0" borderId="0" xfId="10" applyNumberFormat="1" applyFont="1" applyAlignment="1" applyProtection="1">
      <alignment horizontal="center" vertical="center"/>
      <protection locked="0"/>
    </xf>
    <xf numFmtId="0" fontId="10" fillId="5" borderId="2" xfId="10" applyNumberFormat="1" applyFont="1" applyFill="1" applyBorder="1" applyAlignment="1">
      <alignment horizontal="center" vertical="center" wrapText="1"/>
    </xf>
    <xf numFmtId="0" fontId="10" fillId="5" borderId="99" xfId="10" applyNumberFormat="1" applyFont="1" applyFill="1" applyBorder="1" applyAlignment="1">
      <alignment horizontal="center" vertical="center" wrapText="1"/>
    </xf>
    <xf numFmtId="0" fontId="10" fillId="5" borderId="77" xfId="10" applyNumberFormat="1" applyFont="1" applyFill="1" applyBorder="1" applyAlignment="1">
      <alignment horizontal="center" vertical="center" wrapText="1"/>
    </xf>
    <xf numFmtId="0" fontId="10" fillId="5" borderId="3" xfId="9" applyNumberFormat="1" applyFont="1" applyFill="1" applyBorder="1" applyAlignment="1">
      <alignment horizontal="center" vertical="center"/>
    </xf>
    <xf numFmtId="0" fontId="10" fillId="5" borderId="4" xfId="9" applyNumberFormat="1" applyFont="1" applyFill="1" applyBorder="1" applyAlignment="1">
      <alignment horizontal="center" vertical="center"/>
    </xf>
    <xf numFmtId="0" fontId="10" fillId="5" borderId="4" xfId="9" applyFont="1" applyFill="1" applyBorder="1" applyAlignment="1">
      <alignment horizontal="center" vertical="center"/>
    </xf>
    <xf numFmtId="0" fontId="2" fillId="0" borderId="0" xfId="9" applyNumberFormat="1" applyFont="1" applyAlignment="1">
      <alignment horizontal="center" vertical="center"/>
    </xf>
    <xf numFmtId="0" fontId="5" fillId="0" borderId="0" xfId="9" applyFont="1" applyAlignment="1">
      <alignment horizontal="center" vertical="center"/>
    </xf>
    <xf numFmtId="0" fontId="35" fillId="0" borderId="47" xfId="9" applyNumberFormat="1" applyFont="1" applyBorder="1" applyAlignment="1">
      <alignment horizontal="right" wrapText="1"/>
    </xf>
    <xf numFmtId="0" fontId="10" fillId="5" borderId="36" xfId="9" applyNumberFormat="1" applyFont="1" applyFill="1" applyBorder="1" applyAlignment="1">
      <alignment horizontal="center" vertical="center" wrapText="1"/>
    </xf>
    <xf numFmtId="0" fontId="10" fillId="5" borderId="75" xfId="9" applyFont="1" applyFill="1" applyBorder="1" applyAlignment="1">
      <alignment horizontal="center" vertical="center" wrapText="1"/>
    </xf>
    <xf numFmtId="0" fontId="10" fillId="5" borderId="38" xfId="9" applyNumberFormat="1" applyFont="1" applyFill="1" applyBorder="1" applyAlignment="1">
      <alignment horizontal="center" vertical="center" wrapText="1"/>
    </xf>
    <xf numFmtId="0" fontId="10" fillId="5" borderId="76" xfId="9" applyFont="1" applyFill="1" applyBorder="1" applyAlignment="1">
      <alignment horizontal="center" vertical="center" wrapText="1"/>
    </xf>
    <xf numFmtId="211" fontId="10" fillId="5" borderId="3" xfId="9" applyNumberFormat="1" applyFont="1" applyFill="1" applyBorder="1" applyAlignment="1">
      <alignment horizontal="center" vertical="center"/>
    </xf>
    <xf numFmtId="0" fontId="10" fillId="3" borderId="31" xfId="9" applyNumberFormat="1" applyFont="1" applyFill="1" applyBorder="1" applyAlignment="1" applyProtection="1">
      <alignment horizontal="center" vertical="center" wrapText="1"/>
      <protection locked="0"/>
    </xf>
    <xf numFmtId="0" fontId="10" fillId="3" borderId="26" xfId="9" applyNumberFormat="1" applyFont="1" applyFill="1" applyBorder="1" applyAlignment="1" applyProtection="1">
      <alignment horizontal="center" vertical="center" wrapText="1"/>
      <protection locked="0"/>
    </xf>
    <xf numFmtId="0" fontId="2" fillId="0" borderId="0" xfId="9" applyFont="1" applyAlignment="1">
      <alignment horizontal="center" vertical="center"/>
    </xf>
    <xf numFmtId="0" fontId="10" fillId="6" borderId="36" xfId="9" applyFont="1" applyFill="1" applyBorder="1" applyAlignment="1">
      <alignment horizontal="center" vertical="center" wrapText="1"/>
    </xf>
    <xf numFmtId="0" fontId="10" fillId="3" borderId="0" xfId="9" applyNumberFormat="1" applyFont="1" applyFill="1" applyBorder="1" applyAlignment="1" applyProtection="1">
      <alignment horizontal="center" vertical="center" wrapText="1"/>
      <protection locked="0"/>
    </xf>
    <xf numFmtId="0" fontId="10" fillId="3" borderId="34" xfId="9" applyNumberFormat="1" applyFont="1" applyFill="1" applyBorder="1" applyAlignment="1" applyProtection="1">
      <alignment horizontal="center" vertical="center" wrapText="1"/>
      <protection locked="0"/>
    </xf>
    <xf numFmtId="0" fontId="10" fillId="6" borderId="3" xfId="9" applyNumberFormat="1" applyFont="1" applyFill="1" applyBorder="1" applyAlignment="1">
      <alignment horizontal="center"/>
    </xf>
    <xf numFmtId="0" fontId="10" fillId="8" borderId="6" xfId="9" applyNumberFormat="1" applyFont="1" applyFill="1" applyBorder="1" applyAlignment="1" applyProtection="1">
      <alignment horizontal="center"/>
      <protection locked="0"/>
    </xf>
    <xf numFmtId="0" fontId="10" fillId="3" borderId="3" xfId="9" applyNumberFormat="1" applyFont="1" applyFill="1" applyBorder="1" applyAlignment="1">
      <alignment horizontal="center" vertical="center"/>
    </xf>
    <xf numFmtId="0" fontId="10" fillId="3" borderId="6" xfId="9" applyNumberFormat="1" applyFont="1" applyFill="1" applyBorder="1" applyAlignment="1">
      <alignment horizontal="center" vertical="center"/>
    </xf>
    <xf numFmtId="0" fontId="10" fillId="6" borderId="31" xfId="9" applyFont="1" applyFill="1" applyBorder="1" applyAlignment="1">
      <alignment horizontal="center" vertical="center" wrapText="1"/>
    </xf>
    <xf numFmtId="0" fontId="10" fillId="3" borderId="26" xfId="9" applyFont="1" applyFill="1" applyBorder="1" applyAlignment="1">
      <alignment horizontal="center" vertical="center"/>
    </xf>
    <xf numFmtId="0" fontId="10" fillId="3" borderId="29" xfId="9" applyFont="1" applyFill="1" applyBorder="1" applyAlignment="1">
      <alignment horizontal="center" vertical="center"/>
    </xf>
    <xf numFmtId="0" fontId="10" fillId="3" borderId="31" xfId="9" applyFont="1" applyFill="1" applyBorder="1" applyAlignment="1">
      <alignment horizontal="center" vertical="center" wrapText="1"/>
    </xf>
    <xf numFmtId="0" fontId="10" fillId="3" borderId="26" xfId="9" applyFont="1" applyFill="1" applyBorder="1" applyAlignment="1">
      <alignment horizontal="center" vertical="center" wrapText="1"/>
    </xf>
    <xf numFmtId="0" fontId="10" fillId="8" borderId="27" xfId="9" applyNumberFormat="1" applyFont="1" applyFill="1" applyBorder="1" applyAlignment="1" applyProtection="1">
      <alignment horizontal="center" vertical="center" wrapText="1"/>
      <protection locked="0"/>
    </xf>
    <xf numFmtId="0" fontId="10" fillId="8" borderId="76" xfId="9" applyNumberFormat="1" applyFont="1" applyFill="1" applyBorder="1" applyAlignment="1" applyProtection="1">
      <alignment horizontal="center" vertical="center" wrapText="1"/>
      <protection locked="0"/>
    </xf>
    <xf numFmtId="0" fontId="10" fillId="3" borderId="27" xfId="9" applyNumberFormat="1" applyFont="1" applyFill="1" applyBorder="1" applyAlignment="1" applyProtection="1">
      <alignment horizontal="center" vertical="center" wrapText="1"/>
      <protection locked="0"/>
    </xf>
    <xf numFmtId="0" fontId="10" fillId="3" borderId="76" xfId="9" applyNumberFormat="1" applyFont="1" applyFill="1" applyBorder="1" applyAlignment="1" applyProtection="1">
      <alignment horizontal="center" vertical="center" wrapText="1"/>
      <protection locked="0"/>
    </xf>
    <xf numFmtId="0" fontId="10" fillId="6" borderId="26" xfId="9" applyNumberFormat="1" applyFont="1" applyFill="1" applyBorder="1" applyAlignment="1">
      <alignment horizontal="center" vertical="center"/>
    </xf>
    <xf numFmtId="0" fontId="10" fillId="6" borderId="29" xfId="9" applyNumberFormat="1" applyFont="1" applyFill="1" applyBorder="1" applyAlignment="1">
      <alignment horizontal="center" vertical="center"/>
    </xf>
    <xf numFmtId="0" fontId="10" fillId="4" borderId="36" xfId="9" applyFont="1" applyFill="1" applyBorder="1" applyAlignment="1">
      <alignment horizontal="center" vertical="center" wrapText="1"/>
    </xf>
    <xf numFmtId="0" fontId="10" fillId="5" borderId="18" xfId="9" applyNumberFormat="1" applyFont="1" applyFill="1" applyBorder="1" applyAlignment="1" applyProtection="1">
      <alignment horizontal="center" vertical="center" wrapText="1"/>
      <protection locked="0"/>
    </xf>
    <xf numFmtId="0" fontId="10" fillId="5" borderId="75" xfId="9" applyNumberFormat="1" applyFont="1" applyFill="1" applyBorder="1" applyAlignment="1" applyProtection="1">
      <alignment horizontal="center" vertical="center" wrapText="1"/>
      <protection locked="0"/>
    </xf>
    <xf numFmtId="0" fontId="14" fillId="4" borderId="38" xfId="9" applyFont="1" applyFill="1" applyBorder="1" applyAlignment="1">
      <alignment horizontal="center" vertical="center" wrapText="1"/>
    </xf>
    <xf numFmtId="0" fontId="14" fillId="5" borderId="100" xfId="9" applyNumberFormat="1" applyFont="1" applyFill="1" applyBorder="1" applyAlignment="1" applyProtection="1">
      <alignment horizontal="center" vertical="center" wrapText="1"/>
      <protection locked="0"/>
    </xf>
    <xf numFmtId="0" fontId="14" fillId="5" borderId="76" xfId="9" applyNumberFormat="1" applyFont="1" applyFill="1" applyBorder="1" applyAlignment="1" applyProtection="1">
      <alignment horizontal="center" vertical="center" wrapText="1"/>
      <protection locked="0"/>
    </xf>
    <xf numFmtId="0" fontId="14" fillId="4" borderId="3" xfId="9" applyNumberFormat="1" applyFont="1" applyFill="1" applyBorder="1" applyAlignment="1">
      <alignment horizontal="center" vertical="center"/>
    </xf>
    <xf numFmtId="0" fontId="14" fillId="4" borderId="6" xfId="9" applyNumberFormat="1" applyFont="1" applyFill="1" applyBorder="1" applyAlignment="1">
      <alignment horizontal="center" vertical="center"/>
    </xf>
    <xf numFmtId="0" fontId="14" fillId="4" borderId="27" xfId="9" applyFont="1" applyFill="1" applyBorder="1" applyAlignment="1">
      <alignment horizontal="center" vertical="center"/>
    </xf>
    <xf numFmtId="0" fontId="14" fillId="5" borderId="76" xfId="9" applyNumberFormat="1" applyFont="1" applyFill="1" applyBorder="1" applyAlignment="1" applyProtection="1">
      <alignment horizontal="center" vertical="center"/>
      <protection locked="0"/>
    </xf>
    <xf numFmtId="0" fontId="14" fillId="0" borderId="76" xfId="9" applyNumberFormat="1" applyFont="1" applyBorder="1" applyAlignment="1" applyProtection="1">
      <alignment horizontal="center" vertical="center"/>
      <protection locked="0"/>
    </xf>
    <xf numFmtId="0" fontId="14" fillId="4" borderId="23" xfId="9" applyFont="1" applyFill="1" applyBorder="1" applyAlignment="1">
      <alignment horizontal="center" vertical="center"/>
    </xf>
    <xf numFmtId="0" fontId="14" fillId="0" borderId="77" xfId="9" applyNumberFormat="1" applyFont="1" applyBorder="1" applyAlignment="1" applyProtection="1">
      <alignment horizontal="center" vertical="center"/>
      <protection locked="0"/>
    </xf>
    <xf numFmtId="0" fontId="5" fillId="0" borderId="47" xfId="9" applyFont="1" applyBorder="1" applyAlignment="1">
      <alignment horizontal="center" vertical="center"/>
    </xf>
    <xf numFmtId="0" fontId="5" fillId="0" borderId="47" xfId="9" applyNumberFormat="1" applyFont="1" applyBorder="1" applyAlignment="1" applyProtection="1">
      <alignment horizontal="center" vertical="center"/>
      <protection locked="0"/>
    </xf>
    <xf numFmtId="0" fontId="10" fillId="5" borderId="36" xfId="9" applyFont="1" applyFill="1" applyBorder="1" applyAlignment="1">
      <alignment horizontal="center" vertical="center" wrapText="1"/>
    </xf>
    <xf numFmtId="0" fontId="10" fillId="5" borderId="38" xfId="9" applyFont="1" applyFill="1" applyBorder="1" applyAlignment="1">
      <alignment horizontal="center" vertical="center" wrapText="1"/>
    </xf>
    <xf numFmtId="0" fontId="10" fillId="0" borderId="100" xfId="9" applyNumberFormat="1" applyFont="1" applyBorder="1" applyAlignment="1" applyProtection="1">
      <alignment horizontal="center" vertical="center" wrapText="1"/>
      <protection locked="0"/>
    </xf>
    <xf numFmtId="0" fontId="10" fillId="0" borderId="76" xfId="9" applyNumberFormat="1" applyFont="1" applyBorder="1" applyAlignment="1" applyProtection="1">
      <alignment horizontal="center" vertical="center" wrapText="1"/>
      <protection locked="0"/>
    </xf>
    <xf numFmtId="0" fontId="10" fillId="5" borderId="6" xfId="9" applyNumberFormat="1" applyFont="1" applyFill="1" applyBorder="1" applyAlignment="1" applyProtection="1">
      <alignment horizontal="center"/>
      <protection locked="0"/>
    </xf>
    <xf numFmtId="0" fontId="10" fillId="5" borderId="88" xfId="9" applyNumberFormat="1" applyFont="1" applyFill="1" applyBorder="1" applyAlignment="1" applyProtection="1">
      <alignment horizontal="center"/>
      <protection locked="0"/>
    </xf>
    <xf numFmtId="0" fontId="10" fillId="5" borderId="89" xfId="9" applyNumberFormat="1" applyFill="1" applyBorder="1" applyAlignment="1">
      <alignment horizontal="center" vertical="center"/>
    </xf>
    <xf numFmtId="0" fontId="10" fillId="5" borderId="6" xfId="9" applyNumberFormat="1" applyFont="1" applyFill="1" applyBorder="1" applyAlignment="1" applyProtection="1">
      <alignment horizontal="center" vertical="center"/>
      <protection locked="0"/>
    </xf>
    <xf numFmtId="0" fontId="10" fillId="5" borderId="27" xfId="9" applyFont="1" applyFill="1" applyBorder="1" applyAlignment="1">
      <alignment horizontal="center" vertical="center" wrapText="1"/>
    </xf>
    <xf numFmtId="0" fontId="10" fillId="5" borderId="76" xfId="9" applyNumberFormat="1" applyFont="1" applyFill="1" applyBorder="1" applyAlignment="1" applyProtection="1">
      <alignment horizontal="center" vertical="center" wrapText="1"/>
      <protection locked="0"/>
    </xf>
    <xf numFmtId="0" fontId="10" fillId="5" borderId="27" xfId="9" applyFont="1" applyFill="1" applyBorder="1" applyAlignment="1">
      <alignment horizontal="center" vertical="center"/>
    </xf>
    <xf numFmtId="0" fontId="10" fillId="5" borderId="76" xfId="9" applyNumberFormat="1" applyFont="1" applyFill="1" applyBorder="1" applyAlignment="1" applyProtection="1">
      <alignment horizontal="center" vertical="center"/>
      <protection locked="0"/>
    </xf>
    <xf numFmtId="0" fontId="10" fillId="5" borderId="72" xfId="9" applyFont="1" applyFill="1" applyBorder="1" applyAlignment="1">
      <alignment horizontal="center" vertical="center"/>
    </xf>
    <xf numFmtId="0" fontId="10" fillId="5" borderId="91" xfId="9" applyNumberFormat="1" applyFont="1" applyFill="1" applyBorder="1" applyAlignment="1" applyProtection="1">
      <alignment horizontal="center" vertical="center"/>
      <protection locked="0"/>
    </xf>
    <xf numFmtId="0" fontId="10" fillId="5" borderId="23" xfId="9" applyFill="1" applyBorder="1" applyAlignment="1">
      <alignment horizontal="center" vertical="center" wrapText="1"/>
    </xf>
    <xf numFmtId="0" fontId="10" fillId="5" borderId="77" xfId="9" applyNumberFormat="1" applyFont="1" applyFill="1" applyBorder="1" applyAlignment="1" applyProtection="1">
      <alignment horizontal="center" vertical="center" wrapText="1"/>
      <protection locked="0"/>
    </xf>
    <xf numFmtId="0" fontId="5" fillId="0" borderId="0" xfId="9" applyNumberFormat="1" applyFont="1" applyAlignment="1" applyProtection="1">
      <alignment horizontal="center" vertical="center"/>
      <protection locked="0"/>
    </xf>
    <xf numFmtId="0" fontId="10" fillId="0" borderId="94" xfId="9" applyNumberFormat="1" applyFont="1" applyBorder="1" applyAlignment="1" applyProtection="1">
      <alignment horizontal="center" vertical="center" wrapText="1"/>
      <protection locked="0"/>
    </xf>
    <xf numFmtId="0" fontId="14" fillId="0" borderId="76" xfId="9" applyNumberFormat="1" applyFont="1" applyBorder="1" applyAlignment="1" applyProtection="1">
      <alignment horizontal="center" vertical="center" wrapText="1"/>
      <protection locked="0"/>
    </xf>
    <xf numFmtId="0" fontId="10" fillId="4" borderId="2" xfId="9" applyFont="1" applyFill="1" applyBorder="1" applyAlignment="1">
      <alignment horizontal="center" vertical="center" wrapText="1"/>
    </xf>
    <xf numFmtId="0" fontId="10" fillId="0" borderId="36" xfId="9" applyNumberFormat="1" applyFont="1" applyBorder="1" applyAlignment="1" applyProtection="1">
      <alignment horizontal="center" vertical="center" wrapText="1"/>
      <protection locked="0"/>
    </xf>
    <xf numFmtId="0" fontId="10" fillId="5" borderId="99" xfId="9" applyNumberFormat="1" applyFont="1" applyFill="1" applyBorder="1" applyAlignment="1" applyProtection="1">
      <alignment horizontal="center" vertical="center" wrapText="1"/>
      <protection locked="0"/>
    </xf>
    <xf numFmtId="0" fontId="10" fillId="0" borderId="18" xfId="9" applyNumberFormat="1" applyFont="1" applyBorder="1" applyAlignment="1" applyProtection="1">
      <alignment horizontal="center" vertical="center" wrapText="1"/>
      <protection locked="0"/>
    </xf>
    <xf numFmtId="0" fontId="10" fillId="0" borderId="75" xfId="9" applyNumberFormat="1" applyFont="1" applyBorder="1" applyAlignment="1" applyProtection="1">
      <alignment horizontal="center" vertical="center" wrapText="1"/>
      <protection locked="0"/>
    </xf>
    <xf numFmtId="0" fontId="10" fillId="4" borderId="2" xfId="9" applyNumberFormat="1" applyFont="1" applyFill="1" applyBorder="1" applyAlignment="1">
      <alignment horizontal="center" vertical="center"/>
    </xf>
    <xf numFmtId="0" fontId="10" fillId="4" borderId="1" xfId="9" applyNumberFormat="1" applyFont="1" applyFill="1" applyBorder="1" applyAlignment="1">
      <alignment horizontal="center" vertical="center"/>
    </xf>
    <xf numFmtId="0" fontId="10" fillId="4" borderId="93" xfId="9" applyFont="1" applyFill="1" applyBorder="1" applyAlignment="1">
      <alignment horizontal="center" vertical="center" wrapText="1"/>
    </xf>
    <xf numFmtId="0" fontId="10" fillId="4" borderId="92" xfId="9" applyFont="1" applyFill="1" applyBorder="1" applyAlignment="1">
      <alignment horizontal="center" vertical="center" wrapText="1"/>
    </xf>
    <xf numFmtId="0" fontId="10" fillId="4" borderId="95" xfId="9" applyFont="1" applyFill="1" applyBorder="1" applyAlignment="1">
      <alignment horizontal="center" vertical="center" wrapText="1"/>
    </xf>
    <xf numFmtId="0" fontId="14" fillId="5" borderId="100" xfId="9" applyNumberFormat="1" applyFont="1" applyFill="1" applyBorder="1" applyAlignment="1" applyProtection="1">
      <alignment horizontal="center" vertical="center"/>
      <protection locked="0"/>
    </xf>
    <xf numFmtId="0" fontId="14" fillId="4" borderId="27" xfId="9" applyFont="1" applyFill="1" applyBorder="1" applyAlignment="1">
      <alignment horizontal="center" vertical="center" wrapText="1"/>
    </xf>
    <xf numFmtId="0" fontId="14" fillId="4" borderId="23" xfId="9" applyFont="1" applyFill="1" applyBorder="1" applyAlignment="1">
      <alignment horizontal="center" vertical="center" wrapText="1"/>
    </xf>
    <xf numFmtId="0" fontId="14" fillId="4" borderId="99" xfId="9" applyFont="1" applyFill="1" applyBorder="1" applyAlignment="1">
      <alignment horizontal="center" vertical="center" wrapText="1"/>
    </xf>
    <xf numFmtId="0" fontId="14" fillId="4" borderId="37" xfId="9" applyFont="1" applyFill="1" applyBorder="1" applyAlignment="1">
      <alignment horizontal="center" vertical="center" wrapText="1"/>
    </xf>
    <xf numFmtId="0" fontId="5" fillId="0" borderId="0" xfId="0" applyFont="1" applyAlignment="1">
      <alignment horizontal="center"/>
    </xf>
    <xf numFmtId="0" fontId="10" fillId="0" borderId="0" xfId="0" applyFont="1" applyFill="1" applyAlignment="1">
      <alignment horizontal="center"/>
    </xf>
    <xf numFmtId="0" fontId="2" fillId="0" borderId="0" xfId="0" applyFont="1" applyFill="1" applyAlignment="1">
      <alignment horizontal="center" vertical="center"/>
    </xf>
    <xf numFmtId="0" fontId="10" fillId="3" borderId="32" xfId="0" applyFont="1" applyFill="1" applyBorder="1" applyAlignment="1">
      <alignment horizontal="center" vertical="center" wrapText="1"/>
    </xf>
    <xf numFmtId="0" fontId="0" fillId="3" borderId="97" xfId="0" applyNumberFormat="1" applyFont="1" applyFill="1" applyBorder="1" applyAlignment="1" applyProtection="1">
      <alignment horizontal="center" vertical="center"/>
      <protection locked="0"/>
    </xf>
    <xf numFmtId="0" fontId="10" fillId="3" borderId="26" xfId="0" applyFont="1" applyFill="1" applyBorder="1" applyAlignment="1">
      <alignment horizontal="center" vertical="center" wrapText="1"/>
    </xf>
    <xf numFmtId="0" fontId="0" fillId="3" borderId="28" xfId="0" applyNumberFormat="1" applyFont="1" applyFill="1" applyBorder="1" applyAlignment="1" applyProtection="1">
      <alignment horizontal="center" vertical="center" wrapText="1"/>
      <protection locked="0"/>
    </xf>
    <xf numFmtId="0" fontId="0" fillId="3" borderId="29" xfId="0" applyNumberFormat="1" applyFont="1" applyFill="1" applyBorder="1" applyAlignment="1" applyProtection="1">
      <alignment horizontal="center" vertical="center" wrapText="1"/>
      <protection locked="0"/>
    </xf>
    <xf numFmtId="0" fontId="0" fillId="3" borderId="87" xfId="0" applyNumberFormat="1" applyFont="1" applyFill="1" applyBorder="1" applyAlignment="1" applyProtection="1">
      <alignment horizontal="center" vertical="center" wrapText="1"/>
      <protection locked="0"/>
    </xf>
    <xf numFmtId="0" fontId="10" fillId="3" borderId="26" xfId="0" applyFont="1" applyFill="1" applyBorder="1" applyAlignment="1">
      <alignment horizontal="center" vertical="center"/>
    </xf>
    <xf numFmtId="0" fontId="0" fillId="3" borderId="29" xfId="0" applyNumberFormat="1" applyFont="1" applyFill="1" applyBorder="1" applyAlignment="1" applyProtection="1">
      <alignment horizontal="center" vertical="center"/>
      <protection locked="0"/>
    </xf>
    <xf numFmtId="0" fontId="0" fillId="3" borderId="37" xfId="0" applyNumberFormat="1" applyFont="1" applyFill="1" applyBorder="1" applyAlignment="1" applyProtection="1">
      <alignment horizontal="center" vertical="center" wrapText="1"/>
      <protection locked="0"/>
    </xf>
  </cellXfs>
  <cellStyles count="16">
    <cellStyle name="ハイパーリンク" xfId="13" builtinId="8"/>
    <cellStyle name="桁区切り" xfId="1" builtinId="6"/>
    <cellStyle name="桁区切り 2" xfId="11"/>
    <cellStyle name="通貨" xfId="12" builtinId="7"/>
    <cellStyle name="標準" xfId="0" builtinId="0"/>
    <cellStyle name="標準 2" xfId="9"/>
    <cellStyle name="標準 2 2" xfId="8"/>
    <cellStyle name="標準 3" xfId="10"/>
    <cellStyle name="標準 4" xfId="7"/>
    <cellStyle name="標準 5" xfId="3"/>
    <cellStyle name="標準 6" xfId="4"/>
    <cellStyle name="標準 6 2" xfId="6"/>
    <cellStyle name="標準 7" xfId="5"/>
    <cellStyle name="標準 8" xfId="2"/>
    <cellStyle name="標準_Sheet1" xfId="14"/>
    <cellStyle name="標準_速報H18.1（案）"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tabSelected="1" view="pageBreakPreview" zoomScaleNormal="100" zoomScaleSheetLayoutView="100" workbookViewId="0"/>
  </sheetViews>
  <sheetFormatPr defaultRowHeight="13.5"/>
  <cols>
    <col min="1" max="3" width="13.75" style="40" customWidth="1"/>
    <col min="4" max="9" width="12.75" style="40" customWidth="1"/>
    <col min="10" max="10" width="16.875" style="40" customWidth="1"/>
    <col min="11" max="12" width="20" style="40" customWidth="1"/>
    <col min="13" max="16" width="15" style="40" customWidth="1"/>
    <col min="17" max="18" width="12.75" style="40" customWidth="1"/>
    <col min="19" max="21" width="15.625" style="40" customWidth="1"/>
    <col min="22" max="23" width="12.75" style="40" customWidth="1"/>
    <col min="24" max="24" width="13.375" style="40" customWidth="1"/>
    <col min="25" max="25" width="11.75" style="40" customWidth="1"/>
  </cols>
  <sheetData>
    <row r="1" spans="1:25" ht="18" customHeight="1">
      <c r="A1" s="56" t="s">
        <v>70</v>
      </c>
      <c r="B1" s="42"/>
      <c r="J1" s="56"/>
      <c r="Q1" s="56"/>
    </row>
    <row r="2" spans="1:25" ht="18" customHeight="1" thickBot="1">
      <c r="A2" s="57" t="s">
        <v>71</v>
      </c>
      <c r="B2" s="58"/>
      <c r="C2" s="59"/>
      <c r="D2" s="59"/>
      <c r="E2" s="59"/>
      <c r="F2" s="59"/>
      <c r="G2" s="59"/>
      <c r="H2" s="59"/>
      <c r="I2" s="59"/>
      <c r="J2" s="57"/>
      <c r="K2" s="59"/>
      <c r="L2" s="59"/>
      <c r="M2" s="59"/>
      <c r="N2" s="59"/>
      <c r="O2" s="59"/>
      <c r="P2" s="59"/>
      <c r="Q2" s="57"/>
      <c r="R2" s="59"/>
      <c r="S2" s="59"/>
      <c r="T2" s="59"/>
      <c r="U2" s="59"/>
      <c r="V2" s="59"/>
      <c r="W2" s="59"/>
      <c r="X2" s="60"/>
    </row>
    <row r="3" spans="1:25" ht="18" customHeight="1" thickTop="1">
      <c r="A3" s="61"/>
      <c r="B3" s="62" t="s">
        <v>72</v>
      </c>
      <c r="C3" s="1447" t="s">
        <v>2</v>
      </c>
      <c r="D3" s="1449"/>
      <c r="E3" s="1447" t="s">
        <v>73</v>
      </c>
      <c r="F3" s="1449"/>
      <c r="G3" s="1447" t="s">
        <v>4</v>
      </c>
      <c r="H3" s="1449"/>
      <c r="I3" s="13" t="s">
        <v>5</v>
      </c>
      <c r="J3" s="14" t="s">
        <v>6</v>
      </c>
      <c r="K3" s="1447" t="s">
        <v>74</v>
      </c>
      <c r="L3" s="1448"/>
      <c r="M3" s="1447" t="s">
        <v>8</v>
      </c>
      <c r="N3" s="1448"/>
      <c r="O3" s="1448"/>
      <c r="P3" s="1449"/>
      <c r="Q3" s="1447" t="s">
        <v>9</v>
      </c>
      <c r="R3" s="1449"/>
      <c r="S3" s="1447" t="s">
        <v>75</v>
      </c>
      <c r="T3" s="1448"/>
      <c r="U3" s="1448"/>
      <c r="V3" s="1448"/>
      <c r="W3" s="1448"/>
      <c r="X3" s="1449"/>
      <c r="Y3" s="63" t="s">
        <v>76</v>
      </c>
    </row>
    <row r="4" spans="1:25" ht="18" customHeight="1">
      <c r="A4" s="64"/>
      <c r="B4" s="98"/>
      <c r="C4" s="1450" t="s">
        <v>77</v>
      </c>
      <c r="D4" s="108"/>
      <c r="E4" s="1452" t="s">
        <v>78</v>
      </c>
      <c r="F4" s="1453"/>
      <c r="G4" s="109"/>
      <c r="H4" s="110"/>
      <c r="I4" s="111"/>
      <c r="J4" s="112"/>
      <c r="K4" s="1456" t="s">
        <v>79</v>
      </c>
      <c r="L4" s="1457"/>
      <c r="M4" s="1456" t="s">
        <v>113</v>
      </c>
      <c r="N4" s="1460"/>
      <c r="O4" s="1460"/>
      <c r="P4" s="1457"/>
      <c r="Q4" s="1456" t="s">
        <v>80</v>
      </c>
      <c r="R4" s="1457"/>
      <c r="S4" s="114" t="s">
        <v>134</v>
      </c>
      <c r="T4" s="114" t="s">
        <v>135</v>
      </c>
      <c r="U4" s="114" t="s">
        <v>136</v>
      </c>
      <c r="V4" s="115" t="s">
        <v>137</v>
      </c>
      <c r="W4" s="116"/>
      <c r="X4" s="117" t="s">
        <v>15</v>
      </c>
      <c r="Y4" s="1434" t="s">
        <v>81</v>
      </c>
    </row>
    <row r="5" spans="1:25" ht="18" customHeight="1">
      <c r="A5" s="64" t="s">
        <v>16</v>
      </c>
      <c r="B5" s="98" t="s">
        <v>17</v>
      </c>
      <c r="C5" s="1451"/>
      <c r="D5" s="98" t="s">
        <v>18</v>
      </c>
      <c r="E5" s="1454"/>
      <c r="F5" s="1455"/>
      <c r="G5" s="99" t="s">
        <v>19</v>
      </c>
      <c r="H5" s="99" t="s">
        <v>82</v>
      </c>
      <c r="I5" s="100" t="s">
        <v>21</v>
      </c>
      <c r="J5" s="101" t="s">
        <v>83</v>
      </c>
      <c r="K5" s="1458"/>
      <c r="L5" s="1459"/>
      <c r="M5" s="1458"/>
      <c r="N5" s="1461"/>
      <c r="O5" s="1461"/>
      <c r="P5" s="1459"/>
      <c r="Q5" s="1458"/>
      <c r="R5" s="1459"/>
      <c r="S5" s="102" t="s">
        <v>23</v>
      </c>
      <c r="T5" s="102" t="s">
        <v>23</v>
      </c>
      <c r="U5" s="102" t="s">
        <v>23</v>
      </c>
      <c r="V5" s="103" t="s">
        <v>84</v>
      </c>
      <c r="W5" s="65"/>
      <c r="X5" s="98" t="s">
        <v>25</v>
      </c>
      <c r="Y5" s="1435"/>
    </row>
    <row r="6" spans="1:25" ht="18" customHeight="1">
      <c r="A6" s="66"/>
      <c r="B6" s="99"/>
      <c r="C6" s="1451"/>
      <c r="D6" s="98" t="s">
        <v>85</v>
      </c>
      <c r="E6" s="1437" t="s">
        <v>86</v>
      </c>
      <c r="F6" s="1439" t="s">
        <v>28</v>
      </c>
      <c r="G6" s="99" t="s">
        <v>29</v>
      </c>
      <c r="H6" s="98" t="s">
        <v>30</v>
      </c>
      <c r="I6" s="99" t="s">
        <v>87</v>
      </c>
      <c r="J6" s="99" t="s">
        <v>88</v>
      </c>
      <c r="K6" s="118" t="s">
        <v>33</v>
      </c>
      <c r="L6" s="118" t="s">
        <v>34</v>
      </c>
      <c r="M6" s="1441" t="s">
        <v>89</v>
      </c>
      <c r="N6" s="1441" t="s">
        <v>90</v>
      </c>
      <c r="O6" s="1441" t="s">
        <v>91</v>
      </c>
      <c r="P6" s="1443" t="s">
        <v>92</v>
      </c>
      <c r="Q6" s="1437" t="s">
        <v>40</v>
      </c>
      <c r="R6" s="1437" t="s">
        <v>41</v>
      </c>
      <c r="S6" s="113" t="s">
        <v>42</v>
      </c>
      <c r="T6" s="1445" t="s">
        <v>93</v>
      </c>
      <c r="U6" s="113" t="s">
        <v>44</v>
      </c>
      <c r="V6" s="1462" t="s">
        <v>94</v>
      </c>
      <c r="W6" s="1463" t="s">
        <v>95</v>
      </c>
      <c r="X6" s="98" t="s">
        <v>138</v>
      </c>
      <c r="Y6" s="1435"/>
    </row>
    <row r="7" spans="1:25" ht="18" customHeight="1">
      <c r="A7" s="66"/>
      <c r="B7" s="104" t="s">
        <v>96</v>
      </c>
      <c r="C7" s="104" t="s">
        <v>47</v>
      </c>
      <c r="D7" s="104" t="s">
        <v>48</v>
      </c>
      <c r="E7" s="1438"/>
      <c r="F7" s="1440"/>
      <c r="G7" s="105"/>
      <c r="H7" s="106"/>
      <c r="I7" s="104"/>
      <c r="J7" s="107"/>
      <c r="K7" s="99" t="s">
        <v>88</v>
      </c>
      <c r="L7" s="99" t="s">
        <v>88</v>
      </c>
      <c r="M7" s="1442"/>
      <c r="N7" s="1442"/>
      <c r="O7" s="1442"/>
      <c r="P7" s="1444"/>
      <c r="Q7" s="1438"/>
      <c r="R7" s="1438"/>
      <c r="S7" s="106" t="s">
        <v>50</v>
      </c>
      <c r="T7" s="1446"/>
      <c r="U7" s="106" t="s">
        <v>50</v>
      </c>
      <c r="V7" s="1446"/>
      <c r="W7" s="1440"/>
      <c r="X7" s="99" t="s">
        <v>97</v>
      </c>
      <c r="Y7" s="1436"/>
    </row>
    <row r="8" spans="1:25" ht="18" customHeight="1">
      <c r="A8" s="119" t="s">
        <v>72</v>
      </c>
      <c r="B8" s="120"/>
      <c r="C8" s="120"/>
      <c r="D8" s="120"/>
      <c r="E8" s="121"/>
      <c r="F8" s="121"/>
      <c r="G8" s="121"/>
      <c r="H8" s="121"/>
      <c r="I8" s="121"/>
      <c r="J8" s="121"/>
      <c r="K8" s="121"/>
      <c r="L8" s="121"/>
      <c r="M8" s="121"/>
      <c r="N8" s="121"/>
      <c r="O8" s="121"/>
      <c r="P8" s="121"/>
      <c r="Q8" s="121"/>
      <c r="R8" s="121"/>
      <c r="S8" s="120"/>
      <c r="T8" s="120"/>
      <c r="U8" s="120"/>
      <c r="V8" s="120"/>
      <c r="W8" s="120"/>
      <c r="X8" s="121"/>
      <c r="Y8" s="121"/>
    </row>
    <row r="9" spans="1:25" ht="18" customHeight="1">
      <c r="A9" s="97" t="s">
        <v>114</v>
      </c>
      <c r="B9" s="29">
        <v>290245</v>
      </c>
      <c r="C9" s="18">
        <v>684668</v>
      </c>
      <c r="D9" s="29">
        <v>-5149</v>
      </c>
      <c r="E9" s="32">
        <v>108.5</v>
      </c>
      <c r="F9" s="21" t="s">
        <v>54</v>
      </c>
      <c r="G9" s="27">
        <v>3460</v>
      </c>
      <c r="H9" s="27">
        <v>3142</v>
      </c>
      <c r="I9" s="67">
        <v>5463803</v>
      </c>
      <c r="J9" s="67">
        <v>56580</v>
      </c>
      <c r="K9" s="68" t="s">
        <v>98</v>
      </c>
      <c r="L9" s="68" t="s">
        <v>98</v>
      </c>
      <c r="M9" s="26">
        <v>99.3</v>
      </c>
      <c r="N9" s="26">
        <v>96.6</v>
      </c>
      <c r="O9" s="69">
        <v>100.8</v>
      </c>
      <c r="P9" s="69">
        <v>100.5</v>
      </c>
      <c r="Q9" s="23">
        <v>558290</v>
      </c>
      <c r="R9" s="23">
        <v>306971</v>
      </c>
      <c r="S9" s="26">
        <v>93.2</v>
      </c>
      <c r="T9" s="26">
        <v>101.4</v>
      </c>
      <c r="U9" s="26">
        <v>140.69999999999999</v>
      </c>
      <c r="V9" s="27">
        <v>11195</v>
      </c>
      <c r="W9" s="27">
        <v>18384</v>
      </c>
      <c r="X9" s="24">
        <v>2162</v>
      </c>
      <c r="Y9" s="23">
        <v>1282</v>
      </c>
    </row>
    <row r="10" spans="1:25" ht="18" customHeight="1">
      <c r="A10" s="97">
        <v>30</v>
      </c>
      <c r="B10" s="29">
        <v>291591</v>
      </c>
      <c r="C10" s="18">
        <v>679626</v>
      </c>
      <c r="D10" s="29">
        <v>-5042</v>
      </c>
      <c r="E10" s="32">
        <v>111.6</v>
      </c>
      <c r="F10" s="21" t="s">
        <v>54</v>
      </c>
      <c r="G10" s="27">
        <v>3374</v>
      </c>
      <c r="H10" s="27">
        <v>2950</v>
      </c>
      <c r="I10" s="67">
        <v>5370636</v>
      </c>
      <c r="J10" s="67">
        <v>57670</v>
      </c>
      <c r="K10" s="68" t="s">
        <v>98</v>
      </c>
      <c r="L10" s="68" t="s">
        <v>98</v>
      </c>
      <c r="M10" s="26">
        <v>100.3</v>
      </c>
      <c r="N10" s="26">
        <v>98.4</v>
      </c>
      <c r="O10" s="69">
        <v>100.2</v>
      </c>
      <c r="P10" s="69">
        <v>101.8</v>
      </c>
      <c r="Q10" s="23">
        <v>606422</v>
      </c>
      <c r="R10" s="23">
        <v>335919</v>
      </c>
      <c r="S10" s="26">
        <v>96.4</v>
      </c>
      <c r="T10" s="26">
        <v>107.1</v>
      </c>
      <c r="U10" s="26">
        <v>156.30000000000001</v>
      </c>
      <c r="V10" s="27">
        <v>11002</v>
      </c>
      <c r="W10" s="27">
        <v>19184</v>
      </c>
      <c r="X10" s="24">
        <v>2104</v>
      </c>
      <c r="Y10" s="23">
        <v>1023</v>
      </c>
    </row>
    <row r="11" spans="1:25" ht="18" customHeight="1">
      <c r="A11" s="97" t="s">
        <v>55</v>
      </c>
      <c r="B11" s="29">
        <v>292134</v>
      </c>
      <c r="C11" s="18">
        <v>673891</v>
      </c>
      <c r="D11" s="18">
        <v>-5735</v>
      </c>
      <c r="E11" s="32">
        <v>103.6</v>
      </c>
      <c r="F11" s="21" t="s">
        <v>54</v>
      </c>
      <c r="G11" s="27">
        <v>4177</v>
      </c>
      <c r="H11" s="27">
        <v>3263</v>
      </c>
      <c r="I11" s="67">
        <v>5190268.4938696604</v>
      </c>
      <c r="J11" s="67">
        <v>57628</v>
      </c>
      <c r="K11" s="68" t="s">
        <v>98</v>
      </c>
      <c r="L11" s="68" t="s">
        <v>98</v>
      </c>
      <c r="M11" s="26">
        <v>100.7</v>
      </c>
      <c r="N11" s="26">
        <v>98.9</v>
      </c>
      <c r="O11" s="69">
        <v>99.7</v>
      </c>
      <c r="P11" s="69">
        <v>101.2</v>
      </c>
      <c r="Q11" s="23">
        <v>598185</v>
      </c>
      <c r="R11" s="23">
        <v>290785</v>
      </c>
      <c r="S11" s="26">
        <v>98</v>
      </c>
      <c r="T11" s="26">
        <v>100</v>
      </c>
      <c r="U11" s="26">
        <v>119.7</v>
      </c>
      <c r="V11" s="27">
        <v>10973</v>
      </c>
      <c r="W11" s="27">
        <v>18475</v>
      </c>
      <c r="X11" s="24">
        <v>2178</v>
      </c>
      <c r="Y11" s="23">
        <v>927</v>
      </c>
    </row>
    <row r="12" spans="1:25" ht="18" customHeight="1">
      <c r="A12" s="97">
        <v>2</v>
      </c>
      <c r="B12" s="24">
        <v>292968</v>
      </c>
      <c r="C12" s="18">
        <v>671126</v>
      </c>
      <c r="D12" s="18">
        <v>-6950</v>
      </c>
      <c r="E12" s="32">
        <v>91.6</v>
      </c>
      <c r="F12" s="21" t="s">
        <v>54</v>
      </c>
      <c r="G12" s="27">
        <v>3319</v>
      </c>
      <c r="H12" s="27">
        <v>2942</v>
      </c>
      <c r="I12" s="24">
        <v>4993246</v>
      </c>
      <c r="J12" s="24">
        <v>57408</v>
      </c>
      <c r="K12" s="68">
        <v>2769714</v>
      </c>
      <c r="L12" s="68">
        <v>1340576</v>
      </c>
      <c r="M12" s="26">
        <v>100</v>
      </c>
      <c r="N12" s="26">
        <v>100</v>
      </c>
      <c r="O12" s="69">
        <v>100</v>
      </c>
      <c r="P12" s="69">
        <v>100</v>
      </c>
      <c r="Q12" s="23">
        <v>675483</v>
      </c>
      <c r="R12" s="23">
        <v>322972</v>
      </c>
      <c r="S12" s="26">
        <v>100</v>
      </c>
      <c r="T12" s="26">
        <v>100</v>
      </c>
      <c r="U12" s="26">
        <v>100</v>
      </c>
      <c r="V12" s="27">
        <v>11368</v>
      </c>
      <c r="W12" s="27">
        <v>15841</v>
      </c>
      <c r="X12" s="24">
        <v>2533</v>
      </c>
      <c r="Y12" s="23">
        <v>737</v>
      </c>
    </row>
    <row r="13" spans="1:25" ht="18" customHeight="1">
      <c r="A13" s="97">
        <v>3</v>
      </c>
      <c r="B13" s="24">
        <v>293449</v>
      </c>
      <c r="C13" s="18">
        <v>664807</v>
      </c>
      <c r="D13" s="18">
        <v>-6319</v>
      </c>
      <c r="E13" s="32">
        <v>100.1</v>
      </c>
      <c r="F13" s="21" t="s">
        <v>54</v>
      </c>
      <c r="G13" s="27">
        <v>2883</v>
      </c>
      <c r="H13" s="27">
        <v>2755</v>
      </c>
      <c r="I13" s="24">
        <v>5180767</v>
      </c>
      <c r="J13" s="24">
        <v>57220</v>
      </c>
      <c r="K13" s="68">
        <v>2837278</v>
      </c>
      <c r="L13" s="68">
        <v>1376715</v>
      </c>
      <c r="M13" s="26">
        <v>99.9</v>
      </c>
      <c r="N13" s="26">
        <v>100.6</v>
      </c>
      <c r="O13" s="69">
        <v>100.6</v>
      </c>
      <c r="P13" s="69">
        <v>95.3</v>
      </c>
      <c r="Q13" s="23">
        <v>650165</v>
      </c>
      <c r="R13" s="23">
        <v>296245</v>
      </c>
      <c r="S13" s="26">
        <v>99.1</v>
      </c>
      <c r="T13" s="26">
        <v>106.5</v>
      </c>
      <c r="U13" s="26">
        <v>134.5</v>
      </c>
      <c r="V13" s="27">
        <v>11402</v>
      </c>
      <c r="W13" s="27">
        <v>17691</v>
      </c>
      <c r="X13" s="24">
        <v>2330</v>
      </c>
      <c r="Y13" s="23">
        <v>774</v>
      </c>
    </row>
    <row r="14" spans="1:25" ht="18" customHeight="1">
      <c r="A14" s="97"/>
      <c r="B14" s="18"/>
      <c r="C14" s="19"/>
      <c r="D14" s="29"/>
      <c r="E14" s="21"/>
      <c r="F14" s="21"/>
      <c r="G14" s="27"/>
      <c r="H14" s="27"/>
      <c r="I14" s="27"/>
      <c r="J14" s="27"/>
      <c r="K14" s="31"/>
      <c r="L14" s="31"/>
      <c r="M14" s="26"/>
      <c r="N14" s="26"/>
      <c r="O14" s="27"/>
      <c r="P14" s="27"/>
      <c r="Q14" s="23"/>
      <c r="R14" s="23"/>
      <c r="S14" s="26"/>
      <c r="T14" s="26"/>
      <c r="U14" s="26"/>
      <c r="V14" s="27"/>
      <c r="W14" s="27"/>
      <c r="X14" s="24"/>
      <c r="Y14" s="23"/>
    </row>
    <row r="15" spans="1:25" ht="18" customHeight="1">
      <c r="A15" s="97" t="s">
        <v>56</v>
      </c>
      <c r="B15" s="25" t="s">
        <v>99</v>
      </c>
      <c r="C15" s="18">
        <v>663290</v>
      </c>
      <c r="D15" s="18">
        <v>-659</v>
      </c>
      <c r="E15" s="70">
        <v>89.5</v>
      </c>
      <c r="F15" s="70">
        <v>98</v>
      </c>
      <c r="G15" s="68">
        <v>119</v>
      </c>
      <c r="H15" s="68">
        <v>162</v>
      </c>
      <c r="I15" s="24">
        <v>505534</v>
      </c>
      <c r="J15" s="24">
        <v>4775</v>
      </c>
      <c r="K15" s="68">
        <v>2807118</v>
      </c>
      <c r="L15" s="68">
        <v>1353028</v>
      </c>
      <c r="M15" s="30">
        <v>100.3</v>
      </c>
      <c r="N15" s="30">
        <v>102.8</v>
      </c>
      <c r="O15" s="71">
        <v>100.1</v>
      </c>
      <c r="P15" s="71">
        <v>92.9</v>
      </c>
      <c r="Q15" s="68">
        <v>469226</v>
      </c>
      <c r="R15" s="68">
        <v>264047</v>
      </c>
      <c r="S15" s="71">
        <v>98.7</v>
      </c>
      <c r="T15" s="71">
        <v>104.7</v>
      </c>
      <c r="U15" s="71">
        <v>120.5</v>
      </c>
      <c r="V15" s="72">
        <v>10760</v>
      </c>
      <c r="W15" s="72">
        <v>18996</v>
      </c>
      <c r="X15" s="24">
        <v>2014</v>
      </c>
      <c r="Y15" s="25">
        <v>65</v>
      </c>
    </row>
    <row r="16" spans="1:25" ht="18" customHeight="1">
      <c r="A16" s="97">
        <v>2</v>
      </c>
      <c r="B16" s="25" t="s">
        <v>99</v>
      </c>
      <c r="C16" s="18">
        <v>662560</v>
      </c>
      <c r="D16" s="18">
        <v>-730</v>
      </c>
      <c r="E16" s="70">
        <v>93.1</v>
      </c>
      <c r="F16" s="70">
        <v>96.3</v>
      </c>
      <c r="G16" s="68">
        <v>216</v>
      </c>
      <c r="H16" s="68">
        <v>223</v>
      </c>
      <c r="I16" s="24">
        <v>491725</v>
      </c>
      <c r="J16" s="24">
        <v>4308</v>
      </c>
      <c r="K16" s="68">
        <v>2815184</v>
      </c>
      <c r="L16" s="68">
        <v>1355026</v>
      </c>
      <c r="M16" s="30">
        <v>100.5</v>
      </c>
      <c r="N16" s="30">
        <v>102.6</v>
      </c>
      <c r="O16" s="71">
        <v>100.1</v>
      </c>
      <c r="P16" s="71">
        <v>93.3</v>
      </c>
      <c r="Q16" s="68">
        <v>561843</v>
      </c>
      <c r="R16" s="68">
        <v>255515</v>
      </c>
      <c r="S16" s="71">
        <v>98.5</v>
      </c>
      <c r="T16" s="71">
        <v>105.8</v>
      </c>
      <c r="U16" s="71">
        <v>126.8</v>
      </c>
      <c r="V16" s="72">
        <v>11093</v>
      </c>
      <c r="W16" s="72">
        <v>19433</v>
      </c>
      <c r="X16" s="24">
        <v>1868</v>
      </c>
      <c r="Y16" s="25">
        <v>60</v>
      </c>
    </row>
    <row r="17" spans="1:25" ht="18" customHeight="1">
      <c r="A17" s="97">
        <v>3</v>
      </c>
      <c r="B17" s="25" t="s">
        <v>99</v>
      </c>
      <c r="C17" s="18">
        <v>661671</v>
      </c>
      <c r="D17" s="18">
        <v>-889</v>
      </c>
      <c r="E17" s="70">
        <v>103.9</v>
      </c>
      <c r="F17" s="70">
        <v>92.9</v>
      </c>
      <c r="G17" s="68">
        <v>194</v>
      </c>
      <c r="H17" s="68">
        <v>202</v>
      </c>
      <c r="I17" s="24">
        <v>473482</v>
      </c>
      <c r="J17" s="24">
        <v>4707</v>
      </c>
      <c r="K17" s="68">
        <v>2837278</v>
      </c>
      <c r="L17" s="68">
        <v>1376715</v>
      </c>
      <c r="M17" s="30">
        <v>100.9</v>
      </c>
      <c r="N17" s="30">
        <v>103.1</v>
      </c>
      <c r="O17" s="71">
        <v>100.2</v>
      </c>
      <c r="P17" s="71">
        <v>93.9</v>
      </c>
      <c r="Q17" s="68">
        <v>437042</v>
      </c>
      <c r="R17" s="68">
        <v>316272</v>
      </c>
      <c r="S17" s="71">
        <v>98</v>
      </c>
      <c r="T17" s="71">
        <v>105.9</v>
      </c>
      <c r="U17" s="71">
        <v>122.8</v>
      </c>
      <c r="V17" s="72">
        <v>11671</v>
      </c>
      <c r="W17" s="72">
        <v>19447</v>
      </c>
      <c r="X17" s="24">
        <v>1904</v>
      </c>
      <c r="Y17" s="25">
        <v>51</v>
      </c>
    </row>
    <row r="18" spans="1:25" ht="18" customHeight="1">
      <c r="A18" s="97">
        <v>4</v>
      </c>
      <c r="B18" s="25" t="s">
        <v>99</v>
      </c>
      <c r="C18" s="18">
        <v>659098</v>
      </c>
      <c r="D18" s="18">
        <v>-2573</v>
      </c>
      <c r="E18" s="70">
        <v>91.9</v>
      </c>
      <c r="F18" s="70">
        <v>91.4</v>
      </c>
      <c r="G18" s="68">
        <v>258</v>
      </c>
      <c r="H18" s="68">
        <v>263</v>
      </c>
      <c r="I18" s="24">
        <v>421783</v>
      </c>
      <c r="J18" s="24">
        <v>4651</v>
      </c>
      <c r="K18" s="68">
        <v>2907487</v>
      </c>
      <c r="L18" s="68">
        <v>1357228</v>
      </c>
      <c r="M18" s="30">
        <v>101.2</v>
      </c>
      <c r="N18" s="30">
        <v>103.4</v>
      </c>
      <c r="O18" s="71">
        <v>100.2</v>
      </c>
      <c r="P18" s="71">
        <v>93.6</v>
      </c>
      <c r="Q18" s="68">
        <v>503383</v>
      </c>
      <c r="R18" s="68">
        <v>400875</v>
      </c>
      <c r="S18" s="71">
        <v>99.2</v>
      </c>
      <c r="T18" s="71">
        <v>112</v>
      </c>
      <c r="U18" s="71">
        <v>125.2</v>
      </c>
      <c r="V18" s="72">
        <v>12456</v>
      </c>
      <c r="W18" s="72">
        <v>19043</v>
      </c>
      <c r="X18" s="24">
        <v>1972</v>
      </c>
      <c r="Y18" s="25">
        <v>52</v>
      </c>
    </row>
    <row r="19" spans="1:25" ht="18" customHeight="1">
      <c r="A19" s="97">
        <v>5</v>
      </c>
      <c r="B19" s="25" t="s">
        <v>99</v>
      </c>
      <c r="C19" s="18">
        <v>659629</v>
      </c>
      <c r="D19" s="18">
        <v>531</v>
      </c>
      <c r="E19" s="70">
        <v>81.400000000000006</v>
      </c>
      <c r="F19" s="70">
        <v>86.4</v>
      </c>
      <c r="G19" s="68">
        <v>162</v>
      </c>
      <c r="H19" s="68">
        <v>189</v>
      </c>
      <c r="I19" s="24">
        <v>363359</v>
      </c>
      <c r="J19" s="24">
        <v>4926</v>
      </c>
      <c r="K19" s="68">
        <v>2868462</v>
      </c>
      <c r="L19" s="68">
        <v>1348211</v>
      </c>
      <c r="M19" s="30">
        <v>101.5</v>
      </c>
      <c r="N19" s="30">
        <v>104.4</v>
      </c>
      <c r="O19" s="71">
        <v>100.3</v>
      </c>
      <c r="P19" s="71">
        <v>93.1</v>
      </c>
      <c r="Q19" s="68">
        <v>442793</v>
      </c>
      <c r="R19" s="68">
        <v>289508</v>
      </c>
      <c r="S19" s="71">
        <v>99.2</v>
      </c>
      <c r="T19" s="71">
        <v>104.9</v>
      </c>
      <c r="U19" s="71">
        <v>103.1</v>
      </c>
      <c r="V19" s="72">
        <v>12428</v>
      </c>
      <c r="W19" s="72">
        <v>19187</v>
      </c>
      <c r="X19" s="24">
        <v>2051</v>
      </c>
      <c r="Y19" s="25">
        <v>69</v>
      </c>
    </row>
    <row r="20" spans="1:25" ht="18" customHeight="1">
      <c r="A20" s="97">
        <v>6</v>
      </c>
      <c r="B20" s="25" t="s">
        <v>99</v>
      </c>
      <c r="C20" s="18">
        <v>659560</v>
      </c>
      <c r="D20" s="18">
        <v>-69</v>
      </c>
      <c r="E20" s="70">
        <v>93.5</v>
      </c>
      <c r="F20" s="70">
        <v>91.3</v>
      </c>
      <c r="G20" s="68">
        <v>489</v>
      </c>
      <c r="H20" s="68">
        <v>336</v>
      </c>
      <c r="I20" s="24">
        <v>380229</v>
      </c>
      <c r="J20" s="24">
        <v>4739</v>
      </c>
      <c r="K20" s="68">
        <v>2886143</v>
      </c>
      <c r="L20" s="68">
        <v>1345475</v>
      </c>
      <c r="M20" s="30">
        <v>101.9</v>
      </c>
      <c r="N20" s="30">
        <v>104.4</v>
      </c>
      <c r="O20" s="71">
        <v>100.5</v>
      </c>
      <c r="P20" s="71">
        <v>93.7</v>
      </c>
      <c r="Q20" s="68">
        <v>898769</v>
      </c>
      <c r="R20" s="68">
        <v>278073</v>
      </c>
      <c r="S20" s="71">
        <v>99.1</v>
      </c>
      <c r="T20" s="71">
        <v>107.5</v>
      </c>
      <c r="U20" s="71">
        <v>114.2</v>
      </c>
      <c r="V20" s="72">
        <v>12053</v>
      </c>
      <c r="W20" s="72">
        <v>19375</v>
      </c>
      <c r="X20" s="24">
        <v>2373</v>
      </c>
      <c r="Y20" s="25">
        <v>64</v>
      </c>
    </row>
    <row r="21" spans="1:25" ht="18" customHeight="1">
      <c r="A21" s="97">
        <v>7</v>
      </c>
      <c r="B21" s="25" t="s">
        <v>99</v>
      </c>
      <c r="C21" s="18">
        <v>659326</v>
      </c>
      <c r="D21" s="18">
        <v>-234</v>
      </c>
      <c r="E21" s="70">
        <v>94.4</v>
      </c>
      <c r="F21" s="70">
        <v>94.4</v>
      </c>
      <c r="G21" s="68">
        <v>282</v>
      </c>
      <c r="H21" s="68">
        <v>213</v>
      </c>
      <c r="I21" s="24">
        <v>433815</v>
      </c>
      <c r="J21" s="24">
        <v>4974</v>
      </c>
      <c r="K21" s="68">
        <v>2872284</v>
      </c>
      <c r="L21" s="68">
        <v>1345908</v>
      </c>
      <c r="M21" s="30">
        <v>102.3</v>
      </c>
      <c r="N21" s="30">
        <v>104.8</v>
      </c>
      <c r="O21" s="71">
        <v>100.5</v>
      </c>
      <c r="P21" s="71">
        <v>94.9</v>
      </c>
      <c r="Q21" s="68">
        <v>664641</v>
      </c>
      <c r="R21" s="68">
        <v>272427</v>
      </c>
      <c r="S21" s="71">
        <v>99.4</v>
      </c>
      <c r="T21" s="71">
        <v>107.5</v>
      </c>
      <c r="U21" s="71">
        <v>113.4</v>
      </c>
      <c r="V21" s="72">
        <v>11227</v>
      </c>
      <c r="W21" s="72">
        <v>19049</v>
      </c>
      <c r="X21" s="24">
        <v>2390</v>
      </c>
      <c r="Y21" s="25">
        <v>66</v>
      </c>
    </row>
    <row r="22" spans="1:25" ht="18" customHeight="1">
      <c r="A22" s="97">
        <v>8</v>
      </c>
      <c r="B22" s="25" t="s">
        <v>99</v>
      </c>
      <c r="C22" s="18">
        <v>658975</v>
      </c>
      <c r="D22" s="18">
        <v>-351</v>
      </c>
      <c r="E22" s="70">
        <v>86.5</v>
      </c>
      <c r="F22" s="70">
        <v>92.9</v>
      </c>
      <c r="G22" s="68">
        <v>563</v>
      </c>
      <c r="H22" s="68">
        <v>368</v>
      </c>
      <c r="I22" s="24">
        <v>442598</v>
      </c>
      <c r="J22" s="24">
        <v>5112</v>
      </c>
      <c r="K22" s="68">
        <v>2862920</v>
      </c>
      <c r="L22" s="68">
        <v>1346570</v>
      </c>
      <c r="M22" s="30">
        <v>102.7</v>
      </c>
      <c r="N22" s="30">
        <v>105.7</v>
      </c>
      <c r="O22" s="71">
        <v>100.5</v>
      </c>
      <c r="P22" s="71">
        <v>94.8</v>
      </c>
      <c r="Q22" s="68">
        <v>601876</v>
      </c>
      <c r="R22" s="68">
        <v>295557</v>
      </c>
      <c r="S22" s="71">
        <v>99.2</v>
      </c>
      <c r="T22" s="71">
        <v>106.7</v>
      </c>
      <c r="U22" s="71">
        <v>101.6</v>
      </c>
      <c r="V22" s="72">
        <v>11349</v>
      </c>
      <c r="W22" s="72">
        <v>19441</v>
      </c>
      <c r="X22" s="24">
        <v>2533</v>
      </c>
      <c r="Y22" s="25">
        <v>62</v>
      </c>
    </row>
    <row r="23" spans="1:25" ht="18" customHeight="1">
      <c r="A23" s="97">
        <v>9</v>
      </c>
      <c r="B23" s="1186" t="s">
        <v>99</v>
      </c>
      <c r="C23" s="18">
        <v>658469</v>
      </c>
      <c r="D23" s="18">
        <v>-506</v>
      </c>
      <c r="E23" s="32">
        <v>94.2</v>
      </c>
      <c r="F23" s="32">
        <v>92.1</v>
      </c>
      <c r="G23" s="68">
        <v>238</v>
      </c>
      <c r="H23" s="68">
        <v>255</v>
      </c>
      <c r="I23" s="73">
        <v>440120</v>
      </c>
      <c r="J23" s="24">
        <v>4679</v>
      </c>
      <c r="K23" s="68">
        <v>2838234</v>
      </c>
      <c r="L23" s="68">
        <v>1341753</v>
      </c>
      <c r="M23" s="30">
        <v>103.4</v>
      </c>
      <c r="N23" s="30">
        <v>107.2</v>
      </c>
      <c r="O23" s="71">
        <v>100.6</v>
      </c>
      <c r="P23" s="71">
        <v>94.6</v>
      </c>
      <c r="Q23" s="68">
        <v>510220</v>
      </c>
      <c r="R23" s="68">
        <v>410479</v>
      </c>
      <c r="S23" s="71">
        <v>99</v>
      </c>
      <c r="T23" s="71">
        <v>105.4</v>
      </c>
      <c r="U23" s="71">
        <v>111</v>
      </c>
      <c r="V23" s="72">
        <v>11098</v>
      </c>
      <c r="W23" s="72">
        <v>19328</v>
      </c>
      <c r="X23" s="24">
        <v>2323</v>
      </c>
      <c r="Y23" s="25">
        <v>61</v>
      </c>
    </row>
    <row r="24" spans="1:25" ht="18" customHeight="1">
      <c r="A24" s="97">
        <v>10</v>
      </c>
      <c r="B24" s="25" t="s">
        <v>99</v>
      </c>
      <c r="C24" s="18">
        <v>657842</v>
      </c>
      <c r="D24" s="18">
        <v>-627</v>
      </c>
      <c r="E24" s="32">
        <v>92.4</v>
      </c>
      <c r="F24" s="32">
        <v>92.1</v>
      </c>
      <c r="G24" s="68">
        <v>243</v>
      </c>
      <c r="H24" s="68">
        <v>224</v>
      </c>
      <c r="I24" s="24">
        <v>388280</v>
      </c>
      <c r="J24" s="24">
        <v>4917</v>
      </c>
      <c r="K24" s="68">
        <v>2828416</v>
      </c>
      <c r="L24" s="68">
        <v>1342761</v>
      </c>
      <c r="M24" s="30">
        <v>102.6</v>
      </c>
      <c r="N24" s="30">
        <v>108.7</v>
      </c>
      <c r="O24" s="71">
        <v>100.7</v>
      </c>
      <c r="P24" s="71">
        <v>94.4</v>
      </c>
      <c r="Q24" s="68">
        <v>618406</v>
      </c>
      <c r="R24" s="68">
        <v>308358</v>
      </c>
      <c r="S24" s="71">
        <v>98.7</v>
      </c>
      <c r="T24" s="71">
        <v>107.5</v>
      </c>
      <c r="U24" s="71">
        <v>107.9</v>
      </c>
      <c r="V24" s="72">
        <v>11027</v>
      </c>
      <c r="W24" s="72">
        <v>19676</v>
      </c>
      <c r="X24" s="24">
        <v>2140</v>
      </c>
      <c r="Y24" s="25">
        <v>70</v>
      </c>
    </row>
    <row r="25" spans="1:25" ht="18" customHeight="1">
      <c r="A25" s="97">
        <v>11</v>
      </c>
      <c r="B25" s="25" t="s">
        <v>99</v>
      </c>
      <c r="C25" s="18">
        <v>657389</v>
      </c>
      <c r="D25" s="18">
        <v>-453</v>
      </c>
      <c r="E25" s="32">
        <v>93</v>
      </c>
      <c r="F25" s="32">
        <v>90.6</v>
      </c>
      <c r="G25" s="68">
        <v>429</v>
      </c>
      <c r="H25" s="68">
        <v>322</v>
      </c>
      <c r="I25" s="24">
        <v>372705</v>
      </c>
      <c r="J25" s="24">
        <v>4915</v>
      </c>
      <c r="K25" s="68">
        <v>2844493</v>
      </c>
      <c r="L25" s="68">
        <v>1345556</v>
      </c>
      <c r="M25" s="30">
        <v>102.8</v>
      </c>
      <c r="N25" s="30">
        <v>108.6</v>
      </c>
      <c r="O25" s="71">
        <v>100.9</v>
      </c>
      <c r="P25" s="71">
        <v>94.7</v>
      </c>
      <c r="Q25" s="68">
        <v>550180</v>
      </c>
      <c r="R25" s="68">
        <v>291553</v>
      </c>
      <c r="S25" s="71">
        <v>99</v>
      </c>
      <c r="T25" s="71">
        <v>106.8</v>
      </c>
      <c r="U25" s="71">
        <v>113.4</v>
      </c>
      <c r="V25" s="72">
        <v>10801</v>
      </c>
      <c r="W25" s="72">
        <v>19698</v>
      </c>
      <c r="X25" s="24">
        <v>2073</v>
      </c>
      <c r="Y25" s="25">
        <v>78</v>
      </c>
    </row>
    <row r="26" spans="1:25" ht="18" customHeight="1">
      <c r="A26" s="97">
        <v>12</v>
      </c>
      <c r="B26" s="25" t="s">
        <v>99</v>
      </c>
      <c r="C26" s="18">
        <v>656793</v>
      </c>
      <c r="D26" s="18">
        <v>-596</v>
      </c>
      <c r="E26" s="32" t="s">
        <v>1040</v>
      </c>
      <c r="F26" s="32" t="s">
        <v>1041</v>
      </c>
      <c r="G26" s="68">
        <v>197</v>
      </c>
      <c r="H26" s="68">
        <v>168</v>
      </c>
      <c r="I26" s="68" t="s">
        <v>99</v>
      </c>
      <c r="J26" s="74">
        <v>6339</v>
      </c>
      <c r="K26" s="68">
        <v>2867375</v>
      </c>
      <c r="L26" s="68">
        <v>1352656</v>
      </c>
      <c r="M26" s="30">
        <v>104.5</v>
      </c>
      <c r="N26" s="30">
        <v>109.5</v>
      </c>
      <c r="O26" s="71">
        <v>101.1</v>
      </c>
      <c r="P26" s="71">
        <v>95</v>
      </c>
      <c r="Q26" s="68">
        <v>1372737</v>
      </c>
      <c r="R26" s="68">
        <v>373693</v>
      </c>
      <c r="S26" s="71">
        <v>98.6</v>
      </c>
      <c r="T26" s="71">
        <v>105.3</v>
      </c>
      <c r="U26" s="71">
        <v>106.3</v>
      </c>
      <c r="V26" s="72">
        <v>10337</v>
      </c>
      <c r="W26" s="72">
        <v>19441</v>
      </c>
      <c r="X26" s="24">
        <v>1949</v>
      </c>
      <c r="Y26" s="25">
        <v>68</v>
      </c>
    </row>
    <row r="27" spans="1:25" ht="18" customHeight="1">
      <c r="A27" s="97" t="s">
        <v>621</v>
      </c>
      <c r="B27" s="25" t="s">
        <v>99</v>
      </c>
      <c r="C27" s="18">
        <v>655754</v>
      </c>
      <c r="D27" s="18">
        <v>-1039</v>
      </c>
      <c r="E27" s="32" t="s">
        <v>1042</v>
      </c>
      <c r="F27" s="32" t="s">
        <v>1043</v>
      </c>
      <c r="G27" s="68">
        <v>146</v>
      </c>
      <c r="H27" s="68">
        <v>166</v>
      </c>
      <c r="I27" s="68" t="s">
        <v>99</v>
      </c>
      <c r="J27" s="74">
        <v>5043</v>
      </c>
      <c r="K27" s="68">
        <v>2844338</v>
      </c>
      <c r="L27" s="68">
        <v>1351631</v>
      </c>
      <c r="M27" s="30">
        <v>105</v>
      </c>
      <c r="N27" s="30">
        <v>111.3</v>
      </c>
      <c r="O27" s="71">
        <v>100.1</v>
      </c>
      <c r="P27" s="71">
        <v>95.1</v>
      </c>
      <c r="Q27" s="68">
        <v>529237</v>
      </c>
      <c r="R27" s="68">
        <v>294899</v>
      </c>
      <c r="S27" s="71">
        <v>98.2</v>
      </c>
      <c r="T27" s="71">
        <v>102.4</v>
      </c>
      <c r="U27" s="71">
        <v>100</v>
      </c>
      <c r="V27" s="72">
        <v>10754</v>
      </c>
      <c r="W27" s="72">
        <v>19870</v>
      </c>
      <c r="X27" s="24" t="s">
        <v>1044</v>
      </c>
      <c r="Y27" s="25">
        <v>73</v>
      </c>
    </row>
    <row r="28" spans="1:25" ht="18" customHeight="1">
      <c r="A28" s="122" t="s">
        <v>57</v>
      </c>
      <c r="B28" s="142" t="s">
        <v>122</v>
      </c>
      <c r="C28" s="123">
        <f>ROUND(C27/C26*100,1)</f>
        <v>99.8</v>
      </c>
      <c r="D28" s="142" t="s">
        <v>122</v>
      </c>
      <c r="E28" s="124">
        <f>ROUND(75.5/89.2*100,1)</f>
        <v>84.6</v>
      </c>
      <c r="F28" s="124">
        <f>ROUND(82/87.6*100,1)</f>
        <v>93.6</v>
      </c>
      <c r="G28" s="123">
        <f>ROUND(G27/G26*100,1)</f>
        <v>74.099999999999994</v>
      </c>
      <c r="H28" s="123">
        <f>ROUND(H27/H26*100,1)</f>
        <v>98.8</v>
      </c>
      <c r="I28" s="142" t="s">
        <v>122</v>
      </c>
      <c r="J28" s="123">
        <f>ROUND(J27/J26*100,1)</f>
        <v>79.599999999999994</v>
      </c>
      <c r="K28" s="123">
        <f>ROUND(K27/K26*100,1)</f>
        <v>99.2</v>
      </c>
      <c r="L28" s="123">
        <f>ROUND(L27/L26*100,1)</f>
        <v>99.9</v>
      </c>
      <c r="M28" s="123">
        <f>ROUND(M27/M26*100,1)</f>
        <v>100.5</v>
      </c>
      <c r="N28" s="123">
        <f t="shared" ref="N28:W28" si="0">ROUND(N27/N26*100,1)</f>
        <v>101.6</v>
      </c>
      <c r="O28" s="123">
        <f t="shared" si="0"/>
        <v>99</v>
      </c>
      <c r="P28" s="123">
        <f>ROUND(P27/P26*100,1)</f>
        <v>100.1</v>
      </c>
      <c r="Q28" s="123">
        <f>ROUND(Q27/Q26*100,1)</f>
        <v>38.6</v>
      </c>
      <c r="R28" s="123">
        <f>ROUND(R27/R26*100,1)</f>
        <v>78.900000000000006</v>
      </c>
      <c r="S28" s="123">
        <f>ROUND(S27/S26*100,1)</f>
        <v>99.6</v>
      </c>
      <c r="T28" s="123">
        <f t="shared" si="0"/>
        <v>97.2</v>
      </c>
      <c r="U28" s="123">
        <f>ROUND(U27/U26*100,1)</f>
        <v>94.1</v>
      </c>
      <c r="V28" s="123">
        <f>ROUND(V27/V26*100,1)</f>
        <v>104</v>
      </c>
      <c r="W28" s="123">
        <f t="shared" si="0"/>
        <v>102.2</v>
      </c>
      <c r="X28" s="124">
        <f>ROUND(2059/X26*100,1)</f>
        <v>105.6</v>
      </c>
      <c r="Y28" s="123">
        <f>ROUND(Y27/Y26*100,1)</f>
        <v>107.4</v>
      </c>
    </row>
    <row r="29" spans="1:25" ht="18" customHeight="1">
      <c r="A29" s="1187" t="s">
        <v>58</v>
      </c>
      <c r="B29" s="143" t="s">
        <v>122</v>
      </c>
      <c r="C29" s="1188">
        <f>ROUND(C27/C15*100,1)</f>
        <v>98.9</v>
      </c>
      <c r="D29" s="1188" t="s">
        <v>122</v>
      </c>
      <c r="E29" s="1189">
        <f>ROUND(75.5/E15*100,1)</f>
        <v>84.4</v>
      </c>
      <c r="F29" s="1189">
        <f>ROUND(82/F15*100,1)</f>
        <v>83.7</v>
      </c>
      <c r="G29" s="1188">
        <f>ROUND(G27/G15*100,1)</f>
        <v>122.7</v>
      </c>
      <c r="H29" s="1188">
        <f>ROUND(H27/H15*100,1)</f>
        <v>102.5</v>
      </c>
      <c r="I29" s="1188" t="s">
        <v>122</v>
      </c>
      <c r="J29" s="1188">
        <f>ROUND(J27/J15*100,1)</f>
        <v>105.6</v>
      </c>
      <c r="K29" s="1188">
        <f>ROUND(K27/K15*100,1)</f>
        <v>101.3</v>
      </c>
      <c r="L29" s="1188">
        <f>ROUND(L27/L15*100,1)</f>
        <v>99.9</v>
      </c>
      <c r="M29" s="1188">
        <f>ROUND(M27/M15*100,1)</f>
        <v>104.7</v>
      </c>
      <c r="N29" s="1188">
        <f t="shared" ref="N29:W29" si="1">ROUND(N27/N15*100,1)</f>
        <v>108.3</v>
      </c>
      <c r="O29" s="1188">
        <f t="shared" si="1"/>
        <v>100</v>
      </c>
      <c r="P29" s="1188">
        <f>ROUND(P27/P15*100,1)</f>
        <v>102.4</v>
      </c>
      <c r="Q29" s="1188">
        <f>ROUND(Q27/Q15*100,1)</f>
        <v>112.8</v>
      </c>
      <c r="R29" s="1188">
        <f>ROUND(R27/R15*100,1)</f>
        <v>111.7</v>
      </c>
      <c r="S29" s="1188">
        <f>ROUND(S27/S15*100,1)</f>
        <v>99.5</v>
      </c>
      <c r="T29" s="1188">
        <f t="shared" si="1"/>
        <v>97.8</v>
      </c>
      <c r="U29" s="1188">
        <f>ROUND(U27/U15*100,1)</f>
        <v>83</v>
      </c>
      <c r="V29" s="1188">
        <f>ROUND(V27/V15*100,1)</f>
        <v>99.9</v>
      </c>
      <c r="W29" s="1188">
        <f t="shared" si="1"/>
        <v>104.6</v>
      </c>
      <c r="X29" s="1189">
        <f>ROUND(2059/X15*100,1)</f>
        <v>102.2</v>
      </c>
      <c r="Y29" s="1188">
        <f>ROUND(Y27/Y15*100,1)</f>
        <v>112.3</v>
      </c>
    </row>
    <row r="30" spans="1:25" ht="30" customHeight="1">
      <c r="A30" s="75" t="s">
        <v>59</v>
      </c>
      <c r="B30" s="1190" t="s">
        <v>100</v>
      </c>
      <c r="C30" s="1425" t="s">
        <v>101</v>
      </c>
      <c r="D30" s="1426"/>
      <c r="E30" s="1426"/>
      <c r="F30" s="1427"/>
      <c r="G30" s="1425" t="s">
        <v>102</v>
      </c>
      <c r="H30" s="1427"/>
      <c r="I30" s="76" t="s">
        <v>64</v>
      </c>
      <c r="J30" s="147" t="s">
        <v>62</v>
      </c>
      <c r="K30" s="1425" t="s">
        <v>103</v>
      </c>
      <c r="L30" s="1427"/>
      <c r="M30" s="1428" t="s">
        <v>104</v>
      </c>
      <c r="N30" s="1429"/>
      <c r="O30" s="1429"/>
      <c r="P30" s="1430"/>
      <c r="Q30" s="1422" t="s">
        <v>61</v>
      </c>
      <c r="R30" s="1424"/>
      <c r="S30" s="1431" t="s">
        <v>104</v>
      </c>
      <c r="T30" s="1432"/>
      <c r="U30" s="1433"/>
      <c r="V30" s="1422" t="s">
        <v>105</v>
      </c>
      <c r="W30" s="1423"/>
      <c r="X30" s="1424"/>
      <c r="Y30" s="148" t="s">
        <v>106</v>
      </c>
    </row>
    <row r="31" spans="1:25" ht="15" customHeight="1">
      <c r="A31" s="77"/>
      <c r="B31" s="77" t="s">
        <v>107</v>
      </c>
      <c r="J31" s="42" t="s">
        <v>108</v>
      </c>
      <c r="Q31" s="40" t="s">
        <v>139</v>
      </c>
    </row>
    <row r="32" spans="1:25" ht="15" customHeight="1">
      <c r="A32" s="41"/>
      <c r="B32" s="78" t="s">
        <v>115</v>
      </c>
      <c r="J32" s="40" t="s">
        <v>109</v>
      </c>
      <c r="K32" s="41"/>
      <c r="Q32" s="40" t="s">
        <v>140</v>
      </c>
    </row>
    <row r="33" spans="1:25" ht="15" customHeight="1">
      <c r="A33" s="78"/>
      <c r="B33" s="78" t="s">
        <v>116</v>
      </c>
      <c r="K33" s="145"/>
      <c r="L33" s="145"/>
      <c r="M33" s="145"/>
      <c r="N33" s="145"/>
      <c r="O33" s="145"/>
      <c r="Q33" s="40" t="s">
        <v>141</v>
      </c>
    </row>
    <row r="34" spans="1:25" ht="15" customHeight="1">
      <c r="A34" s="78"/>
      <c r="B34" s="78" t="s">
        <v>110</v>
      </c>
      <c r="K34" s="145"/>
      <c r="L34" s="145"/>
      <c r="M34" s="145"/>
      <c r="N34" s="145"/>
      <c r="O34" s="145"/>
    </row>
    <row r="35" spans="1:25" ht="15" customHeight="1">
      <c r="A35" s="78"/>
      <c r="B35" s="42" t="s">
        <v>111</v>
      </c>
      <c r="K35" s="145"/>
      <c r="L35" s="145"/>
      <c r="M35" s="145"/>
      <c r="N35" s="145"/>
      <c r="O35" s="145"/>
    </row>
    <row r="36" spans="1:25" ht="15" customHeight="1">
      <c r="A36" s="78"/>
      <c r="B36" s="42" t="s">
        <v>117</v>
      </c>
      <c r="K36" s="145"/>
      <c r="L36" s="145"/>
      <c r="M36" s="145"/>
      <c r="N36" s="145"/>
      <c r="O36" s="145"/>
    </row>
    <row r="37" spans="1:25" ht="15" customHeight="1">
      <c r="A37" s="78"/>
      <c r="B37" s="78"/>
    </row>
    <row r="38" spans="1:25">
      <c r="A38" s="78"/>
      <c r="B38" s="42"/>
    </row>
    <row r="39" spans="1:25">
      <c r="A39" s="42"/>
      <c r="B39" s="42"/>
      <c r="K39" s="47"/>
      <c r="R39" s="44"/>
    </row>
    <row r="40" spans="1:25">
      <c r="A40" s="78"/>
      <c r="B40" s="78"/>
      <c r="K40" s="79"/>
    </row>
    <row r="41" spans="1:25">
      <c r="X41" s="44"/>
      <c r="Y41" s="41" t="s">
        <v>112</v>
      </c>
    </row>
    <row r="42" spans="1:25">
      <c r="A42" s="42"/>
      <c r="B42" s="80"/>
      <c r="C42" s="80"/>
      <c r="D42" s="80"/>
      <c r="E42" s="80"/>
      <c r="F42" s="80"/>
      <c r="G42" s="80"/>
      <c r="H42" s="80"/>
      <c r="I42" s="80"/>
      <c r="J42" s="80"/>
      <c r="K42" s="80"/>
      <c r="L42" s="80"/>
      <c r="M42" s="80"/>
      <c r="N42" s="80"/>
      <c r="O42" s="80"/>
      <c r="P42" s="80"/>
      <c r="Q42" s="80"/>
      <c r="R42" s="80"/>
      <c r="S42" s="80"/>
      <c r="T42" s="80"/>
      <c r="U42" s="80"/>
      <c r="V42" s="80"/>
      <c r="W42" s="80"/>
      <c r="X42" s="80"/>
    </row>
    <row r="50" spans="2:22">
      <c r="B50" s="81"/>
      <c r="C50" s="81"/>
      <c r="D50" s="81"/>
      <c r="E50" s="81"/>
      <c r="G50" s="81"/>
      <c r="H50" s="81"/>
      <c r="I50" s="81"/>
      <c r="J50" s="81"/>
      <c r="K50" s="81"/>
      <c r="L50" s="81"/>
      <c r="M50" s="81"/>
      <c r="N50" s="81"/>
      <c r="O50" s="81"/>
      <c r="P50" s="81"/>
      <c r="Q50" s="81"/>
      <c r="R50" s="81"/>
      <c r="S50" s="81"/>
      <c r="T50" s="81"/>
      <c r="U50" s="81"/>
      <c r="V50" s="81"/>
    </row>
    <row r="51" spans="2:22">
      <c r="B51" s="82"/>
      <c r="C51" s="82"/>
      <c r="D51" s="82"/>
      <c r="E51" s="82"/>
      <c r="G51" s="82"/>
      <c r="H51" s="82"/>
      <c r="I51" s="82"/>
      <c r="J51" s="82"/>
      <c r="K51" s="82"/>
      <c r="L51" s="82"/>
      <c r="M51" s="82"/>
      <c r="N51" s="82"/>
      <c r="O51" s="82"/>
      <c r="P51" s="82"/>
      <c r="Q51" s="82"/>
      <c r="R51" s="82"/>
      <c r="S51" s="82"/>
      <c r="T51" s="82"/>
      <c r="U51" s="82"/>
    </row>
  </sheetData>
  <mergeCells count="31">
    <mergeCell ref="S3:X3"/>
    <mergeCell ref="C4:C6"/>
    <mergeCell ref="E4:F5"/>
    <mergeCell ref="K4:L5"/>
    <mergeCell ref="M4:P5"/>
    <mergeCell ref="Q4:R5"/>
    <mergeCell ref="V6:V7"/>
    <mergeCell ref="W6:W7"/>
    <mergeCell ref="C3:D3"/>
    <mergeCell ref="E3:F3"/>
    <mergeCell ref="G3:H3"/>
    <mergeCell ref="K3:L3"/>
    <mergeCell ref="M3:P3"/>
    <mergeCell ref="Q3:R3"/>
    <mergeCell ref="Y4:Y7"/>
    <mergeCell ref="E6:E7"/>
    <mergeCell ref="F6:F7"/>
    <mergeCell ref="M6:M7"/>
    <mergeCell ref="N6:N7"/>
    <mergeCell ref="O6:O7"/>
    <mergeCell ref="P6:P7"/>
    <mergeCell ref="Q6:Q7"/>
    <mergeCell ref="R6:R7"/>
    <mergeCell ref="T6:T7"/>
    <mergeCell ref="V30:X30"/>
    <mergeCell ref="C30:F30"/>
    <mergeCell ref="G30:H30"/>
    <mergeCell ref="K30:L30"/>
    <mergeCell ref="M30:P30"/>
    <mergeCell ref="Q30:R30"/>
    <mergeCell ref="S30:U30"/>
  </mergeCells>
  <phoneticPr fontId="3"/>
  <pageMargins left="0.7" right="0.7" top="0.75" bottom="0.75" header="0.3" footer="0.3"/>
  <pageSetup paperSize="9" scale="72" orientation="portrait" r:id="rId1"/>
  <colBreaks count="2" manualBreakCount="2">
    <brk id="9" max="1048575" man="1"/>
    <brk id="1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zoomScaleSheetLayoutView="100" workbookViewId="0">
      <selection sqref="A1:E1"/>
    </sheetView>
  </sheetViews>
  <sheetFormatPr defaultRowHeight="13.5"/>
  <cols>
    <col min="1" max="1" width="11.75" style="156" customWidth="1"/>
    <col min="2" max="5" width="9.875" style="156" customWidth="1"/>
  </cols>
  <sheetData>
    <row r="1" spans="1:5" ht="17.25">
      <c r="A1" s="1622" t="s">
        <v>331</v>
      </c>
      <c r="B1" s="1623"/>
      <c r="C1" s="1623"/>
      <c r="D1" s="1623"/>
      <c r="E1" s="1623"/>
    </row>
    <row r="2" spans="1:5" ht="15" thickBot="1">
      <c r="A2" s="261"/>
      <c r="B2" s="339"/>
      <c r="C2" s="261"/>
      <c r="D2" s="261"/>
      <c r="E2" s="340" t="s">
        <v>332</v>
      </c>
    </row>
    <row r="3" spans="1:5" ht="15" thickTop="1">
      <c r="A3" s="1624" t="s">
        <v>333</v>
      </c>
      <c r="B3" s="1627" t="s">
        <v>334</v>
      </c>
      <c r="C3" s="341" t="s">
        <v>335</v>
      </c>
      <c r="D3" s="342"/>
      <c r="E3" s="343"/>
    </row>
    <row r="4" spans="1:5" ht="14.25">
      <c r="A4" s="1625"/>
      <c r="B4" s="1628"/>
      <c r="C4" s="1234" t="s">
        <v>336</v>
      </c>
      <c r="D4" s="344"/>
      <c r="E4" s="1235" t="s">
        <v>337</v>
      </c>
    </row>
    <row r="5" spans="1:5" ht="28.5">
      <c r="A5" s="1626"/>
      <c r="B5" s="1629"/>
      <c r="C5" s="345" t="s">
        <v>338</v>
      </c>
      <c r="D5" s="346" t="s">
        <v>339</v>
      </c>
      <c r="E5" s="345" t="s">
        <v>340</v>
      </c>
    </row>
    <row r="6" spans="1:5" ht="14.25">
      <c r="A6" s="347" t="s">
        <v>114</v>
      </c>
      <c r="B6" s="1227">
        <v>65851</v>
      </c>
      <c r="C6" s="31">
        <v>15699</v>
      </c>
      <c r="D6" s="31">
        <v>614</v>
      </c>
      <c r="E6" s="31">
        <v>1345</v>
      </c>
    </row>
    <row r="7" spans="1:5" ht="14.25">
      <c r="A7" s="253">
        <v>30</v>
      </c>
      <c r="B7" s="1227">
        <v>66581</v>
      </c>
      <c r="C7" s="31">
        <v>16234</v>
      </c>
      <c r="D7" s="31">
        <v>664</v>
      </c>
      <c r="E7" s="31">
        <v>1354</v>
      </c>
    </row>
    <row r="8" spans="1:5" ht="14.25">
      <c r="A8" s="253" t="s">
        <v>341</v>
      </c>
      <c r="B8" s="1227">
        <v>66492</v>
      </c>
      <c r="C8" s="31">
        <v>15302</v>
      </c>
      <c r="D8" s="31">
        <v>738</v>
      </c>
      <c r="E8" s="31">
        <v>1128</v>
      </c>
    </row>
    <row r="9" spans="1:5" ht="14.25">
      <c r="A9" s="253">
        <v>2</v>
      </c>
      <c r="B9" s="1227">
        <v>73148</v>
      </c>
      <c r="C9" s="31">
        <v>16220</v>
      </c>
      <c r="D9" s="31">
        <v>795</v>
      </c>
      <c r="E9" s="31">
        <v>1228</v>
      </c>
    </row>
    <row r="10" spans="1:5" ht="14.25">
      <c r="A10" s="253">
        <v>3</v>
      </c>
      <c r="B10" s="1227">
        <v>76191</v>
      </c>
      <c r="C10" s="31">
        <v>17350</v>
      </c>
      <c r="D10" s="31">
        <v>797</v>
      </c>
      <c r="E10" s="31">
        <v>1102</v>
      </c>
    </row>
    <row r="11" spans="1:5" ht="14.25">
      <c r="A11" s="347"/>
      <c r="B11" s="1227"/>
      <c r="C11" s="31"/>
      <c r="D11" s="31"/>
      <c r="E11" s="31"/>
    </row>
    <row r="12" spans="1:5" ht="14.25">
      <c r="A12" s="348" t="s">
        <v>783</v>
      </c>
      <c r="B12" s="1236">
        <v>6075</v>
      </c>
      <c r="C12" s="34">
        <v>1451</v>
      </c>
      <c r="D12" s="349">
        <v>71</v>
      </c>
      <c r="E12" s="349">
        <v>35</v>
      </c>
    </row>
    <row r="13" spans="1:5" ht="14.25">
      <c r="A13" s="348">
        <v>9</v>
      </c>
      <c r="B13" s="1236">
        <v>6129</v>
      </c>
      <c r="C13" s="34">
        <v>1509</v>
      </c>
      <c r="D13" s="349">
        <v>70</v>
      </c>
      <c r="E13" s="349">
        <v>85</v>
      </c>
    </row>
    <row r="14" spans="1:5" ht="14.25">
      <c r="A14" s="348">
        <v>10</v>
      </c>
      <c r="B14" s="1236">
        <v>6431</v>
      </c>
      <c r="C14" s="34">
        <v>1529</v>
      </c>
      <c r="D14" s="349">
        <v>83</v>
      </c>
      <c r="E14" s="349">
        <v>70</v>
      </c>
    </row>
    <row r="15" spans="1:5" ht="14.25">
      <c r="A15" s="348">
        <v>11</v>
      </c>
      <c r="B15" s="1236">
        <v>6201</v>
      </c>
      <c r="C15" s="34">
        <v>1469</v>
      </c>
      <c r="D15" s="349">
        <v>86</v>
      </c>
      <c r="E15" s="349">
        <v>97</v>
      </c>
    </row>
    <row r="16" spans="1:5" ht="14.25">
      <c r="A16" s="348">
        <v>12</v>
      </c>
      <c r="B16" s="1236">
        <v>6376</v>
      </c>
      <c r="C16" s="34">
        <v>1385</v>
      </c>
      <c r="D16" s="349">
        <v>91</v>
      </c>
      <c r="E16" s="349">
        <v>85</v>
      </c>
    </row>
    <row r="17" spans="1:5" ht="14.25">
      <c r="A17" s="348" t="s">
        <v>521</v>
      </c>
      <c r="B17" s="1236">
        <v>6352</v>
      </c>
      <c r="C17" s="34">
        <v>1399</v>
      </c>
      <c r="D17" s="349">
        <v>87</v>
      </c>
      <c r="E17" s="349">
        <v>80</v>
      </c>
    </row>
    <row r="18" spans="1:5" ht="14.25">
      <c r="A18" s="1237" t="s">
        <v>56</v>
      </c>
      <c r="B18" s="350">
        <v>6433</v>
      </c>
      <c r="C18" s="1238">
        <v>1412</v>
      </c>
      <c r="D18" s="1239">
        <v>78</v>
      </c>
      <c r="E18" s="1240">
        <v>107</v>
      </c>
    </row>
    <row r="19" spans="1:5" ht="17.25">
      <c r="A19" s="351" t="s">
        <v>343</v>
      </c>
      <c r="B19" s="352"/>
      <c r="C19" s="352"/>
      <c r="D19" s="352"/>
      <c r="E19" s="352"/>
    </row>
    <row r="20" spans="1:5" ht="14.25">
      <c r="A20" s="174" t="s">
        <v>344</v>
      </c>
    </row>
  </sheetData>
  <mergeCells count="3">
    <mergeCell ref="A1:E1"/>
    <mergeCell ref="A3:A5"/>
    <mergeCell ref="B3:B5"/>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BreakPreview" zoomScaleNormal="100" zoomScaleSheetLayoutView="100" workbookViewId="0">
      <selection sqref="A1:G1"/>
    </sheetView>
  </sheetViews>
  <sheetFormatPr defaultRowHeight="13.5"/>
  <cols>
    <col min="1" max="1" width="10.75" style="375" customWidth="1"/>
    <col min="2" max="7" width="11.75" style="375" customWidth="1"/>
  </cols>
  <sheetData>
    <row r="1" spans="1:7" ht="17.25">
      <c r="A1" s="1630" t="s">
        <v>345</v>
      </c>
      <c r="B1" s="1631"/>
      <c r="C1" s="1631"/>
      <c r="D1" s="1631"/>
      <c r="E1" s="1631"/>
      <c r="F1" s="1631"/>
      <c r="G1" s="1632"/>
    </row>
    <row r="2" spans="1:7" ht="15" thickBot="1">
      <c r="A2" s="353"/>
      <c r="B2" s="353"/>
      <c r="C2" s="353"/>
      <c r="D2" s="353"/>
      <c r="E2" s="353"/>
      <c r="F2" s="354" t="s">
        <v>346</v>
      </c>
      <c r="G2" s="354" t="s">
        <v>347</v>
      </c>
    </row>
    <row r="3" spans="1:7" ht="14.25" thickTop="1">
      <c r="A3" s="1633" t="s">
        <v>333</v>
      </c>
      <c r="B3" s="355"/>
      <c r="C3" s="1635" t="s">
        <v>348</v>
      </c>
      <c r="D3" s="1636"/>
      <c r="E3" s="1636"/>
      <c r="F3" s="1637"/>
      <c r="G3" s="1638" t="s">
        <v>349</v>
      </c>
    </row>
    <row r="4" spans="1:7" ht="24.75" customHeight="1">
      <c r="A4" s="1634"/>
      <c r="B4" s="1241" t="s">
        <v>350</v>
      </c>
      <c r="C4" s="356" t="s">
        <v>351</v>
      </c>
      <c r="D4" s="356" t="s">
        <v>352</v>
      </c>
      <c r="E4" s="356" t="s">
        <v>353</v>
      </c>
      <c r="F4" s="357" t="s">
        <v>354</v>
      </c>
      <c r="G4" s="1639"/>
    </row>
    <row r="5" spans="1:7" ht="14.25">
      <c r="A5" s="358" t="s">
        <v>114</v>
      </c>
      <c r="B5" s="1242">
        <v>88405</v>
      </c>
      <c r="C5" s="359">
        <v>2029</v>
      </c>
      <c r="D5" s="360">
        <v>674</v>
      </c>
      <c r="E5" s="360">
        <v>741</v>
      </c>
      <c r="F5" s="361">
        <v>370</v>
      </c>
      <c r="G5" s="362" t="s">
        <v>355</v>
      </c>
    </row>
    <row r="6" spans="1:7" ht="14.25">
      <c r="A6" s="358">
        <v>30</v>
      </c>
      <c r="B6" s="1242">
        <v>92377</v>
      </c>
      <c r="C6" s="359">
        <v>1883</v>
      </c>
      <c r="D6" s="360">
        <v>747</v>
      </c>
      <c r="E6" s="360">
        <v>713</v>
      </c>
      <c r="F6" s="361">
        <v>340</v>
      </c>
      <c r="G6" s="361">
        <v>3</v>
      </c>
    </row>
    <row r="7" spans="1:7" ht="14.25">
      <c r="A7" s="358" t="s">
        <v>55</v>
      </c>
      <c r="B7" s="1242">
        <v>89261</v>
      </c>
      <c r="C7" s="359">
        <v>1933</v>
      </c>
      <c r="D7" s="360">
        <v>676</v>
      </c>
      <c r="E7" s="360">
        <v>596</v>
      </c>
      <c r="F7" s="361">
        <v>320</v>
      </c>
      <c r="G7" s="361">
        <v>6</v>
      </c>
    </row>
    <row r="8" spans="1:7" ht="14.25">
      <c r="A8" s="358">
        <v>2</v>
      </c>
      <c r="B8" s="1242">
        <v>89850</v>
      </c>
      <c r="C8" s="359">
        <v>1970</v>
      </c>
      <c r="D8" s="360">
        <v>663</v>
      </c>
      <c r="E8" s="360">
        <v>479</v>
      </c>
      <c r="F8" s="361">
        <v>325</v>
      </c>
      <c r="G8" s="361">
        <v>3</v>
      </c>
    </row>
    <row r="9" spans="1:7" ht="14.25">
      <c r="A9" s="358">
        <v>3</v>
      </c>
      <c r="B9" s="1242">
        <v>91039</v>
      </c>
      <c r="C9" s="359">
        <v>2166</v>
      </c>
      <c r="D9" s="360">
        <v>775</v>
      </c>
      <c r="E9" s="360">
        <v>487</v>
      </c>
      <c r="F9" s="361">
        <v>296</v>
      </c>
      <c r="G9" s="361">
        <v>1</v>
      </c>
    </row>
    <row r="10" spans="1:7" ht="14.25">
      <c r="A10" s="358"/>
      <c r="B10" s="1242"/>
      <c r="C10" s="359"/>
      <c r="D10" s="360"/>
      <c r="E10" s="360"/>
      <c r="F10" s="361"/>
      <c r="G10" s="361"/>
    </row>
    <row r="11" spans="1:7" ht="14.25">
      <c r="A11" s="363" t="s">
        <v>342</v>
      </c>
      <c r="B11" s="1242">
        <v>7522</v>
      </c>
      <c r="C11" s="359">
        <v>216</v>
      </c>
      <c r="D11" s="359">
        <v>64</v>
      </c>
      <c r="E11" s="359">
        <v>40</v>
      </c>
      <c r="F11" s="364">
        <v>22</v>
      </c>
      <c r="G11" s="362" t="s">
        <v>355</v>
      </c>
    </row>
    <row r="12" spans="1:7" ht="14.25">
      <c r="A12" s="363">
        <v>8</v>
      </c>
      <c r="B12" s="1242">
        <v>8076</v>
      </c>
      <c r="C12" s="359">
        <v>147</v>
      </c>
      <c r="D12" s="359">
        <v>91</v>
      </c>
      <c r="E12" s="359">
        <v>42</v>
      </c>
      <c r="F12" s="364">
        <v>23</v>
      </c>
      <c r="G12" s="362" t="s">
        <v>355</v>
      </c>
    </row>
    <row r="13" spans="1:7" ht="14.25">
      <c r="A13" s="363">
        <v>9</v>
      </c>
      <c r="B13" s="1242">
        <v>7644</v>
      </c>
      <c r="C13" s="359">
        <v>161</v>
      </c>
      <c r="D13" s="359">
        <v>76</v>
      </c>
      <c r="E13" s="359">
        <v>35</v>
      </c>
      <c r="F13" s="364">
        <v>22</v>
      </c>
      <c r="G13" s="362" t="s">
        <v>355</v>
      </c>
    </row>
    <row r="14" spans="1:7" ht="14.25">
      <c r="A14" s="363">
        <v>10</v>
      </c>
      <c r="B14" s="1242">
        <v>8180</v>
      </c>
      <c r="C14" s="359">
        <v>165</v>
      </c>
      <c r="D14" s="359">
        <v>85</v>
      </c>
      <c r="E14" s="359">
        <v>38</v>
      </c>
      <c r="F14" s="364">
        <v>22</v>
      </c>
      <c r="G14" s="362" t="s">
        <v>357</v>
      </c>
    </row>
    <row r="15" spans="1:7" ht="14.25">
      <c r="A15" s="363">
        <v>11</v>
      </c>
      <c r="B15" s="1242">
        <v>8573</v>
      </c>
      <c r="C15" s="359">
        <v>226</v>
      </c>
      <c r="D15" s="359">
        <v>68</v>
      </c>
      <c r="E15" s="359">
        <v>41</v>
      </c>
      <c r="F15" s="364">
        <v>33</v>
      </c>
      <c r="G15" s="362">
        <v>1</v>
      </c>
    </row>
    <row r="16" spans="1:7" ht="14.25">
      <c r="A16" s="363">
        <v>12</v>
      </c>
      <c r="B16" s="1242">
        <v>8034</v>
      </c>
      <c r="C16" s="359">
        <v>215</v>
      </c>
      <c r="D16" s="359">
        <v>63</v>
      </c>
      <c r="E16" s="359">
        <v>44</v>
      </c>
      <c r="F16" s="364">
        <v>33</v>
      </c>
      <c r="G16" s="362">
        <v>1</v>
      </c>
    </row>
    <row r="17" spans="1:7" ht="14.25">
      <c r="A17" s="363" t="s">
        <v>521</v>
      </c>
      <c r="B17" s="1242">
        <v>7958</v>
      </c>
      <c r="C17" s="359">
        <v>182</v>
      </c>
      <c r="D17" s="359">
        <v>60</v>
      </c>
      <c r="E17" s="359">
        <v>32</v>
      </c>
      <c r="F17" s="364">
        <v>22</v>
      </c>
      <c r="G17" s="362" t="s">
        <v>357</v>
      </c>
    </row>
    <row r="18" spans="1:7" ht="14.25">
      <c r="A18" s="365" t="s">
        <v>56</v>
      </c>
      <c r="B18" s="366">
        <v>7726</v>
      </c>
      <c r="C18" s="367">
        <v>107</v>
      </c>
      <c r="D18" s="367">
        <v>62</v>
      </c>
      <c r="E18" s="367">
        <v>38</v>
      </c>
      <c r="F18" s="368">
        <v>23</v>
      </c>
      <c r="G18" s="369" t="s">
        <v>357</v>
      </c>
    </row>
    <row r="19" spans="1:7" ht="14.25">
      <c r="A19" s="370" t="s">
        <v>358</v>
      </c>
      <c r="B19" s="371"/>
      <c r="C19" s="371"/>
      <c r="D19" s="359"/>
      <c r="E19" s="371"/>
      <c r="F19" s="371"/>
      <c r="G19" s="372"/>
    </row>
    <row r="20" spans="1:7">
      <c r="A20" s="370" t="s">
        <v>359</v>
      </c>
      <c r="B20" s="371"/>
      <c r="C20" s="371"/>
      <c r="D20" s="371"/>
      <c r="E20" s="371"/>
      <c r="F20" s="371"/>
      <c r="G20" s="372"/>
    </row>
    <row r="21" spans="1:7">
      <c r="A21" s="373" t="s">
        <v>360</v>
      </c>
      <c r="B21" s="374"/>
      <c r="C21" s="374"/>
      <c r="D21" s="374"/>
      <c r="E21" s="374"/>
      <c r="F21" s="374"/>
      <c r="G21" s="372"/>
    </row>
  </sheetData>
  <mergeCells count="4">
    <mergeCell ref="A1:G1"/>
    <mergeCell ref="A3:A4"/>
    <mergeCell ref="C3:F3"/>
    <mergeCell ref="G3:G4"/>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Normal="100" zoomScaleSheetLayoutView="100" workbookViewId="0">
      <selection sqref="A1:O1"/>
    </sheetView>
  </sheetViews>
  <sheetFormatPr defaultRowHeight="13.5"/>
  <cols>
    <col min="1" max="1" width="15" style="409" customWidth="1"/>
    <col min="2" max="16" width="11.375" style="410" customWidth="1"/>
    <col min="17" max="16384" width="9" style="377"/>
  </cols>
  <sheetData>
    <row r="1" spans="1:16" ht="19.5" customHeight="1">
      <c r="A1" s="1669" t="s">
        <v>361</v>
      </c>
      <c r="B1" s="1670"/>
      <c r="C1" s="1670"/>
      <c r="D1" s="1670"/>
      <c r="E1" s="1670"/>
      <c r="F1" s="1670"/>
      <c r="G1" s="1670"/>
      <c r="H1" s="1670"/>
      <c r="I1" s="1670"/>
      <c r="J1" s="1670"/>
      <c r="K1" s="1670"/>
      <c r="L1" s="1670"/>
      <c r="M1" s="1670"/>
      <c r="N1" s="1670"/>
      <c r="O1" s="1670"/>
      <c r="P1" s="376"/>
    </row>
    <row r="2" spans="1:16" ht="15.75" customHeight="1" thickBot="1">
      <c r="A2" s="378"/>
      <c r="B2" s="379"/>
      <c r="C2" s="379"/>
      <c r="D2" s="379"/>
      <c r="E2" s="379"/>
      <c r="F2" s="379"/>
      <c r="G2" s="379"/>
      <c r="H2" s="379"/>
      <c r="I2" s="379"/>
      <c r="J2" s="379"/>
      <c r="K2" s="379"/>
      <c r="L2" s="379"/>
      <c r="M2" s="379"/>
      <c r="N2" s="379"/>
      <c r="O2" s="379"/>
      <c r="P2" s="380" t="s">
        <v>362</v>
      </c>
    </row>
    <row r="3" spans="1:16" ht="15.75" customHeight="1" thickTop="1">
      <c r="A3" s="1671" t="s">
        <v>363</v>
      </c>
      <c r="B3" s="1674" t="s">
        <v>364</v>
      </c>
      <c r="C3" s="1677" t="s">
        <v>365</v>
      </c>
      <c r="D3" s="1678"/>
      <c r="E3" s="1678"/>
      <c r="F3" s="1678"/>
      <c r="G3" s="1678"/>
      <c r="H3" s="1678"/>
      <c r="I3" s="1678"/>
      <c r="J3" s="1678"/>
      <c r="K3" s="1678"/>
      <c r="L3" s="1678"/>
      <c r="M3" s="1678"/>
      <c r="N3" s="1678"/>
      <c r="O3" s="1678"/>
      <c r="P3" s="1678"/>
    </row>
    <row r="4" spans="1:16" ht="6.75" customHeight="1">
      <c r="A4" s="1672"/>
      <c r="B4" s="1675"/>
      <c r="C4" s="1679" t="s">
        <v>366</v>
      </c>
      <c r="D4" s="381"/>
      <c r="E4" s="381"/>
      <c r="F4" s="381"/>
      <c r="G4" s="381"/>
      <c r="H4" s="381"/>
      <c r="I4" s="381"/>
      <c r="J4" s="381"/>
      <c r="K4" s="381"/>
      <c r="L4" s="381"/>
      <c r="M4" s="381"/>
      <c r="N4" s="381"/>
      <c r="O4" s="381"/>
      <c r="P4" s="382"/>
    </row>
    <row r="5" spans="1:16" ht="15.75" customHeight="1">
      <c r="A5" s="1672"/>
      <c r="B5" s="1675"/>
      <c r="C5" s="1680"/>
      <c r="D5" s="1640" t="s">
        <v>367</v>
      </c>
      <c r="E5" s="1640" t="s">
        <v>368</v>
      </c>
      <c r="F5" s="1640" t="s">
        <v>369</v>
      </c>
      <c r="G5" s="1667" t="s">
        <v>370</v>
      </c>
      <c r="H5" s="1667" t="s">
        <v>371</v>
      </c>
      <c r="I5" s="1667" t="s">
        <v>372</v>
      </c>
      <c r="J5" s="1640" t="s">
        <v>373</v>
      </c>
      <c r="K5" s="1640" t="s">
        <v>374</v>
      </c>
      <c r="L5" s="1640" t="s">
        <v>375</v>
      </c>
      <c r="M5" s="1640" t="s">
        <v>376</v>
      </c>
      <c r="N5" s="1640" t="s">
        <v>377</v>
      </c>
      <c r="O5" s="1640" t="s">
        <v>378</v>
      </c>
      <c r="P5" s="1640" t="s">
        <v>379</v>
      </c>
    </row>
    <row r="6" spans="1:16" ht="21" customHeight="1">
      <c r="A6" s="1672"/>
      <c r="B6" s="1675"/>
      <c r="C6" s="1680"/>
      <c r="D6" s="1668"/>
      <c r="E6" s="1668"/>
      <c r="F6" s="1668"/>
      <c r="G6" s="1647"/>
      <c r="H6" s="1647"/>
      <c r="I6" s="1647"/>
      <c r="J6" s="1647"/>
      <c r="K6" s="1647"/>
      <c r="L6" s="1647"/>
      <c r="M6" s="1647"/>
      <c r="N6" s="1668"/>
      <c r="O6" s="1647"/>
      <c r="P6" s="1647"/>
    </row>
    <row r="7" spans="1:16" ht="17.25" customHeight="1">
      <c r="A7" s="1673"/>
      <c r="B7" s="1676"/>
      <c r="C7" s="1681"/>
      <c r="D7" s="1605"/>
      <c r="E7" s="1605"/>
      <c r="F7" s="1605"/>
      <c r="G7" s="1648"/>
      <c r="H7" s="1648"/>
      <c r="I7" s="1648"/>
      <c r="J7" s="1648"/>
      <c r="K7" s="1648"/>
      <c r="L7" s="1648"/>
      <c r="M7" s="1648"/>
      <c r="N7" s="1605"/>
      <c r="O7" s="1648"/>
      <c r="P7" s="1648"/>
    </row>
    <row r="8" spans="1:16" ht="10.5" customHeight="1">
      <c r="A8" s="383"/>
      <c r="B8" s="384"/>
      <c r="C8" s="384"/>
      <c r="D8" s="384"/>
      <c r="E8" s="384"/>
      <c r="F8" s="384"/>
      <c r="G8" s="384"/>
      <c r="H8" s="384"/>
      <c r="I8" s="384"/>
      <c r="J8" s="384"/>
      <c r="K8" s="384"/>
      <c r="L8" s="384"/>
      <c r="M8" s="384"/>
      <c r="N8" s="384"/>
      <c r="O8" s="384"/>
      <c r="P8" s="384"/>
    </row>
    <row r="9" spans="1:16" ht="14.25">
      <c r="A9" s="385" t="s">
        <v>380</v>
      </c>
      <c r="B9" s="1243">
        <v>10000</v>
      </c>
      <c r="C9" s="1243">
        <v>9980.2000000000007</v>
      </c>
      <c r="D9" s="1243">
        <v>1719</v>
      </c>
      <c r="E9" s="1243">
        <v>219.9</v>
      </c>
      <c r="F9" s="1243">
        <v>1732.9</v>
      </c>
      <c r="G9" s="1243">
        <v>319.39999999999998</v>
      </c>
      <c r="H9" s="1243">
        <v>2003.3</v>
      </c>
      <c r="I9" s="1243">
        <v>504.3</v>
      </c>
      <c r="J9" s="1243">
        <v>412.1</v>
      </c>
      <c r="K9" s="1243">
        <v>260.89999999999998</v>
      </c>
      <c r="L9" s="1243">
        <v>310.89999999999998</v>
      </c>
      <c r="M9" s="1243">
        <v>186.9</v>
      </c>
      <c r="N9" s="1243">
        <v>348.2</v>
      </c>
      <c r="O9" s="1243">
        <v>348.7</v>
      </c>
      <c r="P9" s="1243">
        <v>206.6</v>
      </c>
    </row>
    <row r="10" spans="1:16" ht="15.75" customHeight="1">
      <c r="A10" s="386" t="s">
        <v>381</v>
      </c>
      <c r="B10" s="387"/>
      <c r="C10" s="388"/>
      <c r="D10" s="388"/>
      <c r="E10" s="388"/>
      <c r="F10" s="388"/>
      <c r="G10" s="387"/>
      <c r="H10" s="387"/>
      <c r="I10" s="387"/>
      <c r="J10" s="387"/>
      <c r="K10" s="387"/>
      <c r="L10" s="387"/>
      <c r="M10" s="387"/>
      <c r="N10" s="387"/>
      <c r="O10" s="387"/>
      <c r="P10" s="387"/>
    </row>
    <row r="11" spans="1:16" ht="15.75" customHeight="1">
      <c r="A11" s="389" t="s">
        <v>114</v>
      </c>
      <c r="B11" s="390">
        <v>108.5</v>
      </c>
      <c r="C11" s="391">
        <v>108.6</v>
      </c>
      <c r="D11" s="391">
        <v>104.1</v>
      </c>
      <c r="E11" s="391">
        <v>113.5</v>
      </c>
      <c r="F11" s="391">
        <v>111.4</v>
      </c>
      <c r="G11" s="391">
        <v>127.2</v>
      </c>
      <c r="H11" s="391">
        <v>120.7</v>
      </c>
      <c r="I11" s="391">
        <v>109.4</v>
      </c>
      <c r="J11" s="391">
        <v>84.8</v>
      </c>
      <c r="K11" s="391">
        <v>101.4</v>
      </c>
      <c r="L11" s="391">
        <v>103.3</v>
      </c>
      <c r="M11" s="391">
        <v>101.1</v>
      </c>
      <c r="N11" s="391">
        <v>99.3</v>
      </c>
      <c r="O11" s="391">
        <v>117.7</v>
      </c>
      <c r="P11" s="391">
        <v>109.3</v>
      </c>
    </row>
    <row r="12" spans="1:16" ht="15.75" customHeight="1">
      <c r="A12" s="389">
        <v>30</v>
      </c>
      <c r="B12" s="390">
        <v>111.6</v>
      </c>
      <c r="C12" s="391">
        <v>111.6</v>
      </c>
      <c r="D12" s="391">
        <v>106</v>
      </c>
      <c r="E12" s="391">
        <v>120</v>
      </c>
      <c r="F12" s="391">
        <v>113.4</v>
      </c>
      <c r="G12" s="391">
        <v>144.80000000000001</v>
      </c>
      <c r="H12" s="391">
        <v>128.5</v>
      </c>
      <c r="I12" s="391">
        <v>116.1</v>
      </c>
      <c r="J12" s="391">
        <v>80.3</v>
      </c>
      <c r="K12" s="391">
        <v>108</v>
      </c>
      <c r="L12" s="391">
        <v>106.5</v>
      </c>
      <c r="M12" s="391">
        <v>96.9</v>
      </c>
      <c r="N12" s="391">
        <v>100.5</v>
      </c>
      <c r="O12" s="391">
        <v>120.6</v>
      </c>
      <c r="P12" s="391">
        <v>110.5</v>
      </c>
    </row>
    <row r="13" spans="1:16" ht="15.75" customHeight="1">
      <c r="A13" s="389" t="s">
        <v>55</v>
      </c>
      <c r="B13" s="390">
        <v>103.6</v>
      </c>
      <c r="C13" s="391">
        <v>103.6</v>
      </c>
      <c r="D13" s="391">
        <v>89.8</v>
      </c>
      <c r="E13" s="391">
        <v>121.5</v>
      </c>
      <c r="F13" s="391">
        <v>108.7</v>
      </c>
      <c r="G13" s="391">
        <v>165.2</v>
      </c>
      <c r="H13" s="391">
        <v>103.5</v>
      </c>
      <c r="I13" s="391">
        <v>104.3</v>
      </c>
      <c r="J13" s="391">
        <v>91.3</v>
      </c>
      <c r="K13" s="391">
        <v>141.6</v>
      </c>
      <c r="L13" s="391">
        <v>103.4</v>
      </c>
      <c r="M13" s="391">
        <v>92.4</v>
      </c>
      <c r="N13" s="391">
        <v>100.3</v>
      </c>
      <c r="O13" s="391">
        <v>120</v>
      </c>
      <c r="P13" s="391">
        <v>94.2</v>
      </c>
    </row>
    <row r="14" spans="1:16" ht="15.75" customHeight="1">
      <c r="A14" s="389">
        <v>2</v>
      </c>
      <c r="B14" s="390">
        <v>91.6</v>
      </c>
      <c r="C14" s="391">
        <v>91.6</v>
      </c>
      <c r="D14" s="391">
        <v>70.2</v>
      </c>
      <c r="E14" s="391">
        <v>102.9</v>
      </c>
      <c r="F14" s="391">
        <v>84.3</v>
      </c>
      <c r="G14" s="391">
        <v>137.80000000000001</v>
      </c>
      <c r="H14" s="391">
        <v>107.1</v>
      </c>
      <c r="I14" s="391">
        <v>88.4</v>
      </c>
      <c r="J14" s="391">
        <v>85.2</v>
      </c>
      <c r="K14" s="391">
        <v>133.69999999999999</v>
      </c>
      <c r="L14" s="391">
        <v>97.9</v>
      </c>
      <c r="M14" s="391">
        <v>86</v>
      </c>
      <c r="N14" s="391">
        <v>92</v>
      </c>
      <c r="O14" s="391">
        <v>112.8</v>
      </c>
      <c r="P14" s="391">
        <v>74.2</v>
      </c>
    </row>
    <row r="15" spans="1:16" ht="15.75" customHeight="1">
      <c r="A15" s="389">
        <v>3</v>
      </c>
      <c r="B15" s="390">
        <v>100.1</v>
      </c>
      <c r="C15" s="391">
        <v>100.1</v>
      </c>
      <c r="D15" s="391">
        <v>90.8</v>
      </c>
      <c r="E15" s="391">
        <v>106.3</v>
      </c>
      <c r="F15" s="391">
        <v>96.5</v>
      </c>
      <c r="G15" s="391">
        <v>132.80000000000001</v>
      </c>
      <c r="H15" s="391">
        <v>114.5</v>
      </c>
      <c r="I15" s="391">
        <v>99.2</v>
      </c>
      <c r="J15" s="391">
        <v>72.900000000000006</v>
      </c>
      <c r="K15" s="391">
        <v>160.6</v>
      </c>
      <c r="L15" s="391">
        <v>105</v>
      </c>
      <c r="M15" s="391">
        <v>87.8</v>
      </c>
      <c r="N15" s="391">
        <v>94.1</v>
      </c>
      <c r="O15" s="391">
        <v>120.8</v>
      </c>
      <c r="P15" s="391">
        <v>86.7</v>
      </c>
    </row>
    <row r="16" spans="1:16" ht="14.25">
      <c r="A16" s="389"/>
      <c r="B16" s="392"/>
      <c r="C16" s="393"/>
      <c r="D16" s="393"/>
      <c r="E16" s="393"/>
      <c r="F16" s="393"/>
      <c r="G16" s="393"/>
      <c r="H16" s="393"/>
      <c r="I16" s="393"/>
      <c r="J16" s="393"/>
      <c r="K16" s="393"/>
      <c r="L16" s="393"/>
      <c r="M16" s="393"/>
      <c r="N16" s="393"/>
      <c r="O16" s="393"/>
      <c r="P16" s="393"/>
    </row>
    <row r="17" spans="1:16" ht="15.75" customHeight="1">
      <c r="A17" s="394" t="s">
        <v>382</v>
      </c>
      <c r="B17" s="392"/>
      <c r="C17" s="393"/>
      <c r="D17" s="393"/>
      <c r="E17" s="393"/>
      <c r="F17" s="393"/>
      <c r="G17" s="393"/>
      <c r="H17" s="393"/>
      <c r="I17" s="393"/>
      <c r="J17" s="393"/>
      <c r="K17" s="393"/>
      <c r="L17" s="393"/>
      <c r="M17" s="393"/>
      <c r="N17" s="393"/>
      <c r="O17" s="393"/>
      <c r="P17" s="393"/>
    </row>
    <row r="18" spans="1:16" ht="15.75" customHeight="1">
      <c r="A18" s="396" t="s">
        <v>56</v>
      </c>
      <c r="B18" s="395">
        <v>98</v>
      </c>
      <c r="C18" s="395">
        <v>98</v>
      </c>
      <c r="D18" s="395">
        <v>87.4</v>
      </c>
      <c r="E18" s="395">
        <v>99.8</v>
      </c>
      <c r="F18" s="395">
        <v>106.3</v>
      </c>
      <c r="G18" s="395">
        <v>140.6</v>
      </c>
      <c r="H18" s="395">
        <v>102.3</v>
      </c>
      <c r="I18" s="395">
        <v>101.8</v>
      </c>
      <c r="J18" s="395">
        <v>82.8</v>
      </c>
      <c r="K18" s="395">
        <v>160.69999999999999</v>
      </c>
      <c r="L18" s="395">
        <v>102.9</v>
      </c>
      <c r="M18" s="395">
        <v>91.9</v>
      </c>
      <c r="N18" s="395">
        <v>76.8</v>
      </c>
      <c r="O18" s="395">
        <v>125.4</v>
      </c>
      <c r="P18" s="395">
        <v>76.3</v>
      </c>
    </row>
    <row r="19" spans="1:16" ht="15.75" customHeight="1">
      <c r="A19" s="396">
        <v>2</v>
      </c>
      <c r="B19" s="395">
        <v>96.3</v>
      </c>
      <c r="C19" s="395">
        <v>96.2</v>
      </c>
      <c r="D19" s="395">
        <v>85.3</v>
      </c>
      <c r="E19" s="395">
        <v>118.2</v>
      </c>
      <c r="F19" s="395">
        <v>95.4</v>
      </c>
      <c r="G19" s="395">
        <v>143.69999999999999</v>
      </c>
      <c r="H19" s="395">
        <v>97.3</v>
      </c>
      <c r="I19" s="395">
        <v>96.1</v>
      </c>
      <c r="J19" s="395">
        <v>73.8</v>
      </c>
      <c r="K19" s="395">
        <v>160.4</v>
      </c>
      <c r="L19" s="395">
        <v>103.8</v>
      </c>
      <c r="M19" s="395">
        <v>86.4</v>
      </c>
      <c r="N19" s="395">
        <v>91.2</v>
      </c>
      <c r="O19" s="395">
        <v>122.7</v>
      </c>
      <c r="P19" s="395">
        <v>83.9</v>
      </c>
    </row>
    <row r="20" spans="1:16" ht="15.75" customHeight="1">
      <c r="A20" s="396">
        <v>3</v>
      </c>
      <c r="B20" s="395">
        <v>92.9</v>
      </c>
      <c r="C20" s="395">
        <v>92.9</v>
      </c>
      <c r="D20" s="395">
        <v>84.3</v>
      </c>
      <c r="E20" s="395">
        <v>106.8</v>
      </c>
      <c r="F20" s="395">
        <v>90.1</v>
      </c>
      <c r="G20" s="395">
        <v>149.69999999999999</v>
      </c>
      <c r="H20" s="395">
        <v>90.1</v>
      </c>
      <c r="I20" s="395">
        <v>87.6</v>
      </c>
      <c r="J20" s="395">
        <v>65.099999999999994</v>
      </c>
      <c r="K20" s="395">
        <v>178.1</v>
      </c>
      <c r="L20" s="395">
        <v>97.9</v>
      </c>
      <c r="M20" s="395">
        <v>83.2</v>
      </c>
      <c r="N20" s="395">
        <v>97.1</v>
      </c>
      <c r="O20" s="395">
        <v>117.3</v>
      </c>
      <c r="P20" s="395">
        <v>87.7</v>
      </c>
    </row>
    <row r="21" spans="1:16" ht="15.75" customHeight="1">
      <c r="A21" s="396">
        <v>4</v>
      </c>
      <c r="B21" s="395">
        <v>91.4</v>
      </c>
      <c r="C21" s="395">
        <v>91.4</v>
      </c>
      <c r="D21" s="395">
        <v>83.9</v>
      </c>
      <c r="E21" s="395">
        <v>100.1</v>
      </c>
      <c r="F21" s="395">
        <v>89.8</v>
      </c>
      <c r="G21" s="395">
        <v>107.6</v>
      </c>
      <c r="H21" s="395">
        <v>96.1</v>
      </c>
      <c r="I21" s="395">
        <v>74.900000000000006</v>
      </c>
      <c r="J21" s="395">
        <v>76.400000000000006</v>
      </c>
      <c r="K21" s="395">
        <v>163.69999999999999</v>
      </c>
      <c r="L21" s="395">
        <v>95.3</v>
      </c>
      <c r="M21" s="395">
        <v>84.4</v>
      </c>
      <c r="N21" s="395">
        <v>89.1</v>
      </c>
      <c r="O21" s="395">
        <v>123.5</v>
      </c>
      <c r="P21" s="395">
        <v>83.5</v>
      </c>
    </row>
    <row r="22" spans="1:16" ht="15.75" customHeight="1">
      <c r="A22" s="396">
        <v>5</v>
      </c>
      <c r="B22" s="395">
        <v>86.4</v>
      </c>
      <c r="C22" s="395">
        <v>86.4</v>
      </c>
      <c r="D22" s="395">
        <v>84</v>
      </c>
      <c r="E22" s="395">
        <v>108</v>
      </c>
      <c r="F22" s="395">
        <v>70.2</v>
      </c>
      <c r="G22" s="395">
        <v>132.6</v>
      </c>
      <c r="H22" s="395">
        <v>80.3</v>
      </c>
      <c r="I22" s="395">
        <v>71.900000000000006</v>
      </c>
      <c r="J22" s="395">
        <v>65.2</v>
      </c>
      <c r="K22" s="395">
        <v>193.9</v>
      </c>
      <c r="L22" s="395">
        <v>93.5</v>
      </c>
      <c r="M22" s="395">
        <v>83.8</v>
      </c>
      <c r="N22" s="395">
        <v>98.9</v>
      </c>
      <c r="O22" s="395">
        <v>116</v>
      </c>
      <c r="P22" s="395">
        <v>76.5</v>
      </c>
    </row>
    <row r="23" spans="1:16" ht="15.75" customHeight="1">
      <c r="A23" s="396">
        <v>6</v>
      </c>
      <c r="B23" s="395">
        <v>91.3</v>
      </c>
      <c r="C23" s="395">
        <v>91.3</v>
      </c>
      <c r="D23" s="395">
        <v>84.2</v>
      </c>
      <c r="E23" s="395">
        <v>119.7</v>
      </c>
      <c r="F23" s="395">
        <v>93.4</v>
      </c>
      <c r="G23" s="395">
        <v>167.1</v>
      </c>
      <c r="H23" s="395">
        <v>72.3</v>
      </c>
      <c r="I23" s="395">
        <v>94.1</v>
      </c>
      <c r="J23" s="395">
        <v>72</v>
      </c>
      <c r="K23" s="395">
        <v>168.8</v>
      </c>
      <c r="L23" s="395">
        <v>96.9</v>
      </c>
      <c r="M23" s="395">
        <v>93</v>
      </c>
      <c r="N23" s="395">
        <v>95.6</v>
      </c>
      <c r="O23" s="395">
        <v>117.2</v>
      </c>
      <c r="P23" s="395">
        <v>73.2</v>
      </c>
    </row>
    <row r="24" spans="1:16" ht="15.75" customHeight="1">
      <c r="A24" s="396">
        <v>7</v>
      </c>
      <c r="B24" s="395">
        <v>94.4</v>
      </c>
      <c r="C24" s="395">
        <v>94.4</v>
      </c>
      <c r="D24" s="395">
        <v>90.8</v>
      </c>
      <c r="E24" s="395">
        <v>118.8</v>
      </c>
      <c r="F24" s="395">
        <v>97</v>
      </c>
      <c r="G24" s="395">
        <v>144.5</v>
      </c>
      <c r="H24" s="395">
        <v>79.599999999999994</v>
      </c>
      <c r="I24" s="395">
        <v>104.3</v>
      </c>
      <c r="J24" s="395">
        <v>64.900000000000006</v>
      </c>
      <c r="K24" s="395">
        <v>220.4</v>
      </c>
      <c r="L24" s="395">
        <v>109.4</v>
      </c>
      <c r="M24" s="395">
        <v>70.400000000000006</v>
      </c>
      <c r="N24" s="395">
        <v>99.2</v>
      </c>
      <c r="O24" s="395">
        <v>121.5</v>
      </c>
      <c r="P24" s="395">
        <v>74</v>
      </c>
    </row>
    <row r="25" spans="1:16" ht="15.75" customHeight="1">
      <c r="A25" s="396">
        <v>8</v>
      </c>
      <c r="B25" s="395">
        <v>92.9</v>
      </c>
      <c r="C25" s="395">
        <v>92.9</v>
      </c>
      <c r="D25" s="395">
        <v>96.3</v>
      </c>
      <c r="E25" s="395">
        <v>120</v>
      </c>
      <c r="F25" s="395">
        <v>93.1</v>
      </c>
      <c r="G25" s="395">
        <v>180.7</v>
      </c>
      <c r="H25" s="395">
        <v>75.599999999999994</v>
      </c>
      <c r="I25" s="395">
        <v>96.3</v>
      </c>
      <c r="J25" s="395">
        <v>67.2</v>
      </c>
      <c r="K25" s="395">
        <v>154.9</v>
      </c>
      <c r="L25" s="395">
        <v>113.3</v>
      </c>
      <c r="M25" s="395">
        <v>87.7</v>
      </c>
      <c r="N25" s="395">
        <v>99.2</v>
      </c>
      <c r="O25" s="395">
        <v>120.9</v>
      </c>
      <c r="P25" s="395">
        <v>85.3</v>
      </c>
    </row>
    <row r="26" spans="1:16" ht="15.75" customHeight="1">
      <c r="A26" s="396">
        <v>9</v>
      </c>
      <c r="B26" s="395">
        <v>92.1</v>
      </c>
      <c r="C26" s="395">
        <v>92.1</v>
      </c>
      <c r="D26" s="395">
        <v>92</v>
      </c>
      <c r="E26" s="395">
        <v>94</v>
      </c>
      <c r="F26" s="395">
        <v>100.6</v>
      </c>
      <c r="G26" s="395">
        <v>165.6</v>
      </c>
      <c r="H26" s="395">
        <v>75.400000000000006</v>
      </c>
      <c r="I26" s="395">
        <v>86.1</v>
      </c>
      <c r="J26" s="395">
        <v>71.7</v>
      </c>
      <c r="K26" s="395">
        <v>165.4</v>
      </c>
      <c r="L26" s="395">
        <v>92</v>
      </c>
      <c r="M26" s="395">
        <v>87.2</v>
      </c>
      <c r="N26" s="395">
        <v>96.5</v>
      </c>
      <c r="O26" s="395">
        <v>120.1</v>
      </c>
      <c r="P26" s="395">
        <v>74.5</v>
      </c>
    </row>
    <row r="27" spans="1:16" ht="15.75" customHeight="1">
      <c r="A27" s="397">
        <v>10</v>
      </c>
      <c r="B27" s="395">
        <v>92.1</v>
      </c>
      <c r="C27" s="395">
        <v>92</v>
      </c>
      <c r="D27" s="395">
        <v>94</v>
      </c>
      <c r="E27" s="395">
        <v>105.6</v>
      </c>
      <c r="F27" s="395">
        <v>96.2</v>
      </c>
      <c r="G27" s="395">
        <v>163</v>
      </c>
      <c r="H27" s="395">
        <v>74.900000000000006</v>
      </c>
      <c r="I27" s="395">
        <v>104</v>
      </c>
      <c r="J27" s="395">
        <v>64.599999999999994</v>
      </c>
      <c r="K27" s="395">
        <v>177.2</v>
      </c>
      <c r="L27" s="395">
        <v>95.8</v>
      </c>
      <c r="M27" s="395">
        <v>83.8</v>
      </c>
      <c r="N27" s="395">
        <v>90.5</v>
      </c>
      <c r="O27" s="395">
        <v>123.3</v>
      </c>
      <c r="P27" s="395">
        <v>73.2</v>
      </c>
    </row>
    <row r="28" spans="1:16" ht="15.75" customHeight="1">
      <c r="A28" s="397">
        <v>11</v>
      </c>
      <c r="B28" s="395">
        <v>90.6</v>
      </c>
      <c r="C28" s="395">
        <v>90.6</v>
      </c>
      <c r="D28" s="395">
        <v>82.2</v>
      </c>
      <c r="E28" s="395">
        <v>116.5</v>
      </c>
      <c r="F28" s="395">
        <v>95.9</v>
      </c>
      <c r="G28" s="395">
        <v>149.19999999999999</v>
      </c>
      <c r="H28" s="395">
        <v>70.400000000000006</v>
      </c>
      <c r="I28" s="395">
        <v>87.5</v>
      </c>
      <c r="J28" s="395">
        <v>63</v>
      </c>
      <c r="K28" s="395">
        <v>200.8</v>
      </c>
      <c r="L28" s="395">
        <v>104.9</v>
      </c>
      <c r="M28" s="395">
        <v>88</v>
      </c>
      <c r="N28" s="395">
        <v>93.3</v>
      </c>
      <c r="O28" s="395">
        <v>116</v>
      </c>
      <c r="P28" s="395">
        <v>82</v>
      </c>
    </row>
    <row r="29" spans="1:16" ht="15.75" customHeight="1">
      <c r="A29" s="398" t="s">
        <v>1063</v>
      </c>
      <c r="B29" s="395">
        <v>87.6</v>
      </c>
      <c r="C29" s="395">
        <v>87.6</v>
      </c>
      <c r="D29" s="395">
        <v>82.5</v>
      </c>
      <c r="E29" s="395">
        <v>106.8</v>
      </c>
      <c r="F29" s="395">
        <v>93.9</v>
      </c>
      <c r="G29" s="395">
        <v>110</v>
      </c>
      <c r="H29" s="395">
        <v>75.2</v>
      </c>
      <c r="I29" s="395">
        <v>89.3</v>
      </c>
      <c r="J29" s="395">
        <v>58.6</v>
      </c>
      <c r="K29" s="395">
        <v>223.9</v>
      </c>
      <c r="L29" s="395">
        <v>87.8</v>
      </c>
      <c r="M29" s="395">
        <v>86.5</v>
      </c>
      <c r="N29" s="395">
        <v>96</v>
      </c>
      <c r="O29" s="395">
        <v>118.2</v>
      </c>
      <c r="P29" s="395">
        <v>72.8</v>
      </c>
    </row>
    <row r="30" spans="1:16" ht="15.75" customHeight="1">
      <c r="A30" s="398" t="s">
        <v>1064</v>
      </c>
      <c r="B30" s="395">
        <v>82</v>
      </c>
      <c r="C30" s="395">
        <v>82</v>
      </c>
      <c r="D30" s="395">
        <v>73.8</v>
      </c>
      <c r="E30" s="395">
        <v>96.9</v>
      </c>
      <c r="F30" s="395">
        <v>83.5</v>
      </c>
      <c r="G30" s="395">
        <v>112.6</v>
      </c>
      <c r="H30" s="395">
        <v>68.099999999999994</v>
      </c>
      <c r="I30" s="395">
        <v>87.3</v>
      </c>
      <c r="J30" s="395">
        <v>60.1</v>
      </c>
      <c r="K30" s="395">
        <v>189.3</v>
      </c>
      <c r="L30" s="395">
        <v>86.3</v>
      </c>
      <c r="M30" s="395">
        <v>85.1</v>
      </c>
      <c r="N30" s="395">
        <v>85.2</v>
      </c>
      <c r="O30" s="395">
        <v>123.9</v>
      </c>
      <c r="P30" s="395">
        <v>69.599999999999994</v>
      </c>
    </row>
    <row r="31" spans="1:16" ht="18" thickBot="1">
      <c r="A31" s="1244"/>
      <c r="B31" s="1244"/>
      <c r="C31" s="1244"/>
      <c r="D31" s="1244"/>
      <c r="E31" s="1244"/>
      <c r="F31" s="1244"/>
      <c r="G31" s="1244"/>
      <c r="H31" s="1244"/>
      <c r="I31" s="1244"/>
      <c r="J31" s="1244"/>
      <c r="K31" s="1244"/>
      <c r="L31" s="1244"/>
      <c r="M31" s="1244"/>
      <c r="N31" s="1244"/>
      <c r="O31" s="1245"/>
      <c r="P31" s="1245"/>
    </row>
    <row r="32" spans="1:16" ht="15.75" customHeight="1" thickTop="1">
      <c r="A32" s="1649" t="s">
        <v>363</v>
      </c>
      <c r="B32" s="1652" t="s">
        <v>384</v>
      </c>
      <c r="C32" s="1653"/>
      <c r="D32" s="1653"/>
      <c r="E32" s="1653"/>
      <c r="F32" s="1653"/>
      <c r="G32" s="1653"/>
      <c r="H32" s="1654"/>
      <c r="I32" s="1655" t="s">
        <v>385</v>
      </c>
      <c r="J32" s="1656"/>
      <c r="K32" s="1656"/>
      <c r="L32" s="1656"/>
      <c r="M32" s="1656"/>
      <c r="N32" s="1656"/>
      <c r="O32" s="1656"/>
      <c r="P32" s="1656"/>
    </row>
    <row r="33" spans="1:16" ht="6.75" customHeight="1">
      <c r="A33" s="1650"/>
      <c r="B33" s="1246"/>
      <c r="C33" s="381"/>
      <c r="D33" s="381"/>
      <c r="E33" s="381"/>
      <c r="F33" s="381"/>
      <c r="G33" s="381"/>
      <c r="H33" s="1640" t="s">
        <v>386</v>
      </c>
      <c r="I33" s="1658" t="s">
        <v>387</v>
      </c>
      <c r="J33" s="381"/>
      <c r="K33" s="381"/>
      <c r="L33" s="381"/>
      <c r="M33" s="381"/>
      <c r="N33" s="381"/>
      <c r="O33" s="381"/>
      <c r="P33" s="1661" t="s">
        <v>388</v>
      </c>
    </row>
    <row r="34" spans="1:16" ht="15.75" customHeight="1">
      <c r="A34" s="1650"/>
      <c r="B34" s="1664" t="s">
        <v>389</v>
      </c>
      <c r="C34" s="1658" t="s">
        <v>390</v>
      </c>
      <c r="D34" s="399"/>
      <c r="E34" s="399"/>
      <c r="F34" s="399"/>
      <c r="G34" s="399"/>
      <c r="H34" s="1657"/>
      <c r="I34" s="1659"/>
      <c r="J34" s="1642" t="s">
        <v>391</v>
      </c>
      <c r="K34" s="381"/>
      <c r="L34" s="381"/>
      <c r="M34" s="1642" t="s">
        <v>392</v>
      </c>
      <c r="N34" s="381"/>
      <c r="O34" s="381"/>
      <c r="P34" s="1662"/>
    </row>
    <row r="35" spans="1:16" ht="21" customHeight="1">
      <c r="A35" s="1650"/>
      <c r="B35" s="1665"/>
      <c r="C35" s="1659"/>
      <c r="D35" s="1640" t="s">
        <v>393</v>
      </c>
      <c r="E35" s="1640" t="s">
        <v>394</v>
      </c>
      <c r="F35" s="1640" t="s">
        <v>395</v>
      </c>
      <c r="G35" s="1640" t="s">
        <v>396</v>
      </c>
      <c r="H35" s="1657"/>
      <c r="I35" s="1659"/>
      <c r="J35" s="1643"/>
      <c r="K35" s="1645" t="s">
        <v>397</v>
      </c>
      <c r="L35" s="1645" t="s">
        <v>398</v>
      </c>
      <c r="M35" s="1643"/>
      <c r="N35" s="1640" t="s">
        <v>399</v>
      </c>
      <c r="O35" s="1640" t="s">
        <v>400</v>
      </c>
      <c r="P35" s="1662"/>
    </row>
    <row r="36" spans="1:16" ht="18" customHeight="1">
      <c r="A36" s="1651"/>
      <c r="B36" s="1666"/>
      <c r="C36" s="1660"/>
      <c r="D36" s="1641"/>
      <c r="E36" s="1641"/>
      <c r="F36" s="1641"/>
      <c r="G36" s="1641"/>
      <c r="H36" s="1641"/>
      <c r="I36" s="1660"/>
      <c r="J36" s="1644"/>
      <c r="K36" s="1646"/>
      <c r="L36" s="1646"/>
      <c r="M36" s="1644"/>
      <c r="N36" s="1641"/>
      <c r="O36" s="1641"/>
      <c r="P36" s="1663"/>
    </row>
    <row r="37" spans="1:16" ht="10.5" customHeight="1">
      <c r="A37" s="383"/>
      <c r="B37" s="401"/>
      <c r="C37" s="384"/>
      <c r="D37" s="384"/>
      <c r="E37" s="384"/>
      <c r="F37" s="384"/>
      <c r="G37" s="384"/>
      <c r="H37" s="384"/>
      <c r="I37" s="384"/>
      <c r="J37" s="384"/>
      <c r="K37" s="384"/>
      <c r="L37" s="384"/>
      <c r="M37" s="384"/>
      <c r="N37" s="384"/>
      <c r="O37" s="384"/>
      <c r="P37" s="384"/>
    </row>
    <row r="38" spans="1:16" ht="15.75" customHeight="1">
      <c r="A38" s="385" t="s">
        <v>380</v>
      </c>
      <c r="B38" s="1247">
        <v>984.1</v>
      </c>
      <c r="C38" s="1243">
        <v>423</v>
      </c>
      <c r="D38" s="1243">
        <v>155</v>
      </c>
      <c r="E38" s="1243">
        <v>39.799999999999997</v>
      </c>
      <c r="F38" s="1243">
        <v>142.5</v>
      </c>
      <c r="G38" s="1243">
        <v>85.7</v>
      </c>
      <c r="H38" s="1243">
        <v>19.8</v>
      </c>
      <c r="I38" s="1243">
        <v>4318</v>
      </c>
      <c r="J38" s="1243">
        <v>2816.6</v>
      </c>
      <c r="K38" s="1243">
        <v>1812.7</v>
      </c>
      <c r="L38" s="1243">
        <v>1003.9</v>
      </c>
      <c r="M38" s="1243">
        <v>1501.4</v>
      </c>
      <c r="N38" s="1243">
        <v>124.3</v>
      </c>
      <c r="O38" s="1243">
        <v>1377.1</v>
      </c>
      <c r="P38" s="1243">
        <v>5682</v>
      </c>
    </row>
    <row r="39" spans="1:16" ht="15.75" customHeight="1">
      <c r="A39" s="386" t="s">
        <v>381</v>
      </c>
      <c r="B39" s="402"/>
      <c r="C39" s="387"/>
      <c r="D39" s="387"/>
      <c r="E39" s="387"/>
      <c r="F39" s="387"/>
      <c r="G39" s="387"/>
      <c r="H39" s="387"/>
      <c r="I39" s="387"/>
      <c r="J39" s="387"/>
      <c r="K39" s="387"/>
      <c r="L39" s="387"/>
      <c r="M39" s="387"/>
      <c r="N39" s="387"/>
      <c r="O39" s="387"/>
      <c r="P39" s="387"/>
    </row>
    <row r="40" spans="1:16" ht="15.75" customHeight="1">
      <c r="A40" s="389" t="s">
        <v>114</v>
      </c>
      <c r="B40" s="32">
        <v>98</v>
      </c>
      <c r="C40" s="391">
        <v>98.6</v>
      </c>
      <c r="D40" s="391">
        <v>120.3</v>
      </c>
      <c r="E40" s="391">
        <v>80.8</v>
      </c>
      <c r="F40" s="391">
        <v>82.7</v>
      </c>
      <c r="G40" s="391">
        <v>94</v>
      </c>
      <c r="H40" s="391">
        <v>81.2</v>
      </c>
      <c r="I40" s="391">
        <v>106.1</v>
      </c>
      <c r="J40" s="391">
        <v>109.6</v>
      </c>
      <c r="K40" s="391">
        <v>112.8</v>
      </c>
      <c r="L40" s="391">
        <v>103.8</v>
      </c>
      <c r="M40" s="391">
        <v>99.4</v>
      </c>
      <c r="N40" s="391">
        <v>111.3</v>
      </c>
      <c r="O40" s="391">
        <v>98.3</v>
      </c>
      <c r="P40" s="391">
        <v>110.3</v>
      </c>
    </row>
    <row r="41" spans="1:16" ht="15.75" customHeight="1">
      <c r="A41" s="389">
        <v>30</v>
      </c>
      <c r="B41" s="32">
        <v>94.4</v>
      </c>
      <c r="C41" s="391">
        <v>98.7</v>
      </c>
      <c r="D41" s="391">
        <v>118.9</v>
      </c>
      <c r="E41" s="391">
        <v>82.5</v>
      </c>
      <c r="F41" s="391">
        <v>84.1</v>
      </c>
      <c r="G41" s="391">
        <v>93.9</v>
      </c>
      <c r="H41" s="391">
        <v>101.4</v>
      </c>
      <c r="I41" s="391">
        <v>107.3</v>
      </c>
      <c r="J41" s="391">
        <v>112.1</v>
      </c>
      <c r="K41" s="391">
        <v>117.1</v>
      </c>
      <c r="L41" s="391">
        <v>103.2</v>
      </c>
      <c r="M41" s="391">
        <v>98.2</v>
      </c>
      <c r="N41" s="391">
        <v>119.9</v>
      </c>
      <c r="O41" s="391">
        <v>96.3</v>
      </c>
      <c r="P41" s="391">
        <v>114.9</v>
      </c>
    </row>
    <row r="42" spans="1:16" ht="15.75" customHeight="1">
      <c r="A42" s="389" t="s">
        <v>55</v>
      </c>
      <c r="B42" s="32">
        <v>92.4</v>
      </c>
      <c r="C42" s="391">
        <v>96.2</v>
      </c>
      <c r="D42" s="391">
        <v>107.6</v>
      </c>
      <c r="E42" s="391">
        <v>80.900000000000006</v>
      </c>
      <c r="F42" s="391">
        <v>90.2</v>
      </c>
      <c r="G42" s="391">
        <v>92.7</v>
      </c>
      <c r="H42" s="391">
        <v>96.8</v>
      </c>
      <c r="I42" s="391">
        <v>110.1</v>
      </c>
      <c r="J42" s="391">
        <v>113.3</v>
      </c>
      <c r="K42" s="391">
        <v>116.9</v>
      </c>
      <c r="L42" s="391">
        <v>106.7</v>
      </c>
      <c r="M42" s="391">
        <v>104.2</v>
      </c>
      <c r="N42" s="391">
        <v>137.69999999999999</v>
      </c>
      <c r="O42" s="391">
        <v>101.1</v>
      </c>
      <c r="P42" s="391">
        <v>98.7</v>
      </c>
    </row>
    <row r="43" spans="1:16" ht="15.75" customHeight="1">
      <c r="A43" s="389">
        <v>2</v>
      </c>
      <c r="B43" s="32">
        <v>83.4</v>
      </c>
      <c r="C43" s="391">
        <v>84.9</v>
      </c>
      <c r="D43" s="391">
        <v>101.1</v>
      </c>
      <c r="E43" s="391">
        <v>83.5</v>
      </c>
      <c r="F43" s="391">
        <v>69.8</v>
      </c>
      <c r="G43" s="391">
        <v>81.599999999999994</v>
      </c>
      <c r="H43" s="391">
        <v>92.5</v>
      </c>
      <c r="I43" s="391">
        <v>94.3</v>
      </c>
      <c r="J43" s="391">
        <v>94</v>
      </c>
      <c r="K43" s="391">
        <v>91.6</v>
      </c>
      <c r="L43" s="391">
        <v>98.2</v>
      </c>
      <c r="M43" s="391">
        <v>94.9</v>
      </c>
      <c r="N43" s="391">
        <v>118.9</v>
      </c>
      <c r="O43" s="391">
        <v>92.7</v>
      </c>
      <c r="P43" s="391">
        <v>89.5</v>
      </c>
    </row>
    <row r="44" spans="1:16" ht="15.75" customHeight="1">
      <c r="A44" s="389">
        <v>3</v>
      </c>
      <c r="B44" s="32">
        <v>83.1</v>
      </c>
      <c r="C44" s="391">
        <v>82.7</v>
      </c>
      <c r="D44" s="391">
        <v>96.6</v>
      </c>
      <c r="E44" s="391">
        <v>89.3</v>
      </c>
      <c r="F44" s="391">
        <v>66.2</v>
      </c>
      <c r="G44" s="391">
        <v>82.1</v>
      </c>
      <c r="H44" s="391">
        <v>95.3</v>
      </c>
      <c r="I44" s="391">
        <v>97.9</v>
      </c>
      <c r="J44" s="391">
        <v>98.4</v>
      </c>
      <c r="K44" s="391">
        <v>101.1</v>
      </c>
      <c r="L44" s="391">
        <v>93.5</v>
      </c>
      <c r="M44" s="391">
        <v>97</v>
      </c>
      <c r="N44" s="391">
        <v>127.3</v>
      </c>
      <c r="O44" s="391">
        <v>94.3</v>
      </c>
      <c r="P44" s="391">
        <v>101.8</v>
      </c>
    </row>
    <row r="45" spans="1:16" ht="13.5" customHeight="1">
      <c r="A45" s="389"/>
      <c r="B45" s="403"/>
      <c r="C45" s="393"/>
      <c r="D45" s="393"/>
      <c r="E45" s="393"/>
      <c r="F45" s="393"/>
      <c r="G45" s="393"/>
      <c r="H45" s="393"/>
      <c r="I45" s="393"/>
      <c r="J45" s="393"/>
      <c r="K45" s="393"/>
      <c r="L45" s="393"/>
      <c r="M45" s="393"/>
      <c r="N45" s="393"/>
      <c r="O45" s="393"/>
      <c r="P45" s="393"/>
    </row>
    <row r="46" spans="1:16" ht="15.75" customHeight="1">
      <c r="A46" s="394" t="s">
        <v>382</v>
      </c>
      <c r="B46" s="404"/>
      <c r="C46" s="393"/>
      <c r="D46" s="393"/>
      <c r="E46" s="393"/>
      <c r="F46" s="393"/>
      <c r="G46" s="393"/>
      <c r="H46" s="393"/>
      <c r="I46" s="393"/>
      <c r="J46" s="393"/>
      <c r="K46" s="393"/>
      <c r="L46" s="393"/>
      <c r="M46" s="393"/>
      <c r="N46" s="393"/>
      <c r="O46" s="393"/>
      <c r="P46" s="393"/>
    </row>
    <row r="47" spans="1:16" ht="15.75" customHeight="1">
      <c r="A47" s="396" t="s">
        <v>56</v>
      </c>
      <c r="B47" s="1248">
        <v>82.9</v>
      </c>
      <c r="C47" s="395">
        <v>77.900000000000006</v>
      </c>
      <c r="D47" s="395">
        <v>86.7</v>
      </c>
      <c r="E47" s="395">
        <v>107.6</v>
      </c>
      <c r="F47" s="395">
        <v>58.2</v>
      </c>
      <c r="G47" s="395">
        <v>92.2</v>
      </c>
      <c r="H47" s="395">
        <v>121.9</v>
      </c>
      <c r="I47" s="395">
        <v>104.6</v>
      </c>
      <c r="J47" s="395">
        <v>107.2</v>
      </c>
      <c r="K47" s="395">
        <v>113.5</v>
      </c>
      <c r="L47" s="395">
        <v>97.9</v>
      </c>
      <c r="M47" s="395">
        <v>98.6</v>
      </c>
      <c r="N47" s="395">
        <v>108.7</v>
      </c>
      <c r="O47" s="395">
        <v>98.2</v>
      </c>
      <c r="P47" s="395">
        <v>92.7</v>
      </c>
    </row>
    <row r="48" spans="1:16" ht="15.75" customHeight="1">
      <c r="A48" s="396">
        <v>2</v>
      </c>
      <c r="B48" s="1248">
        <v>86.1</v>
      </c>
      <c r="C48" s="395">
        <v>81.400000000000006</v>
      </c>
      <c r="D48" s="395">
        <v>102.1</v>
      </c>
      <c r="E48" s="395">
        <v>71.7</v>
      </c>
      <c r="F48" s="395">
        <v>60.9</v>
      </c>
      <c r="G48" s="395">
        <v>76.900000000000006</v>
      </c>
      <c r="H48" s="395">
        <v>97.4</v>
      </c>
      <c r="I48" s="395">
        <v>100.7</v>
      </c>
      <c r="J48" s="395">
        <v>101.8</v>
      </c>
      <c r="K48" s="395">
        <v>104.1</v>
      </c>
      <c r="L48" s="395">
        <v>97.2</v>
      </c>
      <c r="M48" s="395">
        <v>99.2</v>
      </c>
      <c r="N48" s="395">
        <v>110.9</v>
      </c>
      <c r="O48" s="395">
        <v>97.9</v>
      </c>
      <c r="P48" s="395">
        <v>92.7</v>
      </c>
    </row>
    <row r="49" spans="1:16" ht="15.75" customHeight="1">
      <c r="A49" s="396">
        <v>3</v>
      </c>
      <c r="B49" s="1248">
        <v>86.5</v>
      </c>
      <c r="C49" s="395">
        <v>76.5</v>
      </c>
      <c r="D49" s="395">
        <v>81.400000000000006</v>
      </c>
      <c r="E49" s="395">
        <v>74</v>
      </c>
      <c r="F49" s="395">
        <v>65.2</v>
      </c>
      <c r="G49" s="395">
        <v>84.2</v>
      </c>
      <c r="H49" s="395">
        <v>95.1</v>
      </c>
      <c r="I49" s="395">
        <v>98</v>
      </c>
      <c r="J49" s="395">
        <v>95.7</v>
      </c>
      <c r="K49" s="395">
        <v>100.4</v>
      </c>
      <c r="L49" s="395">
        <v>86.5</v>
      </c>
      <c r="M49" s="395">
        <v>104.2</v>
      </c>
      <c r="N49" s="395">
        <v>118</v>
      </c>
      <c r="O49" s="395">
        <v>102.9</v>
      </c>
      <c r="P49" s="395">
        <v>88.6</v>
      </c>
    </row>
    <row r="50" spans="1:16" ht="15.75" customHeight="1">
      <c r="A50" s="396">
        <v>4</v>
      </c>
      <c r="B50" s="1248">
        <v>81.599999999999994</v>
      </c>
      <c r="C50" s="395">
        <v>81.3</v>
      </c>
      <c r="D50" s="395">
        <v>97.8</v>
      </c>
      <c r="E50" s="395">
        <v>62.5</v>
      </c>
      <c r="F50" s="395">
        <v>68</v>
      </c>
      <c r="G50" s="395">
        <v>70.8</v>
      </c>
      <c r="H50" s="395">
        <v>102.4</v>
      </c>
      <c r="I50" s="395">
        <v>92.9</v>
      </c>
      <c r="J50" s="395">
        <v>92.6</v>
      </c>
      <c r="K50" s="395">
        <v>91</v>
      </c>
      <c r="L50" s="395">
        <v>95.5</v>
      </c>
      <c r="M50" s="395">
        <v>92.7</v>
      </c>
      <c r="N50" s="395">
        <v>107.2</v>
      </c>
      <c r="O50" s="395">
        <v>91.3</v>
      </c>
      <c r="P50" s="395">
        <v>91.3</v>
      </c>
    </row>
    <row r="51" spans="1:16" ht="15.75" customHeight="1">
      <c r="A51" s="396">
        <v>5</v>
      </c>
      <c r="B51" s="1248">
        <v>85.4</v>
      </c>
      <c r="C51" s="395">
        <v>80.5</v>
      </c>
      <c r="D51" s="395">
        <v>97.1</v>
      </c>
      <c r="E51" s="395">
        <v>68.900000000000006</v>
      </c>
      <c r="F51" s="395">
        <v>62.3</v>
      </c>
      <c r="G51" s="395">
        <v>86.1</v>
      </c>
      <c r="H51" s="395">
        <v>55.3</v>
      </c>
      <c r="I51" s="395">
        <v>88.9</v>
      </c>
      <c r="J51" s="395">
        <v>81.900000000000006</v>
      </c>
      <c r="K51" s="395">
        <v>77.599999999999994</v>
      </c>
      <c r="L51" s="395">
        <v>89.7</v>
      </c>
      <c r="M51" s="395">
        <v>102.3</v>
      </c>
      <c r="N51" s="395">
        <v>125.9</v>
      </c>
      <c r="O51" s="395">
        <v>99.3</v>
      </c>
      <c r="P51" s="395">
        <v>84.1</v>
      </c>
    </row>
    <row r="52" spans="1:16" ht="15.75" customHeight="1">
      <c r="A52" s="397">
        <v>6</v>
      </c>
      <c r="B52" s="1248">
        <v>88.8</v>
      </c>
      <c r="C52" s="395">
        <v>77.8</v>
      </c>
      <c r="D52" s="395">
        <v>84</v>
      </c>
      <c r="E52" s="395">
        <v>77.7</v>
      </c>
      <c r="F52" s="395">
        <v>68.400000000000006</v>
      </c>
      <c r="G52" s="395">
        <v>86.5</v>
      </c>
      <c r="H52" s="395">
        <v>97.6</v>
      </c>
      <c r="I52" s="395">
        <v>100.2</v>
      </c>
      <c r="J52" s="395">
        <v>100.1</v>
      </c>
      <c r="K52" s="395">
        <v>103.8</v>
      </c>
      <c r="L52" s="395">
        <v>93.5</v>
      </c>
      <c r="M52" s="395">
        <v>102</v>
      </c>
      <c r="N52" s="395">
        <v>114</v>
      </c>
      <c r="O52" s="395">
        <v>100.5</v>
      </c>
      <c r="P52" s="395">
        <v>84.5</v>
      </c>
    </row>
    <row r="53" spans="1:16" ht="15.75" customHeight="1">
      <c r="A53" s="397">
        <v>7</v>
      </c>
      <c r="B53" s="395">
        <v>80.099999999999994</v>
      </c>
      <c r="C53" s="395">
        <v>74.8</v>
      </c>
      <c r="D53" s="395">
        <v>73.2</v>
      </c>
      <c r="E53" s="395">
        <v>81.099999999999994</v>
      </c>
      <c r="F53" s="395">
        <v>59.7</v>
      </c>
      <c r="G53" s="395">
        <v>93.7</v>
      </c>
      <c r="H53" s="395">
        <v>97.5</v>
      </c>
      <c r="I53" s="395">
        <v>100.4</v>
      </c>
      <c r="J53" s="395">
        <v>101.1</v>
      </c>
      <c r="K53" s="395">
        <v>105.4</v>
      </c>
      <c r="L53" s="395">
        <v>92.6</v>
      </c>
      <c r="M53" s="395">
        <v>100.7</v>
      </c>
      <c r="N53" s="395">
        <v>83</v>
      </c>
      <c r="O53" s="395">
        <v>102.3</v>
      </c>
      <c r="P53" s="395">
        <v>89</v>
      </c>
    </row>
    <row r="54" spans="1:16" ht="15.75" customHeight="1">
      <c r="A54" s="397">
        <v>8</v>
      </c>
      <c r="B54" s="395">
        <v>87.1</v>
      </c>
      <c r="C54" s="395">
        <v>71.7</v>
      </c>
      <c r="D54" s="395">
        <v>82.9</v>
      </c>
      <c r="E54" s="395">
        <v>82.8</v>
      </c>
      <c r="F54" s="395">
        <v>59.2</v>
      </c>
      <c r="G54" s="395">
        <v>67.5</v>
      </c>
      <c r="H54" s="395">
        <v>105.8</v>
      </c>
      <c r="I54" s="395">
        <v>99.8</v>
      </c>
      <c r="J54" s="395">
        <v>100.6</v>
      </c>
      <c r="K54" s="395">
        <v>104.3</v>
      </c>
      <c r="L54" s="395">
        <v>93.8</v>
      </c>
      <c r="M54" s="395">
        <v>98.1</v>
      </c>
      <c r="N54" s="395">
        <v>100.9</v>
      </c>
      <c r="O54" s="395">
        <v>98.7</v>
      </c>
      <c r="P54" s="395">
        <v>88.7</v>
      </c>
    </row>
    <row r="55" spans="1:16" ht="15.75" customHeight="1">
      <c r="A55" s="397">
        <v>9</v>
      </c>
      <c r="B55" s="395">
        <v>84.3</v>
      </c>
      <c r="C55" s="395">
        <v>64.5</v>
      </c>
      <c r="D55" s="395">
        <v>67</v>
      </c>
      <c r="E55" s="395">
        <v>89</v>
      </c>
      <c r="F55" s="395">
        <v>54.6</v>
      </c>
      <c r="G55" s="395">
        <v>64.099999999999994</v>
      </c>
      <c r="H55" s="395">
        <v>112.6</v>
      </c>
      <c r="I55" s="395">
        <v>101.8</v>
      </c>
      <c r="J55" s="395">
        <v>104.3</v>
      </c>
      <c r="K55" s="395">
        <v>111.6</v>
      </c>
      <c r="L55" s="395">
        <v>90</v>
      </c>
      <c r="M55" s="395">
        <v>97.3</v>
      </c>
      <c r="N55" s="395">
        <v>89.7</v>
      </c>
      <c r="O55" s="395">
        <v>98.7</v>
      </c>
      <c r="P55" s="395">
        <v>84.8</v>
      </c>
    </row>
    <row r="56" spans="1:16" ht="15.75" customHeight="1">
      <c r="A56" s="397">
        <v>10</v>
      </c>
      <c r="B56" s="395">
        <v>79.599999999999994</v>
      </c>
      <c r="C56" s="395">
        <v>72.099999999999994</v>
      </c>
      <c r="D56" s="395">
        <v>62.5</v>
      </c>
      <c r="E56" s="395">
        <v>88.8</v>
      </c>
      <c r="F56" s="395">
        <v>78.7</v>
      </c>
      <c r="G56" s="395">
        <v>75.5</v>
      </c>
      <c r="H56" s="395">
        <v>107.7</v>
      </c>
      <c r="I56" s="395">
        <v>98.4</v>
      </c>
      <c r="J56" s="395">
        <v>101.5</v>
      </c>
      <c r="K56" s="395">
        <v>109.1</v>
      </c>
      <c r="L56" s="395">
        <v>88.4</v>
      </c>
      <c r="M56" s="395">
        <v>92.7</v>
      </c>
      <c r="N56" s="395">
        <v>79.5</v>
      </c>
      <c r="O56" s="395">
        <v>93.5</v>
      </c>
      <c r="P56" s="395">
        <v>87.8</v>
      </c>
    </row>
    <row r="57" spans="1:16" ht="15.75" customHeight="1">
      <c r="A57" s="397">
        <v>11</v>
      </c>
      <c r="B57" s="395">
        <v>85</v>
      </c>
      <c r="C57" s="395">
        <v>76.400000000000006</v>
      </c>
      <c r="D57" s="395">
        <v>69.599999999999994</v>
      </c>
      <c r="E57" s="395">
        <v>91.5</v>
      </c>
      <c r="F57" s="395">
        <v>75.2</v>
      </c>
      <c r="G57" s="395">
        <v>82</v>
      </c>
      <c r="H57" s="395">
        <v>93.6</v>
      </c>
      <c r="I57" s="395">
        <v>99.5</v>
      </c>
      <c r="J57" s="395">
        <v>98.6</v>
      </c>
      <c r="K57" s="395">
        <v>105.4</v>
      </c>
      <c r="L57" s="395">
        <v>88.7</v>
      </c>
      <c r="M57" s="395">
        <v>100.7</v>
      </c>
      <c r="N57" s="395">
        <v>83.2</v>
      </c>
      <c r="O57" s="395">
        <v>101.7</v>
      </c>
      <c r="P57" s="395">
        <v>83.8</v>
      </c>
    </row>
    <row r="58" spans="1:16" ht="15.75" customHeight="1">
      <c r="A58" s="398" t="s">
        <v>1063</v>
      </c>
      <c r="B58" s="395">
        <v>78.2</v>
      </c>
      <c r="C58" s="395">
        <v>60.6</v>
      </c>
      <c r="D58" s="395">
        <v>66.900000000000006</v>
      </c>
      <c r="E58" s="395">
        <v>66.7</v>
      </c>
      <c r="F58" s="395">
        <v>54.2</v>
      </c>
      <c r="G58" s="395">
        <v>66.400000000000006</v>
      </c>
      <c r="H58" s="395">
        <v>89</v>
      </c>
      <c r="I58" s="395">
        <v>93.2</v>
      </c>
      <c r="J58" s="395">
        <v>91.1</v>
      </c>
      <c r="K58" s="395">
        <v>94.7</v>
      </c>
      <c r="L58" s="395">
        <v>84.5</v>
      </c>
      <c r="M58" s="395">
        <v>94.6</v>
      </c>
      <c r="N58" s="395">
        <v>72.3</v>
      </c>
      <c r="O58" s="395">
        <v>96.6</v>
      </c>
      <c r="P58" s="395">
        <v>82.8</v>
      </c>
    </row>
    <row r="59" spans="1:16" ht="15.75" customHeight="1">
      <c r="A59" s="398" t="s">
        <v>1064</v>
      </c>
      <c r="B59" s="1249">
        <v>81.599999999999994</v>
      </c>
      <c r="C59" s="405">
        <v>61.2</v>
      </c>
      <c r="D59" s="405">
        <v>69</v>
      </c>
      <c r="E59" s="405">
        <v>63.1</v>
      </c>
      <c r="F59" s="405">
        <v>47.9</v>
      </c>
      <c r="G59" s="405">
        <v>72.5</v>
      </c>
      <c r="H59" s="406">
        <v>95</v>
      </c>
      <c r="I59" s="407">
        <v>89.8</v>
      </c>
      <c r="J59" s="405">
        <v>86</v>
      </c>
      <c r="K59" s="405">
        <v>86.3</v>
      </c>
      <c r="L59" s="405">
        <v>87.6</v>
      </c>
      <c r="M59" s="405">
        <v>95.6</v>
      </c>
      <c r="N59" s="405">
        <v>84.9</v>
      </c>
      <c r="O59" s="405">
        <v>97.2</v>
      </c>
      <c r="P59" s="405">
        <v>75.8</v>
      </c>
    </row>
    <row r="60" spans="1:16" ht="15.75" customHeight="1">
      <c r="A60" s="408"/>
      <c r="B60" s="395"/>
      <c r="C60" s="395"/>
      <c r="D60" s="395"/>
      <c r="E60" s="395"/>
      <c r="F60" s="395"/>
      <c r="G60" s="395"/>
      <c r="H60" s="395"/>
      <c r="I60" s="395"/>
      <c r="J60" s="395"/>
      <c r="K60" s="395"/>
      <c r="L60" s="395"/>
      <c r="M60" s="395"/>
      <c r="N60" s="395"/>
      <c r="O60" s="395"/>
      <c r="P60" s="395"/>
    </row>
  </sheetData>
  <mergeCells count="36">
    <mergeCell ref="A1:O1"/>
    <mergeCell ref="A3:A7"/>
    <mergeCell ref="B3:B7"/>
    <mergeCell ref="C3:P3"/>
    <mergeCell ref="C4:C7"/>
    <mergeCell ref="D5:D7"/>
    <mergeCell ref="E5:E7"/>
    <mergeCell ref="F5:F7"/>
    <mergeCell ref="G5:G7"/>
    <mergeCell ref="H5:H7"/>
    <mergeCell ref="O5:O7"/>
    <mergeCell ref="P5:P7"/>
    <mergeCell ref="A32:A36"/>
    <mergeCell ref="B32:H32"/>
    <mergeCell ref="I32:P32"/>
    <mergeCell ref="H33:H36"/>
    <mergeCell ref="I33:I36"/>
    <mergeCell ref="P33:P36"/>
    <mergeCell ref="B34:B36"/>
    <mergeCell ref="C34:C36"/>
    <mergeCell ref="I5:I7"/>
    <mergeCell ref="J5:J7"/>
    <mergeCell ref="K5:K7"/>
    <mergeCell ref="L5:L7"/>
    <mergeCell ref="M5:M7"/>
    <mergeCell ref="N5:N7"/>
    <mergeCell ref="N35:N36"/>
    <mergeCell ref="O35:O36"/>
    <mergeCell ref="J34:J36"/>
    <mergeCell ref="M34:M36"/>
    <mergeCell ref="D35:D36"/>
    <mergeCell ref="E35:E36"/>
    <mergeCell ref="F35:F36"/>
    <mergeCell ref="G35:G36"/>
    <mergeCell ref="K35:K36"/>
    <mergeCell ref="L35:L36"/>
  </mergeCells>
  <phoneticPr fontId="3"/>
  <printOptions horizontalCentered="1"/>
  <pageMargins left="0.70866141732283472" right="0.70866141732283472" top="0.74803149606299213" bottom="0.74803149606299213" header="0.31496062992125984" footer="0.31496062992125984"/>
  <pageSetup paperSize="9" scale="5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zoomScale="90" zoomScaleNormal="100" zoomScaleSheetLayoutView="90" workbookViewId="0">
      <selection sqref="A1:M1"/>
    </sheetView>
  </sheetViews>
  <sheetFormatPr defaultRowHeight="13.5"/>
  <cols>
    <col min="1" max="1" width="12.75" style="2" customWidth="1"/>
    <col min="2" max="11" width="9.625" style="2" customWidth="1"/>
    <col min="12" max="12" width="9.625" style="440" customWidth="1"/>
    <col min="13" max="13" width="9" style="2"/>
  </cols>
  <sheetData>
    <row r="1" spans="1:13" ht="17.25">
      <c r="A1" s="1562" t="s">
        <v>401</v>
      </c>
      <c r="B1" s="1682"/>
      <c r="C1" s="1682"/>
      <c r="D1" s="1682"/>
      <c r="E1" s="1682"/>
      <c r="F1" s="1682"/>
      <c r="G1" s="1682"/>
      <c r="H1" s="1682"/>
      <c r="I1" s="1682"/>
      <c r="J1" s="1682"/>
      <c r="K1" s="1682"/>
      <c r="L1" s="1682"/>
      <c r="M1" s="1682"/>
    </row>
    <row r="2" spans="1:13" ht="18" thickBot="1">
      <c r="A2" s="313"/>
      <c r="B2" s="313"/>
      <c r="C2" s="313"/>
      <c r="D2" s="313"/>
      <c r="E2" s="313"/>
      <c r="F2" s="313"/>
      <c r="G2" s="313"/>
      <c r="H2" s="313"/>
      <c r="I2" s="313"/>
      <c r="J2" s="313"/>
      <c r="K2" s="313"/>
      <c r="L2" s="411"/>
      <c r="M2" s="340" t="s">
        <v>402</v>
      </c>
    </row>
    <row r="3" spans="1:13" ht="21" customHeight="1" thickTop="1">
      <c r="A3" s="1683" t="s">
        <v>363</v>
      </c>
      <c r="B3" s="412" t="s">
        <v>82</v>
      </c>
      <c r="C3" s="413"/>
      <c r="D3" s="413"/>
      <c r="E3" s="412" t="s">
        <v>403</v>
      </c>
      <c r="F3" s="412"/>
      <c r="G3" s="413"/>
      <c r="H3" s="413"/>
      <c r="I3" s="413"/>
      <c r="J3" s="413"/>
      <c r="K3" s="413"/>
      <c r="L3" s="414"/>
      <c r="M3" s="413"/>
    </row>
    <row r="4" spans="1:13" ht="22.5" customHeight="1">
      <c r="A4" s="1684"/>
      <c r="B4" s="1685" t="s">
        <v>404</v>
      </c>
      <c r="C4" s="415" t="s">
        <v>405</v>
      </c>
      <c r="D4" s="415" t="s">
        <v>406</v>
      </c>
      <c r="E4" s="1686" t="s">
        <v>407</v>
      </c>
      <c r="F4" s="416"/>
      <c r="G4" s="415" t="s">
        <v>408</v>
      </c>
      <c r="H4" s="417" t="s">
        <v>409</v>
      </c>
      <c r="I4" s="418"/>
      <c r="J4" s="417" t="s">
        <v>410</v>
      </c>
      <c r="K4" s="418"/>
      <c r="L4" s="419"/>
      <c r="M4" s="418"/>
    </row>
    <row r="5" spans="1:13" ht="36.75" customHeight="1">
      <c r="A5" s="1494"/>
      <c r="B5" s="1476"/>
      <c r="C5" s="1250" t="s">
        <v>408</v>
      </c>
      <c r="D5" s="1250" t="s">
        <v>411</v>
      </c>
      <c r="E5" s="1476"/>
      <c r="F5" s="420" t="s">
        <v>412</v>
      </c>
      <c r="G5" s="1251" t="s">
        <v>413</v>
      </c>
      <c r="H5" s="421" t="s">
        <v>414</v>
      </c>
      <c r="I5" s="421" t="s">
        <v>415</v>
      </c>
      <c r="J5" s="421" t="s">
        <v>416</v>
      </c>
      <c r="K5" s="421" t="s">
        <v>417</v>
      </c>
      <c r="L5" s="422" t="s">
        <v>418</v>
      </c>
      <c r="M5" s="421" t="s">
        <v>419</v>
      </c>
    </row>
    <row r="6" spans="1:13" ht="14.25">
      <c r="A6" s="152"/>
      <c r="B6" s="423"/>
      <c r="C6" s="424"/>
      <c r="D6" s="424"/>
      <c r="E6" s="424"/>
      <c r="F6" s="424"/>
      <c r="G6" s="424"/>
      <c r="H6" s="424"/>
      <c r="I6" s="424"/>
      <c r="J6" s="424"/>
      <c r="K6" s="424"/>
      <c r="L6" s="425"/>
      <c r="M6" s="424"/>
    </row>
    <row r="7" spans="1:13" ht="14.25">
      <c r="A7" s="426" t="s">
        <v>218</v>
      </c>
      <c r="B7" s="301">
        <v>2950</v>
      </c>
      <c r="C7" s="301">
        <v>667.10500000000002</v>
      </c>
      <c r="D7" s="301">
        <v>134050.98000000001</v>
      </c>
      <c r="E7" s="301">
        <v>3374</v>
      </c>
      <c r="F7" s="301">
        <v>2553</v>
      </c>
      <c r="G7" s="31">
        <v>303.16399999999999</v>
      </c>
      <c r="H7" s="31">
        <v>2902</v>
      </c>
      <c r="I7" s="427">
        <v>472</v>
      </c>
      <c r="J7" s="31">
        <v>1670</v>
      </c>
      <c r="K7" s="31">
        <v>1314</v>
      </c>
      <c r="L7" s="427">
        <v>60</v>
      </c>
      <c r="M7" s="31">
        <v>330</v>
      </c>
    </row>
    <row r="8" spans="1:13" ht="14.25">
      <c r="A8" s="428" t="s">
        <v>420</v>
      </c>
      <c r="B8" s="301">
        <v>3263</v>
      </c>
      <c r="C8" s="301">
        <v>595.82799999999997</v>
      </c>
      <c r="D8" s="301">
        <v>121442.34</v>
      </c>
      <c r="E8" s="301">
        <v>4177</v>
      </c>
      <c r="F8" s="301">
        <v>3348</v>
      </c>
      <c r="G8" s="31">
        <v>343.73399999999998</v>
      </c>
      <c r="H8" s="31">
        <v>3230</v>
      </c>
      <c r="I8" s="427">
        <v>947</v>
      </c>
      <c r="J8" s="31">
        <v>1807</v>
      </c>
      <c r="K8" s="31">
        <v>2053</v>
      </c>
      <c r="L8" s="427">
        <v>62</v>
      </c>
      <c r="M8" s="31">
        <v>255</v>
      </c>
    </row>
    <row r="9" spans="1:13" ht="14.25">
      <c r="A9" s="428">
        <v>2</v>
      </c>
      <c r="B9" s="301">
        <v>2942</v>
      </c>
      <c r="C9" s="301">
        <v>489.62200000000001</v>
      </c>
      <c r="D9" s="301">
        <v>102255.33</v>
      </c>
      <c r="E9" s="301">
        <v>3319</v>
      </c>
      <c r="F9" s="301">
        <v>2756</v>
      </c>
      <c r="G9" s="31">
        <v>288.82600000000002</v>
      </c>
      <c r="H9" s="31">
        <v>2827</v>
      </c>
      <c r="I9" s="427">
        <v>492</v>
      </c>
      <c r="J9" s="31">
        <v>1577</v>
      </c>
      <c r="K9" s="31">
        <v>1417</v>
      </c>
      <c r="L9" s="427">
        <v>3</v>
      </c>
      <c r="M9" s="31">
        <v>322</v>
      </c>
    </row>
    <row r="10" spans="1:13" ht="14.25">
      <c r="A10" s="429">
        <v>3</v>
      </c>
      <c r="B10" s="1252">
        <v>2755</v>
      </c>
      <c r="C10" s="301">
        <v>461</v>
      </c>
      <c r="D10" s="301">
        <v>91491</v>
      </c>
      <c r="E10" s="301">
        <v>2883</v>
      </c>
      <c r="F10" s="301">
        <v>2275</v>
      </c>
      <c r="G10" s="31">
        <v>261</v>
      </c>
      <c r="H10" s="31">
        <v>2717</v>
      </c>
      <c r="I10" s="427">
        <v>166</v>
      </c>
      <c r="J10" s="31">
        <v>1577</v>
      </c>
      <c r="K10" s="31">
        <v>1015</v>
      </c>
      <c r="L10" s="427">
        <v>2</v>
      </c>
      <c r="M10" s="31">
        <v>289</v>
      </c>
    </row>
    <row r="11" spans="1:13" ht="14.25">
      <c r="A11" s="429">
        <v>4</v>
      </c>
      <c r="B11" s="1252">
        <v>2925</v>
      </c>
      <c r="C11" s="301">
        <v>492</v>
      </c>
      <c r="D11" s="301">
        <v>108008</v>
      </c>
      <c r="E11" s="301">
        <v>3390</v>
      </c>
      <c r="F11" s="301">
        <v>2531</v>
      </c>
      <c r="G11" s="31">
        <v>287</v>
      </c>
      <c r="H11" s="31">
        <v>3203</v>
      </c>
      <c r="I11" s="427">
        <v>187</v>
      </c>
      <c r="J11" s="31">
        <v>1644</v>
      </c>
      <c r="K11" s="31">
        <v>1368</v>
      </c>
      <c r="L11" s="427">
        <v>20</v>
      </c>
      <c r="M11" s="31">
        <v>358</v>
      </c>
    </row>
    <row r="12" spans="1:13" ht="14.25">
      <c r="A12" s="429"/>
      <c r="B12" s="1252"/>
      <c r="C12" s="301"/>
      <c r="D12" s="301"/>
      <c r="E12" s="301"/>
      <c r="F12" s="301"/>
      <c r="G12" s="31"/>
      <c r="H12" s="31"/>
      <c r="I12" s="427"/>
      <c r="J12" s="31"/>
      <c r="K12" s="31"/>
      <c r="L12" s="427"/>
      <c r="M12" s="31"/>
    </row>
    <row r="13" spans="1:13" ht="14.25">
      <c r="A13" s="430" t="s">
        <v>56</v>
      </c>
      <c r="B13" s="1253">
        <v>162</v>
      </c>
      <c r="C13" s="431">
        <v>22</v>
      </c>
      <c r="D13" s="431">
        <v>5128</v>
      </c>
      <c r="E13" s="431">
        <v>119</v>
      </c>
      <c r="F13" s="431">
        <v>115</v>
      </c>
      <c r="G13" s="431">
        <v>12</v>
      </c>
      <c r="H13" s="431">
        <v>116</v>
      </c>
      <c r="I13" s="432">
        <v>3</v>
      </c>
      <c r="J13" s="431">
        <v>87</v>
      </c>
      <c r="K13" s="431">
        <v>18</v>
      </c>
      <c r="L13" s="432">
        <v>0</v>
      </c>
      <c r="M13" s="431">
        <v>14</v>
      </c>
    </row>
    <row r="14" spans="1:13" ht="14.25">
      <c r="A14" s="430">
        <v>2</v>
      </c>
      <c r="B14" s="1253">
        <v>223</v>
      </c>
      <c r="C14" s="431">
        <v>31</v>
      </c>
      <c r="D14" s="431">
        <v>6397</v>
      </c>
      <c r="E14" s="431">
        <v>216</v>
      </c>
      <c r="F14" s="431">
        <v>155</v>
      </c>
      <c r="G14" s="431">
        <v>19</v>
      </c>
      <c r="H14" s="431">
        <v>209</v>
      </c>
      <c r="I14" s="432">
        <v>7</v>
      </c>
      <c r="J14" s="431">
        <v>117</v>
      </c>
      <c r="K14" s="431">
        <v>87</v>
      </c>
      <c r="L14" s="432">
        <v>1</v>
      </c>
      <c r="M14" s="431">
        <v>11</v>
      </c>
    </row>
    <row r="15" spans="1:13" ht="14.25">
      <c r="A15" s="430">
        <v>3</v>
      </c>
      <c r="B15" s="1253">
        <v>202</v>
      </c>
      <c r="C15" s="431">
        <v>52</v>
      </c>
      <c r="D15" s="431">
        <v>12964</v>
      </c>
      <c r="E15" s="431">
        <v>194</v>
      </c>
      <c r="F15" s="431">
        <v>179</v>
      </c>
      <c r="G15" s="431">
        <v>18</v>
      </c>
      <c r="H15" s="431">
        <v>187</v>
      </c>
      <c r="I15" s="432">
        <v>7</v>
      </c>
      <c r="J15" s="431">
        <v>114</v>
      </c>
      <c r="K15" s="431">
        <v>53</v>
      </c>
      <c r="L15" s="432">
        <v>18</v>
      </c>
      <c r="M15" s="431">
        <v>9</v>
      </c>
    </row>
    <row r="16" spans="1:13" ht="14.25">
      <c r="A16" s="430">
        <v>4</v>
      </c>
      <c r="B16" s="1253">
        <v>263</v>
      </c>
      <c r="C16" s="431">
        <v>37</v>
      </c>
      <c r="D16" s="431">
        <v>8685</v>
      </c>
      <c r="E16" s="431">
        <v>258</v>
      </c>
      <c r="F16" s="431">
        <v>220</v>
      </c>
      <c r="G16" s="431">
        <v>23</v>
      </c>
      <c r="H16" s="431">
        <v>249</v>
      </c>
      <c r="I16" s="432">
        <v>9</v>
      </c>
      <c r="J16" s="431">
        <v>164</v>
      </c>
      <c r="K16" s="431">
        <v>70</v>
      </c>
      <c r="L16" s="432">
        <v>0</v>
      </c>
      <c r="M16" s="431">
        <v>24</v>
      </c>
    </row>
    <row r="17" spans="1:13" ht="14.25">
      <c r="A17" s="430">
        <v>5</v>
      </c>
      <c r="B17" s="1253">
        <v>189</v>
      </c>
      <c r="C17" s="431">
        <v>26</v>
      </c>
      <c r="D17" s="431">
        <v>4946</v>
      </c>
      <c r="E17" s="431">
        <v>162</v>
      </c>
      <c r="F17" s="431">
        <v>140</v>
      </c>
      <c r="G17" s="431">
        <v>16</v>
      </c>
      <c r="H17" s="431">
        <v>156</v>
      </c>
      <c r="I17" s="432">
        <v>6</v>
      </c>
      <c r="J17" s="431">
        <v>108</v>
      </c>
      <c r="K17" s="431">
        <v>47</v>
      </c>
      <c r="L17" s="432">
        <v>0</v>
      </c>
      <c r="M17" s="431">
        <v>7</v>
      </c>
    </row>
    <row r="18" spans="1:13" ht="14.25">
      <c r="A18" s="430">
        <v>6</v>
      </c>
      <c r="B18" s="1253">
        <v>336</v>
      </c>
      <c r="C18" s="431">
        <v>73</v>
      </c>
      <c r="D18" s="431">
        <v>14507</v>
      </c>
      <c r="E18" s="431">
        <v>489</v>
      </c>
      <c r="F18" s="431">
        <v>279</v>
      </c>
      <c r="G18" s="431">
        <v>41</v>
      </c>
      <c r="H18" s="431">
        <v>418</v>
      </c>
      <c r="I18" s="432">
        <v>71</v>
      </c>
      <c r="J18" s="431">
        <v>179</v>
      </c>
      <c r="K18" s="431">
        <v>214</v>
      </c>
      <c r="L18" s="432">
        <v>0</v>
      </c>
      <c r="M18" s="431">
        <v>96</v>
      </c>
    </row>
    <row r="19" spans="1:13" ht="14.25">
      <c r="A19" s="430">
        <v>7</v>
      </c>
      <c r="B19" s="1253">
        <v>213</v>
      </c>
      <c r="C19" s="431">
        <v>36</v>
      </c>
      <c r="D19" s="431">
        <v>7723</v>
      </c>
      <c r="E19" s="431">
        <v>282</v>
      </c>
      <c r="F19" s="431">
        <v>192</v>
      </c>
      <c r="G19" s="431">
        <v>23</v>
      </c>
      <c r="H19" s="431">
        <v>279</v>
      </c>
      <c r="I19" s="432">
        <v>3</v>
      </c>
      <c r="J19" s="431">
        <v>105</v>
      </c>
      <c r="K19" s="431">
        <v>119</v>
      </c>
      <c r="L19" s="432">
        <v>0</v>
      </c>
      <c r="M19" s="431">
        <v>58</v>
      </c>
    </row>
    <row r="20" spans="1:13" ht="14.25">
      <c r="A20" s="430">
        <v>8</v>
      </c>
      <c r="B20" s="1253">
        <v>368</v>
      </c>
      <c r="C20" s="431">
        <v>63</v>
      </c>
      <c r="D20" s="431">
        <v>10973</v>
      </c>
      <c r="E20" s="431">
        <v>563</v>
      </c>
      <c r="F20" s="431">
        <v>366</v>
      </c>
      <c r="G20" s="431">
        <v>43</v>
      </c>
      <c r="H20" s="431">
        <v>549</v>
      </c>
      <c r="I20" s="432">
        <v>14</v>
      </c>
      <c r="J20" s="431">
        <v>211</v>
      </c>
      <c r="K20" s="431">
        <v>313</v>
      </c>
      <c r="L20" s="432">
        <v>1</v>
      </c>
      <c r="M20" s="431">
        <v>38</v>
      </c>
    </row>
    <row r="21" spans="1:13" ht="14.25">
      <c r="A21" s="430">
        <v>9</v>
      </c>
      <c r="B21" s="1253">
        <v>255</v>
      </c>
      <c r="C21" s="431">
        <v>41</v>
      </c>
      <c r="D21" s="431">
        <v>11484</v>
      </c>
      <c r="E21" s="431">
        <v>238</v>
      </c>
      <c r="F21" s="431">
        <v>204</v>
      </c>
      <c r="G21" s="431">
        <v>23</v>
      </c>
      <c r="H21" s="431">
        <v>221</v>
      </c>
      <c r="I21" s="432">
        <v>17</v>
      </c>
      <c r="J21" s="431">
        <v>158</v>
      </c>
      <c r="K21" s="431">
        <v>62</v>
      </c>
      <c r="L21" s="432">
        <v>0</v>
      </c>
      <c r="M21" s="431">
        <v>18</v>
      </c>
    </row>
    <row r="22" spans="1:13" ht="14.25">
      <c r="A22" s="430">
        <v>10</v>
      </c>
      <c r="B22" s="1253">
        <v>224</v>
      </c>
      <c r="C22" s="431">
        <v>34</v>
      </c>
      <c r="D22" s="431">
        <v>8438</v>
      </c>
      <c r="E22" s="431">
        <v>243</v>
      </c>
      <c r="F22" s="431">
        <v>239</v>
      </c>
      <c r="G22" s="431">
        <v>18</v>
      </c>
      <c r="H22" s="431">
        <v>233</v>
      </c>
      <c r="I22" s="432">
        <v>10</v>
      </c>
      <c r="J22" s="431">
        <v>118</v>
      </c>
      <c r="K22" s="431">
        <v>115</v>
      </c>
      <c r="L22" s="432">
        <v>0</v>
      </c>
      <c r="M22" s="431">
        <v>10</v>
      </c>
    </row>
    <row r="23" spans="1:13" ht="14.25">
      <c r="A23" s="430">
        <v>11</v>
      </c>
      <c r="B23" s="1253">
        <v>322</v>
      </c>
      <c r="C23" s="431">
        <v>46</v>
      </c>
      <c r="D23" s="431">
        <v>9673</v>
      </c>
      <c r="E23" s="431">
        <v>429</v>
      </c>
      <c r="F23" s="431">
        <v>307</v>
      </c>
      <c r="G23" s="431">
        <v>36</v>
      </c>
      <c r="H23" s="431">
        <v>406</v>
      </c>
      <c r="I23" s="432">
        <v>23</v>
      </c>
      <c r="J23" s="431">
        <v>187</v>
      </c>
      <c r="K23" s="431">
        <v>181</v>
      </c>
      <c r="L23" s="432">
        <v>0</v>
      </c>
      <c r="M23" s="431">
        <v>61</v>
      </c>
    </row>
    <row r="24" spans="1:13" ht="14.25">
      <c r="A24" s="430">
        <v>12</v>
      </c>
      <c r="B24" s="1253">
        <v>168</v>
      </c>
      <c r="C24" s="431">
        <v>30</v>
      </c>
      <c r="D24" s="431">
        <v>7090</v>
      </c>
      <c r="E24" s="431">
        <v>197</v>
      </c>
      <c r="F24" s="431">
        <v>135</v>
      </c>
      <c r="G24" s="431">
        <v>16</v>
      </c>
      <c r="H24" s="431">
        <v>180</v>
      </c>
      <c r="I24" s="432">
        <v>17</v>
      </c>
      <c r="J24" s="431">
        <v>96</v>
      </c>
      <c r="K24" s="431">
        <v>89</v>
      </c>
      <c r="L24" s="432">
        <v>0</v>
      </c>
      <c r="M24" s="431">
        <v>12</v>
      </c>
    </row>
    <row r="25" spans="1:13" ht="14.25">
      <c r="A25" s="430" t="s">
        <v>521</v>
      </c>
      <c r="B25" s="1253">
        <v>166</v>
      </c>
      <c r="C25" s="431">
        <v>22</v>
      </c>
      <c r="D25" s="431">
        <v>4618</v>
      </c>
      <c r="E25" s="431">
        <v>146</v>
      </c>
      <c r="F25" s="431">
        <v>137</v>
      </c>
      <c r="G25" s="431">
        <v>14</v>
      </c>
      <c r="H25" s="431">
        <v>139</v>
      </c>
      <c r="I25" s="432">
        <v>7</v>
      </c>
      <c r="J25" s="431">
        <v>90</v>
      </c>
      <c r="K25" s="431">
        <v>35</v>
      </c>
      <c r="L25" s="432">
        <v>0</v>
      </c>
      <c r="M25" s="431">
        <v>21</v>
      </c>
    </row>
    <row r="26" spans="1:13" ht="6.75" customHeight="1">
      <c r="A26" s="430"/>
      <c r="B26" s="433"/>
      <c r="C26" s="431"/>
      <c r="D26" s="431"/>
      <c r="E26" s="431"/>
      <c r="F26" s="431"/>
      <c r="G26" s="431"/>
      <c r="H26" s="431"/>
      <c r="I26" s="431"/>
      <c r="J26" s="431"/>
      <c r="K26" s="431"/>
      <c r="L26" s="432"/>
      <c r="M26" s="431"/>
    </row>
    <row r="27" spans="1:13" ht="17.25">
      <c r="A27" s="152" t="s">
        <v>421</v>
      </c>
      <c r="B27" s="434"/>
      <c r="C27" s="434"/>
      <c r="D27" s="434"/>
      <c r="E27" s="434"/>
      <c r="F27" s="434"/>
      <c r="G27" s="434"/>
      <c r="H27" s="434"/>
      <c r="I27" s="434"/>
      <c r="J27" s="434"/>
      <c r="K27" s="434"/>
      <c r="L27" s="435"/>
      <c r="M27" s="434"/>
    </row>
    <row r="28" spans="1:13" ht="17.25">
      <c r="A28" s="351" t="s">
        <v>422</v>
      </c>
      <c r="B28" s="352"/>
      <c r="C28" s="352"/>
      <c r="D28" s="352"/>
      <c r="E28" s="352"/>
      <c r="F28" s="352"/>
      <c r="G28" s="352"/>
      <c r="H28" s="352"/>
      <c r="I28" s="352"/>
      <c r="J28" s="436"/>
      <c r="K28" s="436"/>
      <c r="L28" s="436"/>
      <c r="M28" s="436"/>
    </row>
    <row r="29" spans="1:13" ht="17.25">
      <c r="A29" s="157" t="s">
        <v>423</v>
      </c>
      <c r="B29" s="437"/>
      <c r="C29" s="437"/>
      <c r="D29" s="437"/>
      <c r="E29" s="437"/>
      <c r="F29" s="313"/>
      <c r="G29" s="313"/>
      <c r="H29" s="313"/>
      <c r="I29" s="313"/>
      <c r="J29" s="313"/>
      <c r="K29" s="313"/>
      <c r="L29" s="411"/>
      <c r="M29" s="313"/>
    </row>
    <row r="30" spans="1:13">
      <c r="A30" s="3"/>
      <c r="B30" s="3"/>
      <c r="C30" s="3"/>
      <c r="D30" s="3"/>
      <c r="E30" s="3"/>
      <c r="F30" s="3"/>
      <c r="G30" s="3"/>
      <c r="H30" s="3"/>
      <c r="I30" s="3"/>
      <c r="J30" s="3"/>
      <c r="K30" s="3"/>
      <c r="L30" s="438"/>
      <c r="M30" s="3"/>
    </row>
    <row r="31" spans="1:13">
      <c r="I31" s="439"/>
      <c r="J31" s="439"/>
      <c r="K31" s="439"/>
      <c r="L31" s="439"/>
      <c r="M31" s="439"/>
    </row>
    <row r="32" spans="1:13">
      <c r="H32" s="436"/>
      <c r="I32" s="439"/>
      <c r="J32" s="439"/>
      <c r="K32" s="439"/>
      <c r="L32" s="439"/>
      <c r="M32" s="439"/>
    </row>
    <row r="33" spans="6:13">
      <c r="F33" s="439"/>
      <c r="G33" s="439"/>
      <c r="H33" s="439"/>
      <c r="I33" s="439"/>
      <c r="J33" s="439"/>
      <c r="K33" s="439"/>
      <c r="L33" s="439"/>
      <c r="M33" s="439"/>
    </row>
    <row r="34" spans="6:13">
      <c r="I34" s="436"/>
      <c r="J34" s="436"/>
      <c r="K34" s="436"/>
      <c r="L34" s="436"/>
      <c r="M34" s="439"/>
    </row>
    <row r="35" spans="6:13">
      <c r="J35" s="439"/>
      <c r="K35" s="439"/>
      <c r="L35" s="439"/>
      <c r="M35" s="439"/>
    </row>
  </sheetData>
  <mergeCells count="4">
    <mergeCell ref="A1:M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view="pageBreakPreview" zoomScaleNormal="100" zoomScaleSheetLayoutView="100" workbookViewId="0">
      <selection sqref="A1:N1"/>
    </sheetView>
  </sheetViews>
  <sheetFormatPr defaultRowHeight="13.5"/>
  <cols>
    <col min="1" max="1" width="10.625" style="470" customWidth="1"/>
    <col min="2" max="2" width="8.625" style="470" customWidth="1"/>
    <col min="3" max="3" width="10.375" style="470" customWidth="1"/>
    <col min="4" max="4" width="9.875" style="470" customWidth="1"/>
    <col min="5" max="5" width="11.125" style="470" customWidth="1"/>
    <col min="6" max="6" width="11" style="470" customWidth="1"/>
    <col min="7" max="7" width="10.125" style="444" customWidth="1"/>
    <col min="8" max="8" width="9.875" style="444" customWidth="1"/>
    <col min="9" max="9" width="7.875" style="444" customWidth="1"/>
    <col min="10" max="11" width="9" style="444" customWidth="1"/>
    <col min="12" max="12" width="10.375" style="444" customWidth="1"/>
    <col min="13" max="13" width="8.625" style="444" customWidth="1"/>
    <col min="14" max="14" width="8.875" style="444" customWidth="1"/>
    <col min="15" max="16384" width="9" style="377"/>
  </cols>
  <sheetData>
    <row r="1" spans="1:14" ht="17.25">
      <c r="A1" s="1691" t="s">
        <v>424</v>
      </c>
      <c r="B1" s="1691"/>
      <c r="C1" s="1691"/>
      <c r="D1" s="1691"/>
      <c r="E1" s="1691"/>
      <c r="F1" s="1691"/>
      <c r="G1" s="1691"/>
      <c r="H1" s="1691"/>
      <c r="I1" s="1691"/>
      <c r="J1" s="1691"/>
      <c r="K1" s="1691"/>
      <c r="L1" s="1691"/>
      <c r="M1" s="1691"/>
      <c r="N1" s="1691"/>
    </row>
    <row r="2" spans="1:14" ht="18.75">
      <c r="A2" s="441"/>
      <c r="B2" s="442"/>
      <c r="C2" s="442"/>
      <c r="D2" s="442"/>
      <c r="E2" s="442"/>
      <c r="F2" s="442"/>
      <c r="G2" s="443"/>
      <c r="H2" s="443"/>
      <c r="I2" s="443"/>
      <c r="J2" s="443"/>
      <c r="K2" s="443"/>
      <c r="L2" s="443"/>
      <c r="N2" s="445" t="s">
        <v>425</v>
      </c>
    </row>
    <row r="3" spans="1:14" ht="23.25" customHeight="1">
      <c r="A3" s="1692" t="s">
        <v>426</v>
      </c>
      <c r="B3" s="1694" t="s">
        <v>427</v>
      </c>
      <c r="C3" s="1694"/>
      <c r="D3" s="1694"/>
      <c r="E3" s="1694"/>
      <c r="F3" s="1694"/>
      <c r="G3" s="1695" t="s">
        <v>428</v>
      </c>
      <c r="H3" s="1695"/>
      <c r="I3" s="1695"/>
      <c r="J3" s="1695"/>
      <c r="K3" s="1695"/>
      <c r="L3" s="1695"/>
      <c r="M3" s="1695"/>
      <c r="N3" s="1696"/>
    </row>
    <row r="4" spans="1:14" ht="22.5" customHeight="1">
      <c r="A4" s="1693"/>
      <c r="B4" s="1697" t="s">
        <v>429</v>
      </c>
      <c r="C4" s="1697" t="s">
        <v>430</v>
      </c>
      <c r="D4" s="1698" t="s">
        <v>431</v>
      </c>
      <c r="E4" s="446"/>
      <c r="F4" s="1689" t="s">
        <v>432</v>
      </c>
      <c r="G4" s="1687" t="s">
        <v>433</v>
      </c>
      <c r="H4" s="1687" t="s">
        <v>434</v>
      </c>
      <c r="I4" s="1687" t="s">
        <v>435</v>
      </c>
      <c r="J4" s="1689" t="s">
        <v>436</v>
      </c>
      <c r="K4" s="1689"/>
      <c r="L4" s="1689"/>
      <c r="M4" s="1689"/>
      <c r="N4" s="1690" t="s">
        <v>438</v>
      </c>
    </row>
    <row r="5" spans="1:14" ht="31.5" customHeight="1">
      <c r="A5" s="1693"/>
      <c r="B5" s="1697"/>
      <c r="C5" s="1697"/>
      <c r="D5" s="1699"/>
      <c r="E5" s="447" t="s">
        <v>439</v>
      </c>
      <c r="F5" s="1689"/>
      <c r="G5" s="1688"/>
      <c r="H5" s="1688"/>
      <c r="I5" s="1688"/>
      <c r="J5" s="448" t="s">
        <v>440</v>
      </c>
      <c r="K5" s="448" t="s">
        <v>441</v>
      </c>
      <c r="L5" s="449" t="s">
        <v>442</v>
      </c>
      <c r="M5" s="448" t="s">
        <v>443</v>
      </c>
      <c r="N5" s="1690"/>
    </row>
    <row r="6" spans="1:14" ht="21" customHeight="1">
      <c r="A6" s="450" t="s">
        <v>218</v>
      </c>
      <c r="B6" s="451">
        <v>1534805</v>
      </c>
      <c r="C6" s="451">
        <v>1844631</v>
      </c>
      <c r="D6" s="451">
        <v>1991200</v>
      </c>
      <c r="E6" s="451">
        <v>787341</v>
      </c>
      <c r="F6" s="451">
        <v>5370636</v>
      </c>
      <c r="G6" s="451">
        <v>563651.82000000007</v>
      </c>
      <c r="H6" s="451">
        <v>6548300.5099999998</v>
      </c>
      <c r="I6" s="452">
        <v>0</v>
      </c>
      <c r="J6" s="451">
        <v>224301.80600000001</v>
      </c>
      <c r="K6" s="451">
        <v>34971</v>
      </c>
      <c r="L6" s="453">
        <v>86597</v>
      </c>
      <c r="M6" s="451">
        <v>259272.80600000001</v>
      </c>
      <c r="N6" s="451">
        <v>7371225.1360000009</v>
      </c>
    </row>
    <row r="7" spans="1:14" ht="21" customHeight="1">
      <c r="A7" s="450" t="s">
        <v>444</v>
      </c>
      <c r="B7" s="451">
        <v>1426799.378</v>
      </c>
      <c r="C7" s="451">
        <v>1817839.0059999998</v>
      </c>
      <c r="D7" s="451">
        <v>1945630.1098696608</v>
      </c>
      <c r="E7" s="451">
        <v>675739</v>
      </c>
      <c r="F7" s="451">
        <v>5190268.4938696604</v>
      </c>
      <c r="G7" s="451">
        <v>456164</v>
      </c>
      <c r="H7" s="451">
        <v>7792559</v>
      </c>
      <c r="I7" s="452">
        <v>0</v>
      </c>
      <c r="J7" s="451">
        <v>231306.05399999997</v>
      </c>
      <c r="K7" s="451">
        <v>37475</v>
      </c>
      <c r="L7" s="453">
        <v>84909</v>
      </c>
      <c r="M7" s="451">
        <v>268781.054</v>
      </c>
      <c r="N7" s="451">
        <v>8517504.0539999995</v>
      </c>
    </row>
    <row r="8" spans="1:14" ht="21" customHeight="1">
      <c r="A8" s="450">
        <v>2</v>
      </c>
      <c r="B8" s="451">
        <v>1315657</v>
      </c>
      <c r="C8" s="451">
        <v>1686065</v>
      </c>
      <c r="D8" s="451">
        <v>1991524</v>
      </c>
      <c r="E8" s="451">
        <v>613261</v>
      </c>
      <c r="F8" s="451">
        <v>4993246</v>
      </c>
      <c r="G8" s="451">
        <v>522301</v>
      </c>
      <c r="H8" s="451">
        <v>7303447</v>
      </c>
      <c r="I8" s="452">
        <v>0</v>
      </c>
      <c r="J8" s="451">
        <v>248026</v>
      </c>
      <c r="K8" s="451">
        <v>37844</v>
      </c>
      <c r="L8" s="453">
        <v>86299</v>
      </c>
      <c r="M8" s="451">
        <v>285870</v>
      </c>
      <c r="N8" s="451">
        <v>8111618</v>
      </c>
    </row>
    <row r="9" spans="1:14" ht="21" customHeight="1">
      <c r="A9" s="450">
        <v>3</v>
      </c>
      <c r="B9" s="451">
        <v>1453710</v>
      </c>
      <c r="C9" s="451">
        <v>1731111</v>
      </c>
      <c r="D9" s="451">
        <v>1995946</v>
      </c>
      <c r="E9" s="451">
        <v>547722</v>
      </c>
      <c r="F9" s="451">
        <v>5180767</v>
      </c>
      <c r="G9" s="451">
        <v>563898</v>
      </c>
      <c r="H9" s="451">
        <v>6447857</v>
      </c>
      <c r="I9" s="452">
        <v>0</v>
      </c>
      <c r="J9" s="451">
        <v>242043</v>
      </c>
      <c r="K9" s="451">
        <v>94296</v>
      </c>
      <c r="L9" s="453">
        <v>76196</v>
      </c>
      <c r="M9" s="451">
        <v>336338</v>
      </c>
      <c r="N9" s="451">
        <v>7348093</v>
      </c>
    </row>
    <row r="10" spans="1:14" ht="21" customHeight="1">
      <c r="A10" s="450"/>
      <c r="B10" s="454"/>
      <c r="C10" s="454"/>
      <c r="D10" s="455"/>
      <c r="E10" s="456"/>
      <c r="F10" s="457"/>
      <c r="G10" s="454"/>
      <c r="H10" s="454"/>
      <c r="I10" s="454"/>
      <c r="J10" s="457"/>
      <c r="K10" s="457"/>
      <c r="L10" s="458"/>
      <c r="M10" s="457"/>
      <c r="N10" s="457"/>
    </row>
    <row r="11" spans="1:14" ht="21" customHeight="1">
      <c r="A11" s="460" t="s">
        <v>963</v>
      </c>
      <c r="B11" s="1254">
        <v>119546</v>
      </c>
      <c r="C11" s="451">
        <v>135019</v>
      </c>
      <c r="D11" s="451">
        <v>145118</v>
      </c>
      <c r="E11" s="451">
        <v>39841</v>
      </c>
      <c r="F11" s="451">
        <v>399683</v>
      </c>
      <c r="G11" s="451">
        <v>27010</v>
      </c>
      <c r="H11" s="451">
        <v>674878</v>
      </c>
      <c r="I11" s="452">
        <v>0</v>
      </c>
      <c r="J11" s="451">
        <v>26466.832999999999</v>
      </c>
      <c r="K11" s="451">
        <v>5689.6949999999997</v>
      </c>
      <c r="L11" s="453">
        <v>5355</v>
      </c>
      <c r="M11" s="451">
        <v>32156.527999999998</v>
      </c>
      <c r="N11" s="451">
        <v>734044.52800000005</v>
      </c>
    </row>
    <row r="12" spans="1:14" ht="21" customHeight="1">
      <c r="A12" s="459">
        <v>12</v>
      </c>
      <c r="B12" s="451">
        <v>121766</v>
      </c>
      <c r="C12" s="451">
        <v>144277</v>
      </c>
      <c r="D12" s="451">
        <v>174258</v>
      </c>
      <c r="E12" s="451">
        <v>44865</v>
      </c>
      <c r="F12" s="451">
        <v>440301</v>
      </c>
      <c r="G12" s="451">
        <v>37482</v>
      </c>
      <c r="H12" s="451">
        <v>716037</v>
      </c>
      <c r="I12" s="452">
        <v>0</v>
      </c>
      <c r="J12" s="451">
        <v>35246</v>
      </c>
      <c r="K12" s="451">
        <v>3895</v>
      </c>
      <c r="L12" s="453">
        <v>8954</v>
      </c>
      <c r="M12" s="451">
        <v>39142</v>
      </c>
      <c r="N12" s="451">
        <v>792661</v>
      </c>
    </row>
    <row r="13" spans="1:14" ht="21" customHeight="1">
      <c r="A13" s="459" t="s">
        <v>383</v>
      </c>
      <c r="B13" s="451">
        <v>115874</v>
      </c>
      <c r="C13" s="451">
        <v>149778</v>
      </c>
      <c r="D13" s="451">
        <v>239882</v>
      </c>
      <c r="E13" s="451">
        <v>58330</v>
      </c>
      <c r="F13" s="451">
        <v>505534</v>
      </c>
      <c r="G13" s="451">
        <v>40866</v>
      </c>
      <c r="H13" s="451">
        <v>678948</v>
      </c>
      <c r="I13" s="452">
        <v>0</v>
      </c>
      <c r="J13" s="451">
        <v>26354</v>
      </c>
      <c r="K13" s="451">
        <v>4185</v>
      </c>
      <c r="L13" s="453">
        <v>8990</v>
      </c>
      <c r="M13" s="451">
        <v>30538</v>
      </c>
      <c r="N13" s="451">
        <v>750352</v>
      </c>
    </row>
    <row r="14" spans="1:14" ht="21" customHeight="1">
      <c r="A14" s="459">
        <v>2</v>
      </c>
      <c r="B14" s="451">
        <v>117559</v>
      </c>
      <c r="C14" s="451">
        <v>152348</v>
      </c>
      <c r="D14" s="451">
        <v>221818</v>
      </c>
      <c r="E14" s="451">
        <v>53502</v>
      </c>
      <c r="F14" s="451">
        <v>491725</v>
      </c>
      <c r="G14" s="451">
        <v>28709</v>
      </c>
      <c r="H14" s="451">
        <v>634581</v>
      </c>
      <c r="I14" s="452">
        <v>0</v>
      </c>
      <c r="J14" s="451">
        <v>27571</v>
      </c>
      <c r="K14" s="451">
        <v>4420</v>
      </c>
      <c r="L14" s="453">
        <v>8216</v>
      </c>
      <c r="M14" s="451">
        <v>31991</v>
      </c>
      <c r="N14" s="451">
        <v>695281</v>
      </c>
    </row>
    <row r="15" spans="1:14" ht="21" customHeight="1">
      <c r="A15" s="459">
        <v>3</v>
      </c>
      <c r="B15" s="451">
        <v>126621</v>
      </c>
      <c r="C15" s="451">
        <v>146080</v>
      </c>
      <c r="D15" s="451">
        <v>200781</v>
      </c>
      <c r="E15" s="451">
        <v>48658</v>
      </c>
      <c r="F15" s="451">
        <v>473482</v>
      </c>
      <c r="G15" s="451">
        <v>70360</v>
      </c>
      <c r="H15" s="451">
        <v>666420</v>
      </c>
      <c r="I15" s="452">
        <v>0</v>
      </c>
      <c r="J15" s="451">
        <v>17948</v>
      </c>
      <c r="K15" s="451">
        <v>9551</v>
      </c>
      <c r="L15" s="453">
        <v>9028</v>
      </c>
      <c r="M15" s="451">
        <v>27499</v>
      </c>
      <c r="N15" s="451">
        <v>764279</v>
      </c>
    </row>
    <row r="16" spans="1:14" ht="21" customHeight="1">
      <c r="A16" s="459">
        <v>4</v>
      </c>
      <c r="B16" s="451">
        <v>118173</v>
      </c>
      <c r="C16" s="451">
        <v>134511</v>
      </c>
      <c r="D16" s="451">
        <v>169099</v>
      </c>
      <c r="E16" s="451">
        <v>42528</v>
      </c>
      <c r="F16" s="451">
        <v>421783</v>
      </c>
      <c r="G16" s="451">
        <v>36071</v>
      </c>
      <c r="H16" s="451">
        <v>824618</v>
      </c>
      <c r="I16" s="452">
        <v>0</v>
      </c>
      <c r="J16" s="451">
        <v>14856</v>
      </c>
      <c r="K16" s="451">
        <v>11828</v>
      </c>
      <c r="L16" s="453">
        <v>5356</v>
      </c>
      <c r="M16" s="451">
        <v>26685</v>
      </c>
      <c r="N16" s="451">
        <v>887374</v>
      </c>
    </row>
    <row r="17" spans="1:14" ht="21" customHeight="1">
      <c r="A17" s="459">
        <v>5</v>
      </c>
      <c r="B17" s="451">
        <v>105576</v>
      </c>
      <c r="C17" s="451">
        <v>122602</v>
      </c>
      <c r="D17" s="451">
        <v>135181</v>
      </c>
      <c r="E17" s="451">
        <v>35403</v>
      </c>
      <c r="F17" s="451">
        <v>363359</v>
      </c>
      <c r="G17" s="451">
        <v>26603</v>
      </c>
      <c r="H17" s="451">
        <v>823881</v>
      </c>
      <c r="I17" s="452">
        <v>0</v>
      </c>
      <c r="J17" s="451">
        <v>12032</v>
      </c>
      <c r="K17" s="451">
        <v>12799</v>
      </c>
      <c r="L17" s="453">
        <v>6136</v>
      </c>
      <c r="M17" s="451">
        <v>24830</v>
      </c>
      <c r="N17" s="451">
        <v>875314</v>
      </c>
    </row>
    <row r="18" spans="1:14" ht="21" customHeight="1">
      <c r="A18" s="459">
        <v>6</v>
      </c>
      <c r="B18" s="451">
        <v>127030</v>
      </c>
      <c r="C18" s="451">
        <v>135327</v>
      </c>
      <c r="D18" s="451">
        <v>117872</v>
      </c>
      <c r="E18" s="451">
        <v>32741</v>
      </c>
      <c r="F18" s="451">
        <v>380229</v>
      </c>
      <c r="G18" s="451">
        <v>19981</v>
      </c>
      <c r="H18" s="451">
        <v>1030093</v>
      </c>
      <c r="I18" s="452">
        <v>0</v>
      </c>
      <c r="J18" s="451">
        <v>15397</v>
      </c>
      <c r="K18" s="451">
        <v>12225</v>
      </c>
      <c r="L18" s="453">
        <v>8688</v>
      </c>
      <c r="M18" s="451">
        <v>27621</v>
      </c>
      <c r="N18" s="451">
        <v>1077695</v>
      </c>
    </row>
    <row r="19" spans="1:14" ht="21" customHeight="1">
      <c r="A19" s="459">
        <v>7</v>
      </c>
      <c r="B19" s="451">
        <v>133303</v>
      </c>
      <c r="C19" s="451">
        <v>152736</v>
      </c>
      <c r="D19" s="451">
        <v>147776</v>
      </c>
      <c r="E19" s="451">
        <v>42143</v>
      </c>
      <c r="F19" s="451">
        <v>433815</v>
      </c>
      <c r="G19" s="451">
        <v>45963</v>
      </c>
      <c r="H19" s="451">
        <v>908000</v>
      </c>
      <c r="I19" s="452">
        <v>0</v>
      </c>
      <c r="J19" s="451">
        <v>10543</v>
      </c>
      <c r="K19" s="451">
        <v>10694</v>
      </c>
      <c r="L19" s="453">
        <v>8762</v>
      </c>
      <c r="M19" s="451">
        <v>21237</v>
      </c>
      <c r="N19" s="451">
        <v>975200</v>
      </c>
    </row>
    <row r="20" spans="1:14" ht="21" customHeight="1">
      <c r="A20" s="459">
        <v>8</v>
      </c>
      <c r="B20" s="451">
        <v>117347</v>
      </c>
      <c r="C20" s="451">
        <v>162151</v>
      </c>
      <c r="D20" s="451">
        <v>163100</v>
      </c>
      <c r="E20" s="451">
        <v>46610</v>
      </c>
      <c r="F20" s="451">
        <v>442598</v>
      </c>
      <c r="G20" s="451">
        <v>42881</v>
      </c>
      <c r="H20" s="451">
        <v>1022707</v>
      </c>
      <c r="I20" s="452">
        <v>0</v>
      </c>
      <c r="J20" s="451">
        <v>16328</v>
      </c>
      <c r="K20" s="451">
        <v>10952</v>
      </c>
      <c r="L20" s="453">
        <v>7190</v>
      </c>
      <c r="M20" s="451">
        <v>27280</v>
      </c>
      <c r="N20" s="451">
        <v>1092868</v>
      </c>
    </row>
    <row r="21" spans="1:14" ht="21" customHeight="1">
      <c r="A21" s="459">
        <v>9</v>
      </c>
      <c r="B21" s="451">
        <v>126897</v>
      </c>
      <c r="C21" s="451">
        <v>156702</v>
      </c>
      <c r="D21" s="451">
        <v>156521</v>
      </c>
      <c r="E21" s="451">
        <v>45085</v>
      </c>
      <c r="F21" s="451">
        <v>440120</v>
      </c>
      <c r="G21" s="451">
        <v>53285</v>
      </c>
      <c r="H21" s="451">
        <v>1000419</v>
      </c>
      <c r="I21" s="452">
        <v>0</v>
      </c>
      <c r="J21" s="451">
        <v>15133</v>
      </c>
      <c r="K21" s="451">
        <v>8650</v>
      </c>
      <c r="L21" s="453">
        <v>15229</v>
      </c>
      <c r="M21" s="451">
        <v>23783</v>
      </c>
      <c r="N21" s="451">
        <v>1077487</v>
      </c>
    </row>
    <row r="22" spans="1:14" ht="21" customHeight="1">
      <c r="A22" s="459">
        <v>10</v>
      </c>
      <c r="B22" s="451">
        <v>123580</v>
      </c>
      <c r="C22" s="451">
        <v>137070</v>
      </c>
      <c r="D22" s="451">
        <v>127630</v>
      </c>
      <c r="E22" s="451">
        <v>35545</v>
      </c>
      <c r="F22" s="451">
        <v>388280</v>
      </c>
      <c r="G22" s="451">
        <v>29723</v>
      </c>
      <c r="H22" s="451">
        <v>752802</v>
      </c>
      <c r="I22" s="452">
        <v>0</v>
      </c>
      <c r="J22" s="451">
        <v>15577</v>
      </c>
      <c r="K22" s="451">
        <v>8461</v>
      </c>
      <c r="L22" s="453">
        <v>77918</v>
      </c>
      <c r="M22" s="451">
        <v>24037</v>
      </c>
      <c r="N22" s="451">
        <v>806562</v>
      </c>
    </row>
    <row r="23" spans="1:14" ht="21" customHeight="1">
      <c r="A23" s="1255">
        <v>11</v>
      </c>
      <c r="B23" s="451">
        <v>114139</v>
      </c>
      <c r="C23" s="451">
        <v>127714</v>
      </c>
      <c r="D23" s="451">
        <v>130852</v>
      </c>
      <c r="E23" s="451">
        <v>33514</v>
      </c>
      <c r="F23" s="451">
        <v>372705</v>
      </c>
      <c r="G23" s="451">
        <v>8835</v>
      </c>
      <c r="H23" s="451">
        <v>1121347</v>
      </c>
      <c r="I23" s="452">
        <v>0</v>
      </c>
      <c r="J23" s="451">
        <v>14015</v>
      </c>
      <c r="K23" s="451">
        <v>6558</v>
      </c>
      <c r="L23" s="453">
        <v>47687</v>
      </c>
      <c r="M23" s="451">
        <v>20573</v>
      </c>
      <c r="N23" s="451">
        <v>1150755</v>
      </c>
    </row>
    <row r="24" spans="1:14" ht="21" customHeight="1">
      <c r="A24" s="461" t="s">
        <v>446</v>
      </c>
      <c r="B24" s="462" t="s">
        <v>447</v>
      </c>
      <c r="C24" s="463"/>
      <c r="D24" s="463"/>
      <c r="E24" s="463"/>
      <c r="F24" s="463"/>
      <c r="G24" s="464"/>
      <c r="H24" s="464"/>
      <c r="I24" s="464"/>
      <c r="J24" s="464"/>
      <c r="K24" s="464"/>
      <c r="L24" s="465"/>
      <c r="M24" s="465"/>
      <c r="N24" s="465"/>
    </row>
    <row r="25" spans="1:14" ht="21" customHeight="1">
      <c r="A25" s="466" t="s">
        <v>448</v>
      </c>
      <c r="B25" s="467" t="s">
        <v>449</v>
      </c>
      <c r="C25" s="467"/>
      <c r="D25" s="467"/>
      <c r="E25" s="467"/>
      <c r="F25" s="467"/>
      <c r="G25" s="468"/>
      <c r="H25" s="468"/>
      <c r="I25" s="468"/>
      <c r="J25" s="469"/>
      <c r="K25" s="469"/>
      <c r="L25" s="469"/>
      <c r="M25" s="469"/>
      <c r="N25" s="469"/>
    </row>
  </sheetData>
  <mergeCells count="13">
    <mergeCell ref="I4:I5"/>
    <mergeCell ref="J4:M4"/>
    <mergeCell ref="N4:N5"/>
    <mergeCell ref="A1:N1"/>
    <mergeCell ref="A3:A5"/>
    <mergeCell ref="B3:F3"/>
    <mergeCell ref="G3:N3"/>
    <mergeCell ref="B4:B5"/>
    <mergeCell ref="C4:C5"/>
    <mergeCell ref="D4:D5"/>
    <mergeCell ref="F4:F5"/>
    <mergeCell ref="G4:G5"/>
    <mergeCell ref="H4:H5"/>
  </mergeCells>
  <phoneticPr fontId="3"/>
  <pageMargins left="0.70866141732283472" right="0.70866141732283472" top="0.74803149606299213" bottom="0.74803149606299213" header="0.31496062992125984" footer="0.31496062992125984"/>
  <pageSetup paperSize="9" scale="98" orientation="landscape" r:id="rId1"/>
  <rowBreaks count="1" manualBreakCount="1">
    <brk id="1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view="pageBreakPreview" zoomScaleNormal="100" zoomScaleSheetLayoutView="100" workbookViewId="0">
      <selection sqref="A1:O1"/>
    </sheetView>
  </sheetViews>
  <sheetFormatPr defaultRowHeight="13.5"/>
  <cols>
    <col min="1" max="1" width="10.75" style="156" customWidth="1"/>
    <col min="2" max="15" width="11.625" style="156" customWidth="1"/>
  </cols>
  <sheetData>
    <row r="1" spans="1:15" ht="18.75" customHeight="1">
      <c r="A1" s="1622" t="s">
        <v>450</v>
      </c>
      <c r="B1" s="1623"/>
      <c r="C1" s="1623"/>
      <c r="D1" s="1623"/>
      <c r="E1" s="1623"/>
      <c r="F1" s="1623"/>
      <c r="G1" s="1623"/>
      <c r="H1" s="1623"/>
      <c r="I1" s="1623"/>
      <c r="J1" s="1623"/>
      <c r="K1" s="1623"/>
      <c r="L1" s="1623"/>
      <c r="M1" s="1623"/>
      <c r="N1" s="1623"/>
      <c r="O1" s="1623"/>
    </row>
    <row r="2" spans="1:15" ht="18.75" customHeight="1" thickBot="1">
      <c r="A2" s="261"/>
      <c r="B2" s="261"/>
      <c r="C2" s="261"/>
      <c r="D2" s="261"/>
      <c r="E2" s="261"/>
      <c r="F2" s="261"/>
      <c r="G2" s="261"/>
      <c r="H2" s="261"/>
      <c r="I2" s="261"/>
      <c r="J2" s="261"/>
      <c r="K2" s="261"/>
      <c r="L2" s="261"/>
      <c r="M2" s="261"/>
      <c r="N2" s="261"/>
      <c r="O2" s="340" t="s">
        <v>451</v>
      </c>
    </row>
    <row r="3" spans="1:15" ht="18.75" customHeight="1" thickTop="1">
      <c r="A3" s="471" t="s">
        <v>452</v>
      </c>
      <c r="B3" s="472" t="s">
        <v>453</v>
      </c>
      <c r="C3" s="473" t="s">
        <v>454</v>
      </c>
      <c r="D3" s="473" t="s">
        <v>455</v>
      </c>
      <c r="E3" s="473" t="s">
        <v>456</v>
      </c>
      <c r="F3" s="473" t="s">
        <v>457</v>
      </c>
      <c r="G3" s="474" t="s">
        <v>458</v>
      </c>
      <c r="H3" s="475" t="s">
        <v>459</v>
      </c>
      <c r="I3" s="412" t="s">
        <v>460</v>
      </c>
      <c r="J3" s="412" t="s">
        <v>461</v>
      </c>
      <c r="K3" s="412" t="s">
        <v>462</v>
      </c>
      <c r="L3" s="473" t="s">
        <v>463</v>
      </c>
      <c r="M3" s="473" t="s">
        <v>464</v>
      </c>
      <c r="N3" s="473" t="s">
        <v>465</v>
      </c>
      <c r="O3" s="413" t="s">
        <v>466</v>
      </c>
    </row>
    <row r="4" spans="1:15" ht="18.75" customHeight="1">
      <c r="A4" s="476" t="s">
        <v>467</v>
      </c>
      <c r="B4" s="1256" t="s">
        <v>468</v>
      </c>
      <c r="C4" s="1257" t="s">
        <v>469</v>
      </c>
      <c r="D4" s="1257" t="s">
        <v>469</v>
      </c>
      <c r="E4" s="1257" t="s">
        <v>470</v>
      </c>
      <c r="F4" s="1257" t="s">
        <v>471</v>
      </c>
      <c r="G4" s="1257" t="s">
        <v>469</v>
      </c>
      <c r="H4" s="1258" t="s">
        <v>472</v>
      </c>
      <c r="I4" s="1256" t="s">
        <v>468</v>
      </c>
      <c r="J4" s="1256" t="s">
        <v>468</v>
      </c>
      <c r="K4" s="1256" t="s">
        <v>468</v>
      </c>
      <c r="L4" s="1257" t="s">
        <v>469</v>
      </c>
      <c r="M4" s="1257" t="s">
        <v>469</v>
      </c>
      <c r="N4" s="1257" t="s">
        <v>469</v>
      </c>
      <c r="O4" s="1259" t="s">
        <v>469</v>
      </c>
    </row>
    <row r="5" spans="1:15" ht="18.75" customHeight="1">
      <c r="A5" s="1260"/>
      <c r="B5" s="1261"/>
      <c r="C5" s="1262"/>
      <c r="D5" s="1262"/>
      <c r="E5" s="1262"/>
      <c r="F5" s="1262"/>
      <c r="G5" s="1262"/>
      <c r="H5" s="1262"/>
      <c r="I5" s="1262"/>
      <c r="J5" s="1262"/>
      <c r="K5" s="1262"/>
      <c r="L5" s="1262"/>
      <c r="M5" s="1262"/>
      <c r="N5" s="1262"/>
      <c r="O5" s="1262"/>
    </row>
    <row r="6" spans="1:15" ht="18.75" customHeight="1">
      <c r="A6" s="249" t="s">
        <v>114</v>
      </c>
      <c r="B6" s="301">
        <v>4822205</v>
      </c>
      <c r="C6" s="301">
        <v>4833099</v>
      </c>
      <c r="D6" s="301">
        <v>929398</v>
      </c>
      <c r="E6" s="301">
        <v>1769183</v>
      </c>
      <c r="F6" s="301">
        <v>1502397</v>
      </c>
      <c r="G6" s="301">
        <v>1939797</v>
      </c>
      <c r="H6" s="477" t="s">
        <v>355</v>
      </c>
      <c r="I6" s="301">
        <v>815160</v>
      </c>
      <c r="J6" s="301">
        <v>121602</v>
      </c>
      <c r="K6" s="301">
        <v>121572</v>
      </c>
      <c r="L6" s="301">
        <v>1603677</v>
      </c>
      <c r="M6" s="301">
        <v>277346</v>
      </c>
      <c r="N6" s="301">
        <v>331849</v>
      </c>
      <c r="O6" s="301">
        <v>341966</v>
      </c>
    </row>
    <row r="7" spans="1:15" ht="18.75" customHeight="1">
      <c r="A7" s="249">
        <v>30</v>
      </c>
      <c r="B7" s="301">
        <v>4887076</v>
      </c>
      <c r="C7" s="301">
        <v>4945515</v>
      </c>
      <c r="D7" s="301">
        <v>940537</v>
      </c>
      <c r="E7" s="301">
        <v>1813552</v>
      </c>
      <c r="F7" s="301">
        <v>1553759</v>
      </c>
      <c r="G7" s="301">
        <v>1931069</v>
      </c>
      <c r="H7" s="477" t="s">
        <v>355</v>
      </c>
      <c r="I7" s="301">
        <v>836918</v>
      </c>
      <c r="J7" s="301">
        <v>123798</v>
      </c>
      <c r="K7" s="301">
        <v>125113</v>
      </c>
      <c r="L7" s="301">
        <v>1627681</v>
      </c>
      <c r="M7" s="301">
        <v>257428</v>
      </c>
      <c r="N7" s="301">
        <v>287573</v>
      </c>
      <c r="O7" s="301">
        <v>368354</v>
      </c>
    </row>
    <row r="8" spans="1:15" ht="18.75" customHeight="1">
      <c r="A8" s="249" t="s">
        <v>473</v>
      </c>
      <c r="B8" s="301">
        <v>4978433</v>
      </c>
      <c r="C8" s="301">
        <v>5065900</v>
      </c>
      <c r="D8" s="301">
        <v>942379</v>
      </c>
      <c r="E8" s="301">
        <v>1860515</v>
      </c>
      <c r="F8" s="301">
        <v>1623117</v>
      </c>
      <c r="G8" s="301">
        <v>1996583</v>
      </c>
      <c r="H8" s="477" t="s">
        <v>355</v>
      </c>
      <c r="I8" s="301">
        <v>858516</v>
      </c>
      <c r="J8" s="301">
        <v>124028</v>
      </c>
      <c r="K8" s="301">
        <v>127903</v>
      </c>
      <c r="L8" s="301">
        <v>1655181</v>
      </c>
      <c r="M8" s="301">
        <v>260664</v>
      </c>
      <c r="N8" s="301">
        <v>251575</v>
      </c>
      <c r="O8" s="301">
        <v>359094</v>
      </c>
    </row>
    <row r="9" spans="1:15" ht="18.75" customHeight="1">
      <c r="A9" s="249">
        <v>2</v>
      </c>
      <c r="B9" s="301">
        <v>3792603</v>
      </c>
      <c r="C9" s="301">
        <v>3822777</v>
      </c>
      <c r="D9" s="301">
        <v>705530</v>
      </c>
      <c r="E9" s="301">
        <v>1429726</v>
      </c>
      <c r="F9" s="301">
        <v>1219718</v>
      </c>
      <c r="G9" s="301">
        <v>1379377</v>
      </c>
      <c r="H9" s="477" t="s">
        <v>355</v>
      </c>
      <c r="I9" s="301">
        <v>700116</v>
      </c>
      <c r="J9" s="301">
        <v>100547</v>
      </c>
      <c r="K9" s="301">
        <v>91558</v>
      </c>
      <c r="L9" s="301">
        <v>1349126</v>
      </c>
      <c r="M9" s="301">
        <v>195552</v>
      </c>
      <c r="N9" s="301">
        <v>168682</v>
      </c>
      <c r="O9" s="301">
        <v>296786</v>
      </c>
    </row>
    <row r="10" spans="1:15" ht="18.75" customHeight="1">
      <c r="A10" s="249">
        <v>3</v>
      </c>
      <c r="B10" s="301">
        <v>3827778</v>
      </c>
      <c r="C10" s="301">
        <v>3970173</v>
      </c>
      <c r="D10" s="301">
        <v>737956</v>
      </c>
      <c r="E10" s="301">
        <v>1489771</v>
      </c>
      <c r="F10" s="301">
        <v>1280084</v>
      </c>
      <c r="G10" s="301">
        <v>1385180</v>
      </c>
      <c r="H10" s="477" t="s">
        <v>355</v>
      </c>
      <c r="I10" s="301">
        <v>740385</v>
      </c>
      <c r="J10" s="301">
        <v>102426</v>
      </c>
      <c r="K10" s="301">
        <v>98756</v>
      </c>
      <c r="L10" s="301">
        <v>1380358</v>
      </c>
      <c r="M10" s="301">
        <v>203325</v>
      </c>
      <c r="N10" s="301">
        <v>175700</v>
      </c>
      <c r="O10" s="301">
        <v>301098</v>
      </c>
    </row>
    <row r="11" spans="1:15" ht="18.75" customHeight="1">
      <c r="A11" s="478"/>
      <c r="B11" s="479"/>
      <c r="C11" s="479"/>
      <c r="D11" s="479"/>
      <c r="E11" s="479"/>
      <c r="F11" s="479"/>
      <c r="G11" s="479"/>
      <c r="H11" s="479"/>
      <c r="I11" s="479"/>
      <c r="J11" s="479"/>
      <c r="K11" s="479"/>
      <c r="L11" s="479"/>
      <c r="M11" s="479"/>
      <c r="N11" s="479"/>
      <c r="O11" s="479"/>
    </row>
    <row r="12" spans="1:15" ht="18.75" customHeight="1">
      <c r="A12" s="252" t="s">
        <v>56</v>
      </c>
      <c r="B12" s="1263">
        <v>284579</v>
      </c>
      <c r="C12" s="35">
        <v>286411</v>
      </c>
      <c r="D12" s="35">
        <v>56291</v>
      </c>
      <c r="E12" s="35">
        <v>109697</v>
      </c>
      <c r="F12" s="35">
        <v>92182</v>
      </c>
      <c r="G12" s="35">
        <v>94179</v>
      </c>
      <c r="H12" s="477" t="s">
        <v>355</v>
      </c>
      <c r="I12" s="35">
        <v>51082</v>
      </c>
      <c r="J12" s="35">
        <v>7104</v>
      </c>
      <c r="K12" s="35">
        <v>4568</v>
      </c>
      <c r="L12" s="35">
        <v>99095</v>
      </c>
      <c r="M12" s="35">
        <v>14253</v>
      </c>
      <c r="N12" s="35">
        <v>16728</v>
      </c>
      <c r="O12" s="35">
        <v>19567</v>
      </c>
    </row>
    <row r="13" spans="1:15" ht="18.75" customHeight="1">
      <c r="A13" s="252">
        <v>2</v>
      </c>
      <c r="B13" s="1263">
        <v>240155</v>
      </c>
      <c r="C13" s="35">
        <v>251650</v>
      </c>
      <c r="D13" s="35">
        <v>48717</v>
      </c>
      <c r="E13" s="35">
        <v>97584</v>
      </c>
      <c r="F13" s="35">
        <v>76292</v>
      </c>
      <c r="G13" s="35">
        <v>80593</v>
      </c>
      <c r="H13" s="477" t="s">
        <v>355</v>
      </c>
      <c r="I13" s="35">
        <v>45690</v>
      </c>
      <c r="J13" s="35">
        <v>6442</v>
      </c>
      <c r="K13" s="35">
        <v>3558</v>
      </c>
      <c r="L13" s="35">
        <v>87013</v>
      </c>
      <c r="M13" s="35">
        <v>12394</v>
      </c>
      <c r="N13" s="35">
        <v>17187</v>
      </c>
      <c r="O13" s="35">
        <v>16984</v>
      </c>
    </row>
    <row r="14" spans="1:15" ht="18.75" customHeight="1">
      <c r="A14" s="252">
        <v>3</v>
      </c>
      <c r="B14" s="1263">
        <v>340421</v>
      </c>
      <c r="C14" s="35">
        <v>352011</v>
      </c>
      <c r="D14" s="35">
        <v>67853</v>
      </c>
      <c r="E14" s="35">
        <v>131023</v>
      </c>
      <c r="F14" s="35">
        <v>109733</v>
      </c>
      <c r="G14" s="35">
        <v>127328</v>
      </c>
      <c r="H14" s="477" t="s">
        <v>355</v>
      </c>
      <c r="I14" s="35">
        <v>64445</v>
      </c>
      <c r="J14" s="35">
        <v>9141</v>
      </c>
      <c r="K14" s="35">
        <v>9079</v>
      </c>
      <c r="L14" s="35">
        <v>121041</v>
      </c>
      <c r="M14" s="35">
        <v>17639</v>
      </c>
      <c r="N14" s="35">
        <v>16888</v>
      </c>
      <c r="O14" s="35">
        <v>25497</v>
      </c>
    </row>
    <row r="15" spans="1:15" ht="18.75" customHeight="1">
      <c r="A15" s="480">
        <v>4</v>
      </c>
      <c r="B15" s="35">
        <v>341922</v>
      </c>
      <c r="C15" s="35">
        <v>347255</v>
      </c>
      <c r="D15" s="35">
        <v>64880</v>
      </c>
      <c r="E15" s="35">
        <v>126670</v>
      </c>
      <c r="F15" s="35">
        <v>108725</v>
      </c>
      <c r="G15" s="35">
        <v>132068</v>
      </c>
      <c r="H15" s="477" t="s">
        <v>355</v>
      </c>
      <c r="I15" s="35">
        <v>61920</v>
      </c>
      <c r="J15" s="35">
        <v>8677</v>
      </c>
      <c r="K15" s="35">
        <v>9496</v>
      </c>
      <c r="L15" s="35">
        <v>118726</v>
      </c>
      <c r="M15" s="35">
        <v>17419</v>
      </c>
      <c r="N15" s="35">
        <v>14074</v>
      </c>
      <c r="O15" s="35">
        <v>25756</v>
      </c>
    </row>
    <row r="16" spans="1:15" ht="18.75" customHeight="1">
      <c r="A16" s="480">
        <v>5</v>
      </c>
      <c r="B16" s="35">
        <v>378217</v>
      </c>
      <c r="C16" s="35">
        <v>374364</v>
      </c>
      <c r="D16" s="35">
        <v>69250</v>
      </c>
      <c r="E16" s="35">
        <v>132361</v>
      </c>
      <c r="F16" s="35">
        <v>126737</v>
      </c>
      <c r="G16" s="35">
        <v>148802</v>
      </c>
      <c r="H16" s="477" t="s">
        <v>355</v>
      </c>
      <c r="I16" s="35">
        <v>68929</v>
      </c>
      <c r="J16" s="35">
        <v>9912</v>
      </c>
      <c r="K16" s="35">
        <v>15548</v>
      </c>
      <c r="L16" s="35">
        <v>132822</v>
      </c>
      <c r="M16" s="35">
        <v>19367</v>
      </c>
      <c r="N16" s="35">
        <v>17444</v>
      </c>
      <c r="O16" s="35">
        <v>29757</v>
      </c>
    </row>
    <row r="17" spans="1:15" ht="18.75" customHeight="1">
      <c r="A17" s="480">
        <v>6</v>
      </c>
      <c r="B17" s="35">
        <v>334741</v>
      </c>
      <c r="C17" s="35">
        <v>351808</v>
      </c>
      <c r="D17" s="35">
        <v>66537</v>
      </c>
      <c r="E17" s="35">
        <v>131984</v>
      </c>
      <c r="F17" s="35">
        <v>110734</v>
      </c>
      <c r="G17" s="35">
        <v>127207</v>
      </c>
      <c r="H17" s="477" t="s">
        <v>355</v>
      </c>
      <c r="I17" s="35">
        <v>63334</v>
      </c>
      <c r="J17" s="35">
        <v>8414</v>
      </c>
      <c r="K17" s="35">
        <v>9088</v>
      </c>
      <c r="L17" s="35">
        <v>117352</v>
      </c>
      <c r="M17" s="35">
        <v>16946</v>
      </c>
      <c r="N17" s="35">
        <v>14764</v>
      </c>
      <c r="O17" s="35">
        <v>25629</v>
      </c>
    </row>
    <row r="18" spans="1:15" ht="18.75" customHeight="1">
      <c r="A18" s="480">
        <v>7</v>
      </c>
      <c r="B18" s="35">
        <v>341877</v>
      </c>
      <c r="C18" s="35">
        <v>346860</v>
      </c>
      <c r="D18" s="35">
        <v>64036</v>
      </c>
      <c r="E18" s="35">
        <v>125874</v>
      </c>
      <c r="F18" s="35">
        <v>109280</v>
      </c>
      <c r="G18" s="35">
        <v>130092</v>
      </c>
      <c r="H18" s="477" t="s">
        <v>355</v>
      </c>
      <c r="I18" s="35">
        <v>60400</v>
      </c>
      <c r="J18" s="35">
        <v>8940</v>
      </c>
      <c r="K18" s="35">
        <v>12455</v>
      </c>
      <c r="L18" s="35">
        <v>122651</v>
      </c>
      <c r="M18" s="35">
        <v>17995</v>
      </c>
      <c r="N18" s="35">
        <v>14504</v>
      </c>
      <c r="O18" s="35">
        <v>26978</v>
      </c>
    </row>
    <row r="19" spans="1:15" ht="18.75" customHeight="1">
      <c r="A19" s="480">
        <v>8</v>
      </c>
      <c r="B19" s="35">
        <v>395702</v>
      </c>
      <c r="C19" s="35">
        <v>400670</v>
      </c>
      <c r="D19" s="35">
        <v>73319</v>
      </c>
      <c r="E19" s="35">
        <v>143980</v>
      </c>
      <c r="F19" s="35">
        <v>131263</v>
      </c>
      <c r="G19" s="35">
        <v>155272</v>
      </c>
      <c r="H19" s="35">
        <v>3492</v>
      </c>
      <c r="I19" s="35">
        <v>68915</v>
      </c>
      <c r="J19" s="35">
        <v>10602</v>
      </c>
      <c r="K19" s="35">
        <v>19052</v>
      </c>
      <c r="L19" s="35">
        <v>139243</v>
      </c>
      <c r="M19" s="35">
        <v>19947</v>
      </c>
      <c r="N19" s="35">
        <v>17045</v>
      </c>
      <c r="O19" s="35">
        <v>31536</v>
      </c>
    </row>
    <row r="20" spans="1:15" ht="18.75" customHeight="1">
      <c r="A20" s="480">
        <v>9</v>
      </c>
      <c r="B20" s="35">
        <v>357133</v>
      </c>
      <c r="C20" s="35">
        <v>357115</v>
      </c>
      <c r="D20" s="35">
        <v>65183</v>
      </c>
      <c r="E20" s="35">
        <v>131419</v>
      </c>
      <c r="F20" s="35">
        <v>113178</v>
      </c>
      <c r="G20" s="35">
        <v>131597</v>
      </c>
      <c r="H20" s="35">
        <v>3578</v>
      </c>
      <c r="I20" s="35">
        <v>62723</v>
      </c>
      <c r="J20" s="35">
        <v>8982</v>
      </c>
      <c r="K20" s="35">
        <v>9477</v>
      </c>
      <c r="L20" s="35">
        <v>119359</v>
      </c>
      <c r="M20" s="35">
        <v>17148</v>
      </c>
      <c r="N20" s="35">
        <v>15313</v>
      </c>
      <c r="O20" s="35">
        <v>26754</v>
      </c>
    </row>
    <row r="21" spans="1:15" ht="18.75" customHeight="1">
      <c r="A21" s="480">
        <v>10</v>
      </c>
      <c r="B21" s="35">
        <v>400667</v>
      </c>
      <c r="C21" s="35">
        <v>398719</v>
      </c>
      <c r="D21" s="35">
        <v>72450</v>
      </c>
      <c r="E21" s="35">
        <v>145449</v>
      </c>
      <c r="F21" s="35">
        <v>133930</v>
      </c>
      <c r="G21" s="35">
        <v>153782</v>
      </c>
      <c r="H21" s="35">
        <v>4184</v>
      </c>
      <c r="I21" s="35">
        <v>71967</v>
      </c>
      <c r="J21" s="35">
        <v>9343</v>
      </c>
      <c r="K21" s="35">
        <v>10536</v>
      </c>
      <c r="L21" s="35">
        <v>130911</v>
      </c>
      <c r="M21" s="35">
        <v>19930</v>
      </c>
      <c r="N21" s="35">
        <v>16282</v>
      </c>
      <c r="O21" s="35">
        <v>29552</v>
      </c>
    </row>
    <row r="22" spans="1:15" ht="18.75" customHeight="1">
      <c r="A22" s="480">
        <v>11</v>
      </c>
      <c r="B22" s="35">
        <v>397816</v>
      </c>
      <c r="C22" s="35">
        <v>419790</v>
      </c>
      <c r="D22" s="35">
        <v>74934</v>
      </c>
      <c r="E22" s="35">
        <v>150569</v>
      </c>
      <c r="F22" s="35">
        <v>145678</v>
      </c>
      <c r="G22" s="35">
        <v>165251</v>
      </c>
      <c r="H22" s="35">
        <v>4104</v>
      </c>
      <c r="I22" s="35">
        <v>68567</v>
      </c>
      <c r="J22" s="35">
        <v>8671</v>
      </c>
      <c r="K22" s="35">
        <v>8991</v>
      </c>
      <c r="L22" s="35">
        <v>126469</v>
      </c>
      <c r="M22" s="35">
        <v>18537</v>
      </c>
      <c r="N22" s="35">
        <v>16274</v>
      </c>
      <c r="O22" s="35">
        <v>27883</v>
      </c>
    </row>
    <row r="23" spans="1:15" ht="18.75" customHeight="1">
      <c r="A23" s="1264">
        <v>12</v>
      </c>
      <c r="B23" s="35">
        <v>349567</v>
      </c>
      <c r="C23" s="35">
        <v>357982</v>
      </c>
      <c r="D23" s="35">
        <v>66239</v>
      </c>
      <c r="E23" s="35">
        <v>134646</v>
      </c>
      <c r="F23" s="35">
        <v>108625</v>
      </c>
      <c r="G23" s="35">
        <v>124613</v>
      </c>
      <c r="H23" s="35">
        <v>3995</v>
      </c>
      <c r="I23" s="35">
        <v>61593</v>
      </c>
      <c r="J23" s="35">
        <v>8212</v>
      </c>
      <c r="K23" s="35">
        <v>5791</v>
      </c>
      <c r="L23" s="35">
        <v>112599</v>
      </c>
      <c r="M23" s="35">
        <v>17061</v>
      </c>
      <c r="N23" s="35">
        <v>15154</v>
      </c>
      <c r="O23" s="35">
        <v>20164</v>
      </c>
    </row>
    <row r="24" spans="1:15" ht="18.75" customHeight="1">
      <c r="A24" s="481" t="s">
        <v>474</v>
      </c>
      <c r="B24" s="482"/>
      <c r="C24" s="482"/>
      <c r="D24" s="482"/>
      <c r="E24" s="482"/>
      <c r="F24" s="482"/>
      <c r="G24" s="482"/>
      <c r="H24" s="482"/>
      <c r="I24" s="482"/>
      <c r="J24" s="482"/>
      <c r="K24" s="482"/>
      <c r="L24" s="482"/>
      <c r="M24" s="482"/>
      <c r="N24" s="482"/>
      <c r="O24" s="482"/>
    </row>
    <row r="25" spans="1:15" ht="18.75" customHeight="1">
      <c r="A25" s="157" t="s">
        <v>475</v>
      </c>
      <c r="B25" s="259"/>
      <c r="C25" s="259"/>
      <c r="D25" s="259"/>
      <c r="E25" s="259"/>
      <c r="F25" s="259"/>
      <c r="G25" s="259"/>
      <c r="H25" s="259"/>
      <c r="I25" s="259"/>
      <c r="J25" s="259"/>
      <c r="K25" s="259"/>
      <c r="L25" s="259"/>
      <c r="M25" s="259"/>
      <c r="N25" s="259"/>
      <c r="O25" s="259"/>
    </row>
    <row r="26" spans="1:15">
      <c r="B26" s="483"/>
      <c r="C26" s="483"/>
      <c r="D26" s="483"/>
      <c r="E26" s="483"/>
      <c r="F26" s="483"/>
      <c r="G26" s="483"/>
      <c r="H26" s="483"/>
      <c r="I26" s="483"/>
      <c r="J26" s="483"/>
      <c r="K26" s="483"/>
      <c r="L26" s="483"/>
      <c r="M26" s="483"/>
      <c r="N26" s="483"/>
      <c r="O26" s="483"/>
    </row>
    <row r="27" spans="1:15">
      <c r="B27" s="483"/>
      <c r="C27" s="483"/>
      <c r="D27" s="483"/>
      <c r="E27" s="483"/>
      <c r="F27" s="483"/>
      <c r="G27" s="483"/>
      <c r="H27" s="483"/>
      <c r="I27" s="483"/>
      <c r="J27" s="483"/>
      <c r="K27" s="483"/>
      <c r="L27" s="483"/>
      <c r="M27" s="483"/>
      <c r="N27" s="483"/>
      <c r="O27" s="483"/>
    </row>
    <row r="30" spans="1:15">
      <c r="B30" s="483"/>
      <c r="C30" s="483"/>
      <c r="D30" s="483"/>
      <c r="E30" s="483"/>
      <c r="F30" s="483"/>
      <c r="G30" s="483"/>
      <c r="H30" s="483"/>
      <c r="I30" s="483"/>
      <c r="J30" s="483"/>
      <c r="K30" s="483"/>
      <c r="L30" s="483"/>
      <c r="M30" s="483"/>
      <c r="N30" s="483"/>
      <c r="O30" s="483"/>
    </row>
  </sheetData>
  <mergeCells count="1">
    <mergeCell ref="A1:O1"/>
  </mergeCells>
  <phoneticPr fontId="3"/>
  <pageMargins left="0.70866141732283472" right="0.70866141732283472" top="0.74803149606299213" bottom="0.74803149606299213" header="0.31496062992125984" footer="0.31496062992125984"/>
  <pageSetup paperSize="9" scale="7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view="pageBreakPreview" zoomScaleNormal="100" zoomScaleSheetLayoutView="100" workbookViewId="0">
      <selection sqref="A1:M1"/>
    </sheetView>
  </sheetViews>
  <sheetFormatPr defaultRowHeight="13.5"/>
  <cols>
    <col min="1" max="1" width="11.625" style="156" customWidth="1"/>
    <col min="2" max="4" width="10.375" style="156" customWidth="1"/>
    <col min="5" max="5" width="7.75" style="156" customWidth="1"/>
    <col min="6" max="7" width="8.625" style="2" customWidth="1"/>
    <col min="8" max="13" width="8.625" style="156" customWidth="1"/>
  </cols>
  <sheetData>
    <row r="1" spans="1:13" ht="17.25">
      <c r="A1" s="1700" t="s">
        <v>476</v>
      </c>
      <c r="B1" s="1623"/>
      <c r="C1" s="1623"/>
      <c r="D1" s="1623"/>
      <c r="E1" s="1623"/>
      <c r="F1" s="1623"/>
      <c r="G1" s="1623"/>
      <c r="H1" s="1623"/>
      <c r="I1" s="1623"/>
      <c r="J1" s="1623"/>
      <c r="K1" s="1623"/>
      <c r="L1" s="1623"/>
      <c r="M1" s="1623"/>
    </row>
    <row r="2" spans="1:13" ht="18" thickBot="1">
      <c r="A2" s="484"/>
      <c r="B2" s="313"/>
      <c r="C2" s="313"/>
      <c r="D2" s="313"/>
      <c r="E2" s="313"/>
      <c r="F2" s="313"/>
      <c r="G2" s="313"/>
      <c r="H2" s="313"/>
      <c r="I2" s="313"/>
      <c r="J2" s="313"/>
      <c r="K2" s="313"/>
      <c r="L2" s="313"/>
      <c r="M2" s="340" t="s">
        <v>477</v>
      </c>
    </row>
    <row r="3" spans="1:13" ht="16.5" customHeight="1" thickTop="1">
      <c r="A3" s="1701" t="s">
        <v>478</v>
      </c>
      <c r="B3" s="1703" t="s">
        <v>479</v>
      </c>
      <c r="C3" s="1704"/>
      <c r="D3" s="1704"/>
      <c r="E3" s="1705"/>
      <c r="F3" s="1703" t="s">
        <v>480</v>
      </c>
      <c r="G3" s="1704"/>
      <c r="H3" s="1704"/>
      <c r="I3" s="1705"/>
      <c r="J3" s="1703" t="s">
        <v>481</v>
      </c>
      <c r="K3" s="1704"/>
      <c r="L3" s="1704"/>
      <c r="M3" s="1704"/>
    </row>
    <row r="4" spans="1:13" ht="16.5" customHeight="1">
      <c r="A4" s="1702"/>
      <c r="B4" s="1265" t="s">
        <v>482</v>
      </c>
      <c r="C4" s="1265" t="s">
        <v>483</v>
      </c>
      <c r="D4" s="1265" t="s">
        <v>261</v>
      </c>
      <c r="E4" s="1265" t="s">
        <v>484</v>
      </c>
      <c r="F4" s="1265" t="s">
        <v>482</v>
      </c>
      <c r="G4" s="1265" t="s">
        <v>483</v>
      </c>
      <c r="H4" s="1265" t="s">
        <v>261</v>
      </c>
      <c r="I4" s="1265" t="s">
        <v>484</v>
      </c>
      <c r="J4" s="1265" t="s">
        <v>482</v>
      </c>
      <c r="K4" s="1265" t="s">
        <v>483</v>
      </c>
      <c r="L4" s="1265" t="s">
        <v>261</v>
      </c>
      <c r="M4" s="1265" t="s">
        <v>484</v>
      </c>
    </row>
    <row r="5" spans="1:13" ht="16.5" customHeight="1">
      <c r="A5" s="1266"/>
      <c r="B5" s="1267"/>
      <c r="C5" s="1262"/>
      <c r="D5" s="1262"/>
      <c r="E5" s="1262"/>
      <c r="F5" s="1262"/>
      <c r="G5" s="1262"/>
      <c r="H5" s="1262"/>
      <c r="I5" s="1262"/>
      <c r="J5" s="1262"/>
      <c r="K5" s="1262"/>
      <c r="L5" s="1262"/>
      <c r="M5" s="1262"/>
    </row>
    <row r="6" spans="1:13" ht="16.5" customHeight="1">
      <c r="A6" s="485" t="s">
        <v>114</v>
      </c>
      <c r="B6" s="1252">
        <v>458563</v>
      </c>
      <c r="C6" s="31">
        <v>460984</v>
      </c>
      <c r="D6" s="31">
        <v>919547</v>
      </c>
      <c r="E6" s="306">
        <v>78.099999999999994</v>
      </c>
      <c r="F6" s="31">
        <v>28444</v>
      </c>
      <c r="G6" s="31">
        <v>28310</v>
      </c>
      <c r="H6" s="31">
        <v>56754</v>
      </c>
      <c r="I6" s="306">
        <v>68.3</v>
      </c>
      <c r="J6" s="22">
        <v>72285</v>
      </c>
      <c r="K6" s="22">
        <v>70831</v>
      </c>
      <c r="L6" s="22">
        <v>143116</v>
      </c>
      <c r="M6" s="393">
        <v>60.2</v>
      </c>
    </row>
    <row r="7" spans="1:13" ht="16.5" customHeight="1">
      <c r="A7" s="485">
        <v>30</v>
      </c>
      <c r="B7" s="1252">
        <v>505241</v>
      </c>
      <c r="C7" s="31">
        <v>507566</v>
      </c>
      <c r="D7" s="31">
        <v>1012807</v>
      </c>
      <c r="E7" s="306">
        <v>80.145206791088185</v>
      </c>
      <c r="F7" s="31">
        <v>27986</v>
      </c>
      <c r="G7" s="31">
        <v>28599</v>
      </c>
      <c r="H7" s="31">
        <v>56585</v>
      </c>
      <c r="I7" s="306">
        <v>67.2</v>
      </c>
      <c r="J7" s="22">
        <v>75858</v>
      </c>
      <c r="K7" s="22">
        <v>73160</v>
      </c>
      <c r="L7" s="22">
        <v>149018</v>
      </c>
      <c r="M7" s="393">
        <v>61.064942302648831</v>
      </c>
    </row>
    <row r="8" spans="1:13" ht="16.5" customHeight="1">
      <c r="A8" s="485" t="s">
        <v>55</v>
      </c>
      <c r="B8" s="1252">
        <v>496771</v>
      </c>
      <c r="C8" s="31">
        <v>500396</v>
      </c>
      <c r="D8" s="31">
        <v>997167</v>
      </c>
      <c r="E8" s="306">
        <v>75.67555876319642</v>
      </c>
      <c r="F8" s="31">
        <v>29448</v>
      </c>
      <c r="G8" s="31">
        <v>29790</v>
      </c>
      <c r="H8" s="31">
        <v>59238</v>
      </c>
      <c r="I8" s="306">
        <v>65.441891294741495</v>
      </c>
      <c r="J8" s="22">
        <v>72910</v>
      </c>
      <c r="K8" s="22">
        <v>69704</v>
      </c>
      <c r="L8" s="22">
        <v>142614</v>
      </c>
      <c r="M8" s="393">
        <v>57.591102926923824</v>
      </c>
    </row>
    <row r="9" spans="1:13" ht="16.5" customHeight="1">
      <c r="A9" s="485">
        <v>2</v>
      </c>
      <c r="B9" s="1252">
        <v>152999</v>
      </c>
      <c r="C9" s="31">
        <v>154249</v>
      </c>
      <c r="D9" s="31">
        <v>307248</v>
      </c>
      <c r="E9" s="306">
        <v>45</v>
      </c>
      <c r="F9" s="31">
        <v>11943</v>
      </c>
      <c r="G9" s="31">
        <v>11869</v>
      </c>
      <c r="H9" s="31">
        <v>23812</v>
      </c>
      <c r="I9" s="306">
        <v>34.9</v>
      </c>
      <c r="J9" s="22">
        <v>11400</v>
      </c>
      <c r="K9" s="22">
        <v>13185</v>
      </c>
      <c r="L9" s="22">
        <v>24585</v>
      </c>
      <c r="M9" s="393">
        <v>26.5</v>
      </c>
    </row>
    <row r="10" spans="1:13" ht="16.5" customHeight="1">
      <c r="A10" s="485">
        <v>3</v>
      </c>
      <c r="B10" s="1252">
        <v>216815</v>
      </c>
      <c r="C10" s="31">
        <v>215445</v>
      </c>
      <c r="D10" s="31">
        <v>432260</v>
      </c>
      <c r="E10" s="306">
        <v>45.4</v>
      </c>
      <c r="F10" s="31">
        <v>16081</v>
      </c>
      <c r="G10" s="31">
        <v>16213</v>
      </c>
      <c r="H10" s="31">
        <v>32294</v>
      </c>
      <c r="I10" s="306">
        <v>37.4</v>
      </c>
      <c r="J10" s="22">
        <v>17284</v>
      </c>
      <c r="K10" s="22">
        <v>19315</v>
      </c>
      <c r="L10" s="22">
        <v>36599</v>
      </c>
      <c r="M10" s="393">
        <v>28.4</v>
      </c>
    </row>
    <row r="11" spans="1:13" ht="16.5" customHeight="1">
      <c r="A11" s="486"/>
      <c r="B11" s="1252"/>
      <c r="C11" s="31"/>
      <c r="D11" s="31"/>
      <c r="E11" s="487"/>
      <c r="F11" s="31"/>
      <c r="G11" s="31"/>
      <c r="H11" s="31"/>
      <c r="I11" s="488"/>
      <c r="J11" s="22"/>
      <c r="K11" s="22"/>
      <c r="L11" s="22"/>
      <c r="M11" s="393"/>
    </row>
    <row r="12" spans="1:13" ht="16.5" customHeight="1">
      <c r="A12" s="489" t="s">
        <v>485</v>
      </c>
      <c r="B12" s="1268">
        <v>23823</v>
      </c>
      <c r="C12" s="34">
        <v>18218</v>
      </c>
      <c r="D12" s="34">
        <v>42041</v>
      </c>
      <c r="E12" s="490">
        <v>34.700000000000003</v>
      </c>
      <c r="F12" s="22">
        <v>1596</v>
      </c>
      <c r="G12" s="22">
        <v>1360</v>
      </c>
      <c r="H12" s="22">
        <v>2956</v>
      </c>
      <c r="I12" s="306">
        <v>38.5</v>
      </c>
      <c r="J12" s="23">
        <v>3022</v>
      </c>
      <c r="K12" s="23">
        <v>1982</v>
      </c>
      <c r="L12" s="23">
        <v>5004</v>
      </c>
      <c r="M12" s="491">
        <v>28.5</v>
      </c>
    </row>
    <row r="13" spans="1:13" ht="16.5" customHeight="1">
      <c r="A13" s="489">
        <v>2</v>
      </c>
      <c r="B13" s="1268">
        <v>11137</v>
      </c>
      <c r="C13" s="34">
        <v>10934</v>
      </c>
      <c r="D13" s="34">
        <v>22071</v>
      </c>
      <c r="E13" s="490">
        <v>38.200000000000003</v>
      </c>
      <c r="F13" s="22">
        <v>853</v>
      </c>
      <c r="G13" s="22">
        <v>875</v>
      </c>
      <c r="H13" s="22">
        <v>1728</v>
      </c>
      <c r="I13" s="306">
        <v>25.1</v>
      </c>
      <c r="J13" s="23">
        <v>928</v>
      </c>
      <c r="K13" s="23">
        <v>997</v>
      </c>
      <c r="L13" s="23">
        <v>1925</v>
      </c>
      <c r="M13" s="491">
        <v>19.600000000000001</v>
      </c>
    </row>
    <row r="14" spans="1:13" ht="16.5" customHeight="1">
      <c r="A14" s="489">
        <v>3</v>
      </c>
      <c r="B14" s="1268">
        <v>21483</v>
      </c>
      <c r="C14" s="34">
        <v>21396</v>
      </c>
      <c r="D14" s="34">
        <v>42879</v>
      </c>
      <c r="E14" s="490">
        <v>53.7</v>
      </c>
      <c r="F14" s="22">
        <v>1522</v>
      </c>
      <c r="G14" s="22">
        <v>1552</v>
      </c>
      <c r="H14" s="22">
        <v>3074</v>
      </c>
      <c r="I14" s="306">
        <v>41.9</v>
      </c>
      <c r="J14" s="23">
        <v>2476</v>
      </c>
      <c r="K14" s="23">
        <v>2563</v>
      </c>
      <c r="L14" s="23">
        <v>5039</v>
      </c>
      <c r="M14" s="491">
        <v>31.1</v>
      </c>
    </row>
    <row r="15" spans="1:13" ht="16.5" customHeight="1">
      <c r="A15" s="489">
        <v>4</v>
      </c>
      <c r="B15" s="1268">
        <v>23099</v>
      </c>
      <c r="C15" s="34">
        <v>24964</v>
      </c>
      <c r="D15" s="34">
        <v>48063</v>
      </c>
      <c r="E15" s="490">
        <v>49.8</v>
      </c>
      <c r="F15" s="22">
        <v>1503</v>
      </c>
      <c r="G15" s="22">
        <v>1525</v>
      </c>
      <c r="H15" s="22">
        <v>3028</v>
      </c>
      <c r="I15" s="306">
        <v>43.6</v>
      </c>
      <c r="J15" s="23">
        <v>2414</v>
      </c>
      <c r="K15" s="23">
        <v>3096</v>
      </c>
      <c r="L15" s="23">
        <v>5510</v>
      </c>
      <c r="M15" s="491">
        <v>33.9</v>
      </c>
    </row>
    <row r="16" spans="1:13" ht="16.5" customHeight="1">
      <c r="A16" s="489">
        <v>5</v>
      </c>
      <c r="B16" s="1268">
        <v>31968</v>
      </c>
      <c r="C16" s="34">
        <v>30158</v>
      </c>
      <c r="D16" s="34">
        <v>62126</v>
      </c>
      <c r="E16" s="490">
        <v>51.1</v>
      </c>
      <c r="F16" s="22">
        <v>2278</v>
      </c>
      <c r="G16" s="22">
        <v>2206</v>
      </c>
      <c r="H16" s="22">
        <v>4484</v>
      </c>
      <c r="I16" s="306">
        <v>58.3</v>
      </c>
      <c r="J16" s="23">
        <v>4657</v>
      </c>
      <c r="K16" s="23">
        <v>4357</v>
      </c>
      <c r="L16" s="23">
        <v>9032</v>
      </c>
      <c r="M16" s="491">
        <v>46.4</v>
      </c>
    </row>
    <row r="17" spans="1:13" ht="16.5" customHeight="1">
      <c r="A17" s="489">
        <v>6</v>
      </c>
      <c r="B17" s="1268">
        <v>27854</v>
      </c>
      <c r="C17" s="34">
        <v>27112</v>
      </c>
      <c r="D17" s="34">
        <v>54966</v>
      </c>
      <c r="E17" s="490">
        <v>45.3</v>
      </c>
      <c r="F17" s="22">
        <v>2112</v>
      </c>
      <c r="G17" s="22">
        <v>2212</v>
      </c>
      <c r="H17" s="22">
        <v>4324</v>
      </c>
      <c r="I17" s="306">
        <v>58.9</v>
      </c>
      <c r="J17" s="23">
        <v>3609</v>
      </c>
      <c r="K17" s="23">
        <v>3728</v>
      </c>
      <c r="L17" s="23">
        <v>7337</v>
      </c>
      <c r="M17" s="491">
        <v>38</v>
      </c>
    </row>
    <row r="18" spans="1:13" ht="16.5" customHeight="1">
      <c r="A18" s="489">
        <v>7</v>
      </c>
      <c r="B18" s="1268">
        <v>28457</v>
      </c>
      <c r="C18" s="34">
        <v>28971</v>
      </c>
      <c r="D18" s="34">
        <v>57428</v>
      </c>
      <c r="E18" s="490">
        <v>49</v>
      </c>
      <c r="F18" s="22">
        <v>2111</v>
      </c>
      <c r="G18" s="22">
        <v>2279</v>
      </c>
      <c r="H18" s="22">
        <v>4390</v>
      </c>
      <c r="I18" s="306">
        <v>59.3</v>
      </c>
      <c r="J18" s="23">
        <v>3223</v>
      </c>
      <c r="K18" s="23">
        <v>3440</v>
      </c>
      <c r="L18" s="23">
        <v>6663</v>
      </c>
      <c r="M18" s="491">
        <v>35.700000000000003</v>
      </c>
    </row>
    <row r="19" spans="1:13" ht="16.5" customHeight="1">
      <c r="A19" s="489">
        <v>8</v>
      </c>
      <c r="B19" s="1268">
        <v>37721</v>
      </c>
      <c r="C19" s="34">
        <v>37103</v>
      </c>
      <c r="D19" s="34">
        <v>74824</v>
      </c>
      <c r="E19" s="490">
        <v>61.3</v>
      </c>
      <c r="F19" s="22">
        <v>3590</v>
      </c>
      <c r="G19" s="22">
        <v>3533</v>
      </c>
      <c r="H19" s="22">
        <v>7123</v>
      </c>
      <c r="I19" s="306">
        <v>54.3</v>
      </c>
      <c r="J19" s="23">
        <v>5273</v>
      </c>
      <c r="K19" s="23">
        <v>5160</v>
      </c>
      <c r="L19" s="23">
        <v>10433</v>
      </c>
      <c r="M19" s="491">
        <v>49</v>
      </c>
    </row>
    <row r="20" spans="1:13" ht="16.5" customHeight="1">
      <c r="A20" s="489">
        <v>9</v>
      </c>
      <c r="B20" s="1268">
        <v>30860</v>
      </c>
      <c r="C20" s="34">
        <v>30748</v>
      </c>
      <c r="D20" s="34">
        <v>61608</v>
      </c>
      <c r="E20" s="490">
        <v>61.1</v>
      </c>
      <c r="F20" s="22">
        <v>2261</v>
      </c>
      <c r="G20" s="22">
        <v>2220</v>
      </c>
      <c r="H20" s="22">
        <v>4481</v>
      </c>
      <c r="I20" s="306">
        <v>64.5</v>
      </c>
      <c r="J20" s="23">
        <v>3972</v>
      </c>
      <c r="K20" s="23">
        <v>4060</v>
      </c>
      <c r="L20" s="23">
        <v>8032</v>
      </c>
      <c r="M20" s="491">
        <v>44.8</v>
      </c>
    </row>
    <row r="21" spans="1:13" ht="16.5" customHeight="1">
      <c r="A21" s="489">
        <v>10</v>
      </c>
      <c r="B21" s="1269">
        <v>42131</v>
      </c>
      <c r="C21" s="25">
        <v>43412</v>
      </c>
      <c r="D21" s="25">
        <v>85543</v>
      </c>
      <c r="E21" s="490">
        <v>74</v>
      </c>
      <c r="F21" s="22">
        <v>2707</v>
      </c>
      <c r="G21" s="22">
        <v>2830</v>
      </c>
      <c r="H21" s="22">
        <v>5537</v>
      </c>
      <c r="I21" s="306">
        <v>72.400000000000006</v>
      </c>
      <c r="J21" s="23">
        <v>4874</v>
      </c>
      <c r="K21" s="23">
        <v>4856</v>
      </c>
      <c r="L21" s="23">
        <v>9730</v>
      </c>
      <c r="M21" s="491">
        <v>47.9</v>
      </c>
    </row>
    <row r="22" spans="1:13" ht="16.5" customHeight="1">
      <c r="A22" s="489">
        <v>11</v>
      </c>
      <c r="B22" s="1268">
        <v>47851</v>
      </c>
      <c r="C22" s="34">
        <v>48464</v>
      </c>
      <c r="D22" s="34">
        <v>96315</v>
      </c>
      <c r="E22" s="490">
        <v>79.2</v>
      </c>
      <c r="F22" s="22">
        <v>2550</v>
      </c>
      <c r="G22" s="22">
        <v>2549</v>
      </c>
      <c r="H22" s="22">
        <v>5099</v>
      </c>
      <c r="I22" s="306">
        <v>69.400000000000006</v>
      </c>
      <c r="J22" s="23">
        <v>5094</v>
      </c>
      <c r="K22" s="23">
        <v>5049</v>
      </c>
      <c r="L22" s="23">
        <v>10143</v>
      </c>
      <c r="M22" s="491">
        <v>51.1</v>
      </c>
    </row>
    <row r="23" spans="1:13" ht="16.5" customHeight="1">
      <c r="A23" s="489">
        <v>12</v>
      </c>
      <c r="B23" s="1268">
        <v>36007</v>
      </c>
      <c r="C23" s="34">
        <v>38866</v>
      </c>
      <c r="D23" s="34">
        <v>74873</v>
      </c>
      <c r="E23" s="490">
        <v>71.900000000000006</v>
      </c>
      <c r="F23" s="22">
        <v>2028</v>
      </c>
      <c r="G23" s="22">
        <v>2019</v>
      </c>
      <c r="H23" s="22">
        <v>4047</v>
      </c>
      <c r="I23" s="306">
        <v>57.7</v>
      </c>
      <c r="J23" s="23">
        <v>4754</v>
      </c>
      <c r="K23" s="23">
        <v>5755</v>
      </c>
      <c r="L23" s="23">
        <v>10509</v>
      </c>
      <c r="M23" s="491">
        <v>51.6</v>
      </c>
    </row>
    <row r="24" spans="1:13" ht="16.5" customHeight="1">
      <c r="A24" s="489" t="s">
        <v>521</v>
      </c>
      <c r="B24" s="1268">
        <v>30631</v>
      </c>
      <c r="C24" s="34">
        <v>27072</v>
      </c>
      <c r="D24" s="34">
        <v>57703</v>
      </c>
      <c r="E24" s="490">
        <v>56.2</v>
      </c>
      <c r="F24" s="22">
        <v>1822</v>
      </c>
      <c r="G24" s="22">
        <v>1673</v>
      </c>
      <c r="H24" s="22">
        <v>3495</v>
      </c>
      <c r="I24" s="306">
        <v>51.2</v>
      </c>
      <c r="J24" s="23">
        <v>5170</v>
      </c>
      <c r="K24" s="23">
        <v>3909</v>
      </c>
      <c r="L24" s="23">
        <v>9079</v>
      </c>
      <c r="M24" s="491">
        <v>46.3</v>
      </c>
    </row>
    <row r="25" spans="1:13" ht="16.5" customHeight="1">
      <c r="A25" s="492" t="s">
        <v>486</v>
      </c>
      <c r="B25" s="1268"/>
      <c r="C25" s="22"/>
      <c r="D25" s="34"/>
      <c r="E25" s="493"/>
      <c r="F25" s="22"/>
      <c r="G25" s="22"/>
      <c r="H25" s="22"/>
      <c r="I25" s="259"/>
      <c r="J25" s="494"/>
      <c r="K25" s="494"/>
      <c r="L25" s="494"/>
      <c r="M25" s="495"/>
    </row>
    <row r="26" spans="1:13" ht="16.5" customHeight="1">
      <c r="A26" s="253" t="s">
        <v>487</v>
      </c>
      <c r="B26" s="1268">
        <v>17927</v>
      </c>
      <c r="C26" s="22">
        <v>15406</v>
      </c>
      <c r="D26" s="34">
        <v>33333</v>
      </c>
      <c r="E26" s="493">
        <v>57.3</v>
      </c>
      <c r="F26" s="496" t="s">
        <v>489</v>
      </c>
      <c r="G26" s="496" t="s">
        <v>489</v>
      </c>
      <c r="H26" s="496" t="s">
        <v>489</v>
      </c>
      <c r="I26" s="496" t="s">
        <v>489</v>
      </c>
      <c r="J26" s="23">
        <v>5170</v>
      </c>
      <c r="K26" s="23">
        <v>3909</v>
      </c>
      <c r="L26" s="23">
        <v>9079</v>
      </c>
      <c r="M26" s="491">
        <v>46.3</v>
      </c>
    </row>
    <row r="27" spans="1:13" ht="16.5" customHeight="1">
      <c r="A27" s="253" t="s">
        <v>490</v>
      </c>
      <c r="B27" s="1269">
        <v>5443</v>
      </c>
      <c r="C27" s="23">
        <v>4820</v>
      </c>
      <c r="D27" s="25">
        <v>10263</v>
      </c>
      <c r="E27" s="497">
        <v>57.2</v>
      </c>
      <c r="F27" s="23">
        <v>895</v>
      </c>
      <c r="G27" s="23">
        <v>792</v>
      </c>
      <c r="H27" s="23">
        <v>1687</v>
      </c>
      <c r="I27" s="26">
        <v>38.9</v>
      </c>
      <c r="J27" s="496" t="s">
        <v>491</v>
      </c>
      <c r="K27" s="496" t="s">
        <v>491</v>
      </c>
      <c r="L27" s="496" t="s">
        <v>491</v>
      </c>
      <c r="M27" s="491" t="s">
        <v>491</v>
      </c>
    </row>
    <row r="28" spans="1:13" ht="16.5" customHeight="1">
      <c r="A28" s="253" t="s">
        <v>492</v>
      </c>
      <c r="B28" s="1268">
        <v>1663</v>
      </c>
      <c r="C28" s="23">
        <v>1453</v>
      </c>
      <c r="D28" s="34">
        <v>3116</v>
      </c>
      <c r="E28" s="493">
        <v>56</v>
      </c>
      <c r="F28" s="496" t="s">
        <v>489</v>
      </c>
      <c r="G28" s="496" t="s">
        <v>489</v>
      </c>
      <c r="H28" s="496" t="s">
        <v>489</v>
      </c>
      <c r="I28" s="496" t="s">
        <v>489</v>
      </c>
      <c r="J28" s="496" t="s">
        <v>489</v>
      </c>
      <c r="K28" s="496" t="s">
        <v>489</v>
      </c>
      <c r="L28" s="496" t="s">
        <v>489</v>
      </c>
      <c r="M28" s="496" t="s">
        <v>489</v>
      </c>
    </row>
    <row r="29" spans="1:13" ht="16.5" customHeight="1">
      <c r="A29" s="253" t="s">
        <v>493</v>
      </c>
      <c r="B29" s="1270" t="s">
        <v>489</v>
      </c>
      <c r="C29" s="496" t="s">
        <v>489</v>
      </c>
      <c r="D29" s="496" t="s">
        <v>489</v>
      </c>
      <c r="E29" s="496" t="s">
        <v>489</v>
      </c>
      <c r="F29" s="23">
        <v>927</v>
      </c>
      <c r="G29" s="23">
        <v>881</v>
      </c>
      <c r="H29" s="23">
        <v>1808</v>
      </c>
      <c r="I29" s="26">
        <v>72.400000000000006</v>
      </c>
      <c r="J29" s="496" t="s">
        <v>489</v>
      </c>
      <c r="K29" s="496" t="s">
        <v>489</v>
      </c>
      <c r="L29" s="496" t="s">
        <v>489</v>
      </c>
      <c r="M29" s="496" t="s">
        <v>489</v>
      </c>
    </row>
    <row r="30" spans="1:13" ht="16.5" customHeight="1">
      <c r="A30" s="253" t="s">
        <v>494</v>
      </c>
      <c r="B30" s="1268">
        <v>881</v>
      </c>
      <c r="C30" s="22">
        <v>927</v>
      </c>
      <c r="D30" s="22">
        <v>1808</v>
      </c>
      <c r="E30" s="493">
        <v>72.400000000000006</v>
      </c>
      <c r="F30" s="496" t="s">
        <v>489</v>
      </c>
      <c r="G30" s="496" t="s">
        <v>489</v>
      </c>
      <c r="H30" s="496" t="s">
        <v>489</v>
      </c>
      <c r="I30" s="496" t="s">
        <v>489</v>
      </c>
      <c r="J30" s="496" t="s">
        <v>489</v>
      </c>
      <c r="K30" s="496" t="s">
        <v>489</v>
      </c>
      <c r="L30" s="496" t="s">
        <v>489</v>
      </c>
      <c r="M30" s="496" t="s">
        <v>489</v>
      </c>
    </row>
    <row r="31" spans="1:13" ht="16.5" customHeight="1">
      <c r="A31" s="253" t="s">
        <v>495</v>
      </c>
      <c r="B31" s="1269">
        <v>2628</v>
      </c>
      <c r="C31" s="23">
        <v>2349</v>
      </c>
      <c r="D31" s="23">
        <v>4977</v>
      </c>
      <c r="E31" s="498">
        <v>52.6</v>
      </c>
      <c r="F31" s="496" t="s">
        <v>489</v>
      </c>
      <c r="G31" s="496" t="s">
        <v>489</v>
      </c>
      <c r="H31" s="496" t="s">
        <v>489</v>
      </c>
      <c r="I31" s="496" t="s">
        <v>489</v>
      </c>
      <c r="J31" s="496" t="s">
        <v>489</v>
      </c>
      <c r="K31" s="496" t="s">
        <v>489</v>
      </c>
      <c r="L31" s="496" t="s">
        <v>489</v>
      </c>
      <c r="M31" s="496" t="s">
        <v>489</v>
      </c>
    </row>
    <row r="32" spans="1:13" ht="16.5" customHeight="1">
      <c r="A32" s="253" t="s">
        <v>496</v>
      </c>
      <c r="B32" s="1269">
        <v>1109</v>
      </c>
      <c r="C32" s="23">
        <v>1045</v>
      </c>
      <c r="D32" s="23">
        <v>2154</v>
      </c>
      <c r="E32" s="498">
        <v>47.9</v>
      </c>
      <c r="F32" s="496" t="s">
        <v>489</v>
      </c>
      <c r="G32" s="496" t="s">
        <v>489</v>
      </c>
      <c r="H32" s="496" t="s">
        <v>489</v>
      </c>
      <c r="I32" s="496" t="s">
        <v>489</v>
      </c>
      <c r="J32" s="496" t="s">
        <v>489</v>
      </c>
      <c r="K32" s="496" t="s">
        <v>489</v>
      </c>
      <c r="L32" s="496" t="s">
        <v>489</v>
      </c>
      <c r="M32" s="496" t="s">
        <v>489</v>
      </c>
    </row>
    <row r="33" spans="1:13" ht="16.5" customHeight="1">
      <c r="A33" s="253" t="s">
        <v>497</v>
      </c>
      <c r="B33" s="1269">
        <v>980</v>
      </c>
      <c r="C33" s="23">
        <v>1072</v>
      </c>
      <c r="D33" s="23">
        <v>2052</v>
      </c>
      <c r="E33" s="498">
        <v>45.6</v>
      </c>
      <c r="F33" s="496" t="s">
        <v>489</v>
      </c>
      <c r="G33" s="496" t="s">
        <v>489</v>
      </c>
      <c r="H33" s="496" t="s">
        <v>489</v>
      </c>
      <c r="I33" s="496" t="s">
        <v>489</v>
      </c>
      <c r="J33" s="496" t="s">
        <v>489</v>
      </c>
      <c r="K33" s="496" t="s">
        <v>489</v>
      </c>
      <c r="L33" s="496" t="s">
        <v>489</v>
      </c>
      <c r="M33" s="496" t="s">
        <v>489</v>
      </c>
    </row>
    <row r="34" spans="1:13" ht="16.5" customHeight="1">
      <c r="A34" s="253" t="s">
        <v>498</v>
      </c>
      <c r="B34" s="1270" t="s">
        <v>491</v>
      </c>
      <c r="C34" s="496" t="s">
        <v>491</v>
      </c>
      <c r="D34" s="496" t="s">
        <v>491</v>
      </c>
      <c r="E34" s="498" t="s">
        <v>491</v>
      </c>
      <c r="F34" s="496" t="s">
        <v>489</v>
      </c>
      <c r="G34" s="496" t="s">
        <v>489</v>
      </c>
      <c r="H34" s="496" t="s">
        <v>489</v>
      </c>
      <c r="I34" s="496" t="s">
        <v>489</v>
      </c>
      <c r="J34" s="496" t="s">
        <v>489</v>
      </c>
      <c r="K34" s="496" t="s">
        <v>489</v>
      </c>
      <c r="L34" s="496" t="s">
        <v>489</v>
      </c>
      <c r="M34" s="496" t="s">
        <v>489</v>
      </c>
    </row>
    <row r="35" spans="1:13" ht="16.5" customHeight="1">
      <c r="A35" s="1266" t="s">
        <v>499</v>
      </c>
      <c r="B35" s="1262"/>
      <c r="C35" s="1262"/>
      <c r="D35" s="1262"/>
      <c r="E35" s="1271"/>
      <c r="F35" s="1262"/>
      <c r="G35" s="1262"/>
      <c r="H35" s="1262"/>
      <c r="I35" s="1271"/>
      <c r="J35" s="1262"/>
      <c r="K35" s="1262"/>
      <c r="L35" s="1262"/>
      <c r="M35" s="1271"/>
    </row>
    <row r="36" spans="1:13" ht="16.5" customHeight="1">
      <c r="A36" s="174" t="s">
        <v>500</v>
      </c>
      <c r="B36" s="262"/>
      <c r="C36" s="262"/>
      <c r="D36" s="262"/>
      <c r="E36" s="500"/>
      <c r="F36" s="262"/>
      <c r="G36" s="262"/>
      <c r="H36" s="262"/>
      <c r="I36" s="500"/>
      <c r="J36" s="262"/>
      <c r="K36" s="262"/>
      <c r="L36" s="262"/>
      <c r="M36" s="500"/>
    </row>
    <row r="37" spans="1:13">
      <c r="I37" s="501"/>
      <c r="M37" s="501"/>
    </row>
    <row r="38" spans="1:13">
      <c r="B38" s="502"/>
      <c r="C38" s="502"/>
      <c r="D38" s="502"/>
      <c r="E38" s="502"/>
      <c r="F38" s="502"/>
      <c r="G38" s="502"/>
      <c r="H38" s="502"/>
      <c r="I38" s="502"/>
      <c r="J38" s="502"/>
      <c r="K38" s="502"/>
      <c r="L38" s="502"/>
      <c r="M38" s="502"/>
    </row>
    <row r="39" spans="1:13">
      <c r="M39" s="501"/>
    </row>
    <row r="40" spans="1:13">
      <c r="M40" s="501"/>
    </row>
    <row r="41" spans="1:13">
      <c r="M41" s="501"/>
    </row>
    <row r="42" spans="1:13">
      <c r="M42" s="501"/>
    </row>
  </sheetData>
  <mergeCells count="5">
    <mergeCell ref="A1:M1"/>
    <mergeCell ref="A3:A4"/>
    <mergeCell ref="B3:E3"/>
    <mergeCell ref="F3:I3"/>
    <mergeCell ref="J3:M3"/>
  </mergeCells>
  <phoneticPr fontId="3"/>
  <pageMargins left="0.70866141732283472" right="0.70866141732283472" top="0.74803149606299213" bottom="0.74803149606299213" header="0.31496062992125984" footer="0.31496062992125984"/>
  <pageSetup paperSize="9" scale="7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BreakPreview" zoomScaleNormal="100" zoomScaleSheetLayoutView="100" workbookViewId="0"/>
  </sheetViews>
  <sheetFormatPr defaultRowHeight="13.5"/>
  <cols>
    <col min="1" max="5" width="11.75" style="156" customWidth="1"/>
  </cols>
  <sheetData>
    <row r="1" spans="1:5" ht="17.25">
      <c r="A1" s="503" t="s">
        <v>501</v>
      </c>
      <c r="B1" s="504"/>
      <c r="C1" s="504"/>
      <c r="D1" s="504"/>
      <c r="E1" s="504"/>
    </row>
    <row r="2" spans="1:5" ht="19.5" thickBot="1">
      <c r="A2" s="505"/>
      <c r="B2" s="506"/>
      <c r="C2" s="506"/>
      <c r="D2" s="506"/>
      <c r="E2" s="507" t="s">
        <v>502</v>
      </c>
    </row>
    <row r="3" spans="1:5" ht="15" thickTop="1">
      <c r="A3" s="1706" t="s">
        <v>363</v>
      </c>
      <c r="B3" s="508" t="s">
        <v>503</v>
      </c>
      <c r="C3" s="509"/>
      <c r="D3" s="508" t="s">
        <v>504</v>
      </c>
      <c r="E3" s="509"/>
    </row>
    <row r="4" spans="1:5" ht="14.25">
      <c r="A4" s="1707"/>
      <c r="B4" s="1272" t="s">
        <v>505</v>
      </c>
      <c r="C4" s="1273"/>
      <c r="D4" s="1272" t="s">
        <v>505</v>
      </c>
      <c r="E4" s="1273"/>
    </row>
    <row r="5" spans="1:5" ht="28.5">
      <c r="A5" s="1708"/>
      <c r="B5" s="1274"/>
      <c r="C5" s="1275" t="s">
        <v>506</v>
      </c>
      <c r="D5" s="1274"/>
      <c r="E5" s="1275" t="s">
        <v>506</v>
      </c>
    </row>
    <row r="6" spans="1:5" ht="14.25">
      <c r="A6" s="1276"/>
      <c r="B6" s="1277"/>
      <c r="C6" s="1278"/>
      <c r="D6" s="1278"/>
      <c r="E6" s="1278"/>
    </row>
    <row r="7" spans="1:5" ht="16.5" customHeight="1">
      <c r="A7" s="511" t="s">
        <v>114</v>
      </c>
      <c r="B7" s="34">
        <v>404666</v>
      </c>
      <c r="C7" s="34">
        <v>70837</v>
      </c>
      <c r="D7" s="34">
        <v>3318725</v>
      </c>
      <c r="E7" s="34">
        <v>3092201</v>
      </c>
    </row>
    <row r="8" spans="1:5" ht="16.5" customHeight="1">
      <c r="A8" s="511">
        <v>30</v>
      </c>
      <c r="B8" s="34">
        <v>345794</v>
      </c>
      <c r="C8" s="34">
        <v>69828</v>
      </c>
      <c r="D8" s="34">
        <v>2613647</v>
      </c>
      <c r="E8" s="34">
        <v>2379876</v>
      </c>
    </row>
    <row r="9" spans="1:5" ht="16.5" customHeight="1">
      <c r="A9" s="511" t="s">
        <v>55</v>
      </c>
      <c r="B9" s="34">
        <v>461681</v>
      </c>
      <c r="C9" s="34">
        <v>91232</v>
      </c>
      <c r="D9" s="34">
        <v>3261302</v>
      </c>
      <c r="E9" s="34">
        <v>2941646</v>
      </c>
    </row>
    <row r="10" spans="1:5" ht="16.5" customHeight="1">
      <c r="A10" s="511">
        <v>2</v>
      </c>
      <c r="B10" s="25">
        <v>444370</v>
      </c>
      <c r="C10" s="34">
        <v>56275</v>
      </c>
      <c r="D10" s="34">
        <v>2949689</v>
      </c>
      <c r="E10" s="34">
        <v>2632281</v>
      </c>
    </row>
    <row r="11" spans="1:5" ht="16.5" customHeight="1">
      <c r="A11" s="512">
        <v>3</v>
      </c>
      <c r="B11" s="34">
        <v>430440</v>
      </c>
      <c r="C11" s="34">
        <v>50409</v>
      </c>
      <c r="D11" s="34">
        <v>2613559</v>
      </c>
      <c r="E11" s="34">
        <v>2358634</v>
      </c>
    </row>
    <row r="12" spans="1:5" ht="16.5" customHeight="1">
      <c r="A12" s="512"/>
      <c r="B12" s="513"/>
      <c r="C12" s="513"/>
      <c r="D12" s="513"/>
      <c r="E12" s="513"/>
    </row>
    <row r="13" spans="1:5" ht="16.5" customHeight="1">
      <c r="A13" s="512" t="s">
        <v>56</v>
      </c>
      <c r="B13" s="513">
        <v>37527</v>
      </c>
      <c r="C13" s="513">
        <v>1479</v>
      </c>
      <c r="D13" s="513">
        <v>357978</v>
      </c>
      <c r="E13" s="34">
        <v>328165</v>
      </c>
    </row>
    <row r="14" spans="1:5" ht="16.5" customHeight="1">
      <c r="A14" s="512">
        <v>2</v>
      </c>
      <c r="B14" s="513">
        <v>44340</v>
      </c>
      <c r="C14" s="513">
        <v>7824</v>
      </c>
      <c r="D14" s="513">
        <v>163752</v>
      </c>
      <c r="E14" s="34">
        <v>143089</v>
      </c>
    </row>
    <row r="15" spans="1:5" ht="16.5" customHeight="1">
      <c r="A15" s="512">
        <v>3</v>
      </c>
      <c r="B15" s="513">
        <v>32180</v>
      </c>
      <c r="C15" s="513">
        <v>4634</v>
      </c>
      <c r="D15" s="513">
        <v>266548</v>
      </c>
      <c r="E15" s="34">
        <v>239734</v>
      </c>
    </row>
    <row r="16" spans="1:5" ht="16.5" customHeight="1">
      <c r="A16" s="512">
        <v>4</v>
      </c>
      <c r="B16" s="513">
        <v>29257</v>
      </c>
      <c r="C16" s="513">
        <v>2775</v>
      </c>
      <c r="D16" s="513">
        <v>505473</v>
      </c>
      <c r="E16" s="34">
        <v>487823</v>
      </c>
    </row>
    <row r="17" spans="1:5" ht="16.5" customHeight="1">
      <c r="A17" s="512">
        <v>5</v>
      </c>
      <c r="B17" s="513">
        <v>46969</v>
      </c>
      <c r="C17" s="513">
        <v>997</v>
      </c>
      <c r="D17" s="513">
        <v>388748</v>
      </c>
      <c r="E17" s="34">
        <v>368612</v>
      </c>
    </row>
    <row r="18" spans="1:5" ht="16.5" customHeight="1">
      <c r="A18" s="512">
        <v>6</v>
      </c>
      <c r="B18" s="513">
        <v>57545</v>
      </c>
      <c r="C18" s="513">
        <v>2449</v>
      </c>
      <c r="D18" s="513">
        <v>413379</v>
      </c>
      <c r="E18" s="34">
        <v>391506</v>
      </c>
    </row>
    <row r="19" spans="1:5" ht="16.5" customHeight="1">
      <c r="A19" s="512">
        <v>7</v>
      </c>
      <c r="B19" s="513">
        <v>38739</v>
      </c>
      <c r="C19" s="513">
        <v>7345</v>
      </c>
      <c r="D19" s="513">
        <v>381093</v>
      </c>
      <c r="E19" s="34">
        <v>360057</v>
      </c>
    </row>
    <row r="20" spans="1:5" ht="16.5" customHeight="1">
      <c r="A20" s="512">
        <v>8</v>
      </c>
      <c r="B20" s="513">
        <v>43155</v>
      </c>
      <c r="C20" s="513">
        <v>4664</v>
      </c>
      <c r="D20" s="513">
        <v>405017</v>
      </c>
      <c r="E20" s="34">
        <v>381246</v>
      </c>
    </row>
    <row r="21" spans="1:5" ht="16.5" customHeight="1">
      <c r="A21" s="512">
        <v>9</v>
      </c>
      <c r="B21" s="513">
        <v>33842</v>
      </c>
      <c r="C21" s="513">
        <v>4178</v>
      </c>
      <c r="D21" s="513">
        <v>345913</v>
      </c>
      <c r="E21" s="34">
        <v>327737</v>
      </c>
    </row>
    <row r="22" spans="1:5" ht="16.5" customHeight="1">
      <c r="A22" s="512">
        <v>10</v>
      </c>
      <c r="B22" s="513">
        <v>39046</v>
      </c>
      <c r="C22" s="513">
        <v>4712</v>
      </c>
      <c r="D22" s="513">
        <v>359277</v>
      </c>
      <c r="E22" s="34">
        <v>337367</v>
      </c>
    </row>
    <row r="23" spans="1:5" ht="16.5" customHeight="1">
      <c r="A23" s="512">
        <v>11</v>
      </c>
      <c r="B23" s="513">
        <v>42904</v>
      </c>
      <c r="C23" s="513">
        <v>4684</v>
      </c>
      <c r="D23" s="513">
        <v>382007</v>
      </c>
      <c r="E23" s="34">
        <v>352646</v>
      </c>
    </row>
    <row r="24" spans="1:5" ht="16.5" customHeight="1">
      <c r="A24" s="512">
        <v>12</v>
      </c>
      <c r="B24" s="513">
        <v>43261</v>
      </c>
      <c r="C24" s="513">
        <v>4541</v>
      </c>
      <c r="D24" s="513">
        <v>466812</v>
      </c>
      <c r="E24" s="34">
        <v>445045</v>
      </c>
    </row>
    <row r="25" spans="1:5" ht="16.5" customHeight="1">
      <c r="A25" s="512" t="s">
        <v>521</v>
      </c>
      <c r="B25" s="513">
        <v>34159</v>
      </c>
      <c r="C25" s="513">
        <v>5517</v>
      </c>
      <c r="D25" s="513">
        <v>527538</v>
      </c>
      <c r="E25" s="34">
        <v>510960</v>
      </c>
    </row>
    <row r="26" spans="1:5" ht="10.5" customHeight="1">
      <c r="A26" s="514"/>
      <c r="B26" s="515"/>
      <c r="C26" s="515"/>
      <c r="D26" s="515"/>
      <c r="E26" s="515"/>
    </row>
    <row r="27" spans="1:5" ht="16.5" customHeight="1">
      <c r="A27" s="516" t="s">
        <v>507</v>
      </c>
      <c r="B27" s="513"/>
      <c r="C27" s="517"/>
      <c r="D27" s="517"/>
      <c r="E27" s="517"/>
    </row>
    <row r="28" spans="1:5" ht="16.5" customHeight="1">
      <c r="A28" s="518" t="s">
        <v>508</v>
      </c>
      <c r="B28" s="1279">
        <v>7751</v>
      </c>
      <c r="C28" s="519">
        <v>2502</v>
      </c>
      <c r="D28" s="515">
        <v>28004</v>
      </c>
      <c r="E28" s="515">
        <v>18750</v>
      </c>
    </row>
    <row r="29" spans="1:5" ht="16.5" customHeight="1">
      <c r="A29" s="520" t="s">
        <v>509</v>
      </c>
      <c r="B29" s="519">
        <v>20631</v>
      </c>
      <c r="C29" s="519">
        <v>3015</v>
      </c>
      <c r="D29" s="515">
        <v>494621</v>
      </c>
      <c r="E29" s="521">
        <v>492210</v>
      </c>
    </row>
    <row r="30" spans="1:5" ht="16.5" customHeight="1">
      <c r="A30" s="1280" t="s">
        <v>510</v>
      </c>
      <c r="B30" s="1279">
        <v>5777</v>
      </c>
      <c r="C30" s="519">
        <v>0</v>
      </c>
      <c r="D30" s="1281">
        <v>4913</v>
      </c>
      <c r="E30" s="519">
        <v>0</v>
      </c>
    </row>
    <row r="31" spans="1:5" ht="16.5" customHeight="1">
      <c r="A31" s="157" t="s">
        <v>511</v>
      </c>
      <c r="B31" s="1282"/>
      <c r="C31" s="1282"/>
      <c r="D31" s="250"/>
      <c r="E31" s="1282"/>
    </row>
    <row r="32" spans="1:5">
      <c r="B32" s="502"/>
      <c r="C32" s="502"/>
      <c r="D32" s="502"/>
      <c r="E32" s="502"/>
    </row>
    <row r="33" spans="2:5">
      <c r="B33" s="502"/>
      <c r="C33" s="502"/>
      <c r="D33" s="502"/>
      <c r="E33" s="502"/>
    </row>
    <row r="35" spans="2:5">
      <c r="B35" s="502"/>
      <c r="C35" s="502"/>
      <c r="D35" s="502"/>
      <c r="E35" s="502"/>
    </row>
  </sheetData>
  <mergeCells count="1">
    <mergeCell ref="A3:A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BreakPreview" zoomScaleNormal="100" zoomScaleSheetLayoutView="100" workbookViewId="0">
      <selection sqref="A1:E1"/>
    </sheetView>
  </sheetViews>
  <sheetFormatPr defaultRowHeight="13.5"/>
  <cols>
    <col min="1" max="5" width="12.75" style="2" customWidth="1"/>
  </cols>
  <sheetData>
    <row r="1" spans="1:5" ht="17.25">
      <c r="A1" s="1709" t="s">
        <v>512</v>
      </c>
      <c r="B1" s="1682"/>
      <c r="C1" s="1682"/>
      <c r="D1" s="1682"/>
      <c r="E1" s="1682"/>
    </row>
    <row r="2" spans="1:5" ht="21.75" thickBot="1">
      <c r="A2" s="522"/>
      <c r="B2" s="523"/>
      <c r="C2" s="523"/>
      <c r="D2" s="523"/>
      <c r="E2" s="524" t="s">
        <v>513</v>
      </c>
    </row>
    <row r="3" spans="1:5" ht="15" thickTop="1">
      <c r="A3" s="1710" t="s">
        <v>514</v>
      </c>
      <c r="B3" s="525" t="s">
        <v>515</v>
      </c>
      <c r="C3" s="526"/>
      <c r="D3" s="525" t="s">
        <v>516</v>
      </c>
      <c r="E3" s="526"/>
    </row>
    <row r="4" spans="1:5" ht="14.25">
      <c r="A4" s="1711"/>
      <c r="B4" s="1283" t="s">
        <v>517</v>
      </c>
      <c r="C4" s="1283" t="s">
        <v>518</v>
      </c>
      <c r="D4" s="1283" t="s">
        <v>519</v>
      </c>
      <c r="E4" s="1283" t="s">
        <v>520</v>
      </c>
    </row>
    <row r="5" spans="1:5" ht="18" customHeight="1">
      <c r="A5" s="489" t="s">
        <v>114</v>
      </c>
      <c r="B5" s="1236">
        <v>16025856</v>
      </c>
      <c r="C5" s="25">
        <v>16055916</v>
      </c>
      <c r="D5" s="25">
        <v>10443</v>
      </c>
      <c r="E5" s="25">
        <v>30655</v>
      </c>
    </row>
    <row r="6" spans="1:5" ht="18" customHeight="1">
      <c r="A6" s="489">
        <v>30</v>
      </c>
      <c r="B6" s="1236">
        <v>15755753</v>
      </c>
      <c r="C6" s="25">
        <v>15767611</v>
      </c>
      <c r="D6" s="25">
        <v>11190</v>
      </c>
      <c r="E6" s="25">
        <v>24840</v>
      </c>
    </row>
    <row r="7" spans="1:5" ht="18" customHeight="1">
      <c r="A7" s="489" t="s">
        <v>55</v>
      </c>
      <c r="B7" s="1236">
        <v>15268831</v>
      </c>
      <c r="C7" s="25">
        <v>15272413</v>
      </c>
      <c r="D7" s="25">
        <v>11646</v>
      </c>
      <c r="E7" s="25">
        <v>25750</v>
      </c>
    </row>
    <row r="8" spans="1:5" ht="18" customHeight="1">
      <c r="A8" s="489">
        <v>2</v>
      </c>
      <c r="B8" s="1236">
        <v>11777884</v>
      </c>
      <c r="C8" s="25">
        <v>11781049</v>
      </c>
      <c r="D8" s="25">
        <v>10472</v>
      </c>
      <c r="E8" s="25">
        <v>23165</v>
      </c>
    </row>
    <row r="9" spans="1:5" ht="18" customHeight="1">
      <c r="A9" s="489">
        <v>3</v>
      </c>
      <c r="B9" s="1236">
        <v>11659130</v>
      </c>
      <c r="C9" s="25">
        <v>11666064</v>
      </c>
      <c r="D9" s="25">
        <v>11107</v>
      </c>
      <c r="E9" s="25">
        <v>26765</v>
      </c>
    </row>
    <row r="10" spans="1:5" ht="18" customHeight="1">
      <c r="A10" s="527"/>
      <c r="B10" s="1279"/>
      <c r="C10" s="515"/>
      <c r="D10" s="515"/>
      <c r="E10" s="515"/>
    </row>
    <row r="11" spans="1:5" ht="18" customHeight="1">
      <c r="A11" s="485" t="s">
        <v>220</v>
      </c>
      <c r="B11" s="1284">
        <v>721301</v>
      </c>
      <c r="C11" s="528">
        <v>723145</v>
      </c>
      <c r="D11" s="34">
        <v>702</v>
      </c>
      <c r="E11" s="34">
        <v>2270</v>
      </c>
    </row>
    <row r="12" spans="1:5" ht="18" customHeight="1">
      <c r="A12" s="485">
        <v>3</v>
      </c>
      <c r="B12" s="1284">
        <v>852689</v>
      </c>
      <c r="C12" s="528">
        <v>854987</v>
      </c>
      <c r="D12" s="34">
        <v>1260</v>
      </c>
      <c r="E12" s="34">
        <v>2530</v>
      </c>
    </row>
    <row r="13" spans="1:5" ht="18" customHeight="1">
      <c r="A13" s="485">
        <v>4</v>
      </c>
      <c r="B13" s="1284">
        <v>1060488</v>
      </c>
      <c r="C13" s="528">
        <v>1061313</v>
      </c>
      <c r="D13" s="34">
        <v>955</v>
      </c>
      <c r="E13" s="34">
        <v>2220</v>
      </c>
    </row>
    <row r="14" spans="1:5" ht="18" customHeight="1">
      <c r="A14" s="485">
        <v>5</v>
      </c>
      <c r="B14" s="1284">
        <v>1107793</v>
      </c>
      <c r="C14" s="528">
        <v>1107845</v>
      </c>
      <c r="D14" s="34">
        <v>800</v>
      </c>
      <c r="E14" s="34">
        <v>1855</v>
      </c>
    </row>
    <row r="15" spans="1:5" ht="18" customHeight="1">
      <c r="A15" s="529">
        <v>6</v>
      </c>
      <c r="B15" s="1284">
        <v>1049296</v>
      </c>
      <c r="C15" s="528">
        <v>1049972</v>
      </c>
      <c r="D15" s="34">
        <v>895</v>
      </c>
      <c r="E15" s="34">
        <v>2285</v>
      </c>
    </row>
    <row r="16" spans="1:5" ht="18" customHeight="1">
      <c r="A16" s="529">
        <v>7</v>
      </c>
      <c r="B16" s="1284">
        <v>989741</v>
      </c>
      <c r="C16" s="528">
        <v>990780</v>
      </c>
      <c r="D16" s="34">
        <v>900</v>
      </c>
      <c r="E16" s="34">
        <v>1950</v>
      </c>
    </row>
    <row r="17" spans="1:5" ht="18" customHeight="1">
      <c r="A17" s="529">
        <v>8</v>
      </c>
      <c r="B17" s="1284">
        <v>1049175</v>
      </c>
      <c r="C17" s="528">
        <v>1050143</v>
      </c>
      <c r="D17" s="34">
        <v>642</v>
      </c>
      <c r="E17" s="34">
        <v>1455</v>
      </c>
    </row>
    <row r="18" spans="1:5" ht="18" customHeight="1">
      <c r="A18" s="529">
        <v>9</v>
      </c>
      <c r="B18" s="1284">
        <v>1031105</v>
      </c>
      <c r="C18" s="528">
        <v>1031669</v>
      </c>
      <c r="D18" s="34">
        <v>795</v>
      </c>
      <c r="E18" s="34">
        <v>2110</v>
      </c>
    </row>
    <row r="19" spans="1:5" ht="18" customHeight="1">
      <c r="A19" s="529">
        <v>10</v>
      </c>
      <c r="B19" s="1284">
        <v>1095738</v>
      </c>
      <c r="C19" s="528">
        <v>1096782</v>
      </c>
      <c r="D19" s="34">
        <v>890</v>
      </c>
      <c r="E19" s="34">
        <v>2265</v>
      </c>
    </row>
    <row r="20" spans="1:5" ht="18" customHeight="1">
      <c r="A20" s="529">
        <v>11</v>
      </c>
      <c r="B20" s="528">
        <v>1045547</v>
      </c>
      <c r="C20" s="528">
        <v>1046624</v>
      </c>
      <c r="D20" s="34">
        <v>1130</v>
      </c>
      <c r="E20" s="34">
        <v>2155</v>
      </c>
    </row>
    <row r="21" spans="1:5" ht="18" customHeight="1">
      <c r="A21" s="529">
        <v>12</v>
      </c>
      <c r="B21" s="528">
        <v>981179</v>
      </c>
      <c r="C21" s="528">
        <v>982970</v>
      </c>
      <c r="D21" s="34">
        <v>860</v>
      </c>
      <c r="E21" s="34">
        <v>2225</v>
      </c>
    </row>
    <row r="22" spans="1:5" ht="18" customHeight="1">
      <c r="A22" s="529" t="s">
        <v>521</v>
      </c>
      <c r="B22" s="528">
        <v>1025229</v>
      </c>
      <c r="C22" s="528">
        <v>1024521</v>
      </c>
      <c r="D22" s="34">
        <v>865</v>
      </c>
      <c r="E22" s="34">
        <v>1175</v>
      </c>
    </row>
    <row r="23" spans="1:5" ht="18" customHeight="1">
      <c r="A23" s="1285">
        <v>2</v>
      </c>
      <c r="B23" s="528" t="s">
        <v>98</v>
      </c>
      <c r="C23" s="528" t="s">
        <v>98</v>
      </c>
      <c r="D23" s="34">
        <v>860</v>
      </c>
      <c r="E23" s="34">
        <v>1865</v>
      </c>
    </row>
    <row r="24" spans="1:5" ht="18" customHeight="1">
      <c r="A24" s="530" t="s">
        <v>1065</v>
      </c>
      <c r="B24" s="530"/>
      <c r="C24" s="530"/>
      <c r="D24" s="530"/>
      <c r="E24" s="530"/>
    </row>
    <row r="25" spans="1:5" ht="18" customHeight="1">
      <c r="A25" s="531" t="s">
        <v>1066</v>
      </c>
    </row>
    <row r="28" spans="1:5">
      <c r="B28" s="532"/>
      <c r="C28" s="532"/>
    </row>
  </sheetData>
  <mergeCells count="2">
    <mergeCell ref="A1:E1"/>
    <mergeCell ref="A3:A4"/>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BreakPreview" zoomScaleNormal="100" zoomScaleSheetLayoutView="100" workbookViewId="0">
      <selection sqref="A1:H1"/>
    </sheetView>
  </sheetViews>
  <sheetFormatPr defaultRowHeight="13.5"/>
  <cols>
    <col min="1" max="1" width="14.875" style="156" customWidth="1"/>
    <col min="2" max="8" width="9.875" style="156" customWidth="1"/>
  </cols>
  <sheetData>
    <row r="1" spans="1:8" ht="17.25">
      <c r="A1" s="1709" t="s">
        <v>522</v>
      </c>
      <c r="B1" s="1682"/>
      <c r="C1" s="1682"/>
      <c r="D1" s="1682"/>
      <c r="E1" s="1682"/>
      <c r="F1" s="1682"/>
      <c r="G1" s="1682"/>
      <c r="H1" s="1682"/>
    </row>
    <row r="2" spans="1:8" ht="21.75" thickBot="1">
      <c r="A2" s="522"/>
      <c r="B2" s="523"/>
      <c r="C2" s="523"/>
      <c r="D2" s="523"/>
      <c r="E2" s="523"/>
      <c r="F2" s="523"/>
      <c r="G2" s="523"/>
      <c r="H2" s="507" t="s">
        <v>523</v>
      </c>
    </row>
    <row r="3" spans="1:8" ht="22.5" customHeight="1" thickTop="1">
      <c r="A3" s="1710" t="s">
        <v>524</v>
      </c>
      <c r="B3" s="1713" t="s">
        <v>505</v>
      </c>
      <c r="C3" s="1714" t="s">
        <v>525</v>
      </c>
      <c r="D3" s="1715"/>
      <c r="E3" s="1715"/>
      <c r="F3" s="1716"/>
      <c r="G3" s="1717" t="s">
        <v>526</v>
      </c>
      <c r="H3" s="1719" t="s">
        <v>527</v>
      </c>
    </row>
    <row r="4" spans="1:8" ht="22.5" customHeight="1">
      <c r="A4" s="1712"/>
      <c r="B4" s="1537"/>
      <c r="C4" s="1286" t="s">
        <v>528</v>
      </c>
      <c r="D4" s="1286" t="s">
        <v>529</v>
      </c>
      <c r="E4" s="1286" t="s">
        <v>530</v>
      </c>
      <c r="F4" s="1287" t="s">
        <v>531</v>
      </c>
      <c r="G4" s="1718"/>
      <c r="H4" s="1720"/>
    </row>
    <row r="5" spans="1:8" ht="8.25" customHeight="1">
      <c r="A5" s="1288"/>
      <c r="B5" s="1289"/>
      <c r="C5" s="1290"/>
      <c r="D5" s="1290"/>
      <c r="E5" s="1290"/>
      <c r="F5" s="1290"/>
      <c r="G5" s="1290"/>
      <c r="H5" s="1290"/>
    </row>
    <row r="6" spans="1:8" ht="18" customHeight="1">
      <c r="A6" s="492" t="s">
        <v>114</v>
      </c>
      <c r="B6" s="1279">
        <v>553846</v>
      </c>
      <c r="C6" s="515">
        <v>29739</v>
      </c>
      <c r="D6" s="515">
        <v>1745</v>
      </c>
      <c r="E6" s="515">
        <v>212932</v>
      </c>
      <c r="F6" s="515">
        <v>10355</v>
      </c>
      <c r="G6" s="515">
        <v>5749</v>
      </c>
      <c r="H6" s="515">
        <v>293326</v>
      </c>
    </row>
    <row r="7" spans="1:8" ht="18" customHeight="1">
      <c r="A7" s="492">
        <v>30</v>
      </c>
      <c r="B7" s="1279">
        <v>555170</v>
      </c>
      <c r="C7" s="515">
        <v>29835</v>
      </c>
      <c r="D7" s="515">
        <v>1734</v>
      </c>
      <c r="E7" s="515">
        <v>212907</v>
      </c>
      <c r="F7" s="515">
        <v>10386</v>
      </c>
      <c r="G7" s="515">
        <v>5848</v>
      </c>
      <c r="H7" s="515">
        <v>294460</v>
      </c>
    </row>
    <row r="8" spans="1:8" ht="18" customHeight="1">
      <c r="A8" s="492" t="s">
        <v>55</v>
      </c>
      <c r="B8" s="1279">
        <v>553990</v>
      </c>
      <c r="C8" s="515">
        <v>29644</v>
      </c>
      <c r="D8" s="515">
        <v>1740</v>
      </c>
      <c r="E8" s="515">
        <v>211998</v>
      </c>
      <c r="F8" s="515">
        <v>10425</v>
      </c>
      <c r="G8" s="515">
        <v>5958</v>
      </c>
      <c r="H8" s="515">
        <v>294225</v>
      </c>
    </row>
    <row r="9" spans="1:8" ht="18" customHeight="1">
      <c r="A9" s="492">
        <v>2</v>
      </c>
      <c r="B9" s="1279">
        <v>554434</v>
      </c>
      <c r="C9" s="515">
        <v>29788</v>
      </c>
      <c r="D9" s="515">
        <v>1654</v>
      </c>
      <c r="E9" s="515">
        <v>211502</v>
      </c>
      <c r="F9" s="515">
        <v>10432</v>
      </c>
      <c r="G9" s="515">
        <v>6230</v>
      </c>
      <c r="H9" s="515">
        <v>294828</v>
      </c>
    </row>
    <row r="10" spans="1:8" ht="18" customHeight="1">
      <c r="A10" s="492">
        <v>3</v>
      </c>
      <c r="B10" s="1279">
        <v>553825</v>
      </c>
      <c r="C10" s="515">
        <v>29818</v>
      </c>
      <c r="D10" s="515">
        <v>1625</v>
      </c>
      <c r="E10" s="515">
        <v>210102</v>
      </c>
      <c r="F10" s="515">
        <v>10415</v>
      </c>
      <c r="G10" s="515">
        <v>6431</v>
      </c>
      <c r="H10" s="515">
        <v>295434</v>
      </c>
    </row>
    <row r="11" spans="1:8" ht="18" customHeight="1">
      <c r="A11" s="527"/>
      <c r="B11" s="1291"/>
      <c r="C11" s="533"/>
      <c r="D11" s="533"/>
      <c r="E11" s="533"/>
      <c r="F11" s="533"/>
      <c r="G11" s="533"/>
      <c r="H11" s="533"/>
    </row>
    <row r="12" spans="1:8" ht="18" customHeight="1">
      <c r="A12" s="489" t="s">
        <v>220</v>
      </c>
      <c r="B12" s="1279">
        <v>556989</v>
      </c>
      <c r="C12" s="515">
        <v>29878</v>
      </c>
      <c r="D12" s="515">
        <v>1619</v>
      </c>
      <c r="E12" s="515">
        <v>210716</v>
      </c>
      <c r="F12" s="515">
        <v>10413</v>
      </c>
      <c r="G12" s="515">
        <v>6478</v>
      </c>
      <c r="H12" s="515">
        <v>297885</v>
      </c>
    </row>
    <row r="13" spans="1:8" ht="18" customHeight="1">
      <c r="A13" s="489">
        <v>3</v>
      </c>
      <c r="B13" s="1279">
        <v>553825</v>
      </c>
      <c r="C13" s="515">
        <v>29818</v>
      </c>
      <c r="D13" s="515">
        <v>1625</v>
      </c>
      <c r="E13" s="515">
        <v>210102</v>
      </c>
      <c r="F13" s="515">
        <v>10415</v>
      </c>
      <c r="G13" s="515">
        <v>6431</v>
      </c>
      <c r="H13" s="515">
        <v>295434</v>
      </c>
    </row>
    <row r="14" spans="1:8" ht="18" customHeight="1">
      <c r="A14" s="489">
        <v>4</v>
      </c>
      <c r="B14" s="1279">
        <v>554769</v>
      </c>
      <c r="C14" s="515">
        <v>29836</v>
      </c>
      <c r="D14" s="515">
        <v>1622</v>
      </c>
      <c r="E14" s="515">
        <v>209989</v>
      </c>
      <c r="F14" s="515">
        <v>10413</v>
      </c>
      <c r="G14" s="515">
        <v>6515</v>
      </c>
      <c r="H14" s="515">
        <v>296394</v>
      </c>
    </row>
    <row r="15" spans="1:8" ht="18" customHeight="1">
      <c r="A15" s="489">
        <v>5</v>
      </c>
      <c r="B15" s="1279">
        <v>555041</v>
      </c>
      <c r="C15" s="515">
        <v>29817</v>
      </c>
      <c r="D15" s="515">
        <v>1616</v>
      </c>
      <c r="E15" s="515">
        <v>209911</v>
      </c>
      <c r="F15" s="515">
        <v>10414</v>
      </c>
      <c r="G15" s="515">
        <v>6554</v>
      </c>
      <c r="H15" s="515">
        <v>296729</v>
      </c>
    </row>
    <row r="16" spans="1:8" ht="18" customHeight="1">
      <c r="A16" s="489">
        <v>6</v>
      </c>
      <c r="B16" s="1279">
        <v>555540</v>
      </c>
      <c r="C16" s="515">
        <v>29866</v>
      </c>
      <c r="D16" s="515">
        <v>1614</v>
      </c>
      <c r="E16" s="515">
        <v>209863</v>
      </c>
      <c r="F16" s="515">
        <v>10409</v>
      </c>
      <c r="G16" s="515">
        <v>6615</v>
      </c>
      <c r="H16" s="515">
        <v>297173</v>
      </c>
    </row>
    <row r="17" spans="1:8" ht="18" customHeight="1">
      <c r="A17" s="489">
        <v>7</v>
      </c>
      <c r="B17" s="1279">
        <v>556038</v>
      </c>
      <c r="C17" s="515">
        <v>29836</v>
      </c>
      <c r="D17" s="515">
        <v>1612</v>
      </c>
      <c r="E17" s="515">
        <v>209938</v>
      </c>
      <c r="F17" s="515">
        <v>10408</v>
      </c>
      <c r="G17" s="515">
        <v>6670</v>
      </c>
      <c r="H17" s="515">
        <v>297574</v>
      </c>
    </row>
    <row r="18" spans="1:8" ht="18" customHeight="1">
      <c r="A18" s="489">
        <v>8</v>
      </c>
      <c r="B18" s="1279">
        <v>556027</v>
      </c>
      <c r="C18" s="515">
        <v>29841</v>
      </c>
      <c r="D18" s="515">
        <v>1603</v>
      </c>
      <c r="E18" s="515">
        <v>209781</v>
      </c>
      <c r="F18" s="515">
        <v>10378</v>
      </c>
      <c r="G18" s="515">
        <v>6726</v>
      </c>
      <c r="H18" s="515">
        <v>297698</v>
      </c>
    </row>
    <row r="19" spans="1:8" ht="18" customHeight="1">
      <c r="A19" s="489">
        <v>9</v>
      </c>
      <c r="B19" s="1279">
        <v>556696</v>
      </c>
      <c r="C19" s="515">
        <v>29839</v>
      </c>
      <c r="D19" s="515">
        <v>1601</v>
      </c>
      <c r="E19" s="515">
        <v>209795</v>
      </c>
      <c r="F19" s="515">
        <v>10394</v>
      </c>
      <c r="G19" s="515">
        <v>6758</v>
      </c>
      <c r="H19" s="515">
        <v>298309</v>
      </c>
    </row>
    <row r="20" spans="1:8" ht="18" customHeight="1">
      <c r="A20" s="489">
        <v>10</v>
      </c>
      <c r="B20" s="1279">
        <v>556936</v>
      </c>
      <c r="C20" s="515">
        <v>29862</v>
      </c>
      <c r="D20" s="515">
        <v>1593</v>
      </c>
      <c r="E20" s="515">
        <v>209703</v>
      </c>
      <c r="F20" s="515">
        <v>10426</v>
      </c>
      <c r="G20" s="515">
        <v>6800</v>
      </c>
      <c r="H20" s="515">
        <v>298552</v>
      </c>
    </row>
    <row r="21" spans="1:8" ht="18" customHeight="1">
      <c r="A21" s="489">
        <v>11</v>
      </c>
      <c r="B21" s="1279">
        <v>557347</v>
      </c>
      <c r="C21" s="515">
        <v>29876</v>
      </c>
      <c r="D21" s="515">
        <v>1599</v>
      </c>
      <c r="E21" s="515">
        <v>209583</v>
      </c>
      <c r="F21" s="515">
        <v>10416</v>
      </c>
      <c r="G21" s="515">
        <v>6814</v>
      </c>
      <c r="H21" s="515">
        <v>299059</v>
      </c>
    </row>
    <row r="22" spans="1:8" ht="18" customHeight="1">
      <c r="A22" s="489">
        <v>12</v>
      </c>
      <c r="B22" s="1279">
        <v>557358</v>
      </c>
      <c r="C22" s="515">
        <v>29856</v>
      </c>
      <c r="D22" s="515">
        <v>1590</v>
      </c>
      <c r="E22" s="515">
        <v>209564</v>
      </c>
      <c r="F22" s="515">
        <v>10436</v>
      </c>
      <c r="G22" s="515">
        <v>6829</v>
      </c>
      <c r="H22" s="515">
        <v>299083</v>
      </c>
    </row>
    <row r="23" spans="1:8" ht="18" customHeight="1">
      <c r="A23" s="489" t="s">
        <v>521</v>
      </c>
      <c r="B23" s="1279">
        <v>557456</v>
      </c>
      <c r="C23" s="515">
        <v>29869</v>
      </c>
      <c r="D23" s="515">
        <v>1594</v>
      </c>
      <c r="E23" s="515">
        <v>209478</v>
      </c>
      <c r="F23" s="515">
        <v>10424</v>
      </c>
      <c r="G23" s="515">
        <v>6824</v>
      </c>
      <c r="H23" s="515">
        <v>299267</v>
      </c>
    </row>
    <row r="24" spans="1:8" ht="18" customHeight="1">
      <c r="A24" s="489">
        <v>2</v>
      </c>
      <c r="B24" s="1279">
        <v>557533</v>
      </c>
      <c r="C24" s="515">
        <v>29858</v>
      </c>
      <c r="D24" s="515">
        <v>1592</v>
      </c>
      <c r="E24" s="515">
        <v>209600</v>
      </c>
      <c r="F24" s="515">
        <v>10412</v>
      </c>
      <c r="G24" s="515">
        <v>6818</v>
      </c>
      <c r="H24" s="515">
        <v>229253</v>
      </c>
    </row>
    <row r="25" spans="1:8" ht="18" customHeight="1">
      <c r="A25" s="534" t="s">
        <v>532</v>
      </c>
      <c r="B25" s="1236">
        <v>3281</v>
      </c>
      <c r="C25" s="25">
        <v>128</v>
      </c>
      <c r="D25" s="496">
        <v>3</v>
      </c>
      <c r="E25" s="25">
        <v>1460</v>
      </c>
      <c r="F25" s="25">
        <v>24</v>
      </c>
      <c r="G25" s="25">
        <v>17</v>
      </c>
      <c r="H25" s="25">
        <v>1649</v>
      </c>
    </row>
    <row r="26" spans="1:8" ht="6.75" customHeight="1">
      <c r="A26" s="531"/>
      <c r="B26" s="1292"/>
      <c r="C26" s="535"/>
      <c r="D26" s="535"/>
      <c r="E26" s="535"/>
      <c r="F26" s="535"/>
      <c r="G26" s="535"/>
      <c r="H26" s="535"/>
    </row>
    <row r="27" spans="1:8" ht="18" customHeight="1">
      <c r="A27" s="1293" t="s">
        <v>533</v>
      </c>
      <c r="B27" s="1294"/>
      <c r="C27" s="1294"/>
      <c r="D27" s="1294"/>
      <c r="E27" s="1294"/>
      <c r="F27" s="1294"/>
      <c r="G27" s="1294"/>
      <c r="H27" s="1294"/>
    </row>
    <row r="28" spans="1:8" ht="18" customHeight="1">
      <c r="A28" s="174" t="s">
        <v>534</v>
      </c>
    </row>
    <row r="29" spans="1:8" ht="21">
      <c r="A29" s="537"/>
      <c r="B29" s="538"/>
      <c r="C29" s="264"/>
      <c r="D29" s="539"/>
      <c r="E29" s="539"/>
      <c r="F29" s="539"/>
      <c r="G29" s="539"/>
      <c r="H29" s="539"/>
    </row>
    <row r="30" spans="1:8">
      <c r="B30" s="502"/>
      <c r="G30" s="540"/>
    </row>
    <row r="32" spans="1:8">
      <c r="B32" s="502"/>
      <c r="C32" s="502"/>
      <c r="D32" s="502"/>
      <c r="E32" s="502"/>
      <c r="F32" s="502"/>
      <c r="G32" s="502"/>
      <c r="H32" s="502"/>
    </row>
  </sheetData>
  <mergeCells count="6">
    <mergeCell ref="A1:H1"/>
    <mergeCell ref="A3:A4"/>
    <mergeCell ref="B3:B4"/>
    <mergeCell ref="C3:F3"/>
    <mergeCell ref="G3:G4"/>
    <mergeCell ref="H3:H4"/>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view="pageBreakPreview" zoomScaleNormal="100" zoomScaleSheetLayoutView="100" workbookViewId="0"/>
  </sheetViews>
  <sheetFormatPr defaultRowHeight="13.5"/>
  <cols>
    <col min="1" max="1" width="14.625" style="3" customWidth="1"/>
    <col min="2" max="2" width="17.25" style="3" customWidth="1"/>
    <col min="3" max="3" width="14.875" style="3" customWidth="1"/>
    <col min="4" max="4" width="13.75" style="3" customWidth="1"/>
    <col min="5" max="7" width="15.625" style="3" customWidth="1"/>
    <col min="8" max="8" width="13.75" style="3" customWidth="1"/>
    <col min="9" max="9" width="13.875" style="3" customWidth="1"/>
    <col min="10" max="10" width="16.875" style="3" customWidth="1"/>
    <col min="11" max="12" width="20" style="3" customWidth="1"/>
    <col min="13" max="16" width="15" style="3" customWidth="1"/>
    <col min="17" max="18" width="13.75" style="3" customWidth="1"/>
    <col min="19" max="20" width="14.75" style="3" customWidth="1"/>
    <col min="21" max="24" width="13.75" style="3" customWidth="1"/>
    <col min="25" max="25" width="12.75" style="3" customWidth="1"/>
  </cols>
  <sheetData>
    <row r="1" spans="1:27" ht="17.25">
      <c r="A1" s="1" t="s">
        <v>0</v>
      </c>
      <c r="B1" s="2"/>
    </row>
    <row r="2" spans="1:27" ht="15" thickBot="1">
      <c r="A2" s="4" t="s">
        <v>1</v>
      </c>
      <c r="B2" s="5"/>
      <c r="C2" s="6"/>
      <c r="D2" s="6"/>
      <c r="E2" s="6"/>
      <c r="F2" s="7"/>
      <c r="G2" s="6"/>
      <c r="H2" s="6"/>
      <c r="I2" s="6"/>
      <c r="J2" s="8"/>
      <c r="K2" s="6"/>
      <c r="L2" s="6"/>
      <c r="M2" s="6"/>
      <c r="N2" s="6"/>
      <c r="O2" s="6"/>
      <c r="P2" s="8"/>
      <c r="Q2" s="6"/>
      <c r="R2" s="6"/>
      <c r="S2" s="6"/>
      <c r="T2" s="6"/>
      <c r="U2" s="6"/>
      <c r="V2" s="6"/>
      <c r="W2" s="6"/>
      <c r="X2" s="6"/>
      <c r="Y2" s="6"/>
    </row>
    <row r="3" spans="1:27" ht="14.25" thickTop="1">
      <c r="A3" s="9"/>
      <c r="B3" s="10"/>
      <c r="C3" s="1497" t="s">
        <v>2</v>
      </c>
      <c r="D3" s="1498"/>
      <c r="E3" s="1497" t="s">
        <v>3</v>
      </c>
      <c r="F3" s="1498"/>
      <c r="G3" s="11" t="s">
        <v>4</v>
      </c>
      <c r="H3" s="12"/>
      <c r="I3" s="13" t="s">
        <v>5</v>
      </c>
      <c r="J3" s="14" t="s">
        <v>6</v>
      </c>
      <c r="K3" s="1497" t="s">
        <v>7</v>
      </c>
      <c r="L3" s="1499"/>
      <c r="M3" s="1497" t="s">
        <v>8</v>
      </c>
      <c r="N3" s="1499"/>
      <c r="O3" s="1499"/>
      <c r="P3" s="1498"/>
      <c r="Q3" s="1497" t="s">
        <v>9</v>
      </c>
      <c r="R3" s="1498"/>
      <c r="S3" s="1497" t="s">
        <v>10</v>
      </c>
      <c r="T3" s="1500"/>
      <c r="U3" s="1500"/>
      <c r="V3" s="1500"/>
      <c r="W3" s="1500"/>
      <c r="X3" s="1501"/>
      <c r="Y3" s="13" t="s">
        <v>11</v>
      </c>
    </row>
    <row r="4" spans="1:27">
      <c r="A4" s="15"/>
      <c r="B4" s="1191"/>
      <c r="C4" s="1470" t="s">
        <v>12</v>
      </c>
      <c r="D4" s="125"/>
      <c r="E4" s="1480" t="s">
        <v>1190</v>
      </c>
      <c r="F4" s="1481"/>
      <c r="G4" s="126"/>
      <c r="H4" s="126"/>
      <c r="I4" s="127"/>
      <c r="J4" s="1192"/>
      <c r="K4" s="1484" t="s">
        <v>13</v>
      </c>
      <c r="L4" s="1485"/>
      <c r="M4" s="1484" t="s">
        <v>118</v>
      </c>
      <c r="N4" s="1488"/>
      <c r="O4" s="1489"/>
      <c r="P4" s="1485"/>
      <c r="Q4" s="1484" t="s">
        <v>14</v>
      </c>
      <c r="R4" s="1493"/>
      <c r="S4" s="129" t="s">
        <v>134</v>
      </c>
      <c r="T4" s="129" t="s">
        <v>135</v>
      </c>
      <c r="U4" s="129" t="s">
        <v>136</v>
      </c>
      <c r="V4" s="1495" t="s">
        <v>137</v>
      </c>
      <c r="W4" s="1496"/>
      <c r="X4" s="130" t="s">
        <v>15</v>
      </c>
      <c r="Y4" s="1470" t="s">
        <v>1045</v>
      </c>
    </row>
    <row r="5" spans="1:27">
      <c r="A5" s="15" t="s">
        <v>16</v>
      </c>
      <c r="B5" s="1191" t="s">
        <v>17</v>
      </c>
      <c r="C5" s="1479"/>
      <c r="D5" s="1191" t="s">
        <v>18</v>
      </c>
      <c r="E5" s="1482"/>
      <c r="F5" s="1483"/>
      <c r="G5" s="1191" t="s">
        <v>19</v>
      </c>
      <c r="H5" s="1191" t="s">
        <v>20</v>
      </c>
      <c r="I5" s="1193" t="s">
        <v>21</v>
      </c>
      <c r="J5" s="1194" t="s">
        <v>22</v>
      </c>
      <c r="K5" s="1486"/>
      <c r="L5" s="1487"/>
      <c r="M5" s="1490"/>
      <c r="N5" s="1491"/>
      <c r="O5" s="1492"/>
      <c r="P5" s="1487"/>
      <c r="Q5" s="1490"/>
      <c r="R5" s="1494"/>
      <c r="S5" s="1195" t="s">
        <v>23</v>
      </c>
      <c r="T5" s="1195" t="s">
        <v>23</v>
      </c>
      <c r="U5" s="1195" t="s">
        <v>23</v>
      </c>
      <c r="V5" s="1196" t="s">
        <v>24</v>
      </c>
      <c r="W5" s="16"/>
      <c r="X5" s="1191" t="s">
        <v>25</v>
      </c>
      <c r="Y5" s="1471"/>
    </row>
    <row r="6" spans="1:27" ht="18.75" customHeight="1">
      <c r="A6" s="17"/>
      <c r="B6" s="1191"/>
      <c r="C6" s="1479"/>
      <c r="D6" s="1191" t="s">
        <v>26</v>
      </c>
      <c r="E6" s="1473" t="s">
        <v>27</v>
      </c>
      <c r="F6" s="1473" t="s">
        <v>28</v>
      </c>
      <c r="G6" s="1191" t="s">
        <v>29</v>
      </c>
      <c r="H6" s="1191" t="s">
        <v>30</v>
      </c>
      <c r="I6" s="1191" t="s">
        <v>31</v>
      </c>
      <c r="J6" s="1191" t="s">
        <v>32</v>
      </c>
      <c r="K6" s="128" t="s">
        <v>33</v>
      </c>
      <c r="L6" s="128" t="s">
        <v>34</v>
      </c>
      <c r="M6" s="1473" t="s">
        <v>36</v>
      </c>
      <c r="N6" s="1473" t="s">
        <v>37</v>
      </c>
      <c r="O6" s="1473" t="s">
        <v>38</v>
      </c>
      <c r="P6" s="1473" t="s">
        <v>39</v>
      </c>
      <c r="Q6" s="1473" t="s">
        <v>40</v>
      </c>
      <c r="R6" s="1473" t="s">
        <v>41</v>
      </c>
      <c r="S6" s="131" t="s">
        <v>42</v>
      </c>
      <c r="T6" s="1477" t="s">
        <v>43</v>
      </c>
      <c r="U6" s="131" t="s">
        <v>44</v>
      </c>
      <c r="V6" s="128" t="s">
        <v>45</v>
      </c>
      <c r="W6" s="128" t="s">
        <v>45</v>
      </c>
      <c r="X6" s="1191" t="s">
        <v>138</v>
      </c>
      <c r="Y6" s="1471"/>
    </row>
    <row r="7" spans="1:27" ht="18.75" customHeight="1">
      <c r="A7" s="17"/>
      <c r="B7" s="1197" t="s">
        <v>46</v>
      </c>
      <c r="C7" s="1197" t="s">
        <v>47</v>
      </c>
      <c r="D7" s="1197" t="s">
        <v>48</v>
      </c>
      <c r="E7" s="1474"/>
      <c r="F7" s="1475"/>
      <c r="G7" s="1198"/>
      <c r="H7" s="1199"/>
      <c r="I7" s="1197"/>
      <c r="J7" s="1191"/>
      <c r="K7" s="1192" t="s">
        <v>35</v>
      </c>
      <c r="L7" s="1192" t="s">
        <v>35</v>
      </c>
      <c r="M7" s="1476"/>
      <c r="N7" s="1476"/>
      <c r="O7" s="1476"/>
      <c r="P7" s="1476"/>
      <c r="Q7" s="1476"/>
      <c r="R7" s="1476"/>
      <c r="S7" s="1200" t="s">
        <v>50</v>
      </c>
      <c r="T7" s="1478"/>
      <c r="U7" s="1200" t="s">
        <v>50</v>
      </c>
      <c r="V7" s="1192" t="s">
        <v>51</v>
      </c>
      <c r="W7" s="1192" t="s">
        <v>52</v>
      </c>
      <c r="X7" s="1191" t="s">
        <v>53</v>
      </c>
      <c r="Y7" s="1472"/>
    </row>
    <row r="8" spans="1:27">
      <c r="A8" s="132"/>
      <c r="B8" s="120"/>
      <c r="C8" s="120"/>
      <c r="D8" s="120"/>
      <c r="E8" s="121"/>
      <c r="F8" s="121"/>
      <c r="G8" s="121"/>
      <c r="H8" s="121"/>
      <c r="I8" s="121"/>
      <c r="J8" s="121"/>
      <c r="K8" s="121"/>
      <c r="L8" s="121"/>
      <c r="M8" s="121"/>
      <c r="N8" s="121"/>
      <c r="O8" s="121"/>
      <c r="P8" s="121"/>
      <c r="Q8" s="121"/>
      <c r="R8" s="121"/>
      <c r="S8" s="120"/>
      <c r="T8" s="120"/>
      <c r="U8" s="120"/>
      <c r="V8" s="120"/>
      <c r="W8" s="120"/>
      <c r="X8" s="121"/>
      <c r="Y8" s="121"/>
    </row>
    <row r="9" spans="1:27" ht="15.75" customHeight="1">
      <c r="A9" s="94" t="s">
        <v>114</v>
      </c>
      <c r="B9" s="29">
        <v>58007536</v>
      </c>
      <c r="C9" s="19">
        <v>126706210</v>
      </c>
      <c r="D9" s="19">
        <v>-226562</v>
      </c>
      <c r="E9" s="20">
        <v>103.1</v>
      </c>
      <c r="F9" s="21" t="s">
        <v>54</v>
      </c>
      <c r="G9" s="22">
        <v>964641</v>
      </c>
      <c r="H9" s="22">
        <v>604503</v>
      </c>
      <c r="I9" s="23">
        <v>863166</v>
      </c>
      <c r="J9" s="86">
        <v>19602508</v>
      </c>
      <c r="K9" s="87">
        <v>779124</v>
      </c>
      <c r="L9" s="87">
        <v>509158</v>
      </c>
      <c r="M9" s="88">
        <v>98.6</v>
      </c>
      <c r="N9" s="88">
        <v>96.8</v>
      </c>
      <c r="O9" s="88">
        <v>99.3</v>
      </c>
      <c r="P9" s="88">
        <v>99.5</v>
      </c>
      <c r="Q9" s="27">
        <v>533820</v>
      </c>
      <c r="R9" s="27">
        <v>313057</v>
      </c>
      <c r="S9" s="26">
        <v>99.2</v>
      </c>
      <c r="T9" s="26">
        <v>101.4</v>
      </c>
      <c r="U9" s="26">
        <v>133.9</v>
      </c>
      <c r="V9" s="23">
        <v>1770.6949999999999</v>
      </c>
      <c r="W9" s="23">
        <v>2726.3270000000002</v>
      </c>
      <c r="X9" s="23">
        <v>378.34399999999999</v>
      </c>
      <c r="Y9" s="28">
        <v>472165</v>
      </c>
    </row>
    <row r="10" spans="1:27" ht="15.75" customHeight="1">
      <c r="A10" s="94">
        <v>30</v>
      </c>
      <c r="B10" s="29">
        <v>58527117</v>
      </c>
      <c r="C10" s="19">
        <v>126443180</v>
      </c>
      <c r="D10" s="19">
        <v>-263030</v>
      </c>
      <c r="E10" s="20">
        <v>104.2</v>
      </c>
      <c r="F10" s="21" t="s">
        <v>54</v>
      </c>
      <c r="G10" s="22">
        <v>942370</v>
      </c>
      <c r="H10" s="22">
        <v>598154</v>
      </c>
      <c r="I10" s="23">
        <v>852560.16700000002</v>
      </c>
      <c r="J10" s="86">
        <v>19604355</v>
      </c>
      <c r="K10" s="85">
        <v>792975</v>
      </c>
      <c r="L10" s="85">
        <v>518432</v>
      </c>
      <c r="M10" s="88">
        <v>99.5</v>
      </c>
      <c r="N10" s="88">
        <v>98.2</v>
      </c>
      <c r="O10" s="88">
        <v>99.2</v>
      </c>
      <c r="P10" s="88">
        <v>100.9</v>
      </c>
      <c r="Q10" s="27">
        <v>558718</v>
      </c>
      <c r="R10" s="27">
        <v>315314</v>
      </c>
      <c r="S10" s="26">
        <v>99.3</v>
      </c>
      <c r="T10" s="26">
        <v>102.5</v>
      </c>
      <c r="U10" s="26">
        <v>134.69999999999999</v>
      </c>
      <c r="V10" s="23">
        <v>1716.557</v>
      </c>
      <c r="W10" s="23">
        <v>2782.4209999999998</v>
      </c>
      <c r="X10" s="23">
        <v>374.761666666667</v>
      </c>
      <c r="Y10" s="28">
        <v>430601</v>
      </c>
    </row>
    <row r="11" spans="1:27" ht="15.75" customHeight="1">
      <c r="A11" s="94" t="s">
        <v>55</v>
      </c>
      <c r="B11" s="29">
        <v>59071519</v>
      </c>
      <c r="C11" s="19">
        <v>126166948</v>
      </c>
      <c r="D11" s="19">
        <v>-276232</v>
      </c>
      <c r="E11" s="20">
        <v>101.1</v>
      </c>
      <c r="F11" s="21" t="s">
        <v>54</v>
      </c>
      <c r="G11" s="22">
        <v>905123</v>
      </c>
      <c r="H11" s="22">
        <v>599353</v>
      </c>
      <c r="I11" s="23">
        <v>836050</v>
      </c>
      <c r="J11" s="86">
        <v>19396177</v>
      </c>
      <c r="K11" s="85">
        <v>816242</v>
      </c>
      <c r="L11" s="85">
        <v>530565</v>
      </c>
      <c r="M11" s="88">
        <v>100</v>
      </c>
      <c r="N11" s="88">
        <v>98.7</v>
      </c>
      <c r="O11" s="88">
        <v>99.4</v>
      </c>
      <c r="P11" s="88">
        <v>100.2</v>
      </c>
      <c r="Q11" s="27">
        <v>586149</v>
      </c>
      <c r="R11" s="27">
        <v>323853</v>
      </c>
      <c r="S11" s="26">
        <v>100.1</v>
      </c>
      <c r="T11" s="26">
        <v>102.9</v>
      </c>
      <c r="U11" s="26">
        <v>124.7</v>
      </c>
      <c r="V11" s="23">
        <v>1714.28</v>
      </c>
      <c r="W11" s="23">
        <v>2662.9839999999999</v>
      </c>
      <c r="X11" s="23">
        <v>387.22375</v>
      </c>
      <c r="Y11" s="28">
        <v>381237</v>
      </c>
    </row>
    <row r="12" spans="1:27" ht="15.75" customHeight="1">
      <c r="A12" s="94">
        <v>2</v>
      </c>
      <c r="B12" s="1201">
        <v>59497356</v>
      </c>
      <c r="C12" s="19">
        <v>126146099</v>
      </c>
      <c r="D12" s="19">
        <v>-458566</v>
      </c>
      <c r="E12" s="20">
        <v>90.6</v>
      </c>
      <c r="F12" s="21" t="s">
        <v>54</v>
      </c>
      <c r="G12" s="22">
        <v>815340</v>
      </c>
      <c r="H12" s="22">
        <v>534747</v>
      </c>
      <c r="I12" s="35">
        <v>821491</v>
      </c>
      <c r="J12" s="86">
        <v>19504951</v>
      </c>
      <c r="K12" s="85">
        <v>899467</v>
      </c>
      <c r="L12" s="85">
        <v>558119</v>
      </c>
      <c r="M12" s="88">
        <v>100</v>
      </c>
      <c r="N12" s="88">
        <v>100</v>
      </c>
      <c r="O12" s="88">
        <v>100</v>
      </c>
      <c r="P12" s="88">
        <v>100</v>
      </c>
      <c r="Q12" s="27">
        <v>609535</v>
      </c>
      <c r="R12" s="27">
        <v>305811</v>
      </c>
      <c r="S12" s="26">
        <v>100</v>
      </c>
      <c r="T12" s="26">
        <v>100</v>
      </c>
      <c r="U12" s="26">
        <v>100</v>
      </c>
      <c r="V12" s="23">
        <v>1883</v>
      </c>
      <c r="W12" s="23">
        <v>2070</v>
      </c>
      <c r="X12" s="23">
        <v>476</v>
      </c>
      <c r="Y12" s="28">
        <v>309178</v>
      </c>
    </row>
    <row r="13" spans="1:27" ht="15.75" customHeight="1">
      <c r="A13" s="94">
        <v>3</v>
      </c>
      <c r="B13" s="1201">
        <v>59761065</v>
      </c>
      <c r="C13" s="19">
        <v>125502290</v>
      </c>
      <c r="D13" s="19">
        <v>-643809</v>
      </c>
      <c r="E13" s="20">
        <v>95.7</v>
      </c>
      <c r="F13" s="21" t="s">
        <v>54</v>
      </c>
      <c r="G13" s="22">
        <v>856484</v>
      </c>
      <c r="H13" s="22">
        <v>572712</v>
      </c>
      <c r="I13" s="25">
        <v>837380</v>
      </c>
      <c r="J13" s="86">
        <v>19907136</v>
      </c>
      <c r="K13" s="85">
        <v>928014</v>
      </c>
      <c r="L13" s="85">
        <v>567193</v>
      </c>
      <c r="M13" s="88">
        <v>99.8</v>
      </c>
      <c r="N13" s="88">
        <v>100</v>
      </c>
      <c r="O13" s="88">
        <v>100.6</v>
      </c>
      <c r="P13" s="88">
        <v>95</v>
      </c>
      <c r="Q13" s="27">
        <v>605316</v>
      </c>
      <c r="R13" s="27">
        <v>309469</v>
      </c>
      <c r="S13" s="26">
        <v>98.4</v>
      </c>
      <c r="T13" s="26">
        <v>102.1</v>
      </c>
      <c r="U13" s="26">
        <v>114.7</v>
      </c>
      <c r="V13" s="23">
        <v>1956</v>
      </c>
      <c r="W13" s="23">
        <v>2266</v>
      </c>
      <c r="X13" s="23">
        <v>434</v>
      </c>
      <c r="Y13" s="28">
        <v>305196</v>
      </c>
    </row>
    <row r="14" spans="1:27" ht="14.25" customHeight="1">
      <c r="A14" s="95"/>
      <c r="B14" s="89"/>
      <c r="C14" s="83"/>
      <c r="D14" s="83"/>
      <c r="E14" s="88"/>
      <c r="F14" s="88"/>
      <c r="G14" s="84"/>
      <c r="H14" s="84"/>
      <c r="I14" s="84"/>
      <c r="J14" s="86"/>
      <c r="K14" s="87"/>
      <c r="L14" s="85"/>
      <c r="M14" s="90"/>
      <c r="N14" s="91"/>
      <c r="O14" s="91"/>
      <c r="P14" s="91"/>
      <c r="Q14" s="92"/>
      <c r="R14" s="92"/>
      <c r="S14" s="90"/>
      <c r="T14" s="90"/>
      <c r="U14" s="90"/>
      <c r="V14" s="85"/>
      <c r="W14" s="85"/>
      <c r="X14" s="85"/>
      <c r="Y14" s="93"/>
    </row>
    <row r="15" spans="1:27" ht="16.5" customHeight="1">
      <c r="A15" s="144" t="s">
        <v>56</v>
      </c>
      <c r="B15" s="18" t="s">
        <v>121</v>
      </c>
      <c r="C15" s="24">
        <v>125308652</v>
      </c>
      <c r="D15" s="18">
        <v>-114951</v>
      </c>
      <c r="E15" s="20">
        <v>87.7</v>
      </c>
      <c r="F15" s="20">
        <v>94.3</v>
      </c>
      <c r="G15" s="25">
        <v>59690</v>
      </c>
      <c r="H15" s="25">
        <v>38976</v>
      </c>
      <c r="I15" s="25">
        <v>82230</v>
      </c>
      <c r="J15" s="24">
        <v>1676669</v>
      </c>
      <c r="K15" s="25">
        <v>910508</v>
      </c>
      <c r="L15" s="25">
        <v>559775</v>
      </c>
      <c r="M15" s="21">
        <v>100.3</v>
      </c>
      <c r="N15" s="21">
        <v>102</v>
      </c>
      <c r="O15" s="21">
        <v>100.7</v>
      </c>
      <c r="P15" s="21">
        <v>92.4</v>
      </c>
      <c r="Q15" s="25">
        <v>479805</v>
      </c>
      <c r="R15" s="25">
        <v>314358</v>
      </c>
      <c r="S15" s="33">
        <v>96.7</v>
      </c>
      <c r="T15" s="33">
        <v>101</v>
      </c>
      <c r="U15" s="33">
        <v>115.7</v>
      </c>
      <c r="V15" s="34">
        <v>1892</v>
      </c>
      <c r="W15" s="34">
        <v>2407</v>
      </c>
      <c r="X15" s="35">
        <v>396</v>
      </c>
      <c r="Y15" s="24" t="s">
        <v>123</v>
      </c>
    </row>
    <row r="16" spans="1:27" ht="16.5" customHeight="1">
      <c r="A16" s="144">
        <v>2</v>
      </c>
      <c r="B16" s="18" t="s">
        <v>121</v>
      </c>
      <c r="C16" s="24">
        <v>125193701</v>
      </c>
      <c r="D16" s="18">
        <v>-91102</v>
      </c>
      <c r="E16" s="20">
        <v>92.5</v>
      </c>
      <c r="F16" s="20">
        <v>96.2</v>
      </c>
      <c r="G16" s="25">
        <v>64614</v>
      </c>
      <c r="H16" s="25">
        <v>40989</v>
      </c>
      <c r="I16" s="25">
        <v>79010</v>
      </c>
      <c r="J16" s="24">
        <v>1503612</v>
      </c>
      <c r="K16" s="25">
        <v>912846</v>
      </c>
      <c r="L16" s="25">
        <v>561714</v>
      </c>
      <c r="M16" s="21">
        <v>100.7</v>
      </c>
      <c r="N16" s="21">
        <v>102.3</v>
      </c>
      <c r="O16" s="21">
        <v>100.8</v>
      </c>
      <c r="P16" s="21">
        <v>92.7</v>
      </c>
      <c r="Q16" s="25">
        <v>540712</v>
      </c>
      <c r="R16" s="25">
        <v>285289</v>
      </c>
      <c r="S16" s="33">
        <v>96.4</v>
      </c>
      <c r="T16" s="33">
        <v>101.8</v>
      </c>
      <c r="U16" s="33">
        <v>123.9</v>
      </c>
      <c r="V16" s="34">
        <v>1920</v>
      </c>
      <c r="W16" s="34">
        <v>2453</v>
      </c>
      <c r="X16" s="35">
        <v>376</v>
      </c>
      <c r="Y16" s="24" t="s">
        <v>124</v>
      </c>
      <c r="AA16" s="1202"/>
    </row>
    <row r="17" spans="1:27" ht="16.5" customHeight="1">
      <c r="A17" s="144">
        <v>3</v>
      </c>
      <c r="B17" s="18" t="s">
        <v>121</v>
      </c>
      <c r="C17" s="24">
        <v>125102599</v>
      </c>
      <c r="D17" s="18">
        <v>-31270</v>
      </c>
      <c r="E17" s="20">
        <v>107.1</v>
      </c>
      <c r="F17" s="20">
        <v>96.5</v>
      </c>
      <c r="G17" s="25">
        <v>76120</v>
      </c>
      <c r="H17" s="25">
        <v>44271</v>
      </c>
      <c r="I17" s="25">
        <v>73874</v>
      </c>
      <c r="J17" s="24">
        <v>1705298</v>
      </c>
      <c r="K17" s="25">
        <v>928014</v>
      </c>
      <c r="L17" s="25">
        <v>567193</v>
      </c>
      <c r="M17" s="21">
        <v>101.1</v>
      </c>
      <c r="N17" s="21">
        <v>102.5</v>
      </c>
      <c r="O17" s="21">
        <v>100.8</v>
      </c>
      <c r="P17" s="21">
        <v>93.2</v>
      </c>
      <c r="Q17" s="25">
        <v>503128</v>
      </c>
      <c r="R17" s="25">
        <v>343686</v>
      </c>
      <c r="S17" s="33">
        <v>96.2</v>
      </c>
      <c r="T17" s="33">
        <v>102.4</v>
      </c>
      <c r="U17" s="33">
        <v>125.4</v>
      </c>
      <c r="V17" s="34">
        <v>1999</v>
      </c>
      <c r="W17" s="34">
        <v>2507</v>
      </c>
      <c r="X17" s="35">
        <v>378</v>
      </c>
      <c r="Y17" s="24" t="s">
        <v>125</v>
      </c>
      <c r="AA17" s="1202"/>
    </row>
    <row r="18" spans="1:27" ht="16.5" customHeight="1">
      <c r="A18" s="96">
        <v>4</v>
      </c>
      <c r="B18" s="18" t="s">
        <v>121</v>
      </c>
      <c r="C18" s="24">
        <v>125071329</v>
      </c>
      <c r="D18" s="18">
        <v>1132</v>
      </c>
      <c r="E18" s="20">
        <v>93.8</v>
      </c>
      <c r="F18" s="20">
        <v>95.1</v>
      </c>
      <c r="G18" s="25">
        <v>76295</v>
      </c>
      <c r="H18" s="25">
        <v>45836</v>
      </c>
      <c r="I18" s="25">
        <v>66096</v>
      </c>
      <c r="J18" s="24">
        <v>1624164</v>
      </c>
      <c r="K18" s="25">
        <v>932313</v>
      </c>
      <c r="L18" s="25">
        <v>566837</v>
      </c>
      <c r="M18" s="21">
        <v>101.5</v>
      </c>
      <c r="N18" s="21">
        <v>102.9</v>
      </c>
      <c r="O18" s="21">
        <v>101</v>
      </c>
      <c r="P18" s="21">
        <v>93</v>
      </c>
      <c r="Q18" s="25">
        <v>539738</v>
      </c>
      <c r="R18" s="25">
        <v>344126</v>
      </c>
      <c r="S18" s="33">
        <v>97.4</v>
      </c>
      <c r="T18" s="33">
        <v>103.8</v>
      </c>
      <c r="U18" s="33">
        <v>124.6</v>
      </c>
      <c r="V18" s="34">
        <v>2070</v>
      </c>
      <c r="W18" s="34">
        <v>2422</v>
      </c>
      <c r="X18" s="35">
        <v>366</v>
      </c>
      <c r="Y18" s="24" t="s">
        <v>126</v>
      </c>
      <c r="AA18" s="1202"/>
    </row>
    <row r="19" spans="1:27" ht="16.5" customHeight="1">
      <c r="A19" s="96">
        <v>5</v>
      </c>
      <c r="B19" s="18" t="s">
        <v>121</v>
      </c>
      <c r="C19" s="24">
        <v>125072461</v>
      </c>
      <c r="D19" s="18">
        <v>31425</v>
      </c>
      <c r="E19" s="20">
        <v>83.8</v>
      </c>
      <c r="F19" s="20">
        <v>88</v>
      </c>
      <c r="G19" s="25">
        <v>67223</v>
      </c>
      <c r="H19" s="25">
        <v>45436</v>
      </c>
      <c r="I19" s="25">
        <v>60281</v>
      </c>
      <c r="J19" s="24">
        <v>1680909</v>
      </c>
      <c r="K19" s="25">
        <v>935541</v>
      </c>
      <c r="L19" s="25">
        <v>568551</v>
      </c>
      <c r="M19" s="21">
        <v>101.8</v>
      </c>
      <c r="N19" s="21">
        <v>103.4</v>
      </c>
      <c r="O19" s="21">
        <v>101.1</v>
      </c>
      <c r="P19" s="21">
        <v>92.8</v>
      </c>
      <c r="Q19" s="25">
        <v>489745</v>
      </c>
      <c r="R19" s="25">
        <v>314979</v>
      </c>
      <c r="S19" s="33">
        <v>97.5</v>
      </c>
      <c r="T19" s="33">
        <v>101</v>
      </c>
      <c r="U19" s="33">
        <v>107.5</v>
      </c>
      <c r="V19" s="34">
        <v>2082</v>
      </c>
      <c r="W19" s="34">
        <v>2402</v>
      </c>
      <c r="X19" s="35">
        <v>387</v>
      </c>
      <c r="Y19" s="24" t="s">
        <v>127</v>
      </c>
      <c r="AA19" s="1202"/>
    </row>
    <row r="20" spans="1:27" ht="16.5" customHeight="1">
      <c r="A20" s="96">
        <v>6</v>
      </c>
      <c r="B20" s="18" t="s">
        <v>121</v>
      </c>
      <c r="C20" s="24">
        <v>125103886</v>
      </c>
      <c r="D20" s="18">
        <v>21103</v>
      </c>
      <c r="E20" s="20">
        <v>98.8</v>
      </c>
      <c r="F20" s="20">
        <v>96.1</v>
      </c>
      <c r="G20" s="25">
        <v>74617</v>
      </c>
      <c r="H20" s="25">
        <v>49170</v>
      </c>
      <c r="I20" s="25">
        <v>61994</v>
      </c>
      <c r="J20" s="24">
        <v>1673512</v>
      </c>
      <c r="K20" s="25">
        <v>931219</v>
      </c>
      <c r="L20" s="25">
        <v>572245</v>
      </c>
      <c r="M20" s="21">
        <v>101.8</v>
      </c>
      <c r="N20" s="21">
        <v>103.6</v>
      </c>
      <c r="O20" s="21">
        <v>101.2</v>
      </c>
      <c r="P20" s="21">
        <v>92.9</v>
      </c>
      <c r="Q20" s="25">
        <v>916705</v>
      </c>
      <c r="R20" s="25">
        <v>300489</v>
      </c>
      <c r="S20" s="33">
        <v>97.6</v>
      </c>
      <c r="T20" s="33">
        <v>102.6</v>
      </c>
      <c r="U20" s="33">
        <v>114.9</v>
      </c>
      <c r="V20" s="34">
        <v>2041</v>
      </c>
      <c r="W20" s="34">
        <v>2439</v>
      </c>
      <c r="X20" s="35">
        <v>425</v>
      </c>
      <c r="Y20" s="24" t="s">
        <v>128</v>
      </c>
      <c r="AA20" s="1202"/>
    </row>
    <row r="21" spans="1:27" ht="16.5" customHeight="1">
      <c r="A21" s="96">
        <v>7</v>
      </c>
      <c r="B21" s="18" t="s">
        <v>121</v>
      </c>
      <c r="C21" s="24">
        <v>125124989</v>
      </c>
      <c r="D21" s="18">
        <v>-42741</v>
      </c>
      <c r="E21" s="32">
        <v>98</v>
      </c>
      <c r="F21" s="20">
        <v>96.9</v>
      </c>
      <c r="G21" s="25">
        <v>73024</v>
      </c>
      <c r="H21" s="25">
        <v>48270</v>
      </c>
      <c r="I21" s="25">
        <v>72141</v>
      </c>
      <c r="J21" s="24">
        <v>1770353</v>
      </c>
      <c r="K21" s="25">
        <v>932256</v>
      </c>
      <c r="L21" s="25">
        <v>574554</v>
      </c>
      <c r="M21" s="21">
        <v>102.3</v>
      </c>
      <c r="N21" s="21">
        <v>104</v>
      </c>
      <c r="O21" s="21">
        <v>101.2</v>
      </c>
      <c r="P21" s="21">
        <v>94.3</v>
      </c>
      <c r="Q21" s="25">
        <v>657263</v>
      </c>
      <c r="R21" s="25">
        <v>317575</v>
      </c>
      <c r="S21" s="33">
        <v>97.6</v>
      </c>
      <c r="T21" s="33">
        <v>102.9</v>
      </c>
      <c r="U21" s="33">
        <v>120.1</v>
      </c>
      <c r="V21" s="34">
        <v>1938</v>
      </c>
      <c r="W21" s="34">
        <v>2436</v>
      </c>
      <c r="X21" s="35">
        <v>439</v>
      </c>
      <c r="Y21" s="24" t="s">
        <v>129</v>
      </c>
      <c r="AA21" s="1202"/>
    </row>
    <row r="22" spans="1:27" ht="16.5" customHeight="1">
      <c r="A22" s="96">
        <v>8</v>
      </c>
      <c r="B22" s="18" t="s">
        <v>121</v>
      </c>
      <c r="C22" s="24">
        <v>125082248</v>
      </c>
      <c r="D22" s="18">
        <v>-110907</v>
      </c>
      <c r="E22" s="32">
        <v>91.5</v>
      </c>
      <c r="F22" s="32">
        <v>100.2</v>
      </c>
      <c r="G22" s="25">
        <v>77731</v>
      </c>
      <c r="H22" s="25">
        <v>47810</v>
      </c>
      <c r="I22" s="25">
        <v>76850</v>
      </c>
      <c r="J22" s="24">
        <v>1677558</v>
      </c>
      <c r="K22" s="25">
        <v>932461</v>
      </c>
      <c r="L22" s="25">
        <v>576260</v>
      </c>
      <c r="M22" s="21">
        <v>102.7</v>
      </c>
      <c r="N22" s="21">
        <v>104.5</v>
      </c>
      <c r="O22" s="21">
        <v>101.3</v>
      </c>
      <c r="P22" s="21">
        <v>94.3</v>
      </c>
      <c r="Q22" s="25">
        <v>563963</v>
      </c>
      <c r="R22" s="25">
        <v>322438</v>
      </c>
      <c r="S22" s="33">
        <v>97.4</v>
      </c>
      <c r="T22" s="33">
        <v>101.6</v>
      </c>
      <c r="U22" s="33">
        <v>112.7</v>
      </c>
      <c r="V22" s="34">
        <v>1913</v>
      </c>
      <c r="W22" s="34">
        <v>2474</v>
      </c>
      <c r="X22" s="35">
        <v>469</v>
      </c>
      <c r="Y22" s="24" t="s">
        <v>130</v>
      </c>
      <c r="AA22" s="1202"/>
    </row>
    <row r="23" spans="1:27" ht="16.5" customHeight="1">
      <c r="A23" s="96">
        <v>9</v>
      </c>
      <c r="B23" s="18" t="s">
        <v>121</v>
      </c>
      <c r="C23" s="24">
        <v>124971341</v>
      </c>
      <c r="D23" s="18">
        <v>-24552</v>
      </c>
      <c r="E23" s="32">
        <v>101.9</v>
      </c>
      <c r="F23" s="32">
        <v>98.5</v>
      </c>
      <c r="G23" s="25">
        <v>74004</v>
      </c>
      <c r="H23" s="25">
        <v>47388</v>
      </c>
      <c r="I23" s="25">
        <v>72956</v>
      </c>
      <c r="J23" s="24">
        <v>1630441</v>
      </c>
      <c r="K23" s="25">
        <v>928392</v>
      </c>
      <c r="L23" s="25">
        <v>580279</v>
      </c>
      <c r="M23" s="21">
        <v>103.1</v>
      </c>
      <c r="N23" s="21">
        <v>105.6</v>
      </c>
      <c r="O23" s="21">
        <v>101.3</v>
      </c>
      <c r="P23" s="21">
        <v>94.1</v>
      </c>
      <c r="Q23" s="25">
        <v>499438</v>
      </c>
      <c r="R23" s="25">
        <v>313989</v>
      </c>
      <c r="S23" s="33">
        <v>97</v>
      </c>
      <c r="T23" s="33">
        <v>102.6</v>
      </c>
      <c r="U23" s="33">
        <v>120.1</v>
      </c>
      <c r="V23" s="34">
        <v>1896</v>
      </c>
      <c r="W23" s="34">
        <v>2501</v>
      </c>
      <c r="X23" s="35">
        <v>441</v>
      </c>
      <c r="Y23" s="24" t="s">
        <v>131</v>
      </c>
      <c r="AA23" s="1202"/>
    </row>
    <row r="24" spans="1:27" ht="16.5" customHeight="1">
      <c r="A24" s="96">
        <v>10</v>
      </c>
      <c r="B24" s="18" t="s">
        <v>121</v>
      </c>
      <c r="C24" s="35" t="s">
        <v>1046</v>
      </c>
      <c r="D24" s="18" t="s">
        <v>99</v>
      </c>
      <c r="E24" s="32">
        <v>95.6</v>
      </c>
      <c r="F24" s="32">
        <v>95.3</v>
      </c>
      <c r="G24" s="25">
        <v>76590</v>
      </c>
      <c r="H24" s="25">
        <v>47666</v>
      </c>
      <c r="I24" s="25">
        <v>63818</v>
      </c>
      <c r="J24" s="24">
        <v>1732555</v>
      </c>
      <c r="K24" s="25">
        <v>935378</v>
      </c>
      <c r="L24" s="25">
        <v>582034</v>
      </c>
      <c r="M24" s="21">
        <v>103.7</v>
      </c>
      <c r="N24" s="21">
        <v>107.1</v>
      </c>
      <c r="O24" s="21">
        <v>101.8</v>
      </c>
      <c r="P24" s="21">
        <v>94.2</v>
      </c>
      <c r="Q24" s="25">
        <v>568282</v>
      </c>
      <c r="R24" s="25">
        <v>328684</v>
      </c>
      <c r="S24" s="33">
        <v>96.9</v>
      </c>
      <c r="T24" s="33">
        <v>103.4</v>
      </c>
      <c r="U24" s="33">
        <v>123.1</v>
      </c>
      <c r="V24" s="34">
        <v>1891</v>
      </c>
      <c r="W24" s="34">
        <v>2546</v>
      </c>
      <c r="X24" s="35">
        <v>419</v>
      </c>
      <c r="Y24" s="133" t="s">
        <v>132</v>
      </c>
      <c r="AA24" s="1202"/>
    </row>
    <row r="25" spans="1:27" ht="16.5" customHeight="1">
      <c r="A25" s="96">
        <v>11</v>
      </c>
      <c r="B25" s="18" t="s">
        <v>121</v>
      </c>
      <c r="C25" s="35" t="s">
        <v>142</v>
      </c>
      <c r="D25" s="18" t="s">
        <v>99</v>
      </c>
      <c r="E25" s="32">
        <v>99</v>
      </c>
      <c r="F25" s="32">
        <v>95.5</v>
      </c>
      <c r="G25" s="25">
        <v>72372</v>
      </c>
      <c r="H25" s="25">
        <v>47383</v>
      </c>
      <c r="I25" s="25">
        <v>61041</v>
      </c>
      <c r="J25" s="24">
        <v>1759019</v>
      </c>
      <c r="K25" s="25">
        <v>944842</v>
      </c>
      <c r="L25" s="25">
        <v>583931</v>
      </c>
      <c r="M25" s="21">
        <v>103.9</v>
      </c>
      <c r="N25" s="21">
        <v>107.8</v>
      </c>
      <c r="O25" s="21">
        <v>101.9</v>
      </c>
      <c r="P25" s="21">
        <v>94.3</v>
      </c>
      <c r="Q25" s="25">
        <v>502259</v>
      </c>
      <c r="R25" s="25">
        <v>308122</v>
      </c>
      <c r="S25" s="33">
        <v>96.8</v>
      </c>
      <c r="T25" s="33">
        <v>103.5</v>
      </c>
      <c r="U25" s="33">
        <v>123.9</v>
      </c>
      <c r="V25" s="34">
        <v>1840</v>
      </c>
      <c r="W25" s="34">
        <v>2567</v>
      </c>
      <c r="X25" s="35">
        <v>402</v>
      </c>
      <c r="Y25" s="24" t="s">
        <v>143</v>
      </c>
      <c r="AA25" s="1202"/>
    </row>
    <row r="26" spans="1:27" ht="16.5" customHeight="1">
      <c r="A26" s="96">
        <v>12</v>
      </c>
      <c r="B26" s="18" t="s">
        <v>121</v>
      </c>
      <c r="C26" s="35" t="s">
        <v>1047</v>
      </c>
      <c r="D26" s="18" t="s">
        <v>99</v>
      </c>
      <c r="E26" s="32">
        <v>97.6</v>
      </c>
      <c r="F26" s="32">
        <v>95.8</v>
      </c>
      <c r="G26" s="25">
        <v>67249</v>
      </c>
      <c r="H26" s="25">
        <v>43421</v>
      </c>
      <c r="I26" s="18" t="s">
        <v>99</v>
      </c>
      <c r="J26" s="24">
        <v>2226620</v>
      </c>
      <c r="K26" s="25">
        <v>936942</v>
      </c>
      <c r="L26" s="25">
        <v>588464</v>
      </c>
      <c r="M26" s="21">
        <v>104.1</v>
      </c>
      <c r="N26" s="21">
        <v>107.9</v>
      </c>
      <c r="O26" s="21">
        <v>102</v>
      </c>
      <c r="P26" s="21">
        <v>94.4</v>
      </c>
      <c r="Q26" s="25">
        <v>1150808</v>
      </c>
      <c r="R26" s="25">
        <v>353794</v>
      </c>
      <c r="S26" s="33">
        <v>96.8</v>
      </c>
      <c r="T26" s="33">
        <v>103.4</v>
      </c>
      <c r="U26" s="33">
        <v>123.1</v>
      </c>
      <c r="V26" s="34">
        <v>1746</v>
      </c>
      <c r="W26" s="34">
        <v>2534</v>
      </c>
      <c r="X26" s="35">
        <v>387</v>
      </c>
      <c r="Y26" s="24">
        <v>30024</v>
      </c>
      <c r="AA26" s="1202"/>
    </row>
    <row r="27" spans="1:27" ht="16.5" customHeight="1">
      <c r="A27" s="144" t="s">
        <v>621</v>
      </c>
      <c r="B27" s="18" t="s">
        <v>121</v>
      </c>
      <c r="C27" s="35" t="s">
        <v>1048</v>
      </c>
      <c r="D27" s="18" t="s">
        <v>99</v>
      </c>
      <c r="E27" s="32">
        <v>85</v>
      </c>
      <c r="F27" s="32">
        <v>90.7</v>
      </c>
      <c r="G27" s="25">
        <v>63604</v>
      </c>
      <c r="H27" s="25">
        <v>37060</v>
      </c>
      <c r="I27" s="18" t="s">
        <v>121</v>
      </c>
      <c r="J27" s="24">
        <v>1768061</v>
      </c>
      <c r="K27" s="25">
        <v>943443</v>
      </c>
      <c r="L27" s="25">
        <v>587937</v>
      </c>
      <c r="M27" s="21">
        <v>104.7</v>
      </c>
      <c r="N27" s="21">
        <v>109.5</v>
      </c>
      <c r="O27" s="21">
        <v>102</v>
      </c>
      <c r="P27" s="21">
        <v>94.4</v>
      </c>
      <c r="Q27" s="25">
        <v>498706</v>
      </c>
      <c r="R27" s="25">
        <v>331130</v>
      </c>
      <c r="S27" s="33" t="s">
        <v>1049</v>
      </c>
      <c r="T27" s="33" t="s">
        <v>1050</v>
      </c>
      <c r="U27" s="33" t="s">
        <v>1051</v>
      </c>
      <c r="V27" s="34">
        <v>1782</v>
      </c>
      <c r="W27" s="34">
        <v>2562</v>
      </c>
      <c r="X27" s="35">
        <v>385</v>
      </c>
      <c r="Y27" s="24" t="s">
        <v>1052</v>
      </c>
    </row>
    <row r="28" spans="1:27" ht="16.5" customHeight="1">
      <c r="A28" s="134" t="s">
        <v>57</v>
      </c>
      <c r="B28" s="142" t="s">
        <v>122</v>
      </c>
      <c r="C28" s="135">
        <f>ROUND(124770000/124840000*100,1)</f>
        <v>99.9</v>
      </c>
      <c r="D28" s="142" t="s">
        <v>122</v>
      </c>
      <c r="E28" s="136">
        <f>ROUND(E27/E26*100,1)</f>
        <v>87.1</v>
      </c>
      <c r="F28" s="136">
        <f>ROUND(F27/F26*100,1)</f>
        <v>94.7</v>
      </c>
      <c r="G28" s="137">
        <f>ROUND(G27/G26*100,1)</f>
        <v>94.6</v>
      </c>
      <c r="H28" s="137">
        <f>ROUND(H27/H26*100,1)</f>
        <v>85.4</v>
      </c>
      <c r="I28" s="142" t="s">
        <v>122</v>
      </c>
      <c r="J28" s="137">
        <f>ROUND(J27/J26*100,1)</f>
        <v>79.400000000000006</v>
      </c>
      <c r="K28" s="137">
        <f>ROUND(K27/K26*100,1)</f>
        <v>100.7</v>
      </c>
      <c r="L28" s="137">
        <f>ROUND(L27/L26*100,1)</f>
        <v>99.9</v>
      </c>
      <c r="M28" s="137">
        <f>ROUND(M27/M26*100,1)</f>
        <v>100.6</v>
      </c>
      <c r="N28" s="137">
        <f t="shared" ref="N28:R28" si="0">ROUND(N27/N26*100,1)</f>
        <v>101.5</v>
      </c>
      <c r="O28" s="137">
        <f t="shared" si="0"/>
        <v>100</v>
      </c>
      <c r="P28" s="137">
        <f t="shared" si="0"/>
        <v>100</v>
      </c>
      <c r="Q28" s="137">
        <f>ROUND(Q27/Q26*100,1)</f>
        <v>43.3</v>
      </c>
      <c r="R28" s="137">
        <f t="shared" si="0"/>
        <v>93.6</v>
      </c>
      <c r="S28" s="138">
        <f>ROUND(96.8/S26*100,1)</f>
        <v>100</v>
      </c>
      <c r="T28" s="138">
        <f>ROUND(101.3/T26*100,1)</f>
        <v>98</v>
      </c>
      <c r="U28" s="138">
        <f>ROUND(108.2/U26*100,1)</f>
        <v>87.9</v>
      </c>
      <c r="V28" s="137">
        <f>ROUND(V27/V26*100,1)</f>
        <v>102.1</v>
      </c>
      <c r="W28" s="137">
        <f t="shared" ref="W28:X28" si="1">ROUND(W27/W26*100,1)</f>
        <v>101.1</v>
      </c>
      <c r="X28" s="137">
        <f t="shared" si="1"/>
        <v>99.5</v>
      </c>
      <c r="Y28" s="137">
        <f>ROUND(23419/Y26*100,1)</f>
        <v>78</v>
      </c>
    </row>
    <row r="29" spans="1:27" ht="16.5" customHeight="1">
      <c r="A29" s="146" t="s">
        <v>58</v>
      </c>
      <c r="B29" s="143" t="s">
        <v>122</v>
      </c>
      <c r="C29" s="1203">
        <f>ROUND(124770000/C15*100,1)</f>
        <v>99.6</v>
      </c>
      <c r="D29" s="1204" t="s">
        <v>122</v>
      </c>
      <c r="E29" s="1205">
        <f>ROUND(E27/E15*100,1)</f>
        <v>96.9</v>
      </c>
      <c r="F29" s="1205">
        <f>ROUND(F27/F15*100,1)</f>
        <v>96.2</v>
      </c>
      <c r="G29" s="1203">
        <f>ROUND(G27/G15*100,1)</f>
        <v>106.6</v>
      </c>
      <c r="H29" s="1203">
        <f>ROUND(H27/H15*100,1)</f>
        <v>95.1</v>
      </c>
      <c r="I29" s="1204" t="s">
        <v>122</v>
      </c>
      <c r="J29" s="1203">
        <f>ROUND(J27/J15*100,1)</f>
        <v>105.5</v>
      </c>
      <c r="K29" s="1203">
        <f>ROUND(K27/K15*100,1)</f>
        <v>103.6</v>
      </c>
      <c r="L29" s="1203">
        <f>ROUND(L27/L15*100,1)</f>
        <v>105</v>
      </c>
      <c r="M29" s="1203">
        <f>ROUND(M27/M15*100,1)</f>
        <v>104.4</v>
      </c>
      <c r="N29" s="1203">
        <f t="shared" ref="N29:R29" si="2">ROUND(N27/N15*100,1)</f>
        <v>107.4</v>
      </c>
      <c r="O29" s="1203">
        <f t="shared" si="2"/>
        <v>101.3</v>
      </c>
      <c r="P29" s="1203">
        <f t="shared" si="2"/>
        <v>102.2</v>
      </c>
      <c r="Q29" s="1203">
        <f>ROUND(Q27/Q15*100,1)</f>
        <v>103.9</v>
      </c>
      <c r="R29" s="1203">
        <f t="shared" si="2"/>
        <v>105.3</v>
      </c>
      <c r="S29" s="1205">
        <f>ROUND(96.8/S15*100,1)</f>
        <v>100.1</v>
      </c>
      <c r="T29" s="1205">
        <f>ROUND(101.3/T15*100,1)</f>
        <v>100.3</v>
      </c>
      <c r="U29" s="1205">
        <f>ROUND(108.2/U15*100,1)</f>
        <v>93.5</v>
      </c>
      <c r="V29" s="1203">
        <f>ROUND(V27/V15*100,1)</f>
        <v>94.2</v>
      </c>
      <c r="W29" s="1203">
        <f t="shared" ref="W29" si="3">ROUND(W27/W15*100,1)</f>
        <v>106.4</v>
      </c>
      <c r="X29" s="1203">
        <f>ROUND(X27/X15*100,1)</f>
        <v>97.2</v>
      </c>
      <c r="Y29" s="1203">
        <f>ROUND(23419/23859*100,1)</f>
        <v>98.2</v>
      </c>
    </row>
    <row r="30" spans="1:27" ht="16.5" customHeight="1">
      <c r="A30" s="139" t="s">
        <v>59</v>
      </c>
      <c r="B30" s="36" t="s">
        <v>60</v>
      </c>
      <c r="C30" s="1468" t="s">
        <v>61</v>
      </c>
      <c r="D30" s="1469"/>
      <c r="E30" s="1468" t="s">
        <v>62</v>
      </c>
      <c r="F30" s="1469"/>
      <c r="G30" s="1468" t="s">
        <v>63</v>
      </c>
      <c r="H30" s="1469"/>
      <c r="I30" s="140" t="s">
        <v>64</v>
      </c>
      <c r="J30" s="141" t="s">
        <v>62</v>
      </c>
      <c r="K30" s="1468" t="s">
        <v>65</v>
      </c>
      <c r="L30" s="1465"/>
      <c r="M30" s="1431" t="s">
        <v>61</v>
      </c>
      <c r="N30" s="1465"/>
      <c r="O30" s="1465"/>
      <c r="P30" s="1469"/>
      <c r="Q30" s="1468" t="s">
        <v>61</v>
      </c>
      <c r="R30" s="1465"/>
      <c r="S30" s="1464" t="s">
        <v>66</v>
      </c>
      <c r="T30" s="1465"/>
      <c r="U30" s="1465"/>
      <c r="V30" s="1465"/>
      <c r="W30" s="1465"/>
      <c r="X30" s="1466"/>
      <c r="Y30" s="37" t="s">
        <v>67</v>
      </c>
    </row>
    <row r="31" spans="1:27">
      <c r="B31" s="38" t="s">
        <v>68</v>
      </c>
      <c r="J31" s="39" t="s">
        <v>133</v>
      </c>
      <c r="Q31" s="3" t="s">
        <v>139</v>
      </c>
    </row>
    <row r="32" spans="1:27">
      <c r="B32" s="39" t="s">
        <v>119</v>
      </c>
      <c r="C32" s="40"/>
      <c r="D32" s="40"/>
      <c r="E32" s="40"/>
      <c r="F32" s="40"/>
      <c r="G32" s="40"/>
      <c r="H32" s="40"/>
      <c r="I32" s="40"/>
      <c r="J32" s="40"/>
      <c r="K32" s="41"/>
      <c r="L32" s="40"/>
      <c r="M32" s="40"/>
      <c r="N32" s="40"/>
      <c r="O32" s="40"/>
      <c r="Q32" s="3" t="s">
        <v>140</v>
      </c>
      <c r="R32" s="40"/>
    </row>
    <row r="33" spans="1:21">
      <c r="B33" s="39" t="s">
        <v>120</v>
      </c>
      <c r="C33" s="40"/>
      <c r="D33" s="40"/>
      <c r="E33" s="40"/>
      <c r="F33" s="40"/>
      <c r="G33" s="40"/>
      <c r="H33" s="40"/>
      <c r="I33" s="40"/>
      <c r="J33" s="2"/>
      <c r="K33" s="41"/>
      <c r="L33" s="40"/>
      <c r="M33" s="40"/>
      <c r="N33" s="40"/>
      <c r="O33" s="40"/>
      <c r="Q33" s="3" t="s">
        <v>141</v>
      </c>
      <c r="R33" s="40"/>
    </row>
    <row r="34" spans="1:21">
      <c r="B34" s="2" t="s">
        <v>69</v>
      </c>
      <c r="I34" s="43"/>
      <c r="K34" s="1467"/>
      <c r="L34" s="1467"/>
      <c r="M34" s="1467"/>
      <c r="N34" s="1467"/>
      <c r="O34" s="1467"/>
      <c r="Q34" s="1206" t="s">
        <v>1053</v>
      </c>
      <c r="R34" s="44"/>
      <c r="S34" s="40"/>
      <c r="T34" s="40"/>
      <c r="U34" s="40"/>
    </row>
    <row r="35" spans="1:21">
      <c r="B35" s="39"/>
      <c r="C35" s="40"/>
      <c r="D35" s="40"/>
      <c r="E35" s="40"/>
      <c r="F35" s="40"/>
      <c r="G35" s="40"/>
      <c r="H35" s="40"/>
      <c r="I35" s="45"/>
      <c r="J35" s="46"/>
      <c r="K35" s="47"/>
      <c r="L35" s="40"/>
      <c r="M35" s="40"/>
      <c r="N35" s="40"/>
      <c r="O35" s="40"/>
      <c r="P35" s="40"/>
    </row>
    <row r="36" spans="1:21">
      <c r="I36" s="48"/>
      <c r="J36" s="43"/>
      <c r="K36" s="49"/>
    </row>
    <row r="37" spans="1:21">
      <c r="I37" s="48"/>
    </row>
    <row r="38" spans="1:21">
      <c r="F38" s="50"/>
      <c r="G38" s="51"/>
      <c r="H38" s="51"/>
      <c r="I38" s="48"/>
      <c r="J38" s="51"/>
    </row>
    <row r="39" spans="1:21">
      <c r="A39" s="2"/>
      <c r="F39" s="52"/>
      <c r="I39" s="48"/>
    </row>
    <row r="40" spans="1:21" ht="24">
      <c r="D40" s="53"/>
      <c r="K40" s="54"/>
    </row>
    <row r="41" spans="1:21">
      <c r="F41" s="55"/>
    </row>
  </sheetData>
  <mergeCells count="30">
    <mergeCell ref="S3:X3"/>
    <mergeCell ref="C3:D3"/>
    <mergeCell ref="E3:F3"/>
    <mergeCell ref="K3:L3"/>
    <mergeCell ref="M3:P3"/>
    <mergeCell ref="Q3:R3"/>
    <mergeCell ref="C4:C6"/>
    <mergeCell ref="E4:F5"/>
    <mergeCell ref="K4:L5"/>
    <mergeCell ref="M4:P5"/>
    <mergeCell ref="Q4:R5"/>
    <mergeCell ref="Y4:Y7"/>
    <mergeCell ref="E6:E7"/>
    <mergeCell ref="F6:F7"/>
    <mergeCell ref="M6:M7"/>
    <mergeCell ref="N6:N7"/>
    <mergeCell ref="O6:O7"/>
    <mergeCell ref="P6:P7"/>
    <mergeCell ref="Q6:Q7"/>
    <mergeCell ref="R6:R7"/>
    <mergeCell ref="T6:T7"/>
    <mergeCell ref="V4:W4"/>
    <mergeCell ref="S30:X30"/>
    <mergeCell ref="K34:O34"/>
    <mergeCell ref="C30:D30"/>
    <mergeCell ref="E30:F30"/>
    <mergeCell ref="G30:H30"/>
    <mergeCell ref="K30:L30"/>
    <mergeCell ref="M30:P30"/>
    <mergeCell ref="Q30:R30"/>
  </mergeCells>
  <phoneticPr fontId="3"/>
  <pageMargins left="0.7" right="0.7" top="0.75" bottom="0.75" header="0.3" footer="0.3"/>
  <pageSetup paperSize="9" scale="65" orientation="portrait" r:id="rId1"/>
  <colBreaks count="2" manualBreakCount="2">
    <brk id="9" max="1048575" man="1"/>
    <brk id="16"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view="pageBreakPreview" zoomScaleNormal="100" zoomScaleSheetLayoutView="100" workbookViewId="0">
      <selection sqref="A1:G1"/>
    </sheetView>
  </sheetViews>
  <sheetFormatPr defaultRowHeight="13.5"/>
  <cols>
    <col min="1" max="7" width="11.75" style="2" customWidth="1"/>
  </cols>
  <sheetData>
    <row r="1" spans="1:7" ht="17.25">
      <c r="A1" s="1562" t="s">
        <v>535</v>
      </c>
      <c r="B1" s="1562"/>
      <c r="C1" s="1562"/>
      <c r="D1" s="1562"/>
      <c r="E1" s="1562"/>
      <c r="F1" s="1562"/>
      <c r="G1" s="1562"/>
    </row>
    <row r="2" spans="1:7" ht="18" thickBot="1">
      <c r="A2" s="541"/>
      <c r="B2" s="541"/>
      <c r="C2" s="541"/>
      <c r="D2" s="541"/>
      <c r="E2" s="541"/>
      <c r="F2" s="541"/>
      <c r="G2" s="542" t="s">
        <v>536</v>
      </c>
    </row>
    <row r="3" spans="1:7" ht="15" thickTop="1">
      <c r="A3" s="1721" t="s">
        <v>363</v>
      </c>
      <c r="B3" s="1724" t="s">
        <v>537</v>
      </c>
      <c r="C3" s="1727" t="s">
        <v>538</v>
      </c>
      <c r="D3" s="543"/>
      <c r="E3" s="1730" t="s">
        <v>539</v>
      </c>
      <c r="F3" s="1727" t="s">
        <v>540</v>
      </c>
      <c r="G3" s="544"/>
    </row>
    <row r="4" spans="1:7" ht="14.25">
      <c r="A4" s="1722"/>
      <c r="B4" s="1725"/>
      <c r="C4" s="1728"/>
      <c r="D4" s="1295" t="s">
        <v>541</v>
      </c>
      <c r="E4" s="1728"/>
      <c r="F4" s="1728"/>
      <c r="G4" s="1296" t="s">
        <v>541</v>
      </c>
    </row>
    <row r="5" spans="1:7" ht="14.25">
      <c r="A5" s="1723"/>
      <c r="B5" s="1726"/>
      <c r="C5" s="1729"/>
      <c r="D5" s="1297" t="s">
        <v>542</v>
      </c>
      <c r="E5" s="1729"/>
      <c r="F5" s="1729"/>
      <c r="G5" s="1298" t="s">
        <v>543</v>
      </c>
    </row>
    <row r="6" spans="1:7" ht="17.25">
      <c r="A6" s="1299"/>
      <c r="B6" s="1300"/>
      <c r="C6" s="1301"/>
      <c r="D6" s="1301"/>
      <c r="E6" s="1301"/>
      <c r="F6" s="1301"/>
      <c r="G6" s="1301"/>
    </row>
    <row r="7" spans="1:7" ht="14.25">
      <c r="A7" s="545" t="s">
        <v>114</v>
      </c>
      <c r="B7" s="34">
        <v>56580</v>
      </c>
      <c r="C7" s="22">
        <v>9848</v>
      </c>
      <c r="D7" s="22">
        <v>1842</v>
      </c>
      <c r="E7" s="22">
        <v>37642</v>
      </c>
      <c r="F7" s="22">
        <v>9089</v>
      </c>
      <c r="G7" s="23">
        <v>1038</v>
      </c>
    </row>
    <row r="8" spans="1:7" ht="14.25">
      <c r="A8" s="545">
        <v>30</v>
      </c>
      <c r="B8" s="34">
        <v>57670</v>
      </c>
      <c r="C8" s="22">
        <v>9332</v>
      </c>
      <c r="D8" s="22">
        <v>1777</v>
      </c>
      <c r="E8" s="22">
        <v>39046</v>
      </c>
      <c r="F8" s="22">
        <v>9292</v>
      </c>
      <c r="G8" s="23">
        <v>1010</v>
      </c>
    </row>
    <row r="9" spans="1:7" ht="14.25">
      <c r="A9" s="545" t="s">
        <v>55</v>
      </c>
      <c r="B9" s="34">
        <v>57628</v>
      </c>
      <c r="C9" s="22">
        <v>8856</v>
      </c>
      <c r="D9" s="22">
        <v>1659</v>
      </c>
      <c r="E9" s="22">
        <v>39438</v>
      </c>
      <c r="F9" s="22">
        <v>9334</v>
      </c>
      <c r="G9" s="23">
        <v>1021</v>
      </c>
    </row>
    <row r="10" spans="1:7" ht="14.25">
      <c r="A10" s="545">
        <v>2</v>
      </c>
      <c r="B10" s="34">
        <v>57408</v>
      </c>
      <c r="C10" s="22">
        <v>6993</v>
      </c>
      <c r="D10" s="22">
        <v>1356</v>
      </c>
      <c r="E10" s="22">
        <v>41676</v>
      </c>
      <c r="F10" s="22">
        <v>8739</v>
      </c>
      <c r="G10" s="23">
        <v>987</v>
      </c>
    </row>
    <row r="11" spans="1:7" ht="14.25">
      <c r="A11" s="545">
        <v>3</v>
      </c>
      <c r="B11" s="34">
        <v>57220</v>
      </c>
      <c r="C11" s="22">
        <v>6604</v>
      </c>
      <c r="D11" s="22">
        <v>1219</v>
      </c>
      <c r="E11" s="22">
        <v>42007</v>
      </c>
      <c r="F11" s="22">
        <v>8608</v>
      </c>
      <c r="G11" s="23">
        <v>961</v>
      </c>
    </row>
    <row r="12" spans="1:7" ht="14.25">
      <c r="A12" s="546"/>
      <c r="B12" s="34"/>
      <c r="C12" s="22"/>
      <c r="D12" s="22"/>
      <c r="E12" s="22"/>
      <c r="F12" s="22"/>
      <c r="G12" s="23"/>
    </row>
    <row r="13" spans="1:7" ht="14.25">
      <c r="A13" s="547" t="s">
        <v>56</v>
      </c>
      <c r="B13" s="1252">
        <v>4775</v>
      </c>
      <c r="C13" s="301">
        <v>503</v>
      </c>
      <c r="D13" s="301">
        <v>98</v>
      </c>
      <c r="E13" s="301">
        <v>3564</v>
      </c>
      <c r="F13" s="301">
        <v>708</v>
      </c>
      <c r="G13" s="301">
        <v>82</v>
      </c>
    </row>
    <row r="14" spans="1:7" ht="14.25">
      <c r="A14" s="547">
        <v>2</v>
      </c>
      <c r="B14" s="1252">
        <v>4308</v>
      </c>
      <c r="C14" s="301">
        <v>370</v>
      </c>
      <c r="D14" s="301">
        <v>62</v>
      </c>
      <c r="E14" s="301">
        <v>3316</v>
      </c>
      <c r="F14" s="301">
        <v>623</v>
      </c>
      <c r="G14" s="301">
        <v>65</v>
      </c>
    </row>
    <row r="15" spans="1:7" ht="14.25">
      <c r="A15" s="546">
        <v>3</v>
      </c>
      <c r="B15" s="1252">
        <v>4707</v>
      </c>
      <c r="C15" s="301">
        <v>560</v>
      </c>
      <c r="D15" s="301">
        <v>109</v>
      </c>
      <c r="E15" s="301">
        <v>3427</v>
      </c>
      <c r="F15" s="301">
        <v>720</v>
      </c>
      <c r="G15" s="301">
        <v>77</v>
      </c>
    </row>
    <row r="16" spans="1:7" ht="14.25">
      <c r="A16" s="546">
        <v>4</v>
      </c>
      <c r="B16" s="1252">
        <v>4651</v>
      </c>
      <c r="C16" s="301">
        <v>544</v>
      </c>
      <c r="D16" s="301">
        <v>98</v>
      </c>
      <c r="E16" s="301">
        <v>3391</v>
      </c>
      <c r="F16" s="301">
        <v>716</v>
      </c>
      <c r="G16" s="301">
        <v>89</v>
      </c>
    </row>
    <row r="17" spans="1:7" ht="14.25">
      <c r="A17" s="546">
        <v>5</v>
      </c>
      <c r="B17" s="301">
        <v>4926</v>
      </c>
      <c r="C17" s="301">
        <v>596</v>
      </c>
      <c r="D17" s="301">
        <v>118</v>
      </c>
      <c r="E17" s="301">
        <v>3618</v>
      </c>
      <c r="F17" s="301">
        <v>712</v>
      </c>
      <c r="G17" s="301">
        <v>82</v>
      </c>
    </row>
    <row r="18" spans="1:7" ht="14.25">
      <c r="A18" s="546">
        <v>6</v>
      </c>
      <c r="B18" s="301">
        <v>4739</v>
      </c>
      <c r="C18" s="301">
        <v>593</v>
      </c>
      <c r="D18" s="301">
        <v>110</v>
      </c>
      <c r="E18" s="301">
        <v>3453</v>
      </c>
      <c r="F18" s="301">
        <v>694</v>
      </c>
      <c r="G18" s="301">
        <v>73</v>
      </c>
    </row>
    <row r="19" spans="1:7" ht="14.25">
      <c r="A19" s="546">
        <v>7</v>
      </c>
      <c r="B19" s="301">
        <v>4974</v>
      </c>
      <c r="C19" s="301">
        <v>508</v>
      </c>
      <c r="D19" s="301">
        <v>103</v>
      </c>
      <c r="E19" s="301">
        <v>3719</v>
      </c>
      <c r="F19" s="301">
        <v>747</v>
      </c>
      <c r="G19" s="301">
        <v>83</v>
      </c>
    </row>
    <row r="20" spans="1:7" ht="14.25">
      <c r="A20" s="546">
        <v>8</v>
      </c>
      <c r="B20" s="301">
        <v>5112</v>
      </c>
      <c r="C20" s="301">
        <v>470</v>
      </c>
      <c r="D20" s="301">
        <v>116</v>
      </c>
      <c r="E20" s="301">
        <v>3902</v>
      </c>
      <c r="F20" s="301">
        <v>740</v>
      </c>
      <c r="G20" s="301">
        <v>75</v>
      </c>
    </row>
    <row r="21" spans="1:7" ht="14.25">
      <c r="A21" s="546">
        <v>9</v>
      </c>
      <c r="B21" s="301">
        <v>4679</v>
      </c>
      <c r="C21" s="301">
        <v>470</v>
      </c>
      <c r="D21" s="301">
        <v>103</v>
      </c>
      <c r="E21" s="301">
        <v>3540</v>
      </c>
      <c r="F21" s="301">
        <v>669</v>
      </c>
      <c r="G21" s="301">
        <v>64</v>
      </c>
    </row>
    <row r="22" spans="1:7" ht="14.25">
      <c r="A22" s="546">
        <v>10</v>
      </c>
      <c r="B22" s="301">
        <v>4917</v>
      </c>
      <c r="C22" s="301">
        <v>638</v>
      </c>
      <c r="D22" s="301">
        <v>111</v>
      </c>
      <c r="E22" s="301">
        <v>3537</v>
      </c>
      <c r="F22" s="301">
        <v>743</v>
      </c>
      <c r="G22" s="301">
        <v>72</v>
      </c>
    </row>
    <row r="23" spans="1:7" ht="14.25">
      <c r="A23" s="546">
        <v>11</v>
      </c>
      <c r="B23" s="301">
        <v>4915</v>
      </c>
      <c r="C23" s="301">
        <v>552</v>
      </c>
      <c r="D23" s="301">
        <v>91</v>
      </c>
      <c r="E23" s="301">
        <v>3615</v>
      </c>
      <c r="F23" s="301">
        <v>748</v>
      </c>
      <c r="G23" s="301">
        <v>73</v>
      </c>
    </row>
    <row r="24" spans="1:7" ht="14.25">
      <c r="A24" s="546">
        <v>12</v>
      </c>
      <c r="B24" s="301">
        <v>6339</v>
      </c>
      <c r="C24" s="301">
        <v>676</v>
      </c>
      <c r="D24" s="301">
        <v>118</v>
      </c>
      <c r="E24" s="301">
        <v>4726</v>
      </c>
      <c r="F24" s="301">
        <v>937</v>
      </c>
      <c r="G24" s="301">
        <v>123</v>
      </c>
    </row>
    <row r="25" spans="1:7" ht="14.25">
      <c r="A25" s="1302" t="s">
        <v>621</v>
      </c>
      <c r="B25" s="301">
        <v>5043</v>
      </c>
      <c r="C25" s="301">
        <v>524</v>
      </c>
      <c r="D25" s="301">
        <v>114</v>
      </c>
      <c r="E25" s="301">
        <v>3801</v>
      </c>
      <c r="F25" s="301">
        <v>718</v>
      </c>
      <c r="G25" s="301">
        <v>100</v>
      </c>
    </row>
    <row r="26" spans="1:7" ht="17.25">
      <c r="A26" s="548" t="s">
        <v>544</v>
      </c>
      <c r="B26" s="549"/>
      <c r="C26" s="549"/>
      <c r="D26" s="549"/>
      <c r="E26" s="549"/>
      <c r="F26" s="550"/>
      <c r="G26" s="550"/>
    </row>
    <row r="27" spans="1:7" ht="14.25">
      <c r="A27" s="551" t="s">
        <v>545</v>
      </c>
      <c r="B27" s="551"/>
      <c r="C27" s="551"/>
      <c r="D27" s="551"/>
      <c r="E27" s="551"/>
    </row>
    <row r="28" spans="1:7">
      <c r="A28" s="552"/>
    </row>
    <row r="30" spans="1:7" ht="14.25">
      <c r="B30" s="553"/>
      <c r="C30" s="553"/>
      <c r="D30" s="553"/>
      <c r="E30" s="553"/>
      <c r="F30" s="553"/>
      <c r="G30" s="553"/>
    </row>
  </sheetData>
  <mergeCells count="6">
    <mergeCell ref="A1:G1"/>
    <mergeCell ref="A3:A5"/>
    <mergeCell ref="B3:B5"/>
    <mergeCell ref="C3:C5"/>
    <mergeCell ref="E3:E5"/>
    <mergeCell ref="F3:F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BreakPreview" zoomScaleNormal="100" zoomScaleSheetLayoutView="100" workbookViewId="0">
      <selection sqref="A1:J1"/>
    </sheetView>
  </sheetViews>
  <sheetFormatPr defaultRowHeight="13.5"/>
  <cols>
    <col min="1" max="1" width="14.625" style="156" customWidth="1"/>
    <col min="2" max="2" width="11.625" style="156" customWidth="1"/>
    <col min="3" max="3" width="15.125" style="156" customWidth="1"/>
    <col min="4" max="4" width="12.375" style="156" customWidth="1"/>
    <col min="5" max="5" width="12.625" style="156" customWidth="1"/>
    <col min="6" max="6" width="15" style="156" customWidth="1"/>
    <col min="7" max="7" width="15.375" style="156" customWidth="1"/>
    <col min="8" max="9" width="16" style="156" customWidth="1"/>
    <col min="10" max="10" width="15.375" style="156" customWidth="1"/>
  </cols>
  <sheetData>
    <row r="1" spans="1:11" ht="17.25">
      <c r="A1" s="1669" t="s">
        <v>546</v>
      </c>
      <c r="B1" s="1669"/>
      <c r="C1" s="1669"/>
      <c r="D1" s="1669"/>
      <c r="E1" s="1669"/>
      <c r="F1" s="1669"/>
      <c r="G1" s="1669"/>
      <c r="H1" s="1669"/>
      <c r="I1" s="1669"/>
      <c r="J1" s="1669"/>
    </row>
    <row r="2" spans="1:11" ht="18" thickBot="1">
      <c r="A2" s="313"/>
      <c r="B2" s="313"/>
      <c r="C2" s="313"/>
      <c r="D2" s="313"/>
      <c r="E2" s="313"/>
      <c r="F2" s="313"/>
      <c r="G2" s="313"/>
      <c r="H2" s="313"/>
      <c r="I2" s="313"/>
      <c r="J2" s="340" t="s">
        <v>547</v>
      </c>
    </row>
    <row r="3" spans="1:11" ht="17.25" customHeight="1" thickTop="1">
      <c r="A3" s="1602" t="s">
        <v>548</v>
      </c>
      <c r="B3" s="1677" t="s">
        <v>549</v>
      </c>
      <c r="C3" s="1678"/>
      <c r="D3" s="1732"/>
      <c r="E3" s="1733"/>
      <c r="F3" s="1734" t="s">
        <v>550</v>
      </c>
      <c r="G3" s="1735"/>
      <c r="H3" s="1677" t="s">
        <v>551</v>
      </c>
      <c r="I3" s="1678"/>
      <c r="J3" s="1678"/>
    </row>
    <row r="4" spans="1:11" ht="32.25" customHeight="1">
      <c r="A4" s="1731"/>
      <c r="B4" s="1303" t="s">
        <v>552</v>
      </c>
      <c r="C4" s="1304" t="s">
        <v>553</v>
      </c>
      <c r="D4" s="1305" t="s">
        <v>554</v>
      </c>
      <c r="E4" s="1306" t="s">
        <v>555</v>
      </c>
      <c r="F4" s="1303" t="s">
        <v>556</v>
      </c>
      <c r="G4" s="1307" t="s">
        <v>557</v>
      </c>
      <c r="H4" s="1308" t="s">
        <v>558</v>
      </c>
      <c r="I4" s="1309" t="s">
        <v>559</v>
      </c>
      <c r="J4" s="1308" t="s">
        <v>560</v>
      </c>
    </row>
    <row r="5" spans="1:11" ht="9" customHeight="1">
      <c r="A5" s="1310"/>
      <c r="B5" s="1262"/>
      <c r="C5" s="1262"/>
      <c r="D5" s="1262"/>
      <c r="E5" s="1262"/>
      <c r="F5" s="1262"/>
      <c r="G5" s="1262"/>
      <c r="H5" s="1262"/>
      <c r="I5" s="1262"/>
      <c r="J5" s="1262"/>
    </row>
    <row r="6" spans="1:11" ht="15" customHeight="1">
      <c r="A6" s="480" t="s">
        <v>114</v>
      </c>
      <c r="B6" s="250">
        <v>304373</v>
      </c>
      <c r="C6" s="250">
        <v>270647</v>
      </c>
      <c r="D6" s="250">
        <v>463066</v>
      </c>
      <c r="E6" s="250">
        <v>372457</v>
      </c>
      <c r="F6" s="250">
        <v>295342</v>
      </c>
      <c r="G6" s="250">
        <v>69131</v>
      </c>
      <c r="H6" s="250">
        <v>724338</v>
      </c>
      <c r="I6" s="250">
        <v>265250</v>
      </c>
      <c r="J6" s="250">
        <v>452018</v>
      </c>
    </row>
    <row r="7" spans="1:11" ht="15" customHeight="1">
      <c r="A7" s="480">
        <v>30</v>
      </c>
      <c r="B7" s="250">
        <v>274288</v>
      </c>
      <c r="C7" s="250">
        <v>305611</v>
      </c>
      <c r="D7" s="250">
        <v>418010</v>
      </c>
      <c r="E7" s="250">
        <v>347576</v>
      </c>
      <c r="F7" s="250">
        <v>322618</v>
      </c>
      <c r="G7" s="250">
        <v>58066</v>
      </c>
      <c r="H7" s="250">
        <v>715489</v>
      </c>
      <c r="I7" s="250">
        <v>235205</v>
      </c>
      <c r="J7" s="250">
        <v>442226</v>
      </c>
    </row>
    <row r="8" spans="1:11" ht="15" customHeight="1">
      <c r="A8" s="480" t="s">
        <v>55</v>
      </c>
      <c r="B8" s="250">
        <v>264944</v>
      </c>
      <c r="C8" s="250">
        <v>308960</v>
      </c>
      <c r="D8" s="250">
        <v>459179</v>
      </c>
      <c r="E8" s="250">
        <v>335411</v>
      </c>
      <c r="F8" s="250">
        <v>357090</v>
      </c>
      <c r="G8" s="250">
        <v>75884</v>
      </c>
      <c r="H8" s="250">
        <v>728773</v>
      </c>
      <c r="I8" s="250">
        <v>214044</v>
      </c>
      <c r="J8" s="250">
        <v>439080</v>
      </c>
    </row>
    <row r="9" spans="1:11" ht="15" customHeight="1">
      <c r="A9" s="480">
        <v>2</v>
      </c>
      <c r="B9" s="250">
        <v>101564</v>
      </c>
      <c r="C9" s="250">
        <v>149357</v>
      </c>
      <c r="D9" s="250">
        <v>209962</v>
      </c>
      <c r="E9" s="250">
        <v>230516</v>
      </c>
      <c r="F9" s="250">
        <v>211037</v>
      </c>
      <c r="G9" s="250">
        <v>54312</v>
      </c>
      <c r="H9" s="250">
        <v>337470</v>
      </c>
      <c r="I9" s="250">
        <v>88898</v>
      </c>
      <c r="J9" s="250">
        <v>335681</v>
      </c>
    </row>
    <row r="10" spans="1:11" ht="15" customHeight="1">
      <c r="A10" s="480">
        <v>3</v>
      </c>
      <c r="B10" s="250">
        <v>96967</v>
      </c>
      <c r="C10" s="250">
        <v>147321</v>
      </c>
      <c r="D10" s="250">
        <v>172076</v>
      </c>
      <c r="E10" s="250">
        <v>153138</v>
      </c>
      <c r="F10" s="250">
        <v>257719</v>
      </c>
      <c r="G10" s="250">
        <v>61302</v>
      </c>
      <c r="H10" s="250">
        <v>198382</v>
      </c>
      <c r="I10" s="250">
        <v>103988</v>
      </c>
      <c r="J10" s="250">
        <v>354548</v>
      </c>
    </row>
    <row r="11" spans="1:11" ht="14.25" customHeight="1">
      <c r="A11" s="480"/>
      <c r="B11" s="250"/>
      <c r="C11" s="250"/>
      <c r="D11" s="250"/>
      <c r="E11" s="250"/>
      <c r="F11" s="250"/>
      <c r="G11" s="250"/>
      <c r="H11" s="250"/>
      <c r="I11" s="250"/>
      <c r="J11" s="250"/>
    </row>
    <row r="12" spans="1:11" ht="15" customHeight="1">
      <c r="A12" s="554" t="s">
        <v>994</v>
      </c>
      <c r="B12" s="555">
        <v>11919</v>
      </c>
      <c r="C12" s="555">
        <v>20809</v>
      </c>
      <c r="D12" s="555" t="s">
        <v>562</v>
      </c>
      <c r="E12" s="556">
        <v>12111</v>
      </c>
      <c r="F12" s="556">
        <v>28924</v>
      </c>
      <c r="G12" s="556">
        <v>5204</v>
      </c>
      <c r="H12" s="556">
        <v>20404</v>
      </c>
      <c r="I12" s="555">
        <v>10010</v>
      </c>
      <c r="J12" s="556">
        <v>31701</v>
      </c>
      <c r="K12" s="557"/>
    </row>
    <row r="13" spans="1:11" ht="15" customHeight="1">
      <c r="A13" s="554">
        <v>5</v>
      </c>
      <c r="B13" s="555">
        <v>18865</v>
      </c>
      <c r="C13" s="555">
        <v>39279</v>
      </c>
      <c r="D13" s="555" t="s">
        <v>563</v>
      </c>
      <c r="E13" s="556">
        <v>17365</v>
      </c>
      <c r="F13" s="556">
        <v>53867</v>
      </c>
      <c r="G13" s="556">
        <v>6709</v>
      </c>
      <c r="H13" s="556">
        <v>35427</v>
      </c>
      <c r="I13" s="555">
        <v>15121</v>
      </c>
      <c r="J13" s="556">
        <v>40799</v>
      </c>
      <c r="K13" s="557"/>
    </row>
    <row r="14" spans="1:11" ht="15" customHeight="1">
      <c r="A14" s="554">
        <v>6</v>
      </c>
      <c r="B14" s="555">
        <v>13974</v>
      </c>
      <c r="C14" s="555">
        <v>9437</v>
      </c>
      <c r="D14" s="555" t="s">
        <v>564</v>
      </c>
      <c r="E14" s="556">
        <v>11492</v>
      </c>
      <c r="F14" s="556">
        <v>25410</v>
      </c>
      <c r="G14" s="556">
        <v>4875</v>
      </c>
      <c r="H14" s="556">
        <v>20362</v>
      </c>
      <c r="I14" s="555">
        <v>10015</v>
      </c>
      <c r="J14" s="556">
        <v>28062</v>
      </c>
      <c r="K14" s="557"/>
    </row>
    <row r="15" spans="1:11" ht="15" customHeight="1">
      <c r="A15" s="554">
        <v>7</v>
      </c>
      <c r="B15" s="555">
        <v>8683</v>
      </c>
      <c r="C15" s="555">
        <v>6605</v>
      </c>
      <c r="D15" s="555" t="s">
        <v>565</v>
      </c>
      <c r="E15" s="556">
        <v>10422</v>
      </c>
      <c r="F15" s="556">
        <v>29847</v>
      </c>
      <c r="G15" s="556">
        <v>5416</v>
      </c>
      <c r="H15" s="556">
        <v>17800</v>
      </c>
      <c r="I15" s="555">
        <v>9449</v>
      </c>
      <c r="J15" s="556">
        <v>28518</v>
      </c>
      <c r="K15" s="557"/>
    </row>
    <row r="16" spans="1:11" ht="15" customHeight="1">
      <c r="A16" s="554">
        <v>8</v>
      </c>
      <c r="B16" s="555">
        <v>15559</v>
      </c>
      <c r="C16" s="555">
        <v>8486</v>
      </c>
      <c r="D16" s="555" t="s">
        <v>566</v>
      </c>
      <c r="E16" s="556">
        <v>13017</v>
      </c>
      <c r="F16" s="556">
        <v>61775</v>
      </c>
      <c r="G16" s="556">
        <v>7970</v>
      </c>
      <c r="H16" s="556">
        <v>34028</v>
      </c>
      <c r="I16" s="555">
        <v>15911</v>
      </c>
      <c r="J16" s="556">
        <v>41753</v>
      </c>
      <c r="K16" s="557"/>
    </row>
    <row r="17" spans="1:11" ht="15" customHeight="1">
      <c r="A17" s="554">
        <v>9</v>
      </c>
      <c r="B17" s="555">
        <v>13382</v>
      </c>
      <c r="C17" s="555">
        <v>9633</v>
      </c>
      <c r="D17" s="555" t="s">
        <v>567</v>
      </c>
      <c r="E17" s="556">
        <v>12106</v>
      </c>
      <c r="F17" s="556">
        <v>28428</v>
      </c>
      <c r="G17" s="556">
        <v>5705</v>
      </c>
      <c r="H17" s="556">
        <v>24768</v>
      </c>
      <c r="I17" s="555">
        <v>10334</v>
      </c>
      <c r="J17" s="556">
        <v>35274</v>
      </c>
      <c r="K17" s="557"/>
    </row>
    <row r="18" spans="1:11" ht="15" customHeight="1">
      <c r="A18" s="554">
        <v>10</v>
      </c>
      <c r="B18" s="555">
        <v>23305</v>
      </c>
      <c r="C18" s="555">
        <v>18017</v>
      </c>
      <c r="D18" s="555" t="s">
        <v>568</v>
      </c>
      <c r="E18" s="556">
        <v>17988</v>
      </c>
      <c r="F18" s="556">
        <v>30255</v>
      </c>
      <c r="G18" s="556">
        <v>6457</v>
      </c>
      <c r="H18" s="556">
        <v>42048</v>
      </c>
      <c r="I18" s="555">
        <v>15529</v>
      </c>
      <c r="J18" s="556">
        <v>39678</v>
      </c>
      <c r="K18" s="557"/>
    </row>
    <row r="19" spans="1:11" ht="15" customHeight="1">
      <c r="A19" s="554">
        <v>11</v>
      </c>
      <c r="B19" s="555">
        <v>21495</v>
      </c>
      <c r="C19" s="555">
        <v>35766</v>
      </c>
      <c r="D19" s="555" t="s">
        <v>569</v>
      </c>
      <c r="E19" s="556">
        <v>24255</v>
      </c>
      <c r="F19" s="556">
        <v>20809</v>
      </c>
      <c r="G19" s="556">
        <v>5888</v>
      </c>
      <c r="H19" s="556">
        <v>51234</v>
      </c>
      <c r="I19" s="555">
        <v>17606</v>
      </c>
      <c r="J19" s="556">
        <v>34643</v>
      </c>
      <c r="K19" s="557"/>
    </row>
    <row r="20" spans="1:11" ht="15" customHeight="1">
      <c r="A20" s="554">
        <v>12</v>
      </c>
      <c r="B20" s="555">
        <v>10577</v>
      </c>
      <c r="C20" s="555">
        <v>22668</v>
      </c>
      <c r="D20" s="555" t="s">
        <v>570</v>
      </c>
      <c r="E20" s="556">
        <v>10372</v>
      </c>
      <c r="F20" s="556">
        <v>12755</v>
      </c>
      <c r="G20" s="556">
        <v>5562</v>
      </c>
      <c r="H20" s="556">
        <v>29457</v>
      </c>
      <c r="I20" s="555">
        <v>9712</v>
      </c>
      <c r="J20" s="556">
        <v>22322</v>
      </c>
      <c r="K20" s="557"/>
    </row>
    <row r="21" spans="1:11" ht="15" customHeight="1">
      <c r="A21" s="554" t="s">
        <v>643</v>
      </c>
      <c r="B21" s="555">
        <v>7582</v>
      </c>
      <c r="C21" s="555">
        <v>10483</v>
      </c>
      <c r="D21" s="555" t="s">
        <v>1067</v>
      </c>
      <c r="E21" s="556">
        <v>59017</v>
      </c>
      <c r="F21" s="556">
        <v>14742</v>
      </c>
      <c r="G21" s="556">
        <v>6894</v>
      </c>
      <c r="H21" s="556">
        <v>33972</v>
      </c>
      <c r="I21" s="555">
        <v>11196</v>
      </c>
      <c r="J21" s="556">
        <v>23755</v>
      </c>
      <c r="K21" s="557"/>
    </row>
    <row r="22" spans="1:11" ht="15" customHeight="1" thickBot="1">
      <c r="A22" s="1311" t="s">
        <v>485</v>
      </c>
      <c r="B22" s="1312">
        <v>4634</v>
      </c>
      <c r="C22" s="1313">
        <v>11918</v>
      </c>
      <c r="D22" s="1312">
        <v>8906</v>
      </c>
      <c r="E22" s="1313">
        <v>45723</v>
      </c>
      <c r="F22" s="1313">
        <v>8600</v>
      </c>
      <c r="G22" s="1313">
        <v>3743</v>
      </c>
      <c r="H22" s="1313">
        <v>22292</v>
      </c>
      <c r="I22" s="1312">
        <v>8186</v>
      </c>
      <c r="J22" s="1313">
        <v>22387</v>
      </c>
    </row>
    <row r="23" spans="1:11" ht="17.25" customHeight="1" thickTop="1">
      <c r="A23" s="1602" t="s">
        <v>548</v>
      </c>
      <c r="B23" s="1677" t="s">
        <v>571</v>
      </c>
      <c r="C23" s="1499"/>
      <c r="D23" s="1677" t="s">
        <v>572</v>
      </c>
      <c r="E23" s="1498"/>
      <c r="F23" s="558" t="s">
        <v>573</v>
      </c>
      <c r="G23" s="558" t="s">
        <v>574</v>
      </c>
      <c r="H23" s="559" t="s">
        <v>575</v>
      </c>
      <c r="I23" s="560" t="s">
        <v>576</v>
      </c>
      <c r="J23" s="561" t="s">
        <v>577</v>
      </c>
    </row>
    <row r="24" spans="1:11" ht="34.5" customHeight="1">
      <c r="A24" s="1731"/>
      <c r="B24" s="1314" t="s">
        <v>578</v>
      </c>
      <c r="C24" s="1314" t="s">
        <v>579</v>
      </c>
      <c r="D24" s="1314" t="s">
        <v>580</v>
      </c>
      <c r="E24" s="1314" t="s">
        <v>581</v>
      </c>
      <c r="F24" s="1314" t="s">
        <v>582</v>
      </c>
      <c r="G24" s="1314" t="s">
        <v>583</v>
      </c>
      <c r="H24" s="1315" t="s">
        <v>584</v>
      </c>
      <c r="I24" s="1314" t="s">
        <v>585</v>
      </c>
      <c r="J24" s="1316" t="s">
        <v>586</v>
      </c>
    </row>
    <row r="25" spans="1:11" ht="8.25" customHeight="1">
      <c r="A25" s="1310"/>
      <c r="B25" s="1262"/>
      <c r="C25" s="1262"/>
      <c r="D25" s="1262"/>
      <c r="E25" s="1262"/>
      <c r="F25" s="1262"/>
      <c r="G25" s="1262"/>
      <c r="H25" s="2"/>
      <c r="I25" s="1262"/>
      <c r="J25" s="1262"/>
    </row>
    <row r="26" spans="1:11" ht="15" customHeight="1">
      <c r="A26" s="480" t="s">
        <v>114</v>
      </c>
      <c r="B26" s="250">
        <v>115279</v>
      </c>
      <c r="C26" s="250">
        <v>105723</v>
      </c>
      <c r="D26" s="250">
        <v>643163</v>
      </c>
      <c r="E26" s="250">
        <v>246200</v>
      </c>
      <c r="F26" s="251">
        <v>378227</v>
      </c>
      <c r="G26" s="250">
        <v>111483</v>
      </c>
      <c r="H26" s="563">
        <v>592985</v>
      </c>
      <c r="I26" s="250">
        <v>20947</v>
      </c>
      <c r="J26" s="250">
        <v>17583</v>
      </c>
    </row>
    <row r="27" spans="1:11" ht="15" customHeight="1">
      <c r="A27" s="480">
        <v>30</v>
      </c>
      <c r="B27" s="250">
        <v>95913</v>
      </c>
      <c r="C27" s="250">
        <v>79502</v>
      </c>
      <c r="D27" s="250">
        <v>632109</v>
      </c>
      <c r="E27" s="250">
        <v>243400</v>
      </c>
      <c r="F27" s="251">
        <v>356304</v>
      </c>
      <c r="G27" s="250">
        <v>111796</v>
      </c>
      <c r="H27" s="563">
        <v>554814</v>
      </c>
      <c r="I27" s="250">
        <v>21872</v>
      </c>
      <c r="J27" s="250">
        <v>11599</v>
      </c>
    </row>
    <row r="28" spans="1:11" ht="15" customHeight="1">
      <c r="A28" s="480" t="s">
        <v>55</v>
      </c>
      <c r="B28" s="250">
        <v>93232</v>
      </c>
      <c r="C28" s="250">
        <v>84705</v>
      </c>
      <c r="D28" s="250">
        <v>648298</v>
      </c>
      <c r="E28" s="250">
        <v>244100</v>
      </c>
      <c r="F28" s="251">
        <v>374698</v>
      </c>
      <c r="G28" s="250">
        <v>115110</v>
      </c>
      <c r="H28" s="563">
        <v>603983</v>
      </c>
      <c r="I28" s="250">
        <v>18361</v>
      </c>
      <c r="J28" s="250">
        <v>15599</v>
      </c>
    </row>
    <row r="29" spans="1:11" ht="15" customHeight="1">
      <c r="A29" s="480">
        <v>2</v>
      </c>
      <c r="B29" s="250">
        <v>72375</v>
      </c>
      <c r="C29" s="250">
        <v>57531</v>
      </c>
      <c r="D29" s="250">
        <v>256806</v>
      </c>
      <c r="E29" s="250">
        <v>148375</v>
      </c>
      <c r="F29" s="251">
        <v>237781</v>
      </c>
      <c r="G29" s="250">
        <v>74013</v>
      </c>
      <c r="H29" s="563">
        <v>500352</v>
      </c>
      <c r="I29" s="250">
        <v>6677</v>
      </c>
      <c r="J29" s="250">
        <v>29481</v>
      </c>
    </row>
    <row r="30" spans="1:11" ht="15" customHeight="1">
      <c r="A30" s="480">
        <v>3</v>
      </c>
      <c r="B30" s="250">
        <v>131266</v>
      </c>
      <c r="C30" s="250">
        <v>51950</v>
      </c>
      <c r="D30" s="250">
        <v>169647</v>
      </c>
      <c r="E30" s="250">
        <v>82700</v>
      </c>
      <c r="F30" s="251">
        <v>208460</v>
      </c>
      <c r="G30" s="250">
        <v>69458</v>
      </c>
      <c r="H30" s="563">
        <v>402166</v>
      </c>
      <c r="I30" s="250">
        <v>5713</v>
      </c>
      <c r="J30" s="250">
        <v>55889</v>
      </c>
    </row>
    <row r="31" spans="1:11" ht="15" customHeight="1">
      <c r="A31" s="480"/>
      <c r="B31" s="250"/>
      <c r="C31" s="250"/>
      <c r="D31" s="250"/>
      <c r="E31" s="250"/>
      <c r="F31" s="250"/>
      <c r="G31" s="250"/>
      <c r="H31" s="42"/>
      <c r="I31" s="250"/>
      <c r="J31" s="250"/>
    </row>
    <row r="32" spans="1:11" ht="15" customHeight="1">
      <c r="A32" s="554" t="s">
        <v>994</v>
      </c>
      <c r="B32" s="564">
        <v>7193</v>
      </c>
      <c r="C32" s="565">
        <v>4739</v>
      </c>
      <c r="D32" s="564">
        <v>17874</v>
      </c>
      <c r="E32" s="565">
        <v>8600</v>
      </c>
      <c r="F32" s="565">
        <v>21722</v>
      </c>
      <c r="G32" s="565">
        <v>5427</v>
      </c>
      <c r="H32" s="565">
        <v>30679</v>
      </c>
      <c r="I32" s="564">
        <v>484</v>
      </c>
      <c r="J32" s="564">
        <v>4717</v>
      </c>
    </row>
    <row r="33" spans="1:10" ht="15" customHeight="1">
      <c r="A33" s="554">
        <v>5</v>
      </c>
      <c r="B33" s="564">
        <v>12890</v>
      </c>
      <c r="C33" s="565">
        <v>10160</v>
      </c>
      <c r="D33" s="564">
        <v>32151</v>
      </c>
      <c r="E33" s="565">
        <v>8800</v>
      </c>
      <c r="F33" s="565">
        <v>25783</v>
      </c>
      <c r="G33" s="565">
        <v>6901</v>
      </c>
      <c r="H33" s="565">
        <v>45481</v>
      </c>
      <c r="I33" s="564">
        <v>1319</v>
      </c>
      <c r="J33" s="564">
        <v>7788</v>
      </c>
    </row>
    <row r="34" spans="1:10" ht="15" customHeight="1">
      <c r="A34" s="554">
        <v>6</v>
      </c>
      <c r="B34" s="564">
        <v>5931</v>
      </c>
      <c r="C34" s="565">
        <v>5343</v>
      </c>
      <c r="D34" s="564">
        <v>20723</v>
      </c>
      <c r="E34" s="565">
        <v>5500</v>
      </c>
      <c r="F34" s="565">
        <v>17935</v>
      </c>
      <c r="G34" s="565">
        <v>5202</v>
      </c>
      <c r="H34" s="565">
        <v>21472</v>
      </c>
      <c r="I34" s="564">
        <v>564</v>
      </c>
      <c r="J34" s="564">
        <v>5765</v>
      </c>
    </row>
    <row r="35" spans="1:10" ht="15" customHeight="1">
      <c r="A35" s="554">
        <v>7</v>
      </c>
      <c r="B35" s="564">
        <v>12153</v>
      </c>
      <c r="C35" s="565">
        <v>4640</v>
      </c>
      <c r="D35" s="564">
        <v>18190</v>
      </c>
      <c r="E35" s="565">
        <v>3800</v>
      </c>
      <c r="F35" s="565">
        <v>17703</v>
      </c>
      <c r="G35" s="565">
        <v>4934</v>
      </c>
      <c r="H35" s="565">
        <v>19011</v>
      </c>
      <c r="I35" s="564">
        <v>942</v>
      </c>
      <c r="J35" s="564">
        <v>6351</v>
      </c>
    </row>
    <row r="36" spans="1:10" ht="15" customHeight="1">
      <c r="A36" s="554">
        <v>8</v>
      </c>
      <c r="B36" s="564">
        <v>21989</v>
      </c>
      <c r="C36" s="565">
        <v>10024</v>
      </c>
      <c r="D36" s="564">
        <v>23038</v>
      </c>
      <c r="E36" s="565">
        <v>4100</v>
      </c>
      <c r="F36" s="565">
        <v>24040</v>
      </c>
      <c r="G36" s="565">
        <v>6108</v>
      </c>
      <c r="H36" s="565">
        <v>36158</v>
      </c>
      <c r="I36" s="564">
        <v>1178</v>
      </c>
      <c r="J36" s="564">
        <v>7913</v>
      </c>
    </row>
    <row r="37" spans="1:10" ht="15" customHeight="1">
      <c r="A37" s="554">
        <v>9</v>
      </c>
      <c r="B37" s="564">
        <v>14563</v>
      </c>
      <c r="C37" s="565">
        <v>7261</v>
      </c>
      <c r="D37" s="564">
        <v>21092</v>
      </c>
      <c r="E37" s="565">
        <v>4300</v>
      </c>
      <c r="F37" s="565">
        <v>18837</v>
      </c>
      <c r="G37" s="565">
        <v>4939</v>
      </c>
      <c r="H37" s="565">
        <v>23503</v>
      </c>
      <c r="I37" s="564">
        <v>949</v>
      </c>
      <c r="J37" s="564">
        <v>6587</v>
      </c>
    </row>
    <row r="38" spans="1:10" ht="15" customHeight="1">
      <c r="A38" s="554">
        <v>10</v>
      </c>
      <c r="B38" s="564">
        <v>11022</v>
      </c>
      <c r="C38" s="565">
        <v>9340</v>
      </c>
      <c r="D38" s="564">
        <v>37222</v>
      </c>
      <c r="E38" s="565">
        <v>7300</v>
      </c>
      <c r="F38" s="565">
        <v>26560</v>
      </c>
      <c r="G38" s="565">
        <v>8083</v>
      </c>
      <c r="H38" s="565">
        <v>35131</v>
      </c>
      <c r="I38" s="564">
        <v>1228</v>
      </c>
      <c r="J38" s="564">
        <v>8518</v>
      </c>
    </row>
    <row r="39" spans="1:10" ht="15" customHeight="1">
      <c r="A39" s="554">
        <v>11</v>
      </c>
      <c r="B39" s="564">
        <v>7208</v>
      </c>
      <c r="C39" s="565">
        <v>8897</v>
      </c>
      <c r="D39" s="564">
        <v>63518</v>
      </c>
      <c r="E39" s="565">
        <v>14600</v>
      </c>
      <c r="F39" s="565">
        <v>29459</v>
      </c>
      <c r="G39" s="565">
        <v>8322</v>
      </c>
      <c r="H39" s="565">
        <v>42211</v>
      </c>
      <c r="I39" s="564">
        <v>647</v>
      </c>
      <c r="J39" s="564">
        <v>5325</v>
      </c>
    </row>
    <row r="40" spans="1:10" ht="15" customHeight="1">
      <c r="A40" s="554">
        <v>12</v>
      </c>
      <c r="B40" s="564">
        <v>1357</v>
      </c>
      <c r="C40" s="565">
        <v>4661</v>
      </c>
      <c r="D40" s="564">
        <v>30468</v>
      </c>
      <c r="E40" s="565">
        <v>4600</v>
      </c>
      <c r="F40" s="565">
        <v>15575</v>
      </c>
      <c r="G40" s="565">
        <v>6384</v>
      </c>
      <c r="H40" s="565">
        <v>19251</v>
      </c>
      <c r="I40" s="564" t="s">
        <v>587</v>
      </c>
      <c r="J40" s="564">
        <v>2938</v>
      </c>
    </row>
    <row r="41" spans="1:10" ht="15" customHeight="1">
      <c r="A41" s="554" t="s">
        <v>643</v>
      </c>
      <c r="B41" s="564">
        <v>2264</v>
      </c>
      <c r="C41" s="565">
        <v>2055</v>
      </c>
      <c r="D41" s="564">
        <v>12286</v>
      </c>
      <c r="E41" s="565">
        <v>35800</v>
      </c>
      <c r="F41" s="565">
        <v>14971</v>
      </c>
      <c r="G41" s="565">
        <v>5840</v>
      </c>
      <c r="H41" s="565">
        <v>213641</v>
      </c>
      <c r="I41" s="564" t="s">
        <v>587</v>
      </c>
      <c r="J41" s="564">
        <v>2105</v>
      </c>
    </row>
    <row r="42" spans="1:10" ht="15" customHeight="1">
      <c r="A42" s="566" t="s">
        <v>485</v>
      </c>
      <c r="B42" s="1317">
        <v>4866</v>
      </c>
      <c r="C42" s="1318">
        <v>1401</v>
      </c>
      <c r="D42" s="1318">
        <v>9168</v>
      </c>
      <c r="E42" s="1318">
        <v>34000</v>
      </c>
      <c r="F42" s="1318">
        <v>12645</v>
      </c>
      <c r="G42" s="1318">
        <v>6021</v>
      </c>
      <c r="H42" s="1318">
        <v>184129</v>
      </c>
      <c r="I42" s="1317" t="s">
        <v>587</v>
      </c>
      <c r="J42" s="1317">
        <v>2715</v>
      </c>
    </row>
    <row r="43" spans="1:10" ht="15" customHeight="1">
      <c r="A43" s="156" t="s">
        <v>588</v>
      </c>
    </row>
  </sheetData>
  <mergeCells count="8">
    <mergeCell ref="A23:A24"/>
    <mergeCell ref="B23:C23"/>
    <mergeCell ref="D23:E23"/>
    <mergeCell ref="A1:J1"/>
    <mergeCell ref="A3:A4"/>
    <mergeCell ref="B3:E3"/>
    <mergeCell ref="F3:G3"/>
    <mergeCell ref="H3:J3"/>
  </mergeCells>
  <phoneticPr fontId="3"/>
  <printOptions horizontalCentered="1"/>
  <pageMargins left="0.70866141732283472" right="0.70866141732283472" top="0.74803149606299213" bottom="0.74803149606299213" header="0.31496062992125984" footer="0.31496062992125984"/>
  <pageSetup paperSize="9" scale="7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view="pageBreakPreview" zoomScaleNormal="100" zoomScaleSheetLayoutView="100" workbookViewId="0">
      <selection sqref="A1:G1"/>
    </sheetView>
  </sheetViews>
  <sheetFormatPr defaultRowHeight="13.5"/>
  <cols>
    <col min="1" max="1" width="13.75" style="156" customWidth="1"/>
    <col min="2" max="7" width="18.5" style="156" customWidth="1"/>
  </cols>
  <sheetData>
    <row r="1" spans="1:7" ht="17.25">
      <c r="A1" s="1562" t="s">
        <v>589</v>
      </c>
      <c r="B1" s="1736"/>
      <c r="C1" s="1736"/>
      <c r="D1" s="1736"/>
      <c r="E1" s="1736"/>
      <c r="F1" s="1736"/>
      <c r="G1" s="1736"/>
    </row>
    <row r="2" spans="1:7" ht="18" thickBot="1">
      <c r="A2" s="567"/>
      <c r="B2" s="541"/>
      <c r="C2" s="541"/>
      <c r="D2" s="541"/>
      <c r="E2" s="541"/>
      <c r="F2" s="541"/>
      <c r="G2" s="542" t="s">
        <v>536</v>
      </c>
    </row>
    <row r="3" spans="1:7" ht="15" thickTop="1">
      <c r="A3" s="568"/>
      <c r="B3" s="569"/>
      <c r="C3" s="569"/>
      <c r="D3" s="569"/>
      <c r="E3" s="569"/>
      <c r="F3" s="569"/>
      <c r="G3" s="569"/>
    </row>
    <row r="4" spans="1:7" ht="28.5">
      <c r="A4" s="570" t="s">
        <v>590</v>
      </c>
      <c r="B4" s="1319" t="s">
        <v>591</v>
      </c>
      <c r="C4" s="1319" t="s">
        <v>592</v>
      </c>
      <c r="D4" s="1319" t="s">
        <v>593</v>
      </c>
      <c r="E4" s="1319" t="s">
        <v>594</v>
      </c>
      <c r="F4" s="1319" t="s">
        <v>595</v>
      </c>
      <c r="G4" s="1319" t="s">
        <v>596</v>
      </c>
    </row>
    <row r="5" spans="1:7" ht="14.25">
      <c r="A5" s="571"/>
      <c r="B5" s="1319"/>
      <c r="C5" s="1319"/>
      <c r="D5" s="1319"/>
      <c r="E5" s="1319"/>
      <c r="F5" s="1319"/>
      <c r="G5" s="1320" t="s">
        <v>597</v>
      </c>
    </row>
    <row r="6" spans="1:7" ht="17.25">
      <c r="A6" s="572"/>
      <c r="B6" s="573"/>
      <c r="C6" s="572"/>
      <c r="D6" s="572"/>
      <c r="E6" s="572"/>
      <c r="F6" s="572"/>
      <c r="G6" s="572"/>
    </row>
    <row r="7" spans="1:7" ht="16.5" customHeight="1">
      <c r="A7" s="574" t="s">
        <v>55</v>
      </c>
      <c r="B7" s="35">
        <v>4139182</v>
      </c>
      <c r="C7" s="1737" t="s">
        <v>598</v>
      </c>
      <c r="D7" s="1737"/>
      <c r="E7" s="35">
        <v>171347</v>
      </c>
      <c r="F7" s="301">
        <v>976762</v>
      </c>
      <c r="G7" s="35">
        <v>65960</v>
      </c>
    </row>
    <row r="8" spans="1:7" ht="16.5" customHeight="1">
      <c r="A8" s="574">
        <v>2</v>
      </c>
      <c r="B8" s="35">
        <v>4514460</v>
      </c>
      <c r="C8" s="301">
        <v>2769714</v>
      </c>
      <c r="D8" s="301">
        <v>506876</v>
      </c>
      <c r="E8" s="35">
        <v>176518</v>
      </c>
      <c r="F8" s="301">
        <v>996444</v>
      </c>
      <c r="G8" s="35">
        <v>64908</v>
      </c>
    </row>
    <row r="9" spans="1:7" ht="16.5" customHeight="1">
      <c r="A9" s="574">
        <v>3</v>
      </c>
      <c r="B9" s="35">
        <v>4621786</v>
      </c>
      <c r="C9" s="301">
        <v>2837278</v>
      </c>
      <c r="D9" s="301">
        <v>527680</v>
      </c>
      <c r="E9" s="35">
        <v>180830</v>
      </c>
      <c r="F9" s="301">
        <v>1011170</v>
      </c>
      <c r="G9" s="35">
        <v>64828</v>
      </c>
    </row>
    <row r="10" spans="1:7" ht="16.5" customHeight="1">
      <c r="A10" s="575"/>
      <c r="B10" s="35"/>
      <c r="C10" s="31"/>
      <c r="D10" s="31"/>
      <c r="E10" s="576"/>
      <c r="F10" s="577"/>
      <c r="G10" s="576"/>
    </row>
    <row r="11" spans="1:7" ht="16.5" customHeight="1">
      <c r="A11" s="578" t="s">
        <v>599</v>
      </c>
      <c r="B11" s="1263">
        <v>4595080</v>
      </c>
      <c r="C11" s="35">
        <v>2807118</v>
      </c>
      <c r="D11" s="35">
        <v>536511</v>
      </c>
      <c r="E11" s="35">
        <v>181592</v>
      </c>
      <c r="F11" s="301">
        <v>1004162</v>
      </c>
      <c r="G11" s="35">
        <v>65697</v>
      </c>
    </row>
    <row r="12" spans="1:7" ht="16.5" customHeight="1">
      <c r="A12" s="578">
        <v>2</v>
      </c>
      <c r="B12" s="1263">
        <v>4604518</v>
      </c>
      <c r="C12" s="35">
        <v>2815184</v>
      </c>
      <c r="D12" s="35">
        <v>537704</v>
      </c>
      <c r="E12" s="35">
        <v>181967</v>
      </c>
      <c r="F12" s="301">
        <v>1003432</v>
      </c>
      <c r="G12" s="35">
        <v>66231</v>
      </c>
    </row>
    <row r="13" spans="1:7" ht="16.5" customHeight="1">
      <c r="A13" s="578">
        <v>3</v>
      </c>
      <c r="B13" s="1263">
        <v>4621786</v>
      </c>
      <c r="C13" s="35">
        <v>2837278</v>
      </c>
      <c r="D13" s="35">
        <v>527680</v>
      </c>
      <c r="E13" s="35">
        <v>180831</v>
      </c>
      <c r="F13" s="301">
        <v>1011170</v>
      </c>
      <c r="G13" s="35">
        <v>64828</v>
      </c>
    </row>
    <row r="14" spans="1:7" ht="16.5" customHeight="1">
      <c r="A14" s="578">
        <v>4</v>
      </c>
      <c r="B14" s="1263">
        <v>4710777</v>
      </c>
      <c r="C14" s="35">
        <v>2907487</v>
      </c>
      <c r="D14" s="35">
        <v>547127</v>
      </c>
      <c r="E14" s="35">
        <v>184807</v>
      </c>
      <c r="F14" s="301">
        <v>1005745</v>
      </c>
      <c r="G14" s="35">
        <v>65611</v>
      </c>
    </row>
    <row r="15" spans="1:7" ht="16.5" customHeight="1">
      <c r="A15" s="574">
        <v>5</v>
      </c>
      <c r="B15" s="35">
        <v>4669844</v>
      </c>
      <c r="C15" s="35">
        <v>2868462</v>
      </c>
      <c r="D15" s="35">
        <v>546613</v>
      </c>
      <c r="E15" s="35">
        <v>184030</v>
      </c>
      <c r="F15" s="301">
        <v>1007793</v>
      </c>
      <c r="G15" s="35">
        <v>62946</v>
      </c>
    </row>
    <row r="16" spans="1:7" ht="16.5" customHeight="1">
      <c r="A16" s="574">
        <v>6</v>
      </c>
      <c r="B16" s="35">
        <v>4720746</v>
      </c>
      <c r="C16" s="35">
        <v>2886143</v>
      </c>
      <c r="D16" s="35">
        <v>552104</v>
      </c>
      <c r="E16" s="35">
        <v>187330</v>
      </c>
      <c r="F16" s="301">
        <v>1032091</v>
      </c>
      <c r="G16" s="35">
        <v>63078</v>
      </c>
    </row>
    <row r="17" spans="1:7" ht="16.5" customHeight="1">
      <c r="A17" s="574">
        <v>7</v>
      </c>
      <c r="B17" s="35">
        <v>4701527</v>
      </c>
      <c r="C17" s="35">
        <v>2872284</v>
      </c>
      <c r="D17" s="35">
        <v>553399</v>
      </c>
      <c r="E17" s="35">
        <v>185568</v>
      </c>
      <c r="F17" s="301">
        <v>1027316</v>
      </c>
      <c r="G17" s="35">
        <v>62960</v>
      </c>
    </row>
    <row r="18" spans="1:7" ht="16.5" customHeight="1">
      <c r="A18" s="574">
        <v>8</v>
      </c>
      <c r="B18" s="35">
        <v>4692366</v>
      </c>
      <c r="C18" s="35">
        <v>2862920</v>
      </c>
      <c r="D18" s="35">
        <v>555398</v>
      </c>
      <c r="E18" s="35">
        <v>185262</v>
      </c>
      <c r="F18" s="301">
        <v>1026206</v>
      </c>
      <c r="G18" s="35">
        <v>62580</v>
      </c>
    </row>
    <row r="19" spans="1:7" ht="16.5" customHeight="1">
      <c r="A19" s="574">
        <v>9</v>
      </c>
      <c r="B19" s="35">
        <v>4657982</v>
      </c>
      <c r="C19" s="35">
        <v>2838234</v>
      </c>
      <c r="D19" s="35">
        <v>556908</v>
      </c>
      <c r="E19" s="35">
        <v>185208</v>
      </c>
      <c r="F19" s="301">
        <v>1015571</v>
      </c>
      <c r="G19" s="35">
        <v>62061</v>
      </c>
    </row>
    <row r="20" spans="1:7" ht="16.5" customHeight="1">
      <c r="A20" s="574">
        <v>10</v>
      </c>
      <c r="B20" s="35">
        <v>4655829</v>
      </c>
      <c r="C20" s="35">
        <v>2828416</v>
      </c>
      <c r="D20" s="35">
        <v>557986</v>
      </c>
      <c r="E20" s="35">
        <v>185256</v>
      </c>
      <c r="F20" s="301">
        <v>1022363</v>
      </c>
      <c r="G20" s="35">
        <v>61808</v>
      </c>
    </row>
    <row r="21" spans="1:7" ht="16.5" customHeight="1">
      <c r="A21" s="574">
        <v>11</v>
      </c>
      <c r="B21" s="35">
        <v>4669640</v>
      </c>
      <c r="C21" s="35">
        <v>2844493</v>
      </c>
      <c r="D21" s="35">
        <v>556328</v>
      </c>
      <c r="E21" s="35">
        <v>184234</v>
      </c>
      <c r="F21" s="301">
        <v>1023317</v>
      </c>
      <c r="G21" s="35">
        <v>61268</v>
      </c>
    </row>
    <row r="22" spans="1:7" ht="16.5" customHeight="1">
      <c r="A22" s="574">
        <v>12</v>
      </c>
      <c r="B22" s="35">
        <v>4703138</v>
      </c>
      <c r="C22" s="35">
        <v>2867375</v>
      </c>
      <c r="D22" s="35">
        <v>560690</v>
      </c>
      <c r="E22" s="35">
        <v>187663</v>
      </c>
      <c r="F22" s="301">
        <v>1026888</v>
      </c>
      <c r="G22" s="35">
        <v>60522</v>
      </c>
    </row>
    <row r="23" spans="1:7" ht="16.5" customHeight="1">
      <c r="A23" s="1321" t="s">
        <v>521</v>
      </c>
      <c r="B23" s="35">
        <v>4665768</v>
      </c>
      <c r="C23" s="35">
        <v>2844338</v>
      </c>
      <c r="D23" s="35">
        <v>558651</v>
      </c>
      <c r="E23" s="35">
        <v>185437</v>
      </c>
      <c r="F23" s="301">
        <v>1016866</v>
      </c>
      <c r="G23" s="35">
        <v>60476</v>
      </c>
    </row>
    <row r="24" spans="1:7" ht="17.25">
      <c r="A24" s="482" t="s">
        <v>600</v>
      </c>
      <c r="B24" s="579"/>
      <c r="C24" s="579"/>
      <c r="D24" s="579"/>
      <c r="E24" s="482"/>
      <c r="F24" s="579"/>
      <c r="G24" s="579"/>
    </row>
    <row r="25" spans="1:7" ht="17.25">
      <c r="A25" s="250" t="s">
        <v>601</v>
      </c>
      <c r="B25" s="580"/>
      <c r="C25" s="580"/>
      <c r="D25" s="580"/>
      <c r="E25" s="259"/>
      <c r="F25" s="581"/>
      <c r="G25" s="581"/>
    </row>
    <row r="26" spans="1:7" ht="17.25">
      <c r="A26" s="250" t="s">
        <v>602</v>
      </c>
      <c r="B26" s="580"/>
      <c r="C26" s="580"/>
      <c r="D26" s="580"/>
      <c r="E26" s="259"/>
      <c r="F26" s="581"/>
      <c r="G26" s="581"/>
    </row>
    <row r="27" spans="1:7" ht="14.25">
      <c r="A27" s="262" t="s">
        <v>603</v>
      </c>
      <c r="B27" s="582"/>
      <c r="C27" s="582"/>
      <c r="D27" s="582"/>
      <c r="E27" s="582"/>
      <c r="F27" s="582"/>
      <c r="G27" s="582"/>
    </row>
    <row r="28" spans="1:7" ht="14.25">
      <c r="A28" s="551" t="s">
        <v>604</v>
      </c>
      <c r="B28" s="551"/>
      <c r="C28" s="551"/>
      <c r="D28" s="551"/>
      <c r="E28" s="551"/>
      <c r="F28" s="551"/>
      <c r="G28" s="551"/>
    </row>
    <row r="31" spans="1:7">
      <c r="A31" s="583"/>
      <c r="B31" s="584"/>
    </row>
    <row r="33" spans="6:6">
      <c r="F33" s="2"/>
    </row>
  </sheetData>
  <mergeCells count="2">
    <mergeCell ref="A1:G1"/>
    <mergeCell ref="C7:D7"/>
  </mergeCells>
  <phoneticPr fontId="3"/>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view="pageBreakPreview" zoomScaleNormal="100" zoomScaleSheetLayoutView="100" workbookViewId="0">
      <selection sqref="A1:G1"/>
    </sheetView>
  </sheetViews>
  <sheetFormatPr defaultRowHeight="13.5"/>
  <cols>
    <col min="1" max="1" width="14.125" style="156" customWidth="1"/>
    <col min="2" max="7" width="15.75" style="156" customWidth="1"/>
  </cols>
  <sheetData>
    <row r="1" spans="1:7" ht="17.25">
      <c r="A1" s="1669" t="s">
        <v>605</v>
      </c>
      <c r="B1" s="1736"/>
      <c r="C1" s="1736"/>
      <c r="D1" s="1736"/>
      <c r="E1" s="1736"/>
      <c r="F1" s="1736"/>
      <c r="G1" s="1736"/>
    </row>
    <row r="2" spans="1:7" ht="18" thickBot="1">
      <c r="A2" s="585"/>
      <c r="B2" s="313"/>
      <c r="C2" s="313"/>
      <c r="D2" s="313"/>
      <c r="E2" s="313"/>
      <c r="F2" s="313"/>
      <c r="G2" s="340" t="s">
        <v>536</v>
      </c>
    </row>
    <row r="3" spans="1:7" ht="15" thickTop="1">
      <c r="A3" s="1739" t="s">
        <v>606</v>
      </c>
      <c r="B3" s="586"/>
      <c r="C3" s="1742" t="s">
        <v>607</v>
      </c>
      <c r="D3" s="1742" t="s">
        <v>593</v>
      </c>
      <c r="E3" s="1742" t="s">
        <v>608</v>
      </c>
      <c r="F3" s="1742" t="s">
        <v>609</v>
      </c>
      <c r="G3" s="1742" t="s">
        <v>610</v>
      </c>
    </row>
    <row r="4" spans="1:7" ht="14.25">
      <c r="A4" s="1740"/>
      <c r="B4" s="587" t="s">
        <v>591</v>
      </c>
      <c r="C4" s="1743"/>
      <c r="D4" s="1743"/>
      <c r="E4" s="1668"/>
      <c r="F4" s="1668"/>
      <c r="G4" s="1743"/>
    </row>
    <row r="5" spans="1:7" ht="14.25">
      <c r="A5" s="1741"/>
      <c r="B5" s="587"/>
      <c r="C5" s="1744"/>
      <c r="D5" s="1744"/>
      <c r="E5" s="1605"/>
      <c r="F5" s="1605"/>
      <c r="G5" s="1744"/>
    </row>
    <row r="6" spans="1:7" ht="17.25">
      <c r="A6" s="588"/>
      <c r="B6" s="434"/>
      <c r="C6" s="434"/>
      <c r="D6" s="434"/>
      <c r="E6" s="434"/>
      <c r="F6" s="434"/>
      <c r="G6" s="434"/>
    </row>
    <row r="7" spans="1:7" ht="16.5" customHeight="1">
      <c r="A7" s="589" t="s">
        <v>55</v>
      </c>
      <c r="B7" s="35">
        <v>2092187</v>
      </c>
      <c r="C7" s="1737" t="s">
        <v>611</v>
      </c>
      <c r="D7" s="1737"/>
      <c r="E7" s="35">
        <v>88260</v>
      </c>
      <c r="F7" s="301">
        <v>286466</v>
      </c>
      <c r="G7" s="35">
        <v>161014</v>
      </c>
    </row>
    <row r="8" spans="1:7" ht="16.5" customHeight="1">
      <c r="A8" s="589">
        <v>2</v>
      </c>
      <c r="B8" s="35">
        <v>2198287</v>
      </c>
      <c r="C8" s="301">
        <v>1340576</v>
      </c>
      <c r="D8" s="301">
        <v>293876</v>
      </c>
      <c r="E8" s="35">
        <v>88405</v>
      </c>
      <c r="F8" s="301">
        <v>283689</v>
      </c>
      <c r="G8" s="35">
        <v>191741</v>
      </c>
    </row>
    <row r="9" spans="1:7" ht="16.5" customHeight="1">
      <c r="A9" s="589">
        <v>3</v>
      </c>
      <c r="B9" s="1263">
        <v>2234326</v>
      </c>
      <c r="C9" s="35">
        <v>1376715</v>
      </c>
      <c r="D9" s="35">
        <v>300030</v>
      </c>
      <c r="E9" s="35">
        <v>88120</v>
      </c>
      <c r="F9" s="301">
        <v>279399</v>
      </c>
      <c r="G9" s="35">
        <v>190062</v>
      </c>
    </row>
    <row r="10" spans="1:7" ht="16.5" customHeight="1">
      <c r="A10" s="590"/>
      <c r="B10" s="591"/>
      <c r="C10" s="31"/>
      <c r="D10" s="31"/>
      <c r="E10" s="576"/>
      <c r="F10" s="577"/>
      <c r="G10" s="591"/>
    </row>
    <row r="11" spans="1:7" ht="16.5" customHeight="1">
      <c r="A11" s="429" t="s">
        <v>599</v>
      </c>
      <c r="B11" s="1263">
        <v>2202477</v>
      </c>
      <c r="C11" s="35">
        <v>1353028</v>
      </c>
      <c r="D11" s="35">
        <v>296138</v>
      </c>
      <c r="E11" s="35">
        <v>87804</v>
      </c>
      <c r="F11" s="301">
        <v>276866</v>
      </c>
      <c r="G11" s="35">
        <v>188641</v>
      </c>
    </row>
    <row r="12" spans="1:7" ht="16.5" customHeight="1">
      <c r="A12" s="589">
        <v>2</v>
      </c>
      <c r="B12" s="1263">
        <v>2205989</v>
      </c>
      <c r="C12" s="35">
        <v>1355026</v>
      </c>
      <c r="D12" s="35">
        <v>298506</v>
      </c>
      <c r="E12" s="35">
        <v>87662</v>
      </c>
      <c r="F12" s="301">
        <v>276320</v>
      </c>
      <c r="G12" s="35">
        <v>188475</v>
      </c>
    </row>
    <row r="13" spans="1:7" ht="16.5" customHeight="1">
      <c r="A13" s="589">
        <v>3</v>
      </c>
      <c r="B13" s="1263">
        <v>2234326</v>
      </c>
      <c r="C13" s="35">
        <v>1376715</v>
      </c>
      <c r="D13" s="35">
        <v>300030</v>
      </c>
      <c r="E13" s="35">
        <v>88121</v>
      </c>
      <c r="F13" s="301">
        <v>279399</v>
      </c>
      <c r="G13" s="35">
        <v>190062</v>
      </c>
    </row>
    <row r="14" spans="1:7" ht="16.5" customHeight="1">
      <c r="A14" s="589">
        <v>4</v>
      </c>
      <c r="B14" s="1263">
        <v>2209878</v>
      </c>
      <c r="C14" s="35">
        <v>1357228</v>
      </c>
      <c r="D14" s="35">
        <v>298752</v>
      </c>
      <c r="E14" s="35">
        <v>87848</v>
      </c>
      <c r="F14" s="301">
        <v>276208</v>
      </c>
      <c r="G14" s="35">
        <v>189842</v>
      </c>
    </row>
    <row r="15" spans="1:7" ht="16.5" customHeight="1">
      <c r="A15" s="589">
        <v>5</v>
      </c>
      <c r="B15" s="35">
        <v>2198266</v>
      </c>
      <c r="C15" s="35">
        <v>1348211</v>
      </c>
      <c r="D15" s="35">
        <v>295482</v>
      </c>
      <c r="E15" s="35">
        <v>87757</v>
      </c>
      <c r="F15" s="301">
        <v>277310</v>
      </c>
      <c r="G15" s="35">
        <v>189506</v>
      </c>
    </row>
    <row r="16" spans="1:7" ht="16.5" customHeight="1">
      <c r="A16" s="589">
        <v>6</v>
      </c>
      <c r="B16" s="35">
        <v>2195709</v>
      </c>
      <c r="C16" s="35">
        <v>1345475</v>
      </c>
      <c r="D16" s="35">
        <v>296517</v>
      </c>
      <c r="E16" s="35">
        <v>87463</v>
      </c>
      <c r="F16" s="301">
        <v>277204</v>
      </c>
      <c r="G16" s="35">
        <v>189050</v>
      </c>
    </row>
    <row r="17" spans="1:7" ht="16.5" customHeight="1">
      <c r="A17" s="589">
        <v>7</v>
      </c>
      <c r="B17" s="35">
        <v>2197387</v>
      </c>
      <c r="C17" s="35">
        <v>1345908</v>
      </c>
      <c r="D17" s="35">
        <v>297816</v>
      </c>
      <c r="E17" s="35">
        <v>87219</v>
      </c>
      <c r="F17" s="301">
        <v>277318</v>
      </c>
      <c r="G17" s="35">
        <v>189126</v>
      </c>
    </row>
    <row r="18" spans="1:7" ht="16.5" customHeight="1">
      <c r="A18" s="589">
        <v>8</v>
      </c>
      <c r="B18" s="35">
        <v>2198831</v>
      </c>
      <c r="C18" s="35">
        <v>1346570</v>
      </c>
      <c r="D18" s="35">
        <v>298538</v>
      </c>
      <c r="E18" s="35">
        <v>86983</v>
      </c>
      <c r="F18" s="301">
        <v>278226</v>
      </c>
      <c r="G18" s="35">
        <v>188514</v>
      </c>
    </row>
    <row r="19" spans="1:7" ht="16.5" customHeight="1">
      <c r="A19" s="589">
        <v>9</v>
      </c>
      <c r="B19" s="35">
        <v>2196125</v>
      </c>
      <c r="C19" s="35">
        <v>1341753</v>
      </c>
      <c r="D19" s="35">
        <v>300338</v>
      </c>
      <c r="E19" s="35">
        <v>87422</v>
      </c>
      <c r="F19" s="301">
        <v>276910</v>
      </c>
      <c r="G19" s="35">
        <v>189702</v>
      </c>
    </row>
    <row r="20" spans="1:7" ht="16.5" customHeight="1">
      <c r="A20" s="589">
        <v>10</v>
      </c>
      <c r="B20" s="35">
        <v>2200785</v>
      </c>
      <c r="C20" s="35">
        <v>1342761</v>
      </c>
      <c r="D20" s="35">
        <v>300924</v>
      </c>
      <c r="E20" s="35">
        <v>87647</v>
      </c>
      <c r="F20" s="301">
        <v>277551</v>
      </c>
      <c r="G20" s="35">
        <v>191902</v>
      </c>
    </row>
    <row r="21" spans="1:7" ht="16.5" customHeight="1">
      <c r="A21" s="589">
        <v>11</v>
      </c>
      <c r="B21" s="35">
        <v>2204804</v>
      </c>
      <c r="C21" s="35">
        <v>1345556</v>
      </c>
      <c r="D21" s="35">
        <v>302145</v>
      </c>
      <c r="E21" s="35">
        <v>87929</v>
      </c>
      <c r="F21" s="301">
        <v>277604</v>
      </c>
      <c r="G21" s="35">
        <v>191570</v>
      </c>
    </row>
    <row r="22" spans="1:7" ht="16.5" customHeight="1">
      <c r="A22" s="589">
        <v>12</v>
      </c>
      <c r="B22" s="35">
        <v>2214572</v>
      </c>
      <c r="C22" s="35">
        <v>1352656</v>
      </c>
      <c r="D22" s="35">
        <v>304652</v>
      </c>
      <c r="E22" s="35">
        <v>88129</v>
      </c>
      <c r="F22" s="301">
        <v>277352</v>
      </c>
      <c r="G22" s="35">
        <v>191783</v>
      </c>
    </row>
    <row r="23" spans="1:7" ht="16.5" customHeight="1">
      <c r="A23" s="1322" t="s">
        <v>642</v>
      </c>
      <c r="B23" s="35">
        <v>2214265</v>
      </c>
      <c r="C23" s="35">
        <v>1351631</v>
      </c>
      <c r="D23" s="35">
        <v>305639</v>
      </c>
      <c r="E23" s="35">
        <v>87700</v>
      </c>
      <c r="F23" s="301">
        <v>277158</v>
      </c>
      <c r="G23" s="35">
        <v>192137</v>
      </c>
    </row>
    <row r="24" spans="1:7">
      <c r="A24" s="592" t="s">
        <v>600</v>
      </c>
      <c r="B24" s="592"/>
      <c r="C24" s="592"/>
      <c r="D24" s="592"/>
      <c r="E24" s="592"/>
      <c r="F24" s="592"/>
      <c r="G24" s="592"/>
    </row>
    <row r="25" spans="1:7">
      <c r="A25" s="593" t="s">
        <v>612</v>
      </c>
      <c r="B25" s="593"/>
      <c r="C25" s="593"/>
      <c r="D25" s="593"/>
      <c r="E25" s="594"/>
      <c r="F25" s="594"/>
      <c r="G25" s="594"/>
    </row>
    <row r="26" spans="1:7" ht="17.25">
      <c r="A26" s="595" t="s">
        <v>613</v>
      </c>
      <c r="B26" s="596"/>
      <c r="C26" s="596"/>
      <c r="D26" s="596"/>
      <c r="E26" s="410"/>
      <c r="F26" s="597"/>
      <c r="G26" s="596"/>
    </row>
    <row r="27" spans="1:7">
      <c r="A27" s="1738" t="s">
        <v>614</v>
      </c>
      <c r="B27" s="1738"/>
      <c r="C27" s="1738"/>
      <c r="D27" s="1738"/>
      <c r="E27" s="1738"/>
      <c r="F27" s="1738"/>
      <c r="G27" s="1738"/>
    </row>
    <row r="28" spans="1:7">
      <c r="A28" s="1738"/>
      <c r="B28" s="1738"/>
      <c r="C28" s="1738"/>
      <c r="D28" s="1738"/>
      <c r="E28" s="1738"/>
      <c r="F28" s="1738"/>
      <c r="G28" s="1738"/>
    </row>
    <row r="31" spans="1:7">
      <c r="A31" s="583"/>
      <c r="B31" s="598"/>
    </row>
  </sheetData>
  <mergeCells count="9">
    <mergeCell ref="C7:D7"/>
    <mergeCell ref="A27:G28"/>
    <mergeCell ref="A1:G1"/>
    <mergeCell ref="A3:A5"/>
    <mergeCell ref="C3:C5"/>
    <mergeCell ref="D3:D5"/>
    <mergeCell ref="E3:E5"/>
    <mergeCell ref="F3:F5"/>
    <mergeCell ref="G3:G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sqref="A1:G1"/>
    </sheetView>
  </sheetViews>
  <sheetFormatPr defaultRowHeight="13.5"/>
  <cols>
    <col min="1" max="1" width="14.625" style="156" customWidth="1"/>
    <col min="2" max="4" width="9.75" style="156" customWidth="1"/>
    <col min="5" max="5" width="9.875" style="156" customWidth="1"/>
    <col min="6" max="7" width="9.75" style="156" customWidth="1"/>
  </cols>
  <sheetData>
    <row r="1" spans="1:7" ht="17.25">
      <c r="A1" s="1562" t="s">
        <v>615</v>
      </c>
      <c r="B1" s="1736"/>
      <c r="C1" s="1736"/>
      <c r="D1" s="1736"/>
      <c r="E1" s="1736"/>
      <c r="F1" s="1736"/>
      <c r="G1" s="1736"/>
    </row>
    <row r="2" spans="1:7" ht="18" thickBot="1">
      <c r="A2" s="313"/>
      <c r="B2" s="313"/>
      <c r="C2" s="313"/>
      <c r="D2" s="313"/>
      <c r="E2" s="313"/>
      <c r="F2" s="313"/>
      <c r="G2" s="599" t="s">
        <v>536</v>
      </c>
    </row>
    <row r="3" spans="1:7" ht="15" thickTop="1">
      <c r="A3" s="1683" t="s">
        <v>363</v>
      </c>
      <c r="B3" s="412" t="s">
        <v>616</v>
      </c>
      <c r="C3" s="413"/>
      <c r="D3" s="413"/>
      <c r="E3" s="412" t="s">
        <v>617</v>
      </c>
      <c r="F3" s="413"/>
      <c r="G3" s="413"/>
    </row>
    <row r="4" spans="1:7" ht="14.25">
      <c r="A4" s="1684"/>
      <c r="B4" s="1686" t="s">
        <v>215</v>
      </c>
      <c r="C4" s="600"/>
      <c r="D4" s="600"/>
      <c r="E4" s="1686" t="s">
        <v>618</v>
      </c>
      <c r="F4" s="600"/>
      <c r="G4" s="600"/>
    </row>
    <row r="5" spans="1:7" ht="28.5">
      <c r="A5" s="1494"/>
      <c r="B5" s="1534"/>
      <c r="C5" s="421" t="s">
        <v>619</v>
      </c>
      <c r="D5" s="421" t="s">
        <v>620</v>
      </c>
      <c r="E5" s="1534"/>
      <c r="F5" s="421" t="s">
        <v>619</v>
      </c>
      <c r="G5" s="421" t="s">
        <v>620</v>
      </c>
    </row>
    <row r="6" spans="1:7" ht="14.25">
      <c r="A6" s="152"/>
      <c r="B6" s="423"/>
      <c r="C6" s="424"/>
      <c r="D6" s="424"/>
      <c r="E6" s="499"/>
      <c r="F6" s="499"/>
      <c r="G6" s="499"/>
    </row>
    <row r="7" spans="1:7" ht="17.25" customHeight="1">
      <c r="A7" s="429" t="s">
        <v>307</v>
      </c>
      <c r="B7" s="1263">
        <v>38</v>
      </c>
      <c r="C7" s="27">
        <v>4</v>
      </c>
      <c r="D7" s="27">
        <v>7</v>
      </c>
      <c r="E7" s="27">
        <v>3510</v>
      </c>
      <c r="F7" s="27">
        <v>174</v>
      </c>
      <c r="G7" s="27">
        <v>814</v>
      </c>
    </row>
    <row r="8" spans="1:7" ht="17.25" customHeight="1">
      <c r="A8" s="429">
        <v>30</v>
      </c>
      <c r="B8" s="1263">
        <v>28</v>
      </c>
      <c r="C8" s="27">
        <v>3</v>
      </c>
      <c r="D8" s="27">
        <v>7</v>
      </c>
      <c r="E8" s="27">
        <v>6291</v>
      </c>
      <c r="F8" s="27">
        <v>2357</v>
      </c>
      <c r="G8" s="27">
        <v>2099</v>
      </c>
    </row>
    <row r="9" spans="1:7" ht="17.25" customHeight="1">
      <c r="A9" s="429" t="s">
        <v>341</v>
      </c>
      <c r="B9" s="1263">
        <v>42</v>
      </c>
      <c r="C9" s="27">
        <v>5</v>
      </c>
      <c r="D9" s="27">
        <v>7</v>
      </c>
      <c r="E9" s="27">
        <v>3091</v>
      </c>
      <c r="F9" s="27">
        <v>491</v>
      </c>
      <c r="G9" s="27">
        <v>448</v>
      </c>
    </row>
    <row r="10" spans="1:7" ht="17.25" customHeight="1">
      <c r="A10" s="429">
        <v>2</v>
      </c>
      <c r="B10" s="1263">
        <v>32</v>
      </c>
      <c r="C10" s="27">
        <v>2</v>
      </c>
      <c r="D10" s="27">
        <v>4</v>
      </c>
      <c r="E10" s="27">
        <v>12664</v>
      </c>
      <c r="F10" s="27">
        <v>136</v>
      </c>
      <c r="G10" s="27">
        <v>286</v>
      </c>
    </row>
    <row r="11" spans="1:7" ht="17.25" customHeight="1">
      <c r="A11" s="429">
        <v>3</v>
      </c>
      <c r="B11" s="1263">
        <v>28</v>
      </c>
      <c r="C11" s="27">
        <v>7</v>
      </c>
      <c r="D11" s="27">
        <v>2</v>
      </c>
      <c r="E11" s="27">
        <v>2846</v>
      </c>
      <c r="F11" s="27">
        <v>1201</v>
      </c>
      <c r="G11" s="27">
        <v>82</v>
      </c>
    </row>
    <row r="12" spans="1:7" ht="14.25">
      <c r="A12" s="601"/>
      <c r="B12" s="1323"/>
      <c r="C12" s="576"/>
      <c r="D12" s="576"/>
      <c r="E12" s="576"/>
      <c r="F12" s="576"/>
      <c r="G12" s="576"/>
    </row>
    <row r="13" spans="1:7" ht="17.25" customHeight="1">
      <c r="A13" s="429" t="s">
        <v>220</v>
      </c>
      <c r="B13" s="1263">
        <v>2</v>
      </c>
      <c r="C13" s="477" t="s">
        <v>488</v>
      </c>
      <c r="D13" s="477" t="s">
        <v>488</v>
      </c>
      <c r="E13" s="35">
        <v>154</v>
      </c>
      <c r="F13" s="477" t="s">
        <v>488</v>
      </c>
      <c r="G13" s="477" t="s">
        <v>488</v>
      </c>
    </row>
    <row r="14" spans="1:7" ht="17.25" customHeight="1">
      <c r="A14" s="429">
        <v>3</v>
      </c>
      <c r="B14" s="1263">
        <v>3</v>
      </c>
      <c r="C14" s="477" t="s">
        <v>488</v>
      </c>
      <c r="D14" s="35">
        <v>1</v>
      </c>
      <c r="E14" s="35">
        <v>109</v>
      </c>
      <c r="F14" s="477" t="s">
        <v>488</v>
      </c>
      <c r="G14" s="35">
        <v>20</v>
      </c>
    </row>
    <row r="15" spans="1:7" ht="17.25" customHeight="1">
      <c r="A15" s="429">
        <v>4</v>
      </c>
      <c r="B15" s="1263">
        <v>2</v>
      </c>
      <c r="C15" s="477" t="s">
        <v>488</v>
      </c>
      <c r="D15" s="477" t="s">
        <v>488</v>
      </c>
      <c r="E15" s="35">
        <v>660</v>
      </c>
      <c r="F15" s="477" t="s">
        <v>488</v>
      </c>
      <c r="G15" s="477" t="s">
        <v>488</v>
      </c>
    </row>
    <row r="16" spans="1:7" ht="17.25" customHeight="1">
      <c r="A16" s="429">
        <v>5</v>
      </c>
      <c r="B16" s="1263">
        <v>4</v>
      </c>
      <c r="C16" s="477">
        <v>3</v>
      </c>
      <c r="D16" s="477" t="s">
        <v>488</v>
      </c>
      <c r="E16" s="35">
        <v>295</v>
      </c>
      <c r="F16" s="477">
        <v>210</v>
      </c>
      <c r="G16" s="477" t="s">
        <v>488</v>
      </c>
    </row>
    <row r="17" spans="1:7" ht="17.25" customHeight="1">
      <c r="A17" s="589">
        <v>6</v>
      </c>
      <c r="B17" s="477" t="s">
        <v>488</v>
      </c>
      <c r="C17" s="477" t="s">
        <v>488</v>
      </c>
      <c r="D17" s="477" t="s">
        <v>488</v>
      </c>
      <c r="E17" s="477" t="s">
        <v>488</v>
      </c>
      <c r="F17" s="477" t="s">
        <v>488</v>
      </c>
      <c r="G17" s="477" t="s">
        <v>488</v>
      </c>
    </row>
    <row r="18" spans="1:7" ht="17.25" customHeight="1">
      <c r="A18" s="589">
        <v>7</v>
      </c>
      <c r="B18" s="477">
        <v>3</v>
      </c>
      <c r="C18" s="477" t="s">
        <v>488</v>
      </c>
      <c r="D18" s="477" t="s">
        <v>488</v>
      </c>
      <c r="E18" s="477">
        <v>715</v>
      </c>
      <c r="F18" s="477" t="s">
        <v>488</v>
      </c>
      <c r="G18" s="477" t="s">
        <v>488</v>
      </c>
    </row>
    <row r="19" spans="1:7" ht="17.25" customHeight="1">
      <c r="A19" s="589">
        <v>8</v>
      </c>
      <c r="B19" s="477" t="s">
        <v>488</v>
      </c>
      <c r="C19" s="477" t="s">
        <v>488</v>
      </c>
      <c r="D19" s="477" t="s">
        <v>488</v>
      </c>
      <c r="E19" s="477" t="s">
        <v>488</v>
      </c>
      <c r="F19" s="477" t="s">
        <v>488</v>
      </c>
      <c r="G19" s="477" t="s">
        <v>488</v>
      </c>
    </row>
    <row r="20" spans="1:7" ht="17.25" customHeight="1">
      <c r="A20" s="589">
        <v>9</v>
      </c>
      <c r="B20" s="477">
        <v>2</v>
      </c>
      <c r="C20" s="477" t="s">
        <v>488</v>
      </c>
      <c r="D20" s="477" t="s">
        <v>488</v>
      </c>
      <c r="E20" s="477">
        <v>81</v>
      </c>
      <c r="F20" s="477" t="s">
        <v>488</v>
      </c>
      <c r="G20" s="477" t="s">
        <v>488</v>
      </c>
    </row>
    <row r="21" spans="1:7" ht="17.25" customHeight="1">
      <c r="A21" s="589">
        <v>10</v>
      </c>
      <c r="B21" s="477">
        <v>2</v>
      </c>
      <c r="C21" s="477">
        <v>1</v>
      </c>
      <c r="D21" s="477">
        <v>1</v>
      </c>
      <c r="E21" s="477">
        <v>182</v>
      </c>
      <c r="F21" s="477">
        <v>21</v>
      </c>
      <c r="G21" s="477">
        <v>161</v>
      </c>
    </row>
    <row r="22" spans="1:7" ht="17.25" customHeight="1">
      <c r="A22" s="589">
        <v>11</v>
      </c>
      <c r="B22" s="477">
        <v>5</v>
      </c>
      <c r="C22" s="477">
        <v>2</v>
      </c>
      <c r="D22" s="477" t="s">
        <v>491</v>
      </c>
      <c r="E22" s="477">
        <v>959</v>
      </c>
      <c r="F22" s="477">
        <v>505</v>
      </c>
      <c r="G22" s="477" t="s">
        <v>491</v>
      </c>
    </row>
    <row r="23" spans="1:7" ht="17.25" customHeight="1">
      <c r="A23" s="589">
        <v>12</v>
      </c>
      <c r="B23" s="477">
        <v>1</v>
      </c>
      <c r="C23" s="477" t="s">
        <v>491</v>
      </c>
      <c r="D23" s="477" t="s">
        <v>491</v>
      </c>
      <c r="E23" s="477">
        <v>18</v>
      </c>
      <c r="F23" s="477" t="s">
        <v>491</v>
      </c>
      <c r="G23" s="477" t="s">
        <v>491</v>
      </c>
    </row>
    <row r="24" spans="1:7" ht="17.25" customHeight="1">
      <c r="A24" s="589" t="s">
        <v>621</v>
      </c>
      <c r="B24" s="477">
        <v>3</v>
      </c>
      <c r="C24" s="477" t="s">
        <v>491</v>
      </c>
      <c r="D24" s="477" t="s">
        <v>491</v>
      </c>
      <c r="E24" s="477">
        <v>335</v>
      </c>
      <c r="F24" s="477" t="s">
        <v>491</v>
      </c>
      <c r="G24" s="477" t="s">
        <v>491</v>
      </c>
    </row>
    <row r="25" spans="1:7" ht="17.25" customHeight="1">
      <c r="A25" s="1322">
        <v>2</v>
      </c>
      <c r="B25" s="477">
        <v>3</v>
      </c>
      <c r="C25" s="477" t="s">
        <v>491</v>
      </c>
      <c r="D25" s="477" t="s">
        <v>491</v>
      </c>
      <c r="E25" s="477">
        <v>219</v>
      </c>
      <c r="F25" s="477" t="s">
        <v>491</v>
      </c>
      <c r="G25" s="477" t="s">
        <v>491</v>
      </c>
    </row>
    <row r="26" spans="1:7" ht="17.25">
      <c r="A26" s="602" t="s">
        <v>622</v>
      </c>
      <c r="B26" s="603"/>
      <c r="C26" s="603"/>
      <c r="D26" s="603"/>
      <c r="E26" s="603"/>
      <c r="F26" s="603"/>
      <c r="G26" s="603"/>
    </row>
    <row r="27" spans="1:7" ht="17.25">
      <c r="A27" s="174" t="s">
        <v>623</v>
      </c>
      <c r="B27" s="313"/>
      <c r="C27" s="313"/>
      <c r="D27" s="313"/>
      <c r="E27" s="313"/>
      <c r="F27" s="313"/>
      <c r="G27" s="313"/>
    </row>
    <row r="28" spans="1:7" ht="17.25">
      <c r="A28" s="174"/>
      <c r="B28" s="313"/>
      <c r="C28" s="313"/>
      <c r="D28" s="313"/>
      <c r="E28" s="313"/>
      <c r="F28" s="313"/>
      <c r="G28" s="313"/>
    </row>
  </sheetData>
  <mergeCells count="4">
    <mergeCell ref="A1:G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view="pageBreakPreview" zoomScaleNormal="100" zoomScaleSheetLayoutView="100" workbookViewId="0">
      <selection sqref="A1:G1"/>
    </sheetView>
  </sheetViews>
  <sheetFormatPr defaultRowHeight="13.5"/>
  <cols>
    <col min="1" max="1" width="16.625" style="156" customWidth="1"/>
    <col min="2" max="4" width="9.625" style="156" customWidth="1"/>
    <col min="5" max="5" width="9.5" style="156" customWidth="1"/>
    <col min="6" max="7" width="10.625" style="156" customWidth="1"/>
  </cols>
  <sheetData>
    <row r="1" spans="1:7" ht="17.25">
      <c r="A1" s="1622" t="s">
        <v>624</v>
      </c>
      <c r="B1" s="1623"/>
      <c r="C1" s="1623"/>
      <c r="D1" s="1623"/>
      <c r="E1" s="1623"/>
      <c r="F1" s="1623"/>
      <c r="G1" s="1623"/>
    </row>
    <row r="2" spans="1:7" ht="18" thickBot="1">
      <c r="A2" s="541"/>
      <c r="B2" s="541"/>
      <c r="C2" s="541"/>
      <c r="D2" s="541"/>
      <c r="E2" s="541"/>
      <c r="F2" s="541"/>
      <c r="G2" s="542" t="s">
        <v>536</v>
      </c>
    </row>
    <row r="3" spans="1:7" ht="15" thickTop="1">
      <c r="A3" s="604" t="s">
        <v>625</v>
      </c>
      <c r="B3" s="605" t="s">
        <v>626</v>
      </c>
      <c r="C3" s="606"/>
      <c r="D3" s="605" t="s">
        <v>627</v>
      </c>
      <c r="E3" s="606"/>
      <c r="F3" s="605" t="s">
        <v>628</v>
      </c>
      <c r="G3" s="606"/>
    </row>
    <row r="4" spans="1:7" ht="14.25">
      <c r="A4" s="1324" t="s">
        <v>629</v>
      </c>
      <c r="B4" s="607" t="s">
        <v>630</v>
      </c>
      <c r="C4" s="607" t="s">
        <v>631</v>
      </c>
      <c r="D4" s="607" t="s">
        <v>630</v>
      </c>
      <c r="E4" s="607" t="s">
        <v>631</v>
      </c>
      <c r="F4" s="607" t="s">
        <v>630</v>
      </c>
      <c r="G4" s="607" t="s">
        <v>631</v>
      </c>
    </row>
    <row r="5" spans="1:7" ht="14.25">
      <c r="A5" s="608"/>
      <c r="B5" s="1325"/>
      <c r="C5" s="578"/>
      <c r="D5" s="578"/>
      <c r="E5" s="578"/>
      <c r="F5" s="578"/>
      <c r="G5" s="578"/>
    </row>
    <row r="6" spans="1:7" ht="17.25" customHeight="1">
      <c r="A6" s="609" t="s">
        <v>114</v>
      </c>
      <c r="B6" s="1227">
        <v>3197</v>
      </c>
      <c r="C6" s="31">
        <v>45421.038</v>
      </c>
      <c r="D6" s="31">
        <v>194</v>
      </c>
      <c r="E6" s="31">
        <v>2474.6460000000002</v>
      </c>
      <c r="F6" s="27" t="s">
        <v>632</v>
      </c>
      <c r="G6" s="27" t="s">
        <v>633</v>
      </c>
    </row>
    <row r="7" spans="1:7" ht="17.25" customHeight="1">
      <c r="A7" s="609">
        <v>30</v>
      </c>
      <c r="B7" s="1227">
        <v>3226</v>
      </c>
      <c r="C7" s="31">
        <v>47126.845527999998</v>
      </c>
      <c r="D7" s="31">
        <v>213</v>
      </c>
      <c r="E7" s="31">
        <v>2342.2515969999999</v>
      </c>
      <c r="F7" s="27" t="s">
        <v>634</v>
      </c>
      <c r="G7" s="27" t="s">
        <v>635</v>
      </c>
    </row>
    <row r="8" spans="1:7" ht="17.25" customHeight="1">
      <c r="A8" s="609" t="s">
        <v>55</v>
      </c>
      <c r="B8" s="1227">
        <v>3462</v>
      </c>
      <c r="C8" s="31">
        <v>40460.835400000004</v>
      </c>
      <c r="D8" s="31">
        <v>217</v>
      </c>
      <c r="E8" s="31">
        <v>2525.228854</v>
      </c>
      <c r="F8" s="27" t="s">
        <v>636</v>
      </c>
      <c r="G8" s="27" t="s">
        <v>637</v>
      </c>
    </row>
    <row r="9" spans="1:7" ht="17.25" customHeight="1">
      <c r="A9" s="609">
        <v>2</v>
      </c>
      <c r="B9" s="1227">
        <v>11059</v>
      </c>
      <c r="C9" s="31">
        <v>195613</v>
      </c>
      <c r="D9" s="31">
        <v>116</v>
      </c>
      <c r="E9" s="31">
        <v>1334</v>
      </c>
      <c r="F9" s="27" t="s">
        <v>638</v>
      </c>
      <c r="G9" s="27" t="s">
        <v>639</v>
      </c>
    </row>
    <row r="10" spans="1:7" ht="17.25" customHeight="1">
      <c r="A10" s="609">
        <v>3</v>
      </c>
      <c r="B10" s="1227">
        <v>2618</v>
      </c>
      <c r="C10" s="31">
        <v>22830</v>
      </c>
      <c r="D10" s="31">
        <v>149</v>
      </c>
      <c r="E10" s="31">
        <v>2044</v>
      </c>
      <c r="F10" s="27" t="s">
        <v>640</v>
      </c>
      <c r="G10" s="27" t="s">
        <v>641</v>
      </c>
    </row>
    <row r="11" spans="1:7" ht="14.25">
      <c r="A11" s="610"/>
      <c r="B11" s="1326"/>
      <c r="C11" s="577"/>
      <c r="D11" s="577"/>
      <c r="E11" s="577"/>
      <c r="F11" s="577"/>
      <c r="G11" s="577"/>
    </row>
    <row r="12" spans="1:7" ht="17.25" customHeight="1">
      <c r="A12" s="578" t="s">
        <v>220</v>
      </c>
      <c r="B12" s="1263">
        <v>237</v>
      </c>
      <c r="C12" s="35">
        <v>1996</v>
      </c>
      <c r="D12" s="35">
        <v>7</v>
      </c>
      <c r="E12" s="35">
        <v>127</v>
      </c>
      <c r="F12" s="35">
        <v>15554</v>
      </c>
      <c r="G12" s="35">
        <v>230433</v>
      </c>
    </row>
    <row r="13" spans="1:7" ht="17.25" customHeight="1">
      <c r="A13" s="578">
        <v>3</v>
      </c>
      <c r="B13" s="1263">
        <v>307</v>
      </c>
      <c r="C13" s="35">
        <v>2104</v>
      </c>
      <c r="D13" s="35">
        <v>41</v>
      </c>
      <c r="E13" s="35">
        <v>756</v>
      </c>
      <c r="F13" s="35">
        <v>15529</v>
      </c>
      <c r="G13" s="35">
        <v>228588</v>
      </c>
    </row>
    <row r="14" spans="1:7" ht="17.25" customHeight="1">
      <c r="A14" s="578">
        <v>4</v>
      </c>
      <c r="B14" s="1263">
        <v>171</v>
      </c>
      <c r="C14" s="35">
        <v>1314</v>
      </c>
      <c r="D14" s="35">
        <v>18</v>
      </c>
      <c r="E14" s="35">
        <v>97</v>
      </c>
      <c r="F14" s="35">
        <v>15552</v>
      </c>
      <c r="G14" s="35">
        <v>227551</v>
      </c>
    </row>
    <row r="15" spans="1:7" ht="17.25" customHeight="1">
      <c r="A15" s="578">
        <v>5</v>
      </c>
      <c r="B15" s="1263">
        <v>181</v>
      </c>
      <c r="C15" s="35">
        <v>1490</v>
      </c>
      <c r="D15" s="35">
        <v>15</v>
      </c>
      <c r="E15" s="35">
        <v>69</v>
      </c>
      <c r="F15" s="35">
        <v>15566</v>
      </c>
      <c r="G15" s="35">
        <v>226718</v>
      </c>
    </row>
    <row r="16" spans="1:7" ht="17.25" customHeight="1">
      <c r="A16" s="574">
        <v>6</v>
      </c>
      <c r="B16" s="35">
        <v>204</v>
      </c>
      <c r="C16" s="35">
        <v>1749</v>
      </c>
      <c r="D16" s="35">
        <v>14</v>
      </c>
      <c r="E16" s="35">
        <v>136</v>
      </c>
      <c r="F16" s="35">
        <v>15579</v>
      </c>
      <c r="G16" s="35">
        <v>225729</v>
      </c>
    </row>
    <row r="17" spans="1:7" ht="17.25" customHeight="1">
      <c r="A17" s="574">
        <v>7</v>
      </c>
      <c r="B17" s="35">
        <v>170</v>
      </c>
      <c r="C17" s="35">
        <v>1320</v>
      </c>
      <c r="D17" s="35">
        <v>12</v>
      </c>
      <c r="E17" s="35">
        <v>120</v>
      </c>
      <c r="F17" s="35">
        <v>15595</v>
      </c>
      <c r="G17" s="35">
        <v>224856</v>
      </c>
    </row>
    <row r="18" spans="1:7" ht="17.25" customHeight="1">
      <c r="A18" s="574">
        <v>8</v>
      </c>
      <c r="B18" s="35">
        <v>168</v>
      </c>
      <c r="C18" s="35">
        <v>1409</v>
      </c>
      <c r="D18" s="35">
        <v>9</v>
      </c>
      <c r="E18" s="35">
        <v>49</v>
      </c>
      <c r="F18" s="35">
        <v>15634</v>
      </c>
      <c r="G18" s="35">
        <v>224100</v>
      </c>
    </row>
    <row r="19" spans="1:7" ht="17.25" customHeight="1">
      <c r="A19" s="574">
        <v>9</v>
      </c>
      <c r="B19" s="35">
        <v>212</v>
      </c>
      <c r="C19" s="35">
        <v>2041</v>
      </c>
      <c r="D19" s="35">
        <v>12</v>
      </c>
      <c r="E19" s="35">
        <v>206</v>
      </c>
      <c r="F19" s="35">
        <v>15673</v>
      </c>
      <c r="G19" s="35">
        <v>222810</v>
      </c>
    </row>
    <row r="20" spans="1:7" ht="17.25" customHeight="1">
      <c r="A20" s="574">
        <v>10</v>
      </c>
      <c r="B20" s="35">
        <v>142</v>
      </c>
      <c r="C20" s="35">
        <v>1307</v>
      </c>
      <c r="D20" s="35">
        <v>11</v>
      </c>
      <c r="E20" s="35">
        <v>227</v>
      </c>
      <c r="F20" s="35">
        <v>15696</v>
      </c>
      <c r="G20" s="35">
        <v>221850</v>
      </c>
    </row>
    <row r="21" spans="1:7" ht="17.25" customHeight="1">
      <c r="A21" s="574">
        <v>11</v>
      </c>
      <c r="B21" s="35">
        <v>167</v>
      </c>
      <c r="C21" s="35">
        <v>1423</v>
      </c>
      <c r="D21" s="35">
        <v>35</v>
      </c>
      <c r="E21" s="35">
        <v>389</v>
      </c>
      <c r="F21" s="35">
        <v>15692</v>
      </c>
      <c r="G21" s="35">
        <v>220401</v>
      </c>
    </row>
    <row r="22" spans="1:7" ht="17.25" customHeight="1">
      <c r="A22" s="574">
        <v>12</v>
      </c>
      <c r="B22" s="35">
        <v>199</v>
      </c>
      <c r="C22" s="35">
        <v>2244</v>
      </c>
      <c r="D22" s="35">
        <v>26</v>
      </c>
      <c r="E22" s="35">
        <v>514</v>
      </c>
      <c r="F22" s="35">
        <v>15699</v>
      </c>
      <c r="G22" s="35">
        <v>219184</v>
      </c>
    </row>
    <row r="23" spans="1:7" ht="17.25" customHeight="1">
      <c r="A23" s="574" t="s">
        <v>643</v>
      </c>
      <c r="B23" s="35">
        <v>135</v>
      </c>
      <c r="C23" s="35">
        <v>1463</v>
      </c>
      <c r="D23" s="35">
        <v>20</v>
      </c>
      <c r="E23" s="35">
        <v>309</v>
      </c>
      <c r="F23" s="35">
        <v>15706</v>
      </c>
      <c r="G23" s="35">
        <v>218229</v>
      </c>
    </row>
    <row r="24" spans="1:7" ht="17.25" customHeight="1">
      <c r="A24" s="1321">
        <v>2</v>
      </c>
      <c r="B24" s="35">
        <v>196</v>
      </c>
      <c r="C24" s="35">
        <v>1918</v>
      </c>
      <c r="D24" s="35">
        <v>12</v>
      </c>
      <c r="E24" s="35">
        <v>76</v>
      </c>
      <c r="F24" s="35">
        <v>15733</v>
      </c>
      <c r="G24" s="35">
        <v>217499</v>
      </c>
    </row>
    <row r="25" spans="1:7" ht="17.25">
      <c r="A25" s="548" t="s">
        <v>644</v>
      </c>
      <c r="B25" s="549"/>
      <c r="C25" s="549"/>
      <c r="D25" s="549"/>
      <c r="E25" s="549"/>
      <c r="F25" s="549"/>
      <c r="G25" s="549"/>
    </row>
    <row r="26" spans="1:7" ht="17.25">
      <c r="A26" s="262" t="s">
        <v>645</v>
      </c>
      <c r="B26" s="541"/>
      <c r="C26" s="541"/>
      <c r="D26" s="541"/>
      <c r="E26" s="541"/>
      <c r="F26" s="541"/>
      <c r="G26" s="541"/>
    </row>
    <row r="28" spans="1:7">
      <c r="B28" s="611"/>
      <c r="C28" s="611"/>
      <c r="D28" s="611"/>
      <c r="E28" s="611"/>
      <c r="F28" s="611"/>
      <c r="G28" s="611"/>
    </row>
  </sheetData>
  <mergeCells count="1">
    <mergeCell ref="A1:G1"/>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BreakPreview" zoomScaleNormal="100" zoomScaleSheetLayoutView="100" workbookViewId="0">
      <selection sqref="A1:F1"/>
    </sheetView>
  </sheetViews>
  <sheetFormatPr defaultRowHeight="13.5"/>
  <cols>
    <col min="1" max="1" width="13.75" style="156" customWidth="1"/>
    <col min="2" max="2" width="11" style="156" customWidth="1"/>
    <col min="3" max="3" width="1.75" style="156" customWidth="1"/>
    <col min="4" max="4" width="13.75" style="156" customWidth="1"/>
    <col min="5" max="5" width="2.125" style="156" customWidth="1"/>
    <col min="6" max="6" width="14.375" style="156" customWidth="1"/>
  </cols>
  <sheetData>
    <row r="1" spans="1:6" ht="17.25">
      <c r="A1" s="1622" t="s">
        <v>646</v>
      </c>
      <c r="B1" s="1745"/>
      <c r="C1" s="1745"/>
      <c r="D1" s="1745"/>
      <c r="E1" s="1745"/>
      <c r="F1" s="1745"/>
    </row>
    <row r="2" spans="1:6" ht="18" thickBot="1">
      <c r="A2" s="313"/>
      <c r="B2" s="313"/>
      <c r="C2" s="313"/>
      <c r="D2" s="174"/>
      <c r="E2" s="174"/>
      <c r="F2" s="340" t="s">
        <v>647</v>
      </c>
    </row>
    <row r="3" spans="1:6" ht="15" thickTop="1">
      <c r="A3" s="612" t="s">
        <v>625</v>
      </c>
      <c r="B3" s="1746" t="s">
        <v>648</v>
      </c>
      <c r="C3" s="613"/>
      <c r="D3" s="1513" t="s">
        <v>649</v>
      </c>
      <c r="E3" s="614"/>
      <c r="F3" s="615"/>
    </row>
    <row r="4" spans="1:6" ht="14.25">
      <c r="A4" s="616"/>
      <c r="B4" s="1747"/>
      <c r="C4" s="1327"/>
      <c r="D4" s="1748"/>
      <c r="E4" s="617"/>
      <c r="F4" s="618" t="s">
        <v>650</v>
      </c>
    </row>
    <row r="5" spans="1:6" ht="14.25">
      <c r="A5" s="619" t="s">
        <v>629</v>
      </c>
      <c r="B5" s="1545"/>
      <c r="C5" s="1328"/>
      <c r="D5" s="1517"/>
      <c r="E5" s="620"/>
      <c r="F5" s="151" t="s">
        <v>651</v>
      </c>
    </row>
    <row r="6" spans="1:6" ht="14.25">
      <c r="A6" s="152"/>
      <c r="B6" s="423"/>
      <c r="C6" s="424"/>
      <c r="D6" s="424"/>
      <c r="E6" s="424"/>
      <c r="F6" s="152"/>
    </row>
    <row r="7" spans="1:6" ht="18" customHeight="1">
      <c r="A7" s="621" t="s">
        <v>114</v>
      </c>
      <c r="B7" s="1329">
        <v>3163</v>
      </c>
      <c r="C7" s="34"/>
      <c r="D7" s="34">
        <v>116000</v>
      </c>
      <c r="E7" s="34"/>
      <c r="F7" s="622">
        <v>-15.9</v>
      </c>
    </row>
    <row r="8" spans="1:6" ht="18" customHeight="1">
      <c r="A8" s="621">
        <v>30</v>
      </c>
      <c r="B8" s="1329">
        <v>3510</v>
      </c>
      <c r="C8" s="34"/>
      <c r="D8" s="34">
        <v>131361</v>
      </c>
      <c r="E8" s="34"/>
      <c r="F8" s="622">
        <v>13.2</v>
      </c>
    </row>
    <row r="9" spans="1:6" ht="18" customHeight="1">
      <c r="A9" s="621" t="s">
        <v>652</v>
      </c>
      <c r="B9" s="1329">
        <v>3513</v>
      </c>
      <c r="C9" s="34"/>
      <c r="D9" s="34">
        <v>168729</v>
      </c>
      <c r="E9" s="34"/>
      <c r="F9" s="622">
        <v>28.4</v>
      </c>
    </row>
    <row r="10" spans="1:6" ht="18" customHeight="1">
      <c r="A10" s="621">
        <v>2</v>
      </c>
      <c r="B10" s="1329">
        <v>3440</v>
      </c>
      <c r="C10" s="34"/>
      <c r="D10" s="34">
        <v>146190</v>
      </c>
      <c r="E10" s="34"/>
      <c r="F10" s="622">
        <v>-13.4</v>
      </c>
    </row>
    <row r="11" spans="1:6" ht="18" customHeight="1">
      <c r="A11" s="621">
        <v>3</v>
      </c>
      <c r="B11" s="1329">
        <v>3345</v>
      </c>
      <c r="C11" s="34"/>
      <c r="D11" s="34">
        <v>149795</v>
      </c>
      <c r="E11" s="34"/>
      <c r="F11" s="622">
        <v>2.5</v>
      </c>
    </row>
    <row r="12" spans="1:6" ht="14.25">
      <c r="A12" s="623"/>
      <c r="B12" s="1330"/>
      <c r="C12" s="624"/>
      <c r="D12" s="624"/>
      <c r="E12" s="624"/>
      <c r="F12" s="622"/>
    </row>
    <row r="13" spans="1:6" ht="18" customHeight="1">
      <c r="A13" s="429" t="s">
        <v>220</v>
      </c>
      <c r="B13" s="1268">
        <v>259</v>
      </c>
      <c r="C13" s="34"/>
      <c r="D13" s="34">
        <v>7128</v>
      </c>
      <c r="E13" s="34"/>
      <c r="F13" s="625">
        <v>22.4</v>
      </c>
    </row>
    <row r="14" spans="1:6" ht="18" customHeight="1">
      <c r="A14" s="429">
        <v>3</v>
      </c>
      <c r="B14" s="1268">
        <v>349</v>
      </c>
      <c r="C14" s="34"/>
      <c r="D14" s="34">
        <v>18768</v>
      </c>
      <c r="E14" s="34"/>
      <c r="F14" s="625">
        <v>-10.9</v>
      </c>
    </row>
    <row r="15" spans="1:6" ht="18" customHeight="1">
      <c r="A15" s="429">
        <v>4</v>
      </c>
      <c r="B15" s="1268">
        <v>363</v>
      </c>
      <c r="C15" s="34"/>
      <c r="D15" s="34">
        <v>21195</v>
      </c>
      <c r="E15" s="34"/>
      <c r="F15" s="625">
        <v>-24.2</v>
      </c>
    </row>
    <row r="16" spans="1:6" ht="18" customHeight="1">
      <c r="A16" s="429">
        <v>5</v>
      </c>
      <c r="B16" s="1268">
        <v>205</v>
      </c>
      <c r="C16" s="34"/>
      <c r="D16" s="34">
        <v>9460</v>
      </c>
      <c r="E16" s="34"/>
      <c r="F16" s="625">
        <v>-21.8</v>
      </c>
    </row>
    <row r="17" spans="1:8" ht="18" customHeight="1">
      <c r="A17" s="589">
        <v>6</v>
      </c>
      <c r="B17" s="34">
        <v>401</v>
      </c>
      <c r="C17" s="34"/>
      <c r="D17" s="34">
        <v>20692</v>
      </c>
      <c r="E17" s="34"/>
      <c r="F17" s="625">
        <v>20.6</v>
      </c>
    </row>
    <row r="18" spans="1:8" ht="18" customHeight="1">
      <c r="A18" s="589">
        <v>7</v>
      </c>
      <c r="B18" s="34">
        <v>373</v>
      </c>
      <c r="C18" s="34"/>
      <c r="D18" s="34">
        <v>16627</v>
      </c>
      <c r="E18" s="34"/>
      <c r="F18" s="625">
        <v>16.399999999999999</v>
      </c>
    </row>
    <row r="19" spans="1:8" ht="18" customHeight="1">
      <c r="A19" s="589">
        <v>8</v>
      </c>
      <c r="B19" s="34">
        <v>364</v>
      </c>
      <c r="C19" s="34"/>
      <c r="D19" s="34">
        <v>13116</v>
      </c>
      <c r="E19" s="34"/>
      <c r="F19" s="625">
        <v>27.5</v>
      </c>
    </row>
    <row r="20" spans="1:8" ht="18" customHeight="1">
      <c r="A20" s="589">
        <v>9</v>
      </c>
      <c r="B20" s="34">
        <v>368</v>
      </c>
      <c r="C20" s="34"/>
      <c r="D20" s="34">
        <v>16249</v>
      </c>
      <c r="E20" s="34"/>
      <c r="F20" s="625">
        <v>59.3</v>
      </c>
    </row>
    <row r="21" spans="1:8" ht="18" customHeight="1">
      <c r="A21" s="589">
        <v>10</v>
      </c>
      <c r="B21" s="34">
        <v>334</v>
      </c>
      <c r="C21" s="34"/>
      <c r="D21" s="34">
        <v>10077</v>
      </c>
      <c r="E21" s="34"/>
      <c r="F21" s="625">
        <v>-19.399999999999999</v>
      </c>
    </row>
    <row r="22" spans="1:8" ht="18" customHeight="1">
      <c r="A22" s="589">
        <v>11</v>
      </c>
      <c r="B22" s="34">
        <v>273</v>
      </c>
      <c r="C22" s="34"/>
      <c r="D22" s="34">
        <v>8409</v>
      </c>
      <c r="E22" s="34"/>
      <c r="F22" s="625">
        <v>-13.2</v>
      </c>
      <c r="H22" s="626"/>
    </row>
    <row r="23" spans="1:8" ht="18" customHeight="1">
      <c r="A23" s="589">
        <v>12</v>
      </c>
      <c r="B23" s="34">
        <v>183</v>
      </c>
      <c r="C23" s="34"/>
      <c r="D23" s="34">
        <v>4797</v>
      </c>
      <c r="E23" s="34"/>
      <c r="F23" s="625">
        <v>18.7</v>
      </c>
      <c r="H23" s="626"/>
    </row>
    <row r="24" spans="1:8" ht="18" customHeight="1">
      <c r="A24" s="589" t="s">
        <v>521</v>
      </c>
      <c r="B24" s="34">
        <v>126</v>
      </c>
      <c r="C24" s="34"/>
      <c r="D24" s="34">
        <v>4834</v>
      </c>
      <c r="E24" s="34"/>
      <c r="F24" s="625">
        <v>-14.9</v>
      </c>
      <c r="H24" s="626"/>
    </row>
    <row r="25" spans="1:8" ht="18" customHeight="1">
      <c r="A25" s="1322">
        <v>2</v>
      </c>
      <c r="B25" s="34">
        <v>155</v>
      </c>
      <c r="C25" s="34"/>
      <c r="D25" s="34">
        <v>6773</v>
      </c>
      <c r="E25" s="34"/>
      <c r="F25" s="625">
        <v>-5</v>
      </c>
      <c r="H25" s="626"/>
    </row>
    <row r="26" spans="1:8" ht="17.25">
      <c r="A26" s="602" t="s">
        <v>653</v>
      </c>
      <c r="B26" s="603"/>
      <c r="C26" s="603"/>
      <c r="D26" s="603"/>
      <c r="E26" s="603"/>
      <c r="F26" s="603"/>
    </row>
    <row r="27" spans="1:8" ht="17.25">
      <c r="A27" s="174"/>
      <c r="B27" s="313"/>
      <c r="C27" s="313"/>
      <c r="D27" s="313"/>
      <c r="E27" s="313"/>
      <c r="F27" s="313"/>
    </row>
    <row r="31" spans="1:8">
      <c r="B31" s="502"/>
      <c r="C31" s="502"/>
      <c r="D31" s="502"/>
      <c r="E31" s="502"/>
      <c r="F31" s="502"/>
    </row>
    <row r="33" spans="2:5">
      <c r="B33" s="502"/>
      <c r="C33" s="502"/>
      <c r="D33" s="502"/>
      <c r="E33" s="502"/>
    </row>
  </sheetData>
  <mergeCells count="3">
    <mergeCell ref="A1:F1"/>
    <mergeCell ref="B3:B5"/>
    <mergeCell ref="D3:D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E48"/>
  <sheetViews>
    <sheetView view="pageBreakPreview" zoomScaleNormal="100" zoomScaleSheetLayoutView="100" workbookViewId="0">
      <selection sqref="A1:L1"/>
    </sheetView>
  </sheetViews>
  <sheetFormatPr defaultRowHeight="13.5"/>
  <cols>
    <col min="1" max="1" width="14.75" style="629" customWidth="1"/>
    <col min="2" max="12" width="11.25" style="629" customWidth="1"/>
    <col min="13" max="13" width="9.5" style="629" customWidth="1"/>
  </cols>
  <sheetData>
    <row r="1" spans="1:213" s="629" customFormat="1" ht="24.75" customHeight="1">
      <c r="A1" s="1749" t="s">
        <v>654</v>
      </c>
      <c r="B1" s="1749"/>
      <c r="C1" s="1749"/>
      <c r="D1" s="1749"/>
      <c r="E1" s="1749"/>
      <c r="F1" s="1749"/>
      <c r="G1" s="1749"/>
      <c r="H1" s="1749"/>
      <c r="I1" s="1749"/>
      <c r="J1" s="1749"/>
      <c r="K1" s="1749"/>
      <c r="L1" s="1749"/>
      <c r="M1" s="627"/>
      <c r="N1" s="627"/>
      <c r="O1" s="628"/>
      <c r="P1" s="628"/>
      <c r="Q1" s="628"/>
      <c r="R1" s="628"/>
      <c r="S1" s="628"/>
      <c r="T1" s="628"/>
      <c r="U1" s="628"/>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c r="EB1" s="628"/>
      <c r="EC1" s="628"/>
      <c r="ED1" s="628"/>
      <c r="EE1" s="628"/>
      <c r="EF1" s="628"/>
      <c r="EG1" s="628"/>
      <c r="EH1" s="628"/>
      <c r="EI1" s="628"/>
      <c r="EJ1" s="628"/>
      <c r="EK1" s="628"/>
      <c r="EL1" s="628"/>
      <c r="EM1" s="628"/>
      <c r="EN1" s="628"/>
      <c r="EO1" s="628"/>
      <c r="EP1" s="628"/>
      <c r="EQ1" s="628"/>
      <c r="ER1" s="628"/>
      <c r="ES1" s="628"/>
      <c r="ET1" s="628"/>
      <c r="EU1" s="628"/>
      <c r="EV1" s="628"/>
      <c r="EW1" s="628"/>
      <c r="EX1" s="628"/>
      <c r="EY1" s="628"/>
      <c r="EZ1" s="628"/>
      <c r="FA1" s="628"/>
      <c r="FB1" s="628"/>
      <c r="FC1" s="628"/>
      <c r="FD1" s="628"/>
      <c r="FE1" s="628"/>
      <c r="FF1" s="628"/>
      <c r="FG1" s="628"/>
      <c r="FH1" s="628"/>
      <c r="FI1" s="628"/>
      <c r="FJ1" s="628"/>
      <c r="FK1" s="628"/>
      <c r="FL1" s="628"/>
      <c r="FM1" s="628"/>
      <c r="FN1" s="628"/>
      <c r="FO1" s="628"/>
      <c r="FP1" s="628"/>
      <c r="FQ1" s="628"/>
      <c r="FR1" s="628"/>
      <c r="FS1" s="628"/>
      <c r="FT1" s="628"/>
      <c r="FU1" s="628"/>
      <c r="FV1" s="628"/>
      <c r="FW1" s="628"/>
      <c r="FX1" s="628"/>
      <c r="FY1" s="628"/>
      <c r="FZ1" s="628"/>
      <c r="GA1" s="628"/>
      <c r="GB1" s="628"/>
      <c r="GC1" s="628"/>
      <c r="GD1" s="628"/>
      <c r="GE1" s="628"/>
      <c r="GF1" s="628"/>
      <c r="GG1" s="628"/>
      <c r="GH1" s="628"/>
      <c r="GI1" s="628"/>
      <c r="GJ1" s="628"/>
      <c r="GK1" s="628"/>
      <c r="GL1" s="628"/>
      <c r="GM1" s="628"/>
      <c r="GN1" s="628"/>
      <c r="GO1" s="628"/>
      <c r="GP1" s="628"/>
      <c r="GQ1" s="628"/>
      <c r="GR1" s="628"/>
      <c r="GS1" s="628"/>
      <c r="GT1" s="628"/>
      <c r="GU1" s="628"/>
      <c r="GV1" s="628"/>
      <c r="GW1" s="628"/>
      <c r="GX1" s="628"/>
      <c r="GY1" s="628"/>
      <c r="GZ1" s="628"/>
      <c r="HA1" s="628"/>
      <c r="HB1" s="628"/>
      <c r="HC1" s="628"/>
      <c r="HD1" s="628"/>
      <c r="HE1" s="628"/>
    </row>
    <row r="2" spans="1:213" ht="18" thickBot="1">
      <c r="A2" s="630"/>
      <c r="C2" s="628"/>
      <c r="D2" s="628"/>
      <c r="E2" s="628"/>
      <c r="F2" s="628"/>
      <c r="G2" s="628"/>
      <c r="H2" s="628"/>
      <c r="I2" s="628"/>
      <c r="K2" s="628"/>
      <c r="L2" s="631" t="s">
        <v>655</v>
      </c>
    </row>
    <row r="3" spans="1:213" ht="15.75" customHeight="1" thickTop="1">
      <c r="A3" s="1750" t="s">
        <v>656</v>
      </c>
      <c r="B3" s="1753" t="s">
        <v>657</v>
      </c>
      <c r="C3" s="1754"/>
      <c r="D3" s="1754"/>
      <c r="E3" s="1754"/>
      <c r="F3" s="1754"/>
      <c r="G3" s="1754"/>
      <c r="H3" s="1754"/>
      <c r="I3" s="1754"/>
      <c r="J3" s="1754"/>
      <c r="K3" s="1754"/>
      <c r="L3" s="1755"/>
    </row>
    <row r="4" spans="1:213" ht="15.75" customHeight="1">
      <c r="A4" s="1751"/>
      <c r="B4" s="632" t="s">
        <v>658</v>
      </c>
      <c r="C4" s="633" t="s">
        <v>659</v>
      </c>
      <c r="D4" s="633" t="s">
        <v>660</v>
      </c>
      <c r="E4" s="634" t="s">
        <v>661</v>
      </c>
      <c r="F4" s="633" t="s">
        <v>662</v>
      </c>
      <c r="G4" s="633" t="s">
        <v>663</v>
      </c>
      <c r="H4" s="633" t="s">
        <v>303</v>
      </c>
      <c r="I4" s="633" t="s">
        <v>664</v>
      </c>
      <c r="J4" s="675" t="s">
        <v>665</v>
      </c>
      <c r="K4" s="635" t="s">
        <v>666</v>
      </c>
      <c r="L4" s="633" t="s">
        <v>667</v>
      </c>
    </row>
    <row r="5" spans="1:213" ht="33.75" customHeight="1">
      <c r="A5" s="1751"/>
      <c r="B5" s="636" t="s">
        <v>668</v>
      </c>
      <c r="C5" s="1331"/>
      <c r="D5" s="1331"/>
      <c r="E5" s="1331" t="s">
        <v>669</v>
      </c>
      <c r="F5" s="1331" t="s">
        <v>670</v>
      </c>
      <c r="G5" s="1331" t="s">
        <v>671</v>
      </c>
      <c r="H5" s="1331"/>
      <c r="I5" s="1332"/>
      <c r="J5" s="1333"/>
      <c r="K5" s="637" t="s">
        <v>49</v>
      </c>
      <c r="L5" s="1331"/>
    </row>
    <row r="6" spans="1:213" ht="37.5" customHeight="1">
      <c r="A6" s="1752"/>
      <c r="B6" s="638" t="s">
        <v>672</v>
      </c>
      <c r="C6" s="1331" t="s">
        <v>673</v>
      </c>
      <c r="D6" s="1331" t="s">
        <v>674</v>
      </c>
      <c r="E6" s="1334" t="s">
        <v>674</v>
      </c>
      <c r="F6" s="1331" t="s">
        <v>674</v>
      </c>
      <c r="G6" s="1331" t="s">
        <v>675</v>
      </c>
      <c r="H6" s="1331" t="s">
        <v>676</v>
      </c>
      <c r="I6" s="1331" t="s">
        <v>673</v>
      </c>
      <c r="J6" s="1335" t="s">
        <v>673</v>
      </c>
      <c r="K6" s="639" t="s">
        <v>673</v>
      </c>
      <c r="L6" s="1331" t="s">
        <v>673</v>
      </c>
    </row>
    <row r="7" spans="1:213" ht="17.25">
      <c r="A7" s="640"/>
      <c r="B7" s="641"/>
      <c r="C7" s="641"/>
      <c r="D7" s="641"/>
      <c r="E7" s="641"/>
      <c r="F7" s="641"/>
      <c r="G7" s="641"/>
      <c r="H7" s="641"/>
      <c r="I7" s="641"/>
      <c r="J7" s="641"/>
      <c r="K7" s="641"/>
      <c r="L7" s="641"/>
    </row>
    <row r="8" spans="1:213" ht="18" customHeight="1">
      <c r="A8" s="642" t="s">
        <v>114</v>
      </c>
      <c r="B8" s="643">
        <v>2006</v>
      </c>
      <c r="C8" s="643">
        <v>511</v>
      </c>
      <c r="D8" s="643">
        <v>128</v>
      </c>
      <c r="E8" s="644" t="s">
        <v>677</v>
      </c>
      <c r="F8" s="643">
        <v>667</v>
      </c>
      <c r="G8" s="643">
        <v>212</v>
      </c>
      <c r="H8" s="643">
        <v>224</v>
      </c>
      <c r="I8" s="643">
        <v>174</v>
      </c>
      <c r="J8" s="643">
        <v>708</v>
      </c>
      <c r="K8" s="645">
        <v>564</v>
      </c>
      <c r="L8" s="645">
        <v>335</v>
      </c>
    </row>
    <row r="9" spans="1:213" ht="18" customHeight="1">
      <c r="A9" s="642">
        <v>30</v>
      </c>
      <c r="B9" s="643">
        <v>2125</v>
      </c>
      <c r="C9" s="643">
        <v>515</v>
      </c>
      <c r="D9" s="643">
        <v>127</v>
      </c>
      <c r="E9" s="644" t="s">
        <v>678</v>
      </c>
      <c r="F9" s="643">
        <v>677</v>
      </c>
      <c r="G9" s="643">
        <v>210</v>
      </c>
      <c r="H9" s="643">
        <v>229</v>
      </c>
      <c r="I9" s="643">
        <v>205</v>
      </c>
      <c r="J9" s="643">
        <v>703</v>
      </c>
      <c r="K9" s="645">
        <v>619</v>
      </c>
      <c r="L9" s="645">
        <v>357</v>
      </c>
    </row>
    <row r="10" spans="1:213" ht="18" customHeight="1">
      <c r="A10" s="642" t="s">
        <v>341</v>
      </c>
      <c r="B10" s="643">
        <v>2074</v>
      </c>
      <c r="C10" s="643">
        <v>529</v>
      </c>
      <c r="D10" s="643">
        <v>116</v>
      </c>
      <c r="E10" s="644" t="s">
        <v>679</v>
      </c>
      <c r="F10" s="643">
        <v>712</v>
      </c>
      <c r="G10" s="643">
        <v>214</v>
      </c>
      <c r="H10" s="643">
        <v>225</v>
      </c>
      <c r="I10" s="643">
        <v>160</v>
      </c>
      <c r="J10" s="643">
        <v>637</v>
      </c>
      <c r="K10" s="645">
        <v>628</v>
      </c>
      <c r="L10" s="645">
        <v>360</v>
      </c>
    </row>
    <row r="11" spans="1:213" ht="18" customHeight="1">
      <c r="A11" s="642">
        <v>2</v>
      </c>
      <c r="B11" s="643">
        <v>2048</v>
      </c>
      <c r="C11" s="643">
        <v>527</v>
      </c>
      <c r="D11" s="643">
        <v>122</v>
      </c>
      <c r="E11" s="644" t="s">
        <v>680</v>
      </c>
      <c r="F11" s="643">
        <v>754</v>
      </c>
      <c r="G11" s="643">
        <v>216</v>
      </c>
      <c r="H11" s="643">
        <v>227</v>
      </c>
      <c r="I11" s="643">
        <v>201</v>
      </c>
      <c r="J11" s="643">
        <v>683</v>
      </c>
      <c r="K11" s="645">
        <v>742</v>
      </c>
      <c r="L11" s="645">
        <v>364</v>
      </c>
    </row>
    <row r="12" spans="1:213" ht="18" customHeight="1">
      <c r="A12" s="642">
        <v>3</v>
      </c>
      <c r="B12" s="643">
        <v>2019</v>
      </c>
      <c r="C12" s="643">
        <v>529</v>
      </c>
      <c r="D12" s="643">
        <v>121</v>
      </c>
      <c r="E12" s="644" t="s">
        <v>681</v>
      </c>
      <c r="F12" s="643">
        <v>693</v>
      </c>
      <c r="G12" s="643">
        <v>217</v>
      </c>
      <c r="H12" s="643">
        <v>232</v>
      </c>
      <c r="I12" s="643">
        <v>173</v>
      </c>
      <c r="J12" s="643">
        <v>680</v>
      </c>
      <c r="K12" s="645">
        <v>653</v>
      </c>
      <c r="L12" s="645">
        <v>351</v>
      </c>
    </row>
    <row r="13" spans="1:213" ht="18" customHeight="1">
      <c r="A13" s="646"/>
      <c r="B13" s="647"/>
      <c r="C13" s="647"/>
      <c r="D13" s="647"/>
      <c r="E13" s="648"/>
      <c r="F13" s="647"/>
      <c r="G13" s="647"/>
      <c r="H13" s="647"/>
      <c r="I13" s="647"/>
      <c r="J13" s="647"/>
      <c r="K13" s="649"/>
      <c r="L13" s="649"/>
    </row>
    <row r="14" spans="1:213" ht="18" customHeight="1">
      <c r="A14" s="650" t="s">
        <v>1068</v>
      </c>
      <c r="B14" s="1336">
        <v>1923</v>
      </c>
      <c r="C14" s="651">
        <v>551</v>
      </c>
      <c r="D14" s="651">
        <v>134</v>
      </c>
      <c r="E14" s="644" t="s">
        <v>683</v>
      </c>
      <c r="F14" s="652">
        <v>559</v>
      </c>
      <c r="G14" s="652">
        <v>217</v>
      </c>
      <c r="H14" s="653">
        <v>230</v>
      </c>
      <c r="I14" s="654">
        <v>206</v>
      </c>
      <c r="J14" s="652">
        <v>833</v>
      </c>
      <c r="K14" s="652">
        <v>721</v>
      </c>
      <c r="L14" s="652">
        <v>311</v>
      </c>
    </row>
    <row r="15" spans="1:213" ht="18" customHeight="1">
      <c r="A15" s="650">
        <v>11</v>
      </c>
      <c r="B15" s="1336">
        <v>1923</v>
      </c>
      <c r="C15" s="651">
        <v>572</v>
      </c>
      <c r="D15" s="651">
        <v>119</v>
      </c>
      <c r="E15" s="644" t="s">
        <v>684</v>
      </c>
      <c r="F15" s="652">
        <v>612</v>
      </c>
      <c r="G15" s="652">
        <v>239</v>
      </c>
      <c r="H15" s="653">
        <v>227</v>
      </c>
      <c r="I15" s="654">
        <v>184</v>
      </c>
      <c r="J15" s="652">
        <v>849</v>
      </c>
      <c r="K15" s="652">
        <v>710</v>
      </c>
      <c r="L15" s="652">
        <v>297</v>
      </c>
    </row>
    <row r="16" spans="1:213" ht="18" customHeight="1">
      <c r="A16" s="650">
        <v>12</v>
      </c>
      <c r="B16" s="1336">
        <v>2076</v>
      </c>
      <c r="C16" s="651">
        <v>573</v>
      </c>
      <c r="D16" s="651">
        <v>120</v>
      </c>
      <c r="E16" s="644" t="s">
        <v>685</v>
      </c>
      <c r="F16" s="652">
        <v>600</v>
      </c>
      <c r="G16" s="652">
        <v>239</v>
      </c>
      <c r="H16" s="653">
        <v>245</v>
      </c>
      <c r="I16" s="654">
        <v>161</v>
      </c>
      <c r="J16" s="652">
        <v>662</v>
      </c>
      <c r="K16" s="652">
        <v>615</v>
      </c>
      <c r="L16" s="652">
        <v>352</v>
      </c>
    </row>
    <row r="17" spans="1:13" ht="18" customHeight="1">
      <c r="A17" s="650" t="s">
        <v>521</v>
      </c>
      <c r="B17" s="1336">
        <v>2076</v>
      </c>
      <c r="C17" s="651">
        <v>572</v>
      </c>
      <c r="D17" s="651">
        <v>164</v>
      </c>
      <c r="E17" s="644" t="s">
        <v>686</v>
      </c>
      <c r="F17" s="652">
        <v>593</v>
      </c>
      <c r="G17" s="652">
        <v>239</v>
      </c>
      <c r="H17" s="653">
        <v>258</v>
      </c>
      <c r="I17" s="654">
        <v>185</v>
      </c>
      <c r="J17" s="652">
        <v>661</v>
      </c>
      <c r="K17" s="652">
        <v>605</v>
      </c>
      <c r="L17" s="652">
        <v>351</v>
      </c>
    </row>
    <row r="18" spans="1:13" ht="18" customHeight="1">
      <c r="A18" s="650">
        <v>2</v>
      </c>
      <c r="B18" s="1336">
        <v>2098</v>
      </c>
      <c r="C18" s="651">
        <v>572</v>
      </c>
      <c r="D18" s="651">
        <v>132</v>
      </c>
      <c r="E18" s="644" t="s">
        <v>1069</v>
      </c>
      <c r="F18" s="652">
        <v>593</v>
      </c>
      <c r="G18" s="652">
        <v>239</v>
      </c>
      <c r="H18" s="653">
        <v>254</v>
      </c>
      <c r="I18" s="654">
        <v>217</v>
      </c>
      <c r="J18" s="652">
        <v>592</v>
      </c>
      <c r="K18" s="652">
        <v>589</v>
      </c>
      <c r="L18" s="652">
        <v>337</v>
      </c>
    </row>
    <row r="19" spans="1:13" ht="18" customHeight="1">
      <c r="A19" s="655" t="s">
        <v>1070</v>
      </c>
      <c r="B19" s="656">
        <v>2184</v>
      </c>
      <c r="C19" s="657">
        <v>529</v>
      </c>
      <c r="D19" s="657">
        <v>123</v>
      </c>
      <c r="E19" s="658" t="s">
        <v>1071</v>
      </c>
      <c r="F19" s="659">
        <v>553</v>
      </c>
      <c r="G19" s="659">
        <v>217</v>
      </c>
      <c r="H19" s="660">
        <v>234</v>
      </c>
      <c r="I19" s="661">
        <v>173</v>
      </c>
      <c r="J19" s="659">
        <v>592</v>
      </c>
      <c r="K19" s="662">
        <v>661</v>
      </c>
      <c r="L19" s="659">
        <v>337</v>
      </c>
    </row>
    <row r="20" spans="1:13" ht="18" customHeight="1">
      <c r="A20" s="663" t="s">
        <v>1072</v>
      </c>
      <c r="B20" s="656">
        <v>2292</v>
      </c>
      <c r="C20" s="1337">
        <v>500</v>
      </c>
      <c r="D20" s="1337">
        <v>140</v>
      </c>
      <c r="E20" s="664">
        <v>206</v>
      </c>
      <c r="F20" s="1338">
        <v>869</v>
      </c>
      <c r="G20" s="1338">
        <v>234</v>
      </c>
      <c r="H20" s="1339">
        <v>265</v>
      </c>
      <c r="I20" s="1340">
        <v>189</v>
      </c>
      <c r="J20" s="1338">
        <v>728</v>
      </c>
      <c r="K20" s="1338">
        <v>571</v>
      </c>
      <c r="L20" s="1338">
        <v>300</v>
      </c>
    </row>
    <row r="21" spans="1:13" ht="17.25">
      <c r="B21" s="665"/>
      <c r="C21" s="666"/>
      <c r="D21" s="666"/>
      <c r="E21" s="666"/>
      <c r="F21" s="666"/>
      <c r="G21" s="666"/>
      <c r="H21" s="667"/>
      <c r="K21" s="666"/>
      <c r="L21" s="668"/>
      <c r="M21" s="666"/>
    </row>
    <row r="22" spans="1:13" ht="18" thickBot="1">
      <c r="A22" s="630"/>
      <c r="C22" s="628"/>
      <c r="D22" s="628"/>
      <c r="E22" s="628"/>
      <c r="F22" s="628"/>
      <c r="G22" s="628"/>
      <c r="H22" s="628"/>
      <c r="J22" s="631" t="s">
        <v>655</v>
      </c>
      <c r="K22" s="628"/>
      <c r="L22" s="628"/>
      <c r="M22" s="669"/>
    </row>
    <row r="23" spans="1:13" ht="21" customHeight="1" thickTop="1">
      <c r="A23" s="1750" t="s">
        <v>656</v>
      </c>
      <c r="B23" s="670" t="s">
        <v>687</v>
      </c>
      <c r="C23" s="671" t="s">
        <v>688</v>
      </c>
      <c r="D23" s="671" t="s">
        <v>689</v>
      </c>
      <c r="E23" s="671" t="s">
        <v>690</v>
      </c>
      <c r="F23" s="672" t="s">
        <v>691</v>
      </c>
      <c r="G23" s="673" t="s">
        <v>692</v>
      </c>
      <c r="H23" s="1756" t="s">
        <v>693</v>
      </c>
      <c r="I23" s="1757"/>
      <c r="J23" s="674" t="s">
        <v>694</v>
      </c>
    </row>
    <row r="24" spans="1:13" ht="21" customHeight="1">
      <c r="A24" s="1751"/>
      <c r="B24" s="633" t="s">
        <v>695</v>
      </c>
      <c r="C24" s="1758" t="s">
        <v>696</v>
      </c>
      <c r="D24" s="633" t="s">
        <v>697</v>
      </c>
      <c r="E24" s="1760" t="s">
        <v>698</v>
      </c>
      <c r="F24" s="632" t="s">
        <v>699</v>
      </c>
      <c r="G24" s="633" t="s">
        <v>700</v>
      </c>
      <c r="H24" s="1762" t="s">
        <v>701</v>
      </c>
      <c r="I24" s="1763"/>
      <c r="J24" s="1764" t="s">
        <v>702</v>
      </c>
      <c r="K24" s="676"/>
    </row>
    <row r="25" spans="1:13" ht="33.75" customHeight="1">
      <c r="A25" s="1751"/>
      <c r="B25" s="1331" t="s">
        <v>703</v>
      </c>
      <c r="C25" s="1759"/>
      <c r="D25" s="1331" t="s">
        <v>704</v>
      </c>
      <c r="E25" s="1761"/>
      <c r="F25" s="677" t="s">
        <v>705</v>
      </c>
      <c r="G25" s="1332" t="s">
        <v>706</v>
      </c>
      <c r="H25" s="678" t="s">
        <v>707</v>
      </c>
      <c r="I25" s="678" t="s">
        <v>708</v>
      </c>
      <c r="J25" s="1765"/>
      <c r="K25" s="676"/>
    </row>
    <row r="26" spans="1:13" ht="33.75" customHeight="1">
      <c r="A26" s="1752"/>
      <c r="B26" s="1332" t="s">
        <v>709</v>
      </c>
      <c r="C26" s="1331" t="s">
        <v>710</v>
      </c>
      <c r="D26" s="1331" t="s">
        <v>711</v>
      </c>
      <c r="E26" s="1331" t="s">
        <v>712</v>
      </c>
      <c r="F26" s="1335" t="s">
        <v>713</v>
      </c>
      <c r="G26" s="1332" t="s">
        <v>714</v>
      </c>
      <c r="H26" s="679" t="s">
        <v>715</v>
      </c>
      <c r="I26" s="679" t="s">
        <v>716</v>
      </c>
      <c r="J26" s="1341" t="s">
        <v>716</v>
      </c>
      <c r="K26" s="676"/>
    </row>
    <row r="27" spans="1:13" ht="17.25">
      <c r="A27" s="640"/>
      <c r="B27" s="641"/>
      <c r="C27" s="641"/>
      <c r="D27" s="641"/>
      <c r="E27" s="641"/>
      <c r="F27" s="641"/>
      <c r="G27" s="641"/>
      <c r="H27" s="666"/>
      <c r="I27" s="666"/>
      <c r="J27" s="641"/>
      <c r="K27" s="680"/>
      <c r="L27" s="680"/>
    </row>
    <row r="28" spans="1:13" ht="18" customHeight="1">
      <c r="A28" s="642" t="s">
        <v>717</v>
      </c>
      <c r="B28" s="681">
        <v>4185</v>
      </c>
      <c r="C28" s="682">
        <v>1415</v>
      </c>
      <c r="D28" s="682">
        <v>279</v>
      </c>
      <c r="E28" s="644">
        <v>5057</v>
      </c>
      <c r="F28" s="682">
        <v>1696</v>
      </c>
      <c r="G28" s="682">
        <v>136</v>
      </c>
      <c r="H28" s="683">
        <v>399933</v>
      </c>
      <c r="I28" s="683">
        <v>81278</v>
      </c>
      <c r="J28" s="682">
        <v>6696</v>
      </c>
      <c r="K28" s="684"/>
      <c r="L28" s="684"/>
      <c r="M28" s="684"/>
    </row>
    <row r="29" spans="1:13" ht="18" customHeight="1">
      <c r="A29" s="642">
        <v>30</v>
      </c>
      <c r="B29" s="681">
        <v>4151</v>
      </c>
      <c r="C29" s="682">
        <v>1660</v>
      </c>
      <c r="D29" s="682">
        <v>281</v>
      </c>
      <c r="E29" s="644">
        <v>4131</v>
      </c>
      <c r="F29" s="682">
        <v>1501</v>
      </c>
      <c r="G29" s="682">
        <v>150</v>
      </c>
      <c r="H29" s="683">
        <v>399933</v>
      </c>
      <c r="I29" s="683">
        <v>81278</v>
      </c>
      <c r="J29" s="682">
        <v>6616</v>
      </c>
      <c r="K29" s="684"/>
      <c r="L29" s="684"/>
      <c r="M29" s="684"/>
    </row>
    <row r="30" spans="1:13" ht="18" customHeight="1">
      <c r="A30" s="642" t="s">
        <v>341</v>
      </c>
      <c r="B30" s="681">
        <v>4268</v>
      </c>
      <c r="C30" s="682">
        <v>1683</v>
      </c>
      <c r="D30" s="682">
        <v>372</v>
      </c>
      <c r="E30" s="644">
        <v>3464</v>
      </c>
      <c r="F30" s="682">
        <v>1486</v>
      </c>
      <c r="G30" s="682">
        <v>148</v>
      </c>
      <c r="H30" s="683">
        <v>399933</v>
      </c>
      <c r="I30" s="683">
        <v>81278</v>
      </c>
      <c r="J30" s="682">
        <v>6267</v>
      </c>
      <c r="K30" s="684"/>
      <c r="L30" s="684"/>
      <c r="M30" s="684"/>
    </row>
    <row r="31" spans="1:13" ht="18" customHeight="1">
      <c r="A31" s="642">
        <v>2</v>
      </c>
      <c r="B31" s="681">
        <v>4268</v>
      </c>
      <c r="C31" s="682">
        <v>1410</v>
      </c>
      <c r="D31" s="682">
        <v>373</v>
      </c>
      <c r="E31" s="644">
        <v>3703</v>
      </c>
      <c r="F31" s="682">
        <v>1553</v>
      </c>
      <c r="G31" s="682">
        <v>135</v>
      </c>
      <c r="H31" s="683">
        <v>442652</v>
      </c>
      <c r="I31" s="683">
        <v>82141</v>
      </c>
      <c r="J31" s="682">
        <v>6350</v>
      </c>
      <c r="K31" s="684"/>
      <c r="L31" s="684"/>
      <c r="M31" s="684"/>
    </row>
    <row r="32" spans="1:13" ht="18" customHeight="1">
      <c r="A32" s="642">
        <v>3</v>
      </c>
      <c r="B32" s="681">
        <v>4304</v>
      </c>
      <c r="C32" s="682">
        <v>1690</v>
      </c>
      <c r="D32" s="682">
        <v>364</v>
      </c>
      <c r="E32" s="644">
        <v>3269</v>
      </c>
      <c r="F32" s="682">
        <v>1848</v>
      </c>
      <c r="G32" s="682">
        <v>155</v>
      </c>
      <c r="H32" s="683">
        <v>442652</v>
      </c>
      <c r="I32" s="683">
        <v>82141</v>
      </c>
      <c r="J32" s="682">
        <v>6327</v>
      </c>
      <c r="K32" s="684"/>
      <c r="L32" s="684"/>
      <c r="M32" s="684"/>
    </row>
    <row r="33" spans="1:13" ht="18" customHeight="1">
      <c r="A33" s="685"/>
      <c r="B33" s="1342"/>
      <c r="C33" s="681"/>
      <c r="D33" s="681"/>
      <c r="E33" s="644"/>
      <c r="F33" s="681"/>
      <c r="G33" s="681"/>
      <c r="H33" s="682"/>
      <c r="I33" s="682"/>
      <c r="J33" s="681"/>
      <c r="K33" s="686"/>
      <c r="L33" s="686"/>
      <c r="M33" s="686"/>
    </row>
    <row r="34" spans="1:13" ht="18" customHeight="1">
      <c r="A34" s="650" t="s">
        <v>1068</v>
      </c>
      <c r="B34" s="1343">
        <v>4345</v>
      </c>
      <c r="C34" s="687">
        <v>1960</v>
      </c>
      <c r="D34" s="687">
        <v>402</v>
      </c>
      <c r="E34" s="687">
        <v>3490</v>
      </c>
      <c r="F34" s="687">
        <v>1665</v>
      </c>
      <c r="G34" s="687">
        <v>168</v>
      </c>
      <c r="H34" s="687">
        <v>442652</v>
      </c>
      <c r="I34" s="687">
        <v>82141</v>
      </c>
      <c r="J34" s="688">
        <v>6075</v>
      </c>
      <c r="K34" s="689"/>
      <c r="L34" s="689"/>
      <c r="M34" s="689"/>
    </row>
    <row r="35" spans="1:13" ht="18" customHeight="1">
      <c r="A35" s="650">
        <v>11</v>
      </c>
      <c r="B35" s="1343">
        <v>4343</v>
      </c>
      <c r="C35" s="687">
        <v>1941</v>
      </c>
      <c r="D35" s="687">
        <v>402</v>
      </c>
      <c r="E35" s="687">
        <v>3490</v>
      </c>
      <c r="F35" s="687">
        <v>1885</v>
      </c>
      <c r="G35" s="687">
        <v>166</v>
      </c>
      <c r="H35" s="687">
        <v>442652</v>
      </c>
      <c r="I35" s="687">
        <v>82141</v>
      </c>
      <c r="J35" s="688">
        <v>6075</v>
      </c>
      <c r="K35" s="689"/>
      <c r="L35" s="689"/>
      <c r="M35" s="689"/>
    </row>
    <row r="36" spans="1:13" ht="18" customHeight="1">
      <c r="A36" s="650">
        <v>12</v>
      </c>
      <c r="B36" s="1343">
        <v>4345</v>
      </c>
      <c r="C36" s="687">
        <v>1962</v>
      </c>
      <c r="D36" s="687">
        <v>402</v>
      </c>
      <c r="E36" s="687">
        <v>3657</v>
      </c>
      <c r="F36" s="687">
        <v>1885</v>
      </c>
      <c r="G36" s="687">
        <v>169</v>
      </c>
      <c r="H36" s="687">
        <v>442652</v>
      </c>
      <c r="I36" s="687">
        <v>82141</v>
      </c>
      <c r="J36" s="688">
        <v>6075</v>
      </c>
      <c r="K36" s="689"/>
      <c r="L36" s="689"/>
      <c r="M36" s="689"/>
    </row>
    <row r="37" spans="1:13" ht="18" customHeight="1">
      <c r="A37" s="650" t="s">
        <v>521</v>
      </c>
      <c r="B37" s="1343">
        <v>4336</v>
      </c>
      <c r="C37" s="687">
        <v>1986</v>
      </c>
      <c r="D37" s="687">
        <v>402</v>
      </c>
      <c r="E37" s="687">
        <v>3657</v>
      </c>
      <c r="F37" s="687">
        <v>1665</v>
      </c>
      <c r="G37" s="687">
        <v>172</v>
      </c>
      <c r="H37" s="687">
        <v>442652</v>
      </c>
      <c r="I37" s="687">
        <v>82141</v>
      </c>
      <c r="J37" s="688">
        <v>6075</v>
      </c>
      <c r="K37" s="689"/>
      <c r="L37" s="689"/>
      <c r="M37" s="689"/>
    </row>
    <row r="38" spans="1:13" ht="18" customHeight="1">
      <c r="A38" s="650">
        <v>2</v>
      </c>
      <c r="B38" s="1343">
        <v>4334</v>
      </c>
      <c r="C38" s="687">
        <v>2028</v>
      </c>
      <c r="D38" s="687">
        <v>403</v>
      </c>
      <c r="E38" s="687">
        <v>3657</v>
      </c>
      <c r="F38" s="687">
        <v>1885</v>
      </c>
      <c r="G38" s="687">
        <v>170</v>
      </c>
      <c r="H38" s="687">
        <v>442652</v>
      </c>
      <c r="I38" s="687">
        <v>82141</v>
      </c>
      <c r="J38" s="688">
        <v>6433</v>
      </c>
      <c r="K38" s="689"/>
      <c r="L38" s="689"/>
      <c r="M38" s="689"/>
    </row>
    <row r="39" spans="1:13" ht="18" customHeight="1">
      <c r="A39" s="655" t="s">
        <v>1070</v>
      </c>
      <c r="B39" s="690">
        <v>4354</v>
      </c>
      <c r="C39" s="662">
        <v>2013</v>
      </c>
      <c r="D39" s="662">
        <v>368</v>
      </c>
      <c r="E39" s="662">
        <v>3157</v>
      </c>
      <c r="F39" s="662">
        <v>1921</v>
      </c>
      <c r="G39" s="662">
        <v>172</v>
      </c>
      <c r="H39" s="662">
        <v>442652</v>
      </c>
      <c r="I39" s="662">
        <v>82141</v>
      </c>
      <c r="J39" s="691">
        <v>6075</v>
      </c>
      <c r="K39" s="692"/>
      <c r="L39" s="692"/>
      <c r="M39" s="692"/>
    </row>
    <row r="40" spans="1:13" ht="18" customHeight="1">
      <c r="A40" s="663" t="s">
        <v>1072</v>
      </c>
      <c r="B40" s="693">
        <v>8820</v>
      </c>
      <c r="C40" s="662">
        <v>2237</v>
      </c>
      <c r="D40" s="662">
        <v>424</v>
      </c>
      <c r="E40" s="662">
        <v>5703</v>
      </c>
      <c r="F40" s="662">
        <v>1646</v>
      </c>
      <c r="G40" s="662">
        <v>166</v>
      </c>
      <c r="H40" s="662">
        <v>458402</v>
      </c>
      <c r="I40" s="662">
        <v>244193</v>
      </c>
      <c r="J40" s="691">
        <v>7024</v>
      </c>
      <c r="K40" s="692"/>
      <c r="L40" s="692"/>
      <c r="M40" s="692"/>
    </row>
    <row r="41" spans="1:13" ht="17.25">
      <c r="A41" s="694"/>
      <c r="B41" s="695" t="s">
        <v>718</v>
      </c>
      <c r="C41" s="689"/>
      <c r="D41" s="689"/>
      <c r="E41" s="689"/>
      <c r="F41" s="689"/>
      <c r="G41" s="689"/>
      <c r="H41" s="696"/>
      <c r="I41" s="694"/>
      <c r="J41" s="689"/>
      <c r="K41" s="697"/>
      <c r="L41" s="689"/>
      <c r="M41" s="689" t="s">
        <v>719</v>
      </c>
    </row>
    <row r="42" spans="1:13" ht="17.25">
      <c r="A42" s="694"/>
      <c r="B42" s="694" t="s">
        <v>720</v>
      </c>
      <c r="C42" s="689"/>
      <c r="D42" s="689"/>
      <c r="E42" s="689"/>
      <c r="F42" s="689"/>
      <c r="G42" s="689"/>
      <c r="H42" s="689"/>
      <c r="I42" s="694"/>
      <c r="J42" s="689"/>
      <c r="K42" s="689"/>
      <c r="L42" s="697"/>
      <c r="M42" s="689"/>
    </row>
    <row r="43" spans="1:13" ht="17.25">
      <c r="A43" s="694"/>
      <c r="B43" s="695" t="s">
        <v>721</v>
      </c>
      <c r="C43" s="694"/>
      <c r="D43" s="692"/>
      <c r="E43" s="692"/>
      <c r="F43" s="689"/>
      <c r="G43" s="689"/>
      <c r="H43" s="689"/>
      <c r="I43" s="694"/>
      <c r="J43" s="689"/>
      <c r="K43" s="689"/>
      <c r="L43" s="697"/>
      <c r="M43" s="689"/>
    </row>
    <row r="44" spans="1:13" ht="17.25">
      <c r="A44" s="694"/>
      <c r="B44" s="695" t="s">
        <v>722</v>
      </c>
      <c r="C44" s="694"/>
      <c r="D44" s="692"/>
      <c r="E44" s="692"/>
      <c r="F44" s="692"/>
      <c r="G44" s="692"/>
      <c r="H44" s="692"/>
      <c r="I44" s="692"/>
      <c r="J44" s="692"/>
      <c r="K44" s="692"/>
      <c r="L44" s="692"/>
      <c r="M44" s="692"/>
    </row>
    <row r="45" spans="1:13" ht="17.25">
      <c r="A45" s="694"/>
      <c r="B45" s="695" t="s">
        <v>723</v>
      </c>
      <c r="C45" s="694"/>
      <c r="D45" s="692"/>
      <c r="E45" s="692"/>
      <c r="F45" s="692"/>
      <c r="G45" s="692"/>
      <c r="H45" s="692"/>
      <c r="I45" s="692"/>
      <c r="J45" s="692"/>
      <c r="K45" s="692"/>
      <c r="L45" s="692"/>
      <c r="M45" s="692"/>
    </row>
    <row r="46" spans="1:13" ht="17.25">
      <c r="A46" s="694"/>
      <c r="B46" s="695" t="s">
        <v>724</v>
      </c>
      <c r="C46" s="694"/>
      <c r="D46" s="692"/>
      <c r="E46" s="692"/>
      <c r="F46" s="692"/>
      <c r="G46" s="692"/>
      <c r="H46" s="692"/>
      <c r="I46" s="692"/>
      <c r="J46" s="692"/>
      <c r="K46" s="692"/>
      <c r="L46" s="692"/>
      <c r="M46" s="692"/>
    </row>
    <row r="47" spans="1:13" ht="17.25">
      <c r="A47" s="694"/>
      <c r="B47" s="694" t="s">
        <v>725</v>
      </c>
      <c r="C47" s="689"/>
      <c r="D47" s="689"/>
      <c r="E47" s="689"/>
      <c r="F47" s="689"/>
      <c r="G47" s="689"/>
      <c r="H47" s="689"/>
      <c r="I47" s="689"/>
      <c r="J47" s="689"/>
      <c r="K47" s="689"/>
      <c r="L47" s="697"/>
      <c r="M47" s="689"/>
    </row>
    <row r="48" spans="1:13" ht="17.25">
      <c r="B48" s="680"/>
      <c r="D48" s="680"/>
      <c r="E48" s="680"/>
      <c r="F48" s="680"/>
      <c r="G48" s="680"/>
      <c r="H48" s="680"/>
      <c r="I48" s="680"/>
      <c r="J48" s="680"/>
      <c r="K48" s="680"/>
      <c r="L48" s="680"/>
      <c r="M48" s="680"/>
    </row>
  </sheetData>
  <mergeCells count="9">
    <mergeCell ref="A1:L1"/>
    <mergeCell ref="A3:A6"/>
    <mergeCell ref="B3:L3"/>
    <mergeCell ref="A23:A26"/>
    <mergeCell ref="H23:I23"/>
    <mergeCell ref="C24:C25"/>
    <mergeCell ref="E24:E25"/>
    <mergeCell ref="H24:I24"/>
    <mergeCell ref="J24:J25"/>
  </mergeCells>
  <phoneticPr fontId="3"/>
  <pageMargins left="0.70866141732283472" right="0.70866141732283472" top="0.74803149606299213" bottom="0.74803149606299213" header="0.31496062992125984" footer="0.31496062992125984"/>
  <pageSetup paperSize="9" scale="6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Normal="100" zoomScaleSheetLayoutView="100" workbookViewId="0">
      <selection sqref="A1:L1"/>
    </sheetView>
  </sheetViews>
  <sheetFormatPr defaultRowHeight="13.5"/>
  <cols>
    <col min="1" max="1" width="11.25" style="156" customWidth="1"/>
    <col min="2" max="4" width="8.625" style="156" customWidth="1"/>
    <col min="5" max="6" width="10.625" style="156" customWidth="1"/>
    <col min="7" max="7" width="8.75" style="156" customWidth="1"/>
    <col min="8" max="8" width="10.375" style="156" customWidth="1"/>
    <col min="9" max="9" width="11.25" style="156" customWidth="1"/>
    <col min="10" max="10" width="8.625" style="156" customWidth="1"/>
    <col min="11" max="11" width="10.625" style="156" customWidth="1"/>
    <col min="12" max="12" width="8.625" style="156" customWidth="1"/>
  </cols>
  <sheetData>
    <row r="1" spans="1:12" ht="17.25">
      <c r="A1" s="1766" t="s">
        <v>726</v>
      </c>
      <c r="B1" s="1767"/>
      <c r="C1" s="1767"/>
      <c r="D1" s="1767"/>
      <c r="E1" s="1767"/>
      <c r="F1" s="1767"/>
      <c r="G1" s="1767"/>
      <c r="H1" s="1767"/>
      <c r="I1" s="1767"/>
      <c r="J1" s="1767"/>
      <c r="K1" s="1767"/>
      <c r="L1" s="1767"/>
    </row>
    <row r="2" spans="1:12" ht="18" thickBot="1">
      <c r="A2" s="1768" t="s">
        <v>727</v>
      </c>
      <c r="B2" s="1769"/>
      <c r="C2" s="1769"/>
      <c r="D2" s="1769"/>
      <c r="E2" s="1769"/>
      <c r="F2" s="1769"/>
      <c r="G2" s="1769"/>
      <c r="H2" s="1769"/>
      <c r="I2" s="1769"/>
      <c r="J2" s="1769"/>
      <c r="K2" s="1769"/>
      <c r="L2" s="1769"/>
    </row>
    <row r="3" spans="1:12" ht="12.75" customHeight="1" thickTop="1">
      <c r="A3" s="1701" t="s">
        <v>728</v>
      </c>
      <c r="B3" s="1771" t="s">
        <v>729</v>
      </c>
      <c r="C3" s="698"/>
      <c r="D3" s="698"/>
      <c r="E3" s="698"/>
      <c r="F3" s="698"/>
      <c r="G3" s="698"/>
      <c r="H3" s="698"/>
      <c r="I3" s="698"/>
      <c r="J3" s="698"/>
      <c r="K3" s="698"/>
      <c r="L3" s="698"/>
    </row>
    <row r="4" spans="1:12" ht="37.5" customHeight="1">
      <c r="A4" s="1770"/>
      <c r="B4" s="1772"/>
      <c r="C4" s="699" t="s">
        <v>730</v>
      </c>
      <c r="D4" s="699" t="s">
        <v>731</v>
      </c>
      <c r="E4" s="562" t="s">
        <v>732</v>
      </c>
      <c r="F4" s="562" t="s">
        <v>733</v>
      </c>
      <c r="G4" s="700" t="s">
        <v>734</v>
      </c>
      <c r="H4" s="699" t="s">
        <v>691</v>
      </c>
      <c r="I4" s="701" t="s">
        <v>735</v>
      </c>
      <c r="J4" s="699" t="s">
        <v>736</v>
      </c>
      <c r="K4" s="699" t="s">
        <v>737</v>
      </c>
      <c r="L4" s="699" t="s">
        <v>694</v>
      </c>
    </row>
    <row r="5" spans="1:12" ht="14.25">
      <c r="A5" s="152"/>
      <c r="B5" s="702"/>
      <c r="C5" s="703"/>
      <c r="D5" s="703"/>
      <c r="E5" s="703"/>
      <c r="F5" s="703"/>
      <c r="G5" s="703"/>
      <c r="H5" s="703"/>
      <c r="I5" s="703"/>
      <c r="J5" s="703"/>
      <c r="K5" s="703"/>
      <c r="L5" s="703"/>
    </row>
    <row r="6" spans="1:12" ht="14.25">
      <c r="A6" s="704" t="s">
        <v>738</v>
      </c>
      <c r="B6" s="1344">
        <v>10000</v>
      </c>
      <c r="C6" s="705">
        <v>2548</v>
      </c>
      <c r="D6" s="705">
        <v>1893</v>
      </c>
      <c r="E6" s="705">
        <v>816</v>
      </c>
      <c r="F6" s="705">
        <v>396</v>
      </c>
      <c r="G6" s="705">
        <v>361</v>
      </c>
      <c r="H6" s="705">
        <v>475</v>
      </c>
      <c r="I6" s="705">
        <v>1739</v>
      </c>
      <c r="J6" s="705">
        <v>239</v>
      </c>
      <c r="K6" s="705">
        <v>850</v>
      </c>
      <c r="L6" s="705">
        <v>683</v>
      </c>
    </row>
    <row r="7" spans="1:12" ht="14.25">
      <c r="A7" s="704"/>
      <c r="B7" s="1345"/>
      <c r="C7" s="259"/>
      <c r="D7" s="259"/>
      <c r="E7" s="259"/>
      <c r="F7" s="259"/>
      <c r="G7" s="259"/>
      <c r="H7" s="259"/>
      <c r="I7" s="259"/>
      <c r="J7" s="259"/>
      <c r="K7" s="259"/>
      <c r="L7" s="259"/>
    </row>
    <row r="8" spans="1:12" ht="16.5" customHeight="1">
      <c r="A8" s="706" t="s">
        <v>218</v>
      </c>
      <c r="B8" s="707">
        <v>100.3</v>
      </c>
      <c r="C8" s="26">
        <v>98.4</v>
      </c>
      <c r="D8" s="26">
        <v>100.2</v>
      </c>
      <c r="E8" s="26">
        <v>100.9</v>
      </c>
      <c r="F8" s="26">
        <v>95.8</v>
      </c>
      <c r="G8" s="26">
        <v>98.9</v>
      </c>
      <c r="H8" s="26">
        <v>99</v>
      </c>
      <c r="I8" s="26">
        <v>101.8</v>
      </c>
      <c r="J8" s="26">
        <v>106.8</v>
      </c>
      <c r="K8" s="26">
        <v>98.3</v>
      </c>
      <c r="L8" s="26">
        <v>108.5</v>
      </c>
    </row>
    <row r="9" spans="1:12" ht="16.5" customHeight="1">
      <c r="A9" s="706" t="s">
        <v>55</v>
      </c>
      <c r="B9" s="707">
        <v>100.7</v>
      </c>
      <c r="C9" s="26">
        <v>98.9</v>
      </c>
      <c r="D9" s="26">
        <v>99.7</v>
      </c>
      <c r="E9" s="26">
        <v>102.5</v>
      </c>
      <c r="F9" s="26">
        <v>98.8</v>
      </c>
      <c r="G9" s="26">
        <v>99.1</v>
      </c>
      <c r="H9" s="26">
        <v>99.5</v>
      </c>
      <c r="I9" s="26">
        <v>101.2</v>
      </c>
      <c r="J9" s="26">
        <v>106.2</v>
      </c>
      <c r="K9" s="26">
        <v>100.9</v>
      </c>
      <c r="L9" s="26">
        <v>106.9</v>
      </c>
    </row>
    <row r="10" spans="1:12" ht="16.5" customHeight="1">
      <c r="A10" s="706">
        <v>2</v>
      </c>
      <c r="B10" s="707">
        <v>100</v>
      </c>
      <c r="C10" s="26">
        <v>100</v>
      </c>
      <c r="D10" s="26">
        <v>100</v>
      </c>
      <c r="E10" s="26">
        <v>100</v>
      </c>
      <c r="F10" s="26">
        <v>100</v>
      </c>
      <c r="G10" s="26">
        <v>100</v>
      </c>
      <c r="H10" s="26">
        <v>100</v>
      </c>
      <c r="I10" s="26">
        <v>100</v>
      </c>
      <c r="J10" s="26">
        <v>100</v>
      </c>
      <c r="K10" s="26">
        <v>100</v>
      </c>
      <c r="L10" s="26">
        <v>100</v>
      </c>
    </row>
    <row r="11" spans="1:12" ht="16.5" customHeight="1">
      <c r="A11" s="708">
        <v>3</v>
      </c>
      <c r="B11" s="1207">
        <v>99.9</v>
      </c>
      <c r="C11" s="26">
        <v>100.6</v>
      </c>
      <c r="D11" s="26">
        <v>100.6</v>
      </c>
      <c r="E11" s="26">
        <v>101.7</v>
      </c>
      <c r="F11" s="26">
        <v>100.7</v>
      </c>
      <c r="G11" s="26">
        <v>101.4</v>
      </c>
      <c r="H11" s="26">
        <v>99.9</v>
      </c>
      <c r="I11" s="26">
        <v>95.3</v>
      </c>
      <c r="J11" s="26">
        <v>99.3</v>
      </c>
      <c r="K11" s="26">
        <v>101.2</v>
      </c>
      <c r="L11" s="26">
        <v>101.6</v>
      </c>
    </row>
    <row r="12" spans="1:12" ht="16.5" customHeight="1">
      <c r="A12" s="708">
        <v>4</v>
      </c>
      <c r="B12" s="1207">
        <v>102.1</v>
      </c>
      <c r="C12" s="26">
        <v>105.4</v>
      </c>
      <c r="D12" s="26">
        <v>100.5</v>
      </c>
      <c r="E12" s="26">
        <v>112.6</v>
      </c>
      <c r="F12" s="26">
        <v>104.1</v>
      </c>
      <c r="G12" s="26">
        <v>103.7</v>
      </c>
      <c r="H12" s="26">
        <v>99.3</v>
      </c>
      <c r="I12" s="26">
        <v>94.1</v>
      </c>
      <c r="J12" s="26">
        <v>100.4</v>
      </c>
      <c r="K12" s="26">
        <v>101.8</v>
      </c>
      <c r="L12" s="26">
        <v>102.3</v>
      </c>
    </row>
    <row r="13" spans="1:12" ht="16.5" customHeight="1">
      <c r="A13" s="486"/>
      <c r="B13" s="1207"/>
      <c r="C13" s="26"/>
      <c r="D13" s="26"/>
      <c r="E13" s="26"/>
      <c r="F13" s="26"/>
      <c r="G13" s="26"/>
      <c r="H13" s="26"/>
      <c r="I13" s="26"/>
      <c r="J13" s="26"/>
      <c r="K13" s="26"/>
      <c r="L13" s="26"/>
    </row>
    <row r="14" spans="1:12" ht="16.5" customHeight="1">
      <c r="A14" s="706" t="s">
        <v>220</v>
      </c>
      <c r="B14" s="1346">
        <v>100.5</v>
      </c>
      <c r="C14" s="30">
        <v>102.6</v>
      </c>
      <c r="D14" s="30">
        <v>100.1</v>
      </c>
      <c r="E14" s="30">
        <v>110.1</v>
      </c>
      <c r="F14" s="30">
        <v>98.7</v>
      </c>
      <c r="G14" s="709">
        <v>101.3</v>
      </c>
      <c r="H14" s="709">
        <v>99.7</v>
      </c>
      <c r="I14" s="709">
        <v>93.3</v>
      </c>
      <c r="J14" s="709">
        <v>100</v>
      </c>
      <c r="K14" s="709">
        <v>100.8</v>
      </c>
      <c r="L14" s="709">
        <v>101.8</v>
      </c>
    </row>
    <row r="15" spans="1:12" ht="16.5" customHeight="1">
      <c r="A15" s="706">
        <v>3</v>
      </c>
      <c r="B15" s="1346">
        <v>100.9</v>
      </c>
      <c r="C15" s="30">
        <v>103.1</v>
      </c>
      <c r="D15" s="30">
        <v>100.2</v>
      </c>
      <c r="E15" s="30">
        <v>111.7</v>
      </c>
      <c r="F15" s="30">
        <v>98.6</v>
      </c>
      <c r="G15" s="709">
        <v>102.6</v>
      </c>
      <c r="H15" s="709">
        <v>99.5</v>
      </c>
      <c r="I15" s="709">
        <v>93.9</v>
      </c>
      <c r="J15" s="709">
        <v>100</v>
      </c>
      <c r="K15" s="709">
        <v>100.8</v>
      </c>
      <c r="L15" s="709">
        <v>101.9</v>
      </c>
    </row>
    <row r="16" spans="1:12" ht="16.5" customHeight="1">
      <c r="A16" s="706">
        <v>4</v>
      </c>
      <c r="B16" s="1346">
        <v>101.2</v>
      </c>
      <c r="C16" s="30">
        <v>103.4</v>
      </c>
      <c r="D16" s="30">
        <v>100.2</v>
      </c>
      <c r="E16" s="30">
        <v>112.3</v>
      </c>
      <c r="F16" s="30">
        <v>98.9</v>
      </c>
      <c r="G16" s="709">
        <v>104.7</v>
      </c>
      <c r="H16" s="709">
        <v>99.1</v>
      </c>
      <c r="I16" s="709">
        <v>93.6</v>
      </c>
      <c r="J16" s="709">
        <v>100.3</v>
      </c>
      <c r="K16" s="709">
        <v>101.6</v>
      </c>
      <c r="L16" s="709">
        <v>102.1</v>
      </c>
    </row>
    <row r="17" spans="1:12" ht="16.5" customHeight="1">
      <c r="A17" s="706">
        <v>5</v>
      </c>
      <c r="B17" s="30">
        <v>101.5</v>
      </c>
      <c r="C17" s="30">
        <v>104.4</v>
      </c>
      <c r="D17" s="30">
        <v>100.3</v>
      </c>
      <c r="E17" s="30">
        <v>112.8</v>
      </c>
      <c r="F17" s="30">
        <v>102.3</v>
      </c>
      <c r="G17" s="709">
        <v>104.3</v>
      </c>
      <c r="H17" s="709">
        <v>99.1</v>
      </c>
      <c r="I17" s="709">
        <v>93.1</v>
      </c>
      <c r="J17" s="709">
        <v>100.3</v>
      </c>
      <c r="K17" s="709">
        <v>102.2</v>
      </c>
      <c r="L17" s="709">
        <v>101.9</v>
      </c>
    </row>
    <row r="18" spans="1:12" ht="16.5" customHeight="1">
      <c r="A18" s="706">
        <v>6</v>
      </c>
      <c r="B18" s="30">
        <v>101.9</v>
      </c>
      <c r="C18" s="30">
        <v>104.4</v>
      </c>
      <c r="D18" s="30">
        <v>100.5</v>
      </c>
      <c r="E18" s="30">
        <v>113.9</v>
      </c>
      <c r="F18" s="30">
        <v>106.7</v>
      </c>
      <c r="G18" s="709">
        <v>104.2</v>
      </c>
      <c r="H18" s="709">
        <v>99</v>
      </c>
      <c r="I18" s="709">
        <v>93.7</v>
      </c>
      <c r="J18" s="709">
        <v>100.6</v>
      </c>
      <c r="K18" s="709">
        <v>101.6</v>
      </c>
      <c r="L18" s="709">
        <v>101.9</v>
      </c>
    </row>
    <row r="19" spans="1:12" ht="16.5" customHeight="1">
      <c r="A19" s="706">
        <v>7</v>
      </c>
      <c r="B19" s="30">
        <v>102.3</v>
      </c>
      <c r="C19" s="30">
        <v>104.8</v>
      </c>
      <c r="D19" s="30">
        <v>100.5</v>
      </c>
      <c r="E19" s="30">
        <v>114.9</v>
      </c>
      <c r="F19" s="30">
        <v>105.9</v>
      </c>
      <c r="G19" s="709">
        <v>102.5</v>
      </c>
      <c r="H19" s="709">
        <v>99.2</v>
      </c>
      <c r="I19" s="709">
        <v>94.9</v>
      </c>
      <c r="J19" s="709">
        <v>100.6</v>
      </c>
      <c r="K19" s="709">
        <v>102.3</v>
      </c>
      <c r="L19" s="709">
        <v>102.3</v>
      </c>
    </row>
    <row r="20" spans="1:12" ht="16.5" customHeight="1">
      <c r="A20" s="706">
        <v>8</v>
      </c>
      <c r="B20" s="30">
        <v>102.7</v>
      </c>
      <c r="C20" s="30">
        <v>105.7</v>
      </c>
      <c r="D20" s="30">
        <v>100.5</v>
      </c>
      <c r="E20" s="30">
        <v>116.3</v>
      </c>
      <c r="F20" s="30">
        <v>106.1</v>
      </c>
      <c r="G20" s="709">
        <v>102.4</v>
      </c>
      <c r="H20" s="709">
        <v>99.1</v>
      </c>
      <c r="I20" s="709">
        <v>94.8</v>
      </c>
      <c r="J20" s="709">
        <v>100.6</v>
      </c>
      <c r="K20" s="709">
        <v>103.4</v>
      </c>
      <c r="L20" s="709">
        <v>102.4</v>
      </c>
    </row>
    <row r="21" spans="1:12" ht="16.5" customHeight="1">
      <c r="A21" s="706">
        <v>9</v>
      </c>
      <c r="B21" s="30">
        <v>103.4</v>
      </c>
      <c r="C21" s="30">
        <v>107.2</v>
      </c>
      <c r="D21" s="30">
        <v>100.6</v>
      </c>
      <c r="E21" s="30">
        <v>118.3</v>
      </c>
      <c r="F21" s="30">
        <v>107.9</v>
      </c>
      <c r="G21" s="709">
        <v>104.2</v>
      </c>
      <c r="H21" s="709">
        <v>98.6</v>
      </c>
      <c r="I21" s="709">
        <v>94.6</v>
      </c>
      <c r="J21" s="709">
        <v>100.6</v>
      </c>
      <c r="K21" s="709">
        <v>103.4</v>
      </c>
      <c r="L21" s="709">
        <v>102.6</v>
      </c>
    </row>
    <row r="22" spans="1:12" ht="16.5" customHeight="1">
      <c r="A22" s="706">
        <v>10</v>
      </c>
      <c r="B22" s="30">
        <v>102.6</v>
      </c>
      <c r="C22" s="30">
        <v>108.7</v>
      </c>
      <c r="D22" s="30">
        <v>100.7</v>
      </c>
      <c r="E22" s="30">
        <v>104.4</v>
      </c>
      <c r="F22" s="30">
        <v>107.8</v>
      </c>
      <c r="G22" s="709">
        <v>105.8</v>
      </c>
      <c r="H22" s="709">
        <v>99.1</v>
      </c>
      <c r="I22" s="709">
        <v>94.4</v>
      </c>
      <c r="J22" s="709">
        <v>100.6</v>
      </c>
      <c r="K22" s="709">
        <v>102.5</v>
      </c>
      <c r="L22" s="709">
        <v>102.8</v>
      </c>
    </row>
    <row r="23" spans="1:12" ht="16.5" customHeight="1">
      <c r="A23" s="706">
        <v>11</v>
      </c>
      <c r="B23" s="30">
        <v>102.8</v>
      </c>
      <c r="C23" s="30">
        <v>108.6</v>
      </c>
      <c r="D23" s="30">
        <v>100.9</v>
      </c>
      <c r="E23" s="30">
        <v>105.6</v>
      </c>
      <c r="F23" s="30">
        <v>109.8</v>
      </c>
      <c r="G23" s="709">
        <v>106.2</v>
      </c>
      <c r="H23" s="709">
        <v>100.1</v>
      </c>
      <c r="I23" s="709">
        <v>94.7</v>
      </c>
      <c r="J23" s="709">
        <v>100.6</v>
      </c>
      <c r="K23" s="709">
        <v>101.4</v>
      </c>
      <c r="L23" s="709">
        <v>102.6</v>
      </c>
    </row>
    <row r="24" spans="1:12" ht="16.5" customHeight="1">
      <c r="A24" s="706">
        <v>12</v>
      </c>
      <c r="B24" s="30">
        <v>104.5</v>
      </c>
      <c r="C24" s="30">
        <v>109.5</v>
      </c>
      <c r="D24" s="30">
        <v>101.1</v>
      </c>
      <c r="E24" s="30">
        <v>123.2</v>
      </c>
      <c r="F24" s="30">
        <v>107.5</v>
      </c>
      <c r="G24" s="709">
        <v>105.5</v>
      </c>
      <c r="H24" s="709">
        <v>100</v>
      </c>
      <c r="I24" s="709">
        <v>95</v>
      </c>
      <c r="J24" s="709">
        <v>100.6</v>
      </c>
      <c r="K24" s="709">
        <v>101.5</v>
      </c>
      <c r="L24" s="709">
        <v>102.7</v>
      </c>
    </row>
    <row r="25" spans="1:12" ht="16.5" customHeight="1">
      <c r="A25" s="706" t="s">
        <v>521</v>
      </c>
      <c r="B25" s="30">
        <v>105</v>
      </c>
      <c r="C25" s="30">
        <v>111.3</v>
      </c>
      <c r="D25" s="30">
        <v>100.1</v>
      </c>
      <c r="E25" s="30">
        <v>124.1</v>
      </c>
      <c r="F25" s="30">
        <v>108.7</v>
      </c>
      <c r="G25" s="709">
        <v>104.9</v>
      </c>
      <c r="H25" s="709">
        <v>100</v>
      </c>
      <c r="I25" s="709">
        <v>95.1</v>
      </c>
      <c r="J25" s="709">
        <v>100.6</v>
      </c>
      <c r="K25" s="709">
        <v>102.7</v>
      </c>
      <c r="L25" s="709">
        <v>102.5</v>
      </c>
    </row>
    <row r="26" spans="1:12" ht="16.5" customHeight="1">
      <c r="A26" s="1285">
        <v>2</v>
      </c>
      <c r="B26" s="30">
        <v>103.9</v>
      </c>
      <c r="C26" s="30">
        <v>111.5</v>
      </c>
      <c r="D26" s="30">
        <v>100.2</v>
      </c>
      <c r="E26" s="30">
        <v>111.3</v>
      </c>
      <c r="F26" s="30">
        <v>105.1</v>
      </c>
      <c r="G26" s="709">
        <v>105</v>
      </c>
      <c r="H26" s="709">
        <v>101</v>
      </c>
      <c r="I26" s="709">
        <v>94.9</v>
      </c>
      <c r="J26" s="709">
        <v>100.6</v>
      </c>
      <c r="K26" s="709">
        <v>102.9</v>
      </c>
      <c r="L26" s="709">
        <v>102.5</v>
      </c>
    </row>
    <row r="27" spans="1:12" ht="16.5" customHeight="1">
      <c r="A27" s="710" t="s">
        <v>740</v>
      </c>
      <c r="B27" s="711"/>
      <c r="C27" s="711"/>
      <c r="D27" s="711"/>
      <c r="E27" s="711"/>
      <c r="F27" s="711"/>
      <c r="G27" s="711"/>
      <c r="H27" s="711"/>
      <c r="I27" s="711"/>
      <c r="J27" s="711"/>
      <c r="K27" s="711"/>
      <c r="L27" s="711"/>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zoomScaleNormal="100" zoomScaleSheetLayoutView="100" workbookViewId="0">
      <selection sqref="A1:L1"/>
    </sheetView>
  </sheetViews>
  <sheetFormatPr defaultRowHeight="13.5"/>
  <cols>
    <col min="1" max="1" width="11.125" style="156" customWidth="1"/>
    <col min="2" max="4" width="8.625" style="156" customWidth="1"/>
    <col min="5" max="5" width="11.375" style="156" customWidth="1"/>
    <col min="6" max="6" width="10.375" style="156" customWidth="1"/>
    <col min="7" max="7" width="9" style="156" customWidth="1"/>
    <col min="8" max="8" width="9.875" style="156" customWidth="1"/>
    <col min="9" max="9" width="11.125" style="156" customWidth="1"/>
    <col min="10" max="10" width="8.625" style="156" customWidth="1"/>
    <col min="11" max="11" width="11.125" style="156" customWidth="1"/>
    <col min="12" max="12" width="8.625" style="156" customWidth="1"/>
  </cols>
  <sheetData>
    <row r="1" spans="1:12" ht="17.25">
      <c r="A1" s="1766" t="s">
        <v>726</v>
      </c>
      <c r="B1" s="1767"/>
      <c r="C1" s="1767"/>
      <c r="D1" s="1767"/>
      <c r="E1" s="1767"/>
      <c r="F1" s="1767"/>
      <c r="G1" s="1767"/>
      <c r="H1" s="1767"/>
      <c r="I1" s="1767"/>
      <c r="J1" s="1767"/>
      <c r="K1" s="1767"/>
      <c r="L1" s="1767"/>
    </row>
    <row r="2" spans="1:12" ht="18" thickBot="1">
      <c r="A2" s="1773" t="s">
        <v>229</v>
      </c>
      <c r="B2" s="1774"/>
      <c r="C2" s="1774"/>
      <c r="D2" s="1774"/>
      <c r="E2" s="1774"/>
      <c r="F2" s="1774"/>
      <c r="G2" s="1774"/>
      <c r="H2" s="1774"/>
      <c r="I2" s="1774"/>
      <c r="J2" s="1774"/>
      <c r="K2" s="1774"/>
      <c r="L2" s="1774"/>
    </row>
    <row r="3" spans="1:12" ht="15" thickTop="1">
      <c r="A3" s="1775" t="s">
        <v>741</v>
      </c>
      <c r="B3" s="1776" t="s">
        <v>729</v>
      </c>
      <c r="C3" s="698"/>
      <c r="D3" s="698"/>
      <c r="E3" s="698"/>
      <c r="F3" s="698"/>
      <c r="G3" s="698"/>
      <c r="H3" s="698"/>
      <c r="I3" s="698"/>
      <c r="J3" s="698"/>
      <c r="K3" s="698"/>
      <c r="L3" s="698"/>
    </row>
    <row r="4" spans="1:12" ht="36" customHeight="1">
      <c r="A4" s="1770"/>
      <c r="B4" s="1772"/>
      <c r="C4" s="699" t="s">
        <v>730</v>
      </c>
      <c r="D4" s="699" t="s">
        <v>731</v>
      </c>
      <c r="E4" s="712" t="s">
        <v>732</v>
      </c>
      <c r="F4" s="713" t="s">
        <v>742</v>
      </c>
      <c r="G4" s="714" t="s">
        <v>743</v>
      </c>
      <c r="H4" s="699" t="s">
        <v>691</v>
      </c>
      <c r="I4" s="699" t="s">
        <v>735</v>
      </c>
      <c r="J4" s="699" t="s">
        <v>736</v>
      </c>
      <c r="K4" s="699" t="s">
        <v>737</v>
      </c>
      <c r="L4" s="699" t="s">
        <v>694</v>
      </c>
    </row>
    <row r="5" spans="1:12" ht="14.25">
      <c r="A5" s="152"/>
      <c r="B5" s="715"/>
      <c r="C5" s="536"/>
      <c r="D5" s="536"/>
      <c r="E5" s="536"/>
      <c r="F5" s="536"/>
      <c r="G5" s="536"/>
      <c r="H5" s="536"/>
      <c r="I5" s="536"/>
      <c r="J5" s="536"/>
      <c r="K5" s="536"/>
      <c r="L5" s="536"/>
    </row>
    <row r="6" spans="1:12" ht="14.25">
      <c r="A6" s="347" t="s">
        <v>738</v>
      </c>
      <c r="B6" s="1347">
        <v>10000</v>
      </c>
      <c r="C6" s="157">
        <v>2626</v>
      </c>
      <c r="D6" s="157">
        <v>2149</v>
      </c>
      <c r="E6" s="157">
        <v>693</v>
      </c>
      <c r="F6" s="157">
        <v>387</v>
      </c>
      <c r="G6" s="157">
        <v>353</v>
      </c>
      <c r="H6" s="157">
        <v>477</v>
      </c>
      <c r="I6" s="157">
        <v>1493</v>
      </c>
      <c r="J6" s="157">
        <v>304</v>
      </c>
      <c r="K6" s="157">
        <v>911</v>
      </c>
      <c r="L6" s="157">
        <v>607</v>
      </c>
    </row>
    <row r="7" spans="1:12" ht="14.25">
      <c r="A7" s="174"/>
      <c r="B7" s="1347"/>
      <c r="C7" s="197"/>
      <c r="D7" s="197"/>
      <c r="E7" s="197"/>
      <c r="F7" s="197"/>
      <c r="G7" s="197"/>
      <c r="H7" s="197"/>
      <c r="I7" s="197"/>
      <c r="J7" s="197"/>
      <c r="K7" s="197"/>
      <c r="L7" s="197"/>
    </row>
    <row r="8" spans="1:12" ht="16.5" customHeight="1">
      <c r="A8" s="589" t="s">
        <v>218</v>
      </c>
      <c r="B8" s="21">
        <v>99.5</v>
      </c>
      <c r="C8" s="26">
        <v>98.2</v>
      </c>
      <c r="D8" s="26">
        <v>99.2</v>
      </c>
      <c r="E8" s="26">
        <v>100.2</v>
      </c>
      <c r="F8" s="26">
        <v>95.7</v>
      </c>
      <c r="G8" s="26">
        <v>98.5</v>
      </c>
      <c r="H8" s="26">
        <v>99</v>
      </c>
      <c r="I8" s="26">
        <v>100.9</v>
      </c>
      <c r="J8" s="26">
        <v>110.1</v>
      </c>
      <c r="K8" s="26">
        <v>99</v>
      </c>
      <c r="L8" s="26">
        <v>102.1</v>
      </c>
    </row>
    <row r="9" spans="1:12" ht="16.5" customHeight="1">
      <c r="A9" s="589" t="s">
        <v>55</v>
      </c>
      <c r="B9" s="21">
        <v>100</v>
      </c>
      <c r="C9" s="26">
        <v>98.7</v>
      </c>
      <c r="D9" s="26">
        <v>99.4</v>
      </c>
      <c r="E9" s="26">
        <v>102.5</v>
      </c>
      <c r="F9" s="26">
        <v>97.7</v>
      </c>
      <c r="G9" s="26">
        <v>98.9</v>
      </c>
      <c r="H9" s="26">
        <v>99.7</v>
      </c>
      <c r="I9" s="26">
        <v>100.2</v>
      </c>
      <c r="J9" s="26">
        <v>108.4</v>
      </c>
      <c r="K9" s="26">
        <v>100.6</v>
      </c>
      <c r="L9" s="26">
        <v>102.1</v>
      </c>
    </row>
    <row r="10" spans="1:12" ht="16.5" customHeight="1">
      <c r="A10" s="589">
        <v>2</v>
      </c>
      <c r="B10" s="21">
        <v>100</v>
      </c>
      <c r="C10" s="26">
        <v>100</v>
      </c>
      <c r="D10" s="26">
        <v>100</v>
      </c>
      <c r="E10" s="26">
        <v>100</v>
      </c>
      <c r="F10" s="26">
        <v>100</v>
      </c>
      <c r="G10" s="26">
        <v>100</v>
      </c>
      <c r="H10" s="26">
        <v>100</v>
      </c>
      <c r="I10" s="26">
        <v>100</v>
      </c>
      <c r="J10" s="26">
        <v>100</v>
      </c>
      <c r="K10" s="26">
        <v>100</v>
      </c>
      <c r="L10" s="26">
        <v>100</v>
      </c>
    </row>
    <row r="11" spans="1:12" ht="16.5" customHeight="1">
      <c r="A11" s="589">
        <v>3</v>
      </c>
      <c r="B11" s="21">
        <v>99.8</v>
      </c>
      <c r="C11" s="26">
        <v>100</v>
      </c>
      <c r="D11" s="26">
        <v>100.6</v>
      </c>
      <c r="E11" s="26">
        <v>101.3</v>
      </c>
      <c r="F11" s="26">
        <v>101.7</v>
      </c>
      <c r="G11" s="26">
        <v>100.4</v>
      </c>
      <c r="H11" s="26">
        <v>99.6</v>
      </c>
      <c r="I11" s="26">
        <v>95</v>
      </c>
      <c r="J11" s="26">
        <v>100</v>
      </c>
      <c r="K11" s="26">
        <v>101.6</v>
      </c>
      <c r="L11" s="26">
        <v>101.1</v>
      </c>
    </row>
    <row r="12" spans="1:12" ht="16.5" customHeight="1">
      <c r="A12" s="589">
        <v>4</v>
      </c>
      <c r="B12" s="21">
        <v>102.3</v>
      </c>
      <c r="C12" s="26">
        <v>104.5</v>
      </c>
      <c r="D12" s="26">
        <v>101.3</v>
      </c>
      <c r="E12" s="26">
        <v>116.3</v>
      </c>
      <c r="F12" s="26">
        <v>105.5</v>
      </c>
      <c r="G12" s="26">
        <v>102</v>
      </c>
      <c r="H12" s="26">
        <v>99.3</v>
      </c>
      <c r="I12" s="26">
        <v>93.5</v>
      </c>
      <c r="J12" s="26">
        <v>100.9</v>
      </c>
      <c r="K12" s="26">
        <v>102.7</v>
      </c>
      <c r="L12" s="26">
        <v>102.2</v>
      </c>
    </row>
    <row r="13" spans="1:12" ht="16.5" customHeight="1">
      <c r="A13" s="716"/>
      <c r="B13" s="21"/>
      <c r="C13" s="26"/>
      <c r="D13" s="26"/>
      <c r="E13" s="26"/>
      <c r="F13" s="26"/>
      <c r="G13" s="26"/>
      <c r="H13" s="26"/>
      <c r="I13" s="26"/>
      <c r="J13" s="26"/>
      <c r="K13" s="26"/>
      <c r="L13" s="26"/>
    </row>
    <row r="14" spans="1:12" ht="16.5" customHeight="1">
      <c r="A14" s="706" t="s">
        <v>220</v>
      </c>
      <c r="B14" s="1348">
        <v>100.7</v>
      </c>
      <c r="C14" s="717">
        <v>102.3</v>
      </c>
      <c r="D14" s="717">
        <v>100.8</v>
      </c>
      <c r="E14" s="717">
        <v>111.1</v>
      </c>
      <c r="F14" s="717">
        <v>100.5</v>
      </c>
      <c r="G14" s="717">
        <v>99.7</v>
      </c>
      <c r="H14" s="717">
        <v>99.4</v>
      </c>
      <c r="I14" s="717">
        <v>92.7</v>
      </c>
      <c r="J14" s="717">
        <v>100.3</v>
      </c>
      <c r="K14" s="717">
        <v>101.8</v>
      </c>
      <c r="L14" s="717">
        <v>101.8</v>
      </c>
    </row>
    <row r="15" spans="1:12" ht="16.5" customHeight="1">
      <c r="A15" s="706">
        <v>3</v>
      </c>
      <c r="B15" s="1348">
        <v>101.1</v>
      </c>
      <c r="C15" s="717">
        <v>102.5</v>
      </c>
      <c r="D15" s="717">
        <v>100.8</v>
      </c>
      <c r="E15" s="717">
        <v>113.3</v>
      </c>
      <c r="F15" s="717">
        <v>101.8</v>
      </c>
      <c r="G15" s="717">
        <v>100.9</v>
      </c>
      <c r="H15" s="717">
        <v>99.4</v>
      </c>
      <c r="I15" s="717">
        <v>93.2</v>
      </c>
      <c r="J15" s="717">
        <v>100.5</v>
      </c>
      <c r="K15" s="717">
        <v>102.2</v>
      </c>
      <c r="L15" s="717">
        <v>101.9</v>
      </c>
    </row>
    <row r="16" spans="1:12" ht="16.5" customHeight="1">
      <c r="A16" s="706">
        <v>4</v>
      </c>
      <c r="B16" s="1348">
        <v>101.5</v>
      </c>
      <c r="C16" s="717">
        <v>102.9</v>
      </c>
      <c r="D16" s="717">
        <v>101</v>
      </c>
      <c r="E16" s="717">
        <v>114.3</v>
      </c>
      <c r="F16" s="717">
        <v>103.7</v>
      </c>
      <c r="G16" s="717">
        <v>102.4</v>
      </c>
      <c r="H16" s="717">
        <v>98.9</v>
      </c>
      <c r="I16" s="717">
        <v>93</v>
      </c>
      <c r="J16" s="717">
        <v>101.1</v>
      </c>
      <c r="K16" s="717">
        <v>103.1</v>
      </c>
      <c r="L16" s="717">
        <v>102.1</v>
      </c>
    </row>
    <row r="17" spans="1:12" ht="16.5" customHeight="1">
      <c r="A17" s="706">
        <v>5</v>
      </c>
      <c r="B17" s="717">
        <v>101.8</v>
      </c>
      <c r="C17" s="717">
        <v>103.4</v>
      </c>
      <c r="D17" s="717">
        <v>101.1</v>
      </c>
      <c r="E17" s="717">
        <v>115.2</v>
      </c>
      <c r="F17" s="717">
        <v>105.1</v>
      </c>
      <c r="G17" s="717">
        <v>102.4</v>
      </c>
      <c r="H17" s="717">
        <v>99</v>
      </c>
      <c r="I17" s="717">
        <v>92.8</v>
      </c>
      <c r="J17" s="717">
        <v>101.1</v>
      </c>
      <c r="K17" s="717">
        <v>103.6</v>
      </c>
      <c r="L17" s="717">
        <v>102.1</v>
      </c>
    </row>
    <row r="18" spans="1:12" ht="16.5" customHeight="1">
      <c r="A18" s="706">
        <v>6</v>
      </c>
      <c r="B18" s="717">
        <v>101.8</v>
      </c>
      <c r="C18" s="717">
        <v>103.6</v>
      </c>
      <c r="D18" s="717">
        <v>101.2</v>
      </c>
      <c r="E18" s="717">
        <v>115.6</v>
      </c>
      <c r="F18" s="717">
        <v>105.7</v>
      </c>
      <c r="G18" s="717">
        <v>102.1</v>
      </c>
      <c r="H18" s="717">
        <v>99</v>
      </c>
      <c r="I18" s="717">
        <v>92.9</v>
      </c>
      <c r="J18" s="717">
        <v>101</v>
      </c>
      <c r="K18" s="717">
        <v>102.3</v>
      </c>
      <c r="L18" s="717">
        <v>102.1</v>
      </c>
    </row>
    <row r="19" spans="1:12" ht="16.5" customHeight="1">
      <c r="A19" s="706">
        <v>7</v>
      </c>
      <c r="B19" s="717">
        <v>102.3</v>
      </c>
      <c r="C19" s="717">
        <v>104</v>
      </c>
      <c r="D19" s="717">
        <v>101.2</v>
      </c>
      <c r="E19" s="717">
        <v>117</v>
      </c>
      <c r="F19" s="717">
        <v>106.3</v>
      </c>
      <c r="G19" s="717">
        <v>100.7</v>
      </c>
      <c r="H19" s="717">
        <v>99.1</v>
      </c>
      <c r="I19" s="717">
        <v>94.3</v>
      </c>
      <c r="J19" s="717">
        <v>101</v>
      </c>
      <c r="K19" s="717">
        <v>103.2</v>
      </c>
      <c r="L19" s="717">
        <v>102.2</v>
      </c>
    </row>
    <row r="20" spans="1:12" ht="16.5" customHeight="1">
      <c r="A20" s="706">
        <v>8</v>
      </c>
      <c r="B20" s="717">
        <v>102.7</v>
      </c>
      <c r="C20" s="717">
        <v>104.5</v>
      </c>
      <c r="D20" s="717">
        <v>101.3</v>
      </c>
      <c r="E20" s="717">
        <v>117.9</v>
      </c>
      <c r="F20" s="717">
        <v>106.8</v>
      </c>
      <c r="G20" s="717">
        <v>99.6</v>
      </c>
      <c r="H20" s="717">
        <v>99.1</v>
      </c>
      <c r="I20" s="717">
        <v>94.3</v>
      </c>
      <c r="J20" s="717">
        <v>101</v>
      </c>
      <c r="K20" s="717">
        <v>104.9</v>
      </c>
      <c r="L20" s="717">
        <v>102.4</v>
      </c>
    </row>
    <row r="21" spans="1:12" ht="16.5" customHeight="1">
      <c r="A21" s="706">
        <v>9</v>
      </c>
      <c r="B21" s="717">
        <v>103.1</v>
      </c>
      <c r="C21" s="717">
        <v>105.6</v>
      </c>
      <c r="D21" s="717">
        <v>101.3</v>
      </c>
      <c r="E21" s="717">
        <v>118.5</v>
      </c>
      <c r="F21" s="717">
        <v>108.4</v>
      </c>
      <c r="G21" s="717">
        <v>103.6</v>
      </c>
      <c r="H21" s="717">
        <v>99.2</v>
      </c>
      <c r="I21" s="717">
        <v>94.1</v>
      </c>
      <c r="J21" s="717">
        <v>101</v>
      </c>
      <c r="K21" s="717">
        <v>103.8</v>
      </c>
      <c r="L21" s="717">
        <v>102.4</v>
      </c>
    </row>
    <row r="22" spans="1:12" ht="16.5" customHeight="1">
      <c r="A22" s="706">
        <v>10</v>
      </c>
      <c r="B22" s="717">
        <v>103.7</v>
      </c>
      <c r="C22" s="717">
        <v>107.1</v>
      </c>
      <c r="D22" s="717">
        <v>101.8</v>
      </c>
      <c r="E22" s="717">
        <v>119.7</v>
      </c>
      <c r="F22" s="717">
        <v>108.7</v>
      </c>
      <c r="G22" s="717">
        <v>104.4</v>
      </c>
      <c r="H22" s="717">
        <v>99.6</v>
      </c>
      <c r="I22" s="717">
        <v>94.2</v>
      </c>
      <c r="J22" s="717">
        <v>101</v>
      </c>
      <c r="K22" s="717">
        <v>103</v>
      </c>
      <c r="L22" s="717">
        <v>102.6</v>
      </c>
    </row>
    <row r="23" spans="1:12" ht="16.5" customHeight="1">
      <c r="A23" s="706">
        <v>11</v>
      </c>
      <c r="B23" s="717">
        <v>103.9</v>
      </c>
      <c r="C23" s="717">
        <v>107.8</v>
      </c>
      <c r="D23" s="717">
        <v>101.9</v>
      </c>
      <c r="E23" s="717">
        <v>121</v>
      </c>
      <c r="F23" s="717">
        <v>109.6</v>
      </c>
      <c r="G23" s="717">
        <v>105.1</v>
      </c>
      <c r="H23" s="717">
        <v>99.7</v>
      </c>
      <c r="I23" s="717">
        <v>94.3</v>
      </c>
      <c r="J23" s="717">
        <v>101</v>
      </c>
      <c r="K23" s="717">
        <v>101.6</v>
      </c>
      <c r="L23" s="717">
        <v>102.7</v>
      </c>
    </row>
    <row r="24" spans="1:12" ht="16.5" customHeight="1">
      <c r="A24" s="706">
        <v>12</v>
      </c>
      <c r="B24" s="717">
        <v>104.1</v>
      </c>
      <c r="C24" s="717">
        <v>107.9</v>
      </c>
      <c r="D24" s="717">
        <v>102</v>
      </c>
      <c r="E24" s="717">
        <v>123.3</v>
      </c>
      <c r="F24" s="717">
        <v>108.6</v>
      </c>
      <c r="G24" s="717">
        <v>104.2</v>
      </c>
      <c r="H24" s="717">
        <v>99.6</v>
      </c>
      <c r="I24" s="717">
        <v>94.4</v>
      </c>
      <c r="J24" s="717">
        <v>101</v>
      </c>
      <c r="K24" s="717">
        <v>101.9</v>
      </c>
      <c r="L24" s="717">
        <v>102.8</v>
      </c>
    </row>
    <row r="25" spans="1:12" ht="16.5" customHeight="1">
      <c r="A25" s="706" t="s">
        <v>642</v>
      </c>
      <c r="B25" s="717">
        <v>104.7</v>
      </c>
      <c r="C25" s="717">
        <v>109.5</v>
      </c>
      <c r="D25" s="717">
        <v>102</v>
      </c>
      <c r="E25" s="717">
        <v>124.5</v>
      </c>
      <c r="F25" s="717">
        <v>108.5</v>
      </c>
      <c r="G25" s="717">
        <v>102.6</v>
      </c>
      <c r="H25" s="717">
        <v>99.7</v>
      </c>
      <c r="I25" s="717">
        <v>94.4</v>
      </c>
      <c r="J25" s="717">
        <v>101</v>
      </c>
      <c r="K25" s="717">
        <v>103</v>
      </c>
      <c r="L25" s="717">
        <v>102.9</v>
      </c>
    </row>
    <row r="26" spans="1:12" ht="16.5" customHeight="1">
      <c r="A26" s="1285">
        <v>2</v>
      </c>
      <c r="B26" s="717">
        <v>104</v>
      </c>
      <c r="C26" s="717">
        <v>110</v>
      </c>
      <c r="D26" s="717">
        <v>102.1</v>
      </c>
      <c r="E26" s="717">
        <v>110.8</v>
      </c>
      <c r="F26" s="717">
        <v>109.2</v>
      </c>
      <c r="G26" s="717">
        <v>103.2</v>
      </c>
      <c r="H26" s="717">
        <v>100.3</v>
      </c>
      <c r="I26" s="717">
        <v>94.3</v>
      </c>
      <c r="J26" s="717">
        <v>101.3</v>
      </c>
      <c r="K26" s="717">
        <v>103.4</v>
      </c>
      <c r="L26" s="717">
        <v>103.2</v>
      </c>
    </row>
    <row r="27" spans="1:12" ht="16.5" customHeight="1">
      <c r="A27" s="710" t="s">
        <v>740</v>
      </c>
      <c r="B27" s="602"/>
      <c r="C27" s="602"/>
      <c r="D27" s="602"/>
      <c r="E27" s="602"/>
      <c r="F27" s="602"/>
      <c r="G27" s="602"/>
      <c r="H27" s="602"/>
      <c r="I27" s="602"/>
      <c r="J27" s="602"/>
      <c r="K27" s="602"/>
      <c r="L27" s="602"/>
    </row>
    <row r="28" spans="1:12" ht="14.25">
      <c r="B28" s="500"/>
      <c r="C28" s="500"/>
      <c r="D28" s="500"/>
      <c r="E28" s="500"/>
      <c r="F28" s="500"/>
      <c r="G28" s="500"/>
      <c r="H28" s="500"/>
      <c r="I28" s="500"/>
      <c r="J28" s="500"/>
      <c r="K28" s="500"/>
      <c r="L28" s="500"/>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view="pageBreakPreview" zoomScaleNormal="100" zoomScaleSheetLayoutView="100" workbookViewId="0">
      <selection sqref="A1:N1"/>
    </sheetView>
  </sheetViews>
  <sheetFormatPr defaultRowHeight="13.5"/>
  <cols>
    <col min="1" max="1" width="8.625" style="156" customWidth="1"/>
    <col min="2" max="2" width="14.375" style="156" customWidth="1"/>
    <col min="3" max="9" width="8.625" style="156" customWidth="1"/>
    <col min="10" max="10" width="9.25" style="156" customWidth="1"/>
    <col min="11" max="14" width="8.625" style="156" customWidth="1"/>
  </cols>
  <sheetData>
    <row r="1" spans="1:14" ht="18" customHeight="1">
      <c r="A1" s="1511" t="s">
        <v>1054</v>
      </c>
      <c r="B1" s="1512"/>
      <c r="C1" s="1512"/>
      <c r="D1" s="1512"/>
      <c r="E1" s="1512"/>
      <c r="F1" s="1512"/>
      <c r="G1" s="1512"/>
      <c r="H1" s="1512"/>
      <c r="I1" s="1512"/>
      <c r="J1" s="1512"/>
      <c r="K1" s="1512"/>
      <c r="L1" s="1512"/>
      <c r="M1" s="1512"/>
      <c r="N1" s="1512"/>
    </row>
    <row r="2" spans="1:14" ht="18" customHeight="1" thickBot="1">
      <c r="A2" s="149"/>
      <c r="B2" s="149"/>
      <c r="C2" s="150"/>
      <c r="D2" s="149"/>
      <c r="E2" s="149"/>
      <c r="F2" s="149"/>
      <c r="G2" s="149"/>
      <c r="H2" s="149"/>
      <c r="I2" s="149"/>
      <c r="J2" s="149"/>
      <c r="K2" s="149"/>
      <c r="L2" s="149"/>
      <c r="M2" s="149"/>
      <c r="N2" s="149"/>
    </row>
    <row r="3" spans="1:14" ht="18" customHeight="1" thickTop="1">
      <c r="A3" s="1513" t="s">
        <v>144</v>
      </c>
      <c r="B3" s="1514"/>
      <c r="C3" s="1519" t="s">
        <v>145</v>
      </c>
      <c r="D3" s="1520"/>
      <c r="E3" s="1521" t="s">
        <v>146</v>
      </c>
      <c r="F3" s="1522"/>
      <c r="G3" s="1522"/>
      <c r="H3" s="1522"/>
      <c r="I3" s="1522"/>
      <c r="J3" s="1523"/>
      <c r="K3" s="1519" t="s">
        <v>147</v>
      </c>
      <c r="L3" s="1520"/>
      <c r="M3" s="1519" t="s">
        <v>148</v>
      </c>
      <c r="N3" s="1524"/>
    </row>
    <row r="4" spans="1:14" ht="18" customHeight="1">
      <c r="A4" s="1515"/>
      <c r="B4" s="1516"/>
      <c r="C4" s="1506" t="s">
        <v>149</v>
      </c>
      <c r="D4" s="1507"/>
      <c r="E4" s="1525" t="s">
        <v>150</v>
      </c>
      <c r="F4" s="1526"/>
      <c r="G4" s="1525" t="s">
        <v>151</v>
      </c>
      <c r="H4" s="1526"/>
      <c r="I4" s="1525" t="s">
        <v>152</v>
      </c>
      <c r="J4" s="1526"/>
      <c r="K4" s="1506" t="s">
        <v>153</v>
      </c>
      <c r="L4" s="1507"/>
      <c r="M4" s="1506" t="s">
        <v>154</v>
      </c>
      <c r="N4" s="1508"/>
    </row>
    <row r="5" spans="1:14" ht="18" customHeight="1">
      <c r="A5" s="1517"/>
      <c r="B5" s="1518"/>
      <c r="C5" s="151" t="s">
        <v>155</v>
      </c>
      <c r="D5" s="151" t="s">
        <v>156</v>
      </c>
      <c r="E5" s="151" t="s">
        <v>157</v>
      </c>
      <c r="F5" s="151" t="s">
        <v>158</v>
      </c>
      <c r="G5" s="151" t="s">
        <v>157</v>
      </c>
      <c r="H5" s="151" t="s">
        <v>158</v>
      </c>
      <c r="I5" s="151" t="s">
        <v>157</v>
      </c>
      <c r="J5" s="151" t="s">
        <v>158</v>
      </c>
      <c r="K5" s="151" t="s">
        <v>157</v>
      </c>
      <c r="L5" s="151" t="s">
        <v>158</v>
      </c>
      <c r="M5" s="151" t="s">
        <v>157</v>
      </c>
      <c r="N5" s="151" t="s">
        <v>158</v>
      </c>
    </row>
    <row r="6" spans="1:14" ht="18" customHeight="1">
      <c r="A6" s="152"/>
      <c r="B6" s="152"/>
      <c r="C6" s="153"/>
      <c r="D6" s="154"/>
      <c r="E6" s="154"/>
      <c r="F6" s="154" t="s">
        <v>159</v>
      </c>
      <c r="G6" s="154"/>
      <c r="H6" s="154"/>
      <c r="I6" s="154"/>
      <c r="J6" s="154"/>
      <c r="K6" s="154"/>
      <c r="L6" s="154"/>
      <c r="M6" s="154"/>
      <c r="N6" s="154"/>
    </row>
    <row r="7" spans="1:14" ht="18" customHeight="1">
      <c r="A7" s="1509" t="s">
        <v>160</v>
      </c>
      <c r="B7" s="1510"/>
      <c r="C7" s="155"/>
      <c r="D7" s="155"/>
    </row>
    <row r="8" spans="1:14" ht="18" customHeight="1">
      <c r="A8" s="157"/>
      <c r="B8" s="165" t="s">
        <v>161</v>
      </c>
      <c r="C8" s="1207">
        <v>1018.6</v>
      </c>
      <c r="D8" s="158">
        <v>1021.4</v>
      </c>
      <c r="E8" s="159">
        <v>5.3</v>
      </c>
      <c r="F8" s="159">
        <v>4.2</v>
      </c>
      <c r="G8" s="159">
        <v>9.9</v>
      </c>
      <c r="H8" s="159">
        <v>8.3000000000000007</v>
      </c>
      <c r="I8" s="160">
        <v>1.7</v>
      </c>
      <c r="J8" s="159">
        <v>0.8</v>
      </c>
      <c r="K8" s="159">
        <v>36.700000000000003</v>
      </c>
      <c r="L8" s="159">
        <v>26.8</v>
      </c>
      <c r="M8" s="159">
        <v>19.5</v>
      </c>
      <c r="N8" s="161">
        <v>42.9</v>
      </c>
    </row>
    <row r="9" spans="1:14" ht="18" customHeight="1">
      <c r="A9" s="157"/>
      <c r="B9" s="165" t="s">
        <v>162</v>
      </c>
      <c r="C9" s="1207">
        <v>1019.2</v>
      </c>
      <c r="D9" s="21">
        <v>1022</v>
      </c>
      <c r="E9" s="159">
        <v>6.2</v>
      </c>
      <c r="F9" s="159">
        <v>4.9000000000000004</v>
      </c>
      <c r="G9" s="162">
        <v>10.199999999999999</v>
      </c>
      <c r="H9" s="162">
        <v>9.3000000000000007</v>
      </c>
      <c r="I9" s="163">
        <v>2.4</v>
      </c>
      <c r="J9" s="162">
        <v>1.3</v>
      </c>
      <c r="K9" s="162">
        <v>27.1</v>
      </c>
      <c r="L9" s="162">
        <v>30.9</v>
      </c>
      <c r="M9" s="162">
        <v>83.5</v>
      </c>
      <c r="N9" s="21">
        <v>43.1</v>
      </c>
    </row>
    <row r="10" spans="1:14" ht="18" customHeight="1">
      <c r="A10" s="157"/>
      <c r="B10" s="165" t="s">
        <v>163</v>
      </c>
      <c r="C10" s="1207">
        <v>1025.5999999999999</v>
      </c>
      <c r="D10" s="21">
        <v>1028.4000000000001</v>
      </c>
      <c r="E10" s="21">
        <v>5.7</v>
      </c>
      <c r="F10" s="158">
        <v>6</v>
      </c>
      <c r="G10" s="21">
        <v>10.9</v>
      </c>
      <c r="H10" s="158">
        <v>10.7</v>
      </c>
      <c r="I10" s="164">
        <v>1.6</v>
      </c>
      <c r="J10" s="21">
        <v>1.9</v>
      </c>
      <c r="K10" s="21">
        <v>40.200000000000003</v>
      </c>
      <c r="L10" s="21">
        <v>31</v>
      </c>
      <c r="M10" s="21">
        <v>4</v>
      </c>
      <c r="N10" s="161">
        <v>32.4</v>
      </c>
    </row>
    <row r="11" spans="1:14" ht="18" customHeight="1">
      <c r="A11" s="1504" t="s">
        <v>164</v>
      </c>
      <c r="B11" s="1505"/>
      <c r="C11" s="1207">
        <v>1020.8</v>
      </c>
      <c r="D11" s="21">
        <v>1023.6</v>
      </c>
      <c r="E11" s="21">
        <v>5.7</v>
      </c>
      <c r="F11" s="158">
        <v>5</v>
      </c>
      <c r="G11" s="21">
        <v>10.3</v>
      </c>
      <c r="H11" s="158">
        <v>9.4</v>
      </c>
      <c r="I11" s="164">
        <v>1.9</v>
      </c>
      <c r="J11" s="21">
        <v>1.3</v>
      </c>
      <c r="K11" s="21">
        <v>104</v>
      </c>
      <c r="L11" s="21">
        <v>88.6</v>
      </c>
      <c r="M11" s="21">
        <v>107</v>
      </c>
      <c r="N11" s="161">
        <v>118.4</v>
      </c>
    </row>
    <row r="12" spans="1:14" ht="18" customHeight="1">
      <c r="A12" s="157"/>
      <c r="B12" s="157"/>
      <c r="C12" s="1207"/>
      <c r="D12" s="21"/>
      <c r="E12" s="21"/>
      <c r="F12" s="21"/>
      <c r="G12" s="21"/>
      <c r="H12" s="21"/>
      <c r="I12" s="21"/>
      <c r="J12" s="21"/>
      <c r="K12" s="21"/>
      <c r="L12" s="21"/>
      <c r="M12" s="21"/>
      <c r="N12" s="21"/>
    </row>
    <row r="13" spans="1:14" ht="18" customHeight="1">
      <c r="A13" s="1502" t="s">
        <v>165</v>
      </c>
      <c r="B13" s="1503"/>
      <c r="C13" s="166"/>
      <c r="D13" s="158"/>
      <c r="E13" s="158"/>
      <c r="F13" s="158"/>
      <c r="G13" s="21"/>
      <c r="H13" s="158"/>
      <c r="I13" s="158"/>
      <c r="J13" s="21"/>
      <c r="K13" s="158"/>
      <c r="L13" s="158"/>
      <c r="M13" s="158"/>
      <c r="N13" s="158"/>
    </row>
    <row r="14" spans="1:14" ht="18" customHeight="1">
      <c r="A14" s="157"/>
      <c r="B14" s="165" t="s">
        <v>161</v>
      </c>
      <c r="C14" s="1208">
        <v>1018.6</v>
      </c>
      <c r="D14" s="21">
        <v>1021.2</v>
      </c>
      <c r="E14" s="158">
        <v>7.3</v>
      </c>
      <c r="F14" s="158">
        <v>5.9</v>
      </c>
      <c r="G14" s="158">
        <v>11.6</v>
      </c>
      <c r="H14" s="158">
        <v>9.4</v>
      </c>
      <c r="I14" s="158">
        <v>3.6</v>
      </c>
      <c r="J14" s="21">
        <v>2.4</v>
      </c>
      <c r="K14" s="167">
        <v>41.7</v>
      </c>
      <c r="L14" s="158">
        <v>26</v>
      </c>
      <c r="M14" s="21">
        <v>25.5</v>
      </c>
      <c r="N14" s="158">
        <v>26.5</v>
      </c>
    </row>
    <row r="15" spans="1:14" ht="18" customHeight="1">
      <c r="A15" s="157"/>
      <c r="B15" s="165" t="s">
        <v>162</v>
      </c>
      <c r="C15" s="1207">
        <v>1019.4</v>
      </c>
      <c r="D15" s="21">
        <v>1021.9</v>
      </c>
      <c r="E15" s="167">
        <v>7.7</v>
      </c>
      <c r="F15" s="158">
        <v>6.4</v>
      </c>
      <c r="G15" s="158">
        <v>11.3</v>
      </c>
      <c r="H15" s="158">
        <v>10.199999999999999</v>
      </c>
      <c r="I15" s="167">
        <v>4.0999999999999996</v>
      </c>
      <c r="J15" s="21">
        <v>2.8</v>
      </c>
      <c r="K15" s="167">
        <v>23.8</v>
      </c>
      <c r="L15" s="167">
        <v>30.9</v>
      </c>
      <c r="M15" s="21">
        <v>81</v>
      </c>
      <c r="N15" s="21">
        <v>29.7</v>
      </c>
    </row>
    <row r="16" spans="1:14" ht="18" customHeight="1">
      <c r="A16" s="157"/>
      <c r="B16" s="165" t="s">
        <v>163</v>
      </c>
      <c r="C16" s="1207">
        <v>1025.7</v>
      </c>
      <c r="D16" s="21">
        <v>1028.3</v>
      </c>
      <c r="E16" s="167">
        <v>6.7</v>
      </c>
      <c r="F16" s="158">
        <v>7.3</v>
      </c>
      <c r="G16" s="158">
        <v>10.9</v>
      </c>
      <c r="H16" s="158">
        <v>11.6</v>
      </c>
      <c r="I16" s="167">
        <v>3</v>
      </c>
      <c r="J16" s="21">
        <v>3.2</v>
      </c>
      <c r="K16" s="167">
        <v>53.4</v>
      </c>
      <c r="L16" s="158">
        <v>32.5</v>
      </c>
      <c r="M16" s="21">
        <v>3</v>
      </c>
      <c r="N16" s="21">
        <v>26.3</v>
      </c>
    </row>
    <row r="17" spans="1:14" ht="18" customHeight="1">
      <c r="A17" s="1504" t="s">
        <v>164</v>
      </c>
      <c r="B17" s="1505"/>
      <c r="C17" s="1207">
        <v>1020.9</v>
      </c>
      <c r="D17" s="21">
        <v>1023.5</v>
      </c>
      <c r="E17" s="167">
        <v>7.3</v>
      </c>
      <c r="F17" s="158">
        <v>6.5</v>
      </c>
      <c r="G17" s="158">
        <v>11.3</v>
      </c>
      <c r="H17" s="158">
        <v>10.3</v>
      </c>
      <c r="I17" s="167">
        <v>3.6</v>
      </c>
      <c r="J17" s="21">
        <v>2.8</v>
      </c>
      <c r="K17" s="167">
        <v>118.9</v>
      </c>
      <c r="L17" s="167">
        <v>89.3</v>
      </c>
      <c r="M17" s="21">
        <v>109.5</v>
      </c>
      <c r="N17" s="21">
        <v>82.5</v>
      </c>
    </row>
    <row r="18" spans="1:14" ht="18" customHeight="1">
      <c r="A18" s="157"/>
      <c r="B18" s="157"/>
      <c r="C18" s="1207"/>
      <c r="D18" s="167"/>
      <c r="E18" s="21"/>
      <c r="F18" s="21"/>
      <c r="G18" s="21"/>
      <c r="H18" s="21"/>
      <c r="I18" s="21"/>
      <c r="J18" s="158"/>
      <c r="K18" s="21"/>
      <c r="L18" s="21"/>
      <c r="M18" s="21"/>
      <c r="N18" s="21"/>
    </row>
    <row r="19" spans="1:14" ht="18" customHeight="1">
      <c r="A19" s="1502" t="s">
        <v>166</v>
      </c>
      <c r="B19" s="1503"/>
      <c r="C19" s="1209"/>
      <c r="D19" s="21"/>
      <c r="E19" s="21"/>
      <c r="F19" s="21"/>
      <c r="G19" s="168"/>
      <c r="H19" s="21"/>
      <c r="I19" s="21"/>
      <c r="J19" s="158"/>
      <c r="K19" s="21"/>
      <c r="L19" s="21"/>
      <c r="M19" s="168"/>
      <c r="N19" s="168"/>
    </row>
    <row r="20" spans="1:14" ht="18" customHeight="1">
      <c r="A20" s="157"/>
      <c r="B20" s="165" t="s">
        <v>161</v>
      </c>
      <c r="C20" s="1207">
        <v>1017.7</v>
      </c>
      <c r="D20" s="21">
        <v>1021.2</v>
      </c>
      <c r="E20" s="21">
        <v>5.4</v>
      </c>
      <c r="F20" s="158">
        <v>4</v>
      </c>
      <c r="G20" s="158">
        <v>10.1</v>
      </c>
      <c r="H20" s="158">
        <v>7.9</v>
      </c>
      <c r="I20" s="169">
        <v>1.3</v>
      </c>
      <c r="J20" s="21">
        <v>0.4</v>
      </c>
      <c r="K20" s="21">
        <v>41.8</v>
      </c>
      <c r="L20" s="21">
        <v>28.4</v>
      </c>
      <c r="M20" s="21">
        <v>17</v>
      </c>
      <c r="N20" s="21">
        <v>41.5</v>
      </c>
    </row>
    <row r="21" spans="1:14" ht="18" customHeight="1">
      <c r="A21" s="157"/>
      <c r="B21" s="165" t="s">
        <v>162</v>
      </c>
      <c r="C21" s="1207">
        <v>1018.3</v>
      </c>
      <c r="D21" s="21">
        <v>1021.9</v>
      </c>
      <c r="E21" s="21">
        <v>5.6</v>
      </c>
      <c r="F21" s="158">
        <v>4.5999999999999996</v>
      </c>
      <c r="G21" s="158">
        <v>10</v>
      </c>
      <c r="H21" s="158">
        <v>8.6999999999999993</v>
      </c>
      <c r="I21" s="170">
        <v>1.5</v>
      </c>
      <c r="J21" s="21">
        <v>0.8</v>
      </c>
      <c r="K21" s="21">
        <v>34.700000000000003</v>
      </c>
      <c r="L21" s="21">
        <v>30.6</v>
      </c>
      <c r="M21" s="21">
        <v>54</v>
      </c>
      <c r="N21" s="21">
        <v>36.9</v>
      </c>
    </row>
    <row r="22" spans="1:14" ht="18" customHeight="1">
      <c r="A22" s="157"/>
      <c r="B22" s="165" t="s">
        <v>163</v>
      </c>
      <c r="C22" s="1207">
        <v>1024.8</v>
      </c>
      <c r="D22" s="21">
        <v>1028.3</v>
      </c>
      <c r="E22" s="21">
        <v>4.5999999999999996</v>
      </c>
      <c r="F22" s="158">
        <v>5.4</v>
      </c>
      <c r="G22" s="158">
        <v>9.5</v>
      </c>
      <c r="H22" s="158">
        <v>9.5</v>
      </c>
      <c r="I22" s="169">
        <v>-0.3</v>
      </c>
      <c r="J22" s="21">
        <v>1.3</v>
      </c>
      <c r="K22" s="21">
        <v>48.7</v>
      </c>
      <c r="L22" s="21">
        <v>28.7</v>
      </c>
      <c r="M22" s="21">
        <v>15</v>
      </c>
      <c r="N22" s="21">
        <v>33.5</v>
      </c>
    </row>
    <row r="23" spans="1:14" ht="18" customHeight="1">
      <c r="A23" s="1504" t="s">
        <v>164</v>
      </c>
      <c r="B23" s="1505"/>
      <c r="C23" s="1207">
        <v>1020</v>
      </c>
      <c r="D23" s="21">
        <v>1023.5</v>
      </c>
      <c r="E23" s="21">
        <v>5.3</v>
      </c>
      <c r="F23" s="158">
        <v>4.5999999999999996</v>
      </c>
      <c r="G23" s="158">
        <v>9.9</v>
      </c>
      <c r="H23" s="158">
        <v>8.6</v>
      </c>
      <c r="I23" s="170">
        <v>0.9</v>
      </c>
      <c r="J23" s="21">
        <v>0.8</v>
      </c>
      <c r="K23" s="21">
        <v>125.2</v>
      </c>
      <c r="L23" s="21">
        <v>87.7</v>
      </c>
      <c r="M23" s="21">
        <v>86</v>
      </c>
      <c r="N23" s="21">
        <v>111.9</v>
      </c>
    </row>
    <row r="24" spans="1:14" ht="18" customHeight="1">
      <c r="A24" s="1210"/>
      <c r="B24" s="1210"/>
      <c r="C24" s="171"/>
      <c r="D24" s="1211"/>
      <c r="E24" s="1212"/>
      <c r="F24" s="1212"/>
      <c r="G24" s="1212"/>
      <c r="H24" s="1212"/>
      <c r="I24" s="1212"/>
      <c r="J24" s="1212"/>
      <c r="K24" s="1212"/>
      <c r="L24" s="1212"/>
      <c r="M24" s="1212"/>
      <c r="N24" s="1212"/>
    </row>
    <row r="25" spans="1:14" ht="14.25">
      <c r="A25" s="172"/>
      <c r="B25" s="173"/>
      <c r="C25" s="173"/>
      <c r="D25" s="173"/>
      <c r="E25" s="173"/>
      <c r="F25" s="173"/>
      <c r="G25" s="173"/>
      <c r="H25" s="173"/>
      <c r="I25" s="173"/>
      <c r="J25" s="173"/>
      <c r="K25" s="173"/>
      <c r="L25" s="173"/>
      <c r="M25" s="173"/>
      <c r="N25" s="173"/>
    </row>
    <row r="26" spans="1:14" ht="14.25">
      <c r="A26" s="174" t="s">
        <v>167</v>
      </c>
      <c r="B26" s="175"/>
      <c r="C26" s="175"/>
      <c r="D26" s="175"/>
      <c r="E26" s="175"/>
      <c r="F26" s="175"/>
      <c r="G26" s="175"/>
      <c r="H26" s="175"/>
      <c r="I26" s="175"/>
      <c r="J26" s="175"/>
      <c r="K26" s="173"/>
      <c r="L26" s="173"/>
      <c r="M26" s="173"/>
      <c r="N26" s="173"/>
    </row>
    <row r="27" spans="1:14" ht="14.25">
      <c r="A27" s="174" t="s">
        <v>168</v>
      </c>
      <c r="B27" s="175"/>
      <c r="C27" s="175"/>
      <c r="D27" s="175"/>
      <c r="E27" s="175"/>
      <c r="F27" s="175"/>
      <c r="G27" s="175"/>
      <c r="H27" s="175"/>
      <c r="I27" s="175"/>
      <c r="J27" s="175"/>
      <c r="K27" s="176"/>
      <c r="L27" s="176"/>
      <c r="M27" s="176"/>
      <c r="N27" s="176"/>
    </row>
    <row r="28" spans="1:14" ht="14.25">
      <c r="A28" s="174" t="s">
        <v>169</v>
      </c>
      <c r="B28" s="2"/>
      <c r="C28" s="2"/>
      <c r="D28" s="2"/>
      <c r="E28" s="2"/>
      <c r="F28" s="2"/>
      <c r="G28" s="2"/>
      <c r="H28" s="2"/>
      <c r="I28" s="2"/>
      <c r="J28" s="2"/>
      <c r="K28" s="2"/>
      <c r="L28" s="2"/>
      <c r="M28" s="2"/>
      <c r="N28" s="2"/>
    </row>
  </sheetData>
  <mergeCells count="18">
    <mergeCell ref="A1:N1"/>
    <mergeCell ref="A3:B5"/>
    <mergeCell ref="C3:D3"/>
    <mergeCell ref="E3:J3"/>
    <mergeCell ref="K3:L3"/>
    <mergeCell ref="M3:N3"/>
    <mergeCell ref="C4:D4"/>
    <mergeCell ref="E4:F4"/>
    <mergeCell ref="G4:H4"/>
    <mergeCell ref="I4:J4"/>
    <mergeCell ref="A19:B19"/>
    <mergeCell ref="A23:B23"/>
    <mergeCell ref="K4:L4"/>
    <mergeCell ref="M4:N4"/>
    <mergeCell ref="A7:B7"/>
    <mergeCell ref="A11:B11"/>
    <mergeCell ref="A13:B13"/>
    <mergeCell ref="A17:B17"/>
  </mergeCells>
  <phoneticPr fontId="3"/>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view="pageBreakPreview" zoomScaleNormal="100" zoomScaleSheetLayoutView="100" workbookViewId="0">
      <selection sqref="A1:L1"/>
    </sheetView>
  </sheetViews>
  <sheetFormatPr defaultRowHeight="13.5"/>
  <cols>
    <col min="1" max="1" width="11.625" style="719" customWidth="1"/>
    <col min="2" max="14" width="11.5" style="719" customWidth="1"/>
  </cols>
  <sheetData>
    <row r="1" spans="1:14" ht="18" thickBot="1">
      <c r="A1" s="1785" t="s">
        <v>744</v>
      </c>
      <c r="B1" s="1785"/>
      <c r="C1" s="1785"/>
      <c r="D1" s="1785"/>
      <c r="E1" s="1785"/>
      <c r="F1" s="1785"/>
      <c r="G1" s="1785"/>
      <c r="H1" s="1785"/>
      <c r="I1" s="1785"/>
      <c r="J1" s="1785"/>
      <c r="K1" s="1785"/>
      <c r="L1" s="1785"/>
      <c r="M1" s="1786" t="s">
        <v>23</v>
      </c>
      <c r="N1" s="1786"/>
    </row>
    <row r="2" spans="1:14" ht="15" thickTop="1">
      <c r="A2" s="1787" t="s">
        <v>363</v>
      </c>
      <c r="B2" s="1790" t="s">
        <v>745</v>
      </c>
      <c r="C2" s="718"/>
      <c r="D2" s="718"/>
      <c r="E2" s="718"/>
      <c r="F2" s="718"/>
      <c r="G2" s="718"/>
      <c r="H2" s="718"/>
      <c r="I2" s="718"/>
      <c r="J2" s="718"/>
      <c r="K2" s="718"/>
      <c r="L2" s="718"/>
      <c r="M2" s="718"/>
      <c r="N2" s="718"/>
    </row>
    <row r="3" spans="1:14" ht="19.5" customHeight="1">
      <c r="A3" s="1788"/>
      <c r="B3" s="1791"/>
      <c r="C3" s="1793" t="s">
        <v>746</v>
      </c>
      <c r="D3" s="1777" t="s">
        <v>747</v>
      </c>
      <c r="E3" s="1777" t="s">
        <v>748</v>
      </c>
      <c r="F3" s="1777" t="s">
        <v>749</v>
      </c>
      <c r="G3" s="1777" t="s">
        <v>750</v>
      </c>
      <c r="H3" s="1777" t="s">
        <v>751</v>
      </c>
      <c r="I3" s="1777" t="s">
        <v>752</v>
      </c>
      <c r="J3" s="1777" t="s">
        <v>753</v>
      </c>
      <c r="K3" s="1777" t="s">
        <v>754</v>
      </c>
      <c r="L3" s="1779" t="s">
        <v>755</v>
      </c>
      <c r="M3" s="1781" t="s">
        <v>756</v>
      </c>
      <c r="N3" s="1783" t="s">
        <v>757</v>
      </c>
    </row>
    <row r="4" spans="1:14" ht="19.5" customHeight="1">
      <c r="A4" s="1789"/>
      <c r="B4" s="1792"/>
      <c r="C4" s="1794"/>
      <c r="D4" s="1778"/>
      <c r="E4" s="1778"/>
      <c r="F4" s="1778"/>
      <c r="G4" s="1778"/>
      <c r="H4" s="1778"/>
      <c r="I4" s="1778"/>
      <c r="J4" s="1778"/>
      <c r="K4" s="1778"/>
      <c r="L4" s="1780"/>
      <c r="M4" s="1782"/>
      <c r="N4" s="1784"/>
    </row>
    <row r="5" spans="1:14" ht="14.25">
      <c r="A5" s="720"/>
      <c r="B5" s="321"/>
      <c r="C5" s="321"/>
      <c r="D5" s="321"/>
      <c r="E5" s="321"/>
      <c r="F5" s="321"/>
      <c r="G5" s="321"/>
      <c r="H5" s="321"/>
      <c r="I5" s="321"/>
      <c r="J5" s="321"/>
      <c r="K5" s="321"/>
      <c r="L5" s="321"/>
      <c r="M5" s="321"/>
      <c r="N5" s="321"/>
    </row>
    <row r="6" spans="1:14" ht="16.5" customHeight="1">
      <c r="A6" s="721" t="s">
        <v>218</v>
      </c>
      <c r="B6" s="722">
        <v>100.97499999999999</v>
      </c>
      <c r="C6" s="723">
        <v>98.191666666666706</v>
      </c>
      <c r="D6" s="723">
        <v>107.89166666666701</v>
      </c>
      <c r="E6" s="723">
        <v>125.375</v>
      </c>
      <c r="F6" s="723">
        <v>98.525000000000006</v>
      </c>
      <c r="G6" s="723">
        <v>96.308333333333294</v>
      </c>
      <c r="H6" s="723">
        <v>97.4</v>
      </c>
      <c r="I6" s="723">
        <v>99</v>
      </c>
      <c r="J6" s="723">
        <v>99.325000000000003</v>
      </c>
      <c r="K6" s="723">
        <v>99.691666666666706</v>
      </c>
      <c r="L6" s="723">
        <v>98.674999999999997</v>
      </c>
      <c r="M6" s="723">
        <v>101.77500000000001</v>
      </c>
      <c r="N6" s="723">
        <v>101.691666666667</v>
      </c>
    </row>
    <row r="7" spans="1:14" ht="16.5" customHeight="1">
      <c r="A7" s="721" t="s">
        <v>341</v>
      </c>
      <c r="B7" s="722">
        <v>101.166666666667</v>
      </c>
      <c r="C7" s="723">
        <v>99.258333333333297</v>
      </c>
      <c r="D7" s="723">
        <v>104.575</v>
      </c>
      <c r="E7" s="723">
        <v>119.416666666667</v>
      </c>
      <c r="F7" s="723">
        <v>100.666666666667</v>
      </c>
      <c r="G7" s="723">
        <v>97.9166666666667</v>
      </c>
      <c r="H7" s="723">
        <v>98.974999999999994</v>
      </c>
      <c r="I7" s="723">
        <v>99.35</v>
      </c>
      <c r="J7" s="723">
        <v>99.174999999999997</v>
      </c>
      <c r="K7" s="723">
        <v>99.0416666666666</v>
      </c>
      <c r="L7" s="723">
        <v>98.741666666666703</v>
      </c>
      <c r="M7" s="723">
        <v>100.966666666667</v>
      </c>
      <c r="N7" s="723">
        <v>105.958333333333</v>
      </c>
    </row>
    <row r="8" spans="1:14" ht="16.5" customHeight="1">
      <c r="A8" s="721">
        <v>2</v>
      </c>
      <c r="B8" s="722">
        <v>100</v>
      </c>
      <c r="C8" s="723">
        <v>100.008333333333</v>
      </c>
      <c r="D8" s="723">
        <v>99.991666666666703</v>
      </c>
      <c r="E8" s="723">
        <v>100</v>
      </c>
      <c r="F8" s="723">
        <v>100.008333333333</v>
      </c>
      <c r="G8" s="723">
        <v>100.008333333333</v>
      </c>
      <c r="H8" s="723">
        <v>100</v>
      </c>
      <c r="I8" s="723">
        <v>100</v>
      </c>
      <c r="J8" s="723">
        <v>100</v>
      </c>
      <c r="K8" s="723">
        <v>100.008333333333</v>
      </c>
      <c r="L8" s="723">
        <v>99.991666666666703</v>
      </c>
      <c r="M8" s="723">
        <v>100.008333333333</v>
      </c>
      <c r="N8" s="723">
        <v>99.991666666666703</v>
      </c>
    </row>
    <row r="9" spans="1:14" ht="16.5" customHeight="1">
      <c r="A9" s="721">
        <v>3</v>
      </c>
      <c r="B9" s="722">
        <v>104.51666666666701</v>
      </c>
      <c r="C9" s="723">
        <v>101.916666666667</v>
      </c>
      <c r="D9" s="723">
        <v>105.675</v>
      </c>
      <c r="E9" s="723">
        <v>128.24166666666699</v>
      </c>
      <c r="F9" s="723">
        <v>113.883333333333</v>
      </c>
      <c r="G9" s="723">
        <v>100.466666666667</v>
      </c>
      <c r="H9" s="723">
        <v>100.283333333333</v>
      </c>
      <c r="I9" s="723">
        <v>100.908333333333</v>
      </c>
      <c r="J9" s="723">
        <v>101.166666666667</v>
      </c>
      <c r="K9" s="723">
        <v>99.924999999999997</v>
      </c>
      <c r="L9" s="723">
        <v>99.933333333333294</v>
      </c>
      <c r="M9" s="723">
        <v>100.10833333333299</v>
      </c>
      <c r="N9" s="723">
        <v>100.091666666667</v>
      </c>
    </row>
    <row r="10" spans="1:14" ht="16.5" customHeight="1">
      <c r="A10" s="724" t="s">
        <v>758</v>
      </c>
      <c r="B10" s="722">
        <v>114.7</v>
      </c>
      <c r="C10" s="723">
        <v>107.6</v>
      </c>
      <c r="D10" s="723">
        <v>116.6</v>
      </c>
      <c r="E10" s="723">
        <v>151.69999999999999</v>
      </c>
      <c r="F10" s="723">
        <v>145.4</v>
      </c>
      <c r="G10" s="723">
        <v>102.6</v>
      </c>
      <c r="H10" s="723">
        <v>103.7</v>
      </c>
      <c r="I10" s="723">
        <v>101.7</v>
      </c>
      <c r="J10" s="723">
        <v>103.4</v>
      </c>
      <c r="K10" s="723">
        <v>103.1</v>
      </c>
      <c r="L10" s="723">
        <v>103.8</v>
      </c>
      <c r="M10" s="723">
        <v>99</v>
      </c>
      <c r="N10" s="723">
        <v>136.30000000000001</v>
      </c>
    </row>
    <row r="11" spans="1:14" ht="16.5" customHeight="1">
      <c r="A11" s="725"/>
      <c r="B11" s="1349"/>
      <c r="C11" s="723"/>
      <c r="D11" s="723"/>
      <c r="E11" s="723"/>
      <c r="F11" s="723"/>
      <c r="G11" s="723"/>
      <c r="H11" s="723"/>
      <c r="I11" s="723"/>
      <c r="J11" s="723"/>
      <c r="K11" s="723"/>
      <c r="L11" s="723"/>
      <c r="M11" s="723"/>
      <c r="N11" s="723"/>
    </row>
    <row r="12" spans="1:14" ht="16.5" customHeight="1">
      <c r="A12" s="726" t="s">
        <v>220</v>
      </c>
      <c r="B12" s="1350">
        <v>110.3</v>
      </c>
      <c r="C12" s="722">
        <v>104.1</v>
      </c>
      <c r="D12" s="722">
        <v>112.3</v>
      </c>
      <c r="E12" s="722">
        <v>151.6</v>
      </c>
      <c r="F12" s="722">
        <v>133</v>
      </c>
      <c r="G12" s="722">
        <v>101.4</v>
      </c>
      <c r="H12" s="722">
        <v>102</v>
      </c>
      <c r="I12" s="722">
        <v>100.7</v>
      </c>
      <c r="J12" s="722">
        <v>102.5</v>
      </c>
      <c r="K12" s="722">
        <v>100.4</v>
      </c>
      <c r="L12" s="722">
        <v>101.3</v>
      </c>
      <c r="M12" s="722">
        <v>95</v>
      </c>
      <c r="N12" s="722">
        <v>118.6</v>
      </c>
    </row>
    <row r="13" spans="1:14" ht="16.5" customHeight="1">
      <c r="A13" s="726">
        <v>3</v>
      </c>
      <c r="B13" s="1351">
        <v>111.4</v>
      </c>
      <c r="C13" s="722">
        <v>105.1</v>
      </c>
      <c r="D13" s="722">
        <v>113.7</v>
      </c>
      <c r="E13" s="722">
        <v>152.30000000000001</v>
      </c>
      <c r="F13" s="722">
        <v>134</v>
      </c>
      <c r="G13" s="722">
        <v>101.4</v>
      </c>
      <c r="H13" s="722">
        <v>102.7</v>
      </c>
      <c r="I13" s="722">
        <v>101.2</v>
      </c>
      <c r="J13" s="722">
        <v>102.9</v>
      </c>
      <c r="K13" s="722">
        <v>100.6</v>
      </c>
      <c r="L13" s="722">
        <v>101.8</v>
      </c>
      <c r="M13" s="722">
        <v>95.5</v>
      </c>
      <c r="N13" s="722">
        <v>121.8</v>
      </c>
    </row>
    <row r="14" spans="1:14" ht="16.5" customHeight="1">
      <c r="A14" s="726">
        <v>4</v>
      </c>
      <c r="B14" s="1351">
        <v>113.2</v>
      </c>
      <c r="C14" s="722">
        <v>105.9</v>
      </c>
      <c r="D14" s="722">
        <v>114.8</v>
      </c>
      <c r="E14" s="722">
        <v>159.5</v>
      </c>
      <c r="F14" s="722">
        <v>139.19999999999999</v>
      </c>
      <c r="G14" s="722">
        <v>102</v>
      </c>
      <c r="H14" s="722">
        <v>102.3</v>
      </c>
      <c r="I14" s="722">
        <v>101.2</v>
      </c>
      <c r="J14" s="722">
        <v>103.2</v>
      </c>
      <c r="K14" s="722">
        <v>101.8</v>
      </c>
      <c r="L14" s="722">
        <v>103</v>
      </c>
      <c r="M14" s="722">
        <v>96.9</v>
      </c>
      <c r="N14" s="722">
        <v>124.3</v>
      </c>
    </row>
    <row r="15" spans="1:14" ht="16.5" customHeight="1">
      <c r="A15" s="726">
        <v>5</v>
      </c>
      <c r="B15" s="1351">
        <v>113.3</v>
      </c>
      <c r="C15" s="722">
        <v>105.7</v>
      </c>
      <c r="D15" s="722">
        <v>117</v>
      </c>
      <c r="E15" s="722">
        <v>150.30000000000001</v>
      </c>
      <c r="F15" s="722">
        <v>141.30000000000001</v>
      </c>
      <c r="G15" s="722">
        <v>102.2</v>
      </c>
      <c r="H15" s="722">
        <v>102.6</v>
      </c>
      <c r="I15" s="722">
        <v>101.3</v>
      </c>
      <c r="J15" s="722">
        <v>103.3</v>
      </c>
      <c r="K15" s="722">
        <v>102.1</v>
      </c>
      <c r="L15" s="722">
        <v>103.5</v>
      </c>
      <c r="M15" s="722">
        <v>98.3</v>
      </c>
      <c r="N15" s="722">
        <v>125.2</v>
      </c>
    </row>
    <row r="16" spans="1:14" ht="16.5" customHeight="1">
      <c r="A16" s="721">
        <v>6</v>
      </c>
      <c r="B16" s="1351">
        <v>114.3</v>
      </c>
      <c r="C16" s="722">
        <v>106.5</v>
      </c>
      <c r="D16" s="722">
        <v>119.7</v>
      </c>
      <c r="E16" s="722">
        <v>156.1</v>
      </c>
      <c r="F16" s="722">
        <v>143.1</v>
      </c>
      <c r="G16" s="722">
        <v>102.4</v>
      </c>
      <c r="H16" s="722">
        <v>103.5</v>
      </c>
      <c r="I16" s="722">
        <v>101.5</v>
      </c>
      <c r="J16" s="722">
        <v>103.3</v>
      </c>
      <c r="K16" s="722">
        <v>102.4</v>
      </c>
      <c r="L16" s="722">
        <v>103.9</v>
      </c>
      <c r="M16" s="722">
        <v>98.2</v>
      </c>
      <c r="N16" s="722">
        <v>127.4</v>
      </c>
    </row>
    <row r="17" spans="1:14" ht="16.5" customHeight="1">
      <c r="A17" s="721">
        <v>7</v>
      </c>
      <c r="B17" s="1351">
        <v>115.2</v>
      </c>
      <c r="C17" s="722">
        <v>108.3</v>
      </c>
      <c r="D17" s="727">
        <v>118.8</v>
      </c>
      <c r="E17" s="722">
        <v>152.9</v>
      </c>
      <c r="F17" s="722">
        <v>147.5</v>
      </c>
      <c r="G17" s="722">
        <v>102.9</v>
      </c>
      <c r="H17" s="722">
        <v>104.8</v>
      </c>
      <c r="I17" s="722">
        <v>100.8</v>
      </c>
      <c r="J17" s="722">
        <v>103.2</v>
      </c>
      <c r="K17" s="722">
        <v>103</v>
      </c>
      <c r="L17" s="722">
        <v>104.5</v>
      </c>
      <c r="M17" s="722">
        <v>98.6</v>
      </c>
      <c r="N17" s="722">
        <v>135</v>
      </c>
    </row>
    <row r="18" spans="1:14" ht="16.5" customHeight="1">
      <c r="A18" s="721">
        <v>8</v>
      </c>
      <c r="B18" s="1351">
        <v>115.7</v>
      </c>
      <c r="C18" s="722">
        <v>108.8</v>
      </c>
      <c r="D18" s="722">
        <v>118.1</v>
      </c>
      <c r="E18" s="722">
        <v>152.19999999999999</v>
      </c>
      <c r="F18" s="722">
        <v>149.80000000000001</v>
      </c>
      <c r="G18" s="722">
        <v>102.8</v>
      </c>
      <c r="H18" s="722">
        <v>103.8</v>
      </c>
      <c r="I18" s="722">
        <v>101.9</v>
      </c>
      <c r="J18" s="722">
        <v>103.7</v>
      </c>
      <c r="K18" s="722">
        <v>104.3</v>
      </c>
      <c r="L18" s="722">
        <v>104.5</v>
      </c>
      <c r="M18" s="722">
        <v>98</v>
      </c>
      <c r="N18" s="722">
        <v>140.30000000000001</v>
      </c>
    </row>
    <row r="19" spans="1:14" ht="16.5" customHeight="1">
      <c r="A19" s="721">
        <v>9</v>
      </c>
      <c r="B19" s="728">
        <v>116.9</v>
      </c>
      <c r="C19" s="722">
        <v>109.6</v>
      </c>
      <c r="D19" s="727">
        <v>119</v>
      </c>
      <c r="E19" s="722">
        <v>151.80000000000001</v>
      </c>
      <c r="F19" s="722">
        <v>150.80000000000001</v>
      </c>
      <c r="G19" s="722">
        <v>102.7</v>
      </c>
      <c r="H19" s="722">
        <v>104.3</v>
      </c>
      <c r="I19" s="722">
        <v>102.4</v>
      </c>
      <c r="J19" s="722">
        <v>103.5</v>
      </c>
      <c r="K19" s="722">
        <v>105</v>
      </c>
      <c r="L19" s="722">
        <v>104.8</v>
      </c>
      <c r="M19" s="722">
        <v>100.9</v>
      </c>
      <c r="N19" s="722">
        <v>148</v>
      </c>
    </row>
    <row r="20" spans="1:14" ht="16.5" customHeight="1">
      <c r="A20" s="721">
        <v>10</v>
      </c>
      <c r="B20" s="722">
        <v>118.1</v>
      </c>
      <c r="C20" s="722">
        <v>110.7</v>
      </c>
      <c r="D20" s="727">
        <v>118.8</v>
      </c>
      <c r="E20" s="722">
        <v>147.4</v>
      </c>
      <c r="F20" s="722">
        <v>157.9</v>
      </c>
      <c r="G20" s="722">
        <v>103.7</v>
      </c>
      <c r="H20" s="722">
        <v>105.9</v>
      </c>
      <c r="I20" s="722">
        <v>102.9</v>
      </c>
      <c r="J20" s="722">
        <v>104.4</v>
      </c>
      <c r="K20" s="722">
        <v>106</v>
      </c>
      <c r="L20" s="722">
        <v>105.1</v>
      </c>
      <c r="M20" s="722">
        <v>103.2</v>
      </c>
      <c r="N20" s="722">
        <v>152.30000000000001</v>
      </c>
    </row>
    <row r="21" spans="1:14" ht="16.5" customHeight="1">
      <c r="A21" s="721">
        <v>11</v>
      </c>
      <c r="B21" s="722" t="s">
        <v>1073</v>
      </c>
      <c r="C21" s="722" t="s">
        <v>1074</v>
      </c>
      <c r="D21" s="727">
        <v>118.2</v>
      </c>
      <c r="E21" s="722">
        <v>147.5</v>
      </c>
      <c r="F21" s="722" t="s">
        <v>1075</v>
      </c>
      <c r="G21" s="722">
        <v>104.3</v>
      </c>
      <c r="H21" s="722" t="s">
        <v>1076</v>
      </c>
      <c r="I21" s="722">
        <v>102.5</v>
      </c>
      <c r="J21" s="722">
        <v>104.5</v>
      </c>
      <c r="K21" s="722" t="s">
        <v>1077</v>
      </c>
      <c r="L21" s="722">
        <v>105.8</v>
      </c>
      <c r="M21" s="722">
        <v>104</v>
      </c>
      <c r="N21" s="722">
        <v>161.5</v>
      </c>
    </row>
    <row r="22" spans="1:14" ht="16.5" customHeight="1">
      <c r="A22" s="721">
        <v>12</v>
      </c>
      <c r="B22" s="722">
        <v>119.8</v>
      </c>
      <c r="C22" s="722" t="s">
        <v>1078</v>
      </c>
      <c r="D22" s="727">
        <v>117.7</v>
      </c>
      <c r="E22" s="722">
        <v>151.6</v>
      </c>
      <c r="F22" s="722" t="s">
        <v>1079</v>
      </c>
      <c r="G22" s="722">
        <v>104.2</v>
      </c>
      <c r="H22" s="722" t="s">
        <v>759</v>
      </c>
      <c r="I22" s="722">
        <v>102.2</v>
      </c>
      <c r="J22" s="722" t="s">
        <v>760</v>
      </c>
      <c r="K22" s="722">
        <v>105.9</v>
      </c>
      <c r="L22" s="722">
        <v>106.1</v>
      </c>
      <c r="M22" s="722">
        <v>105.3</v>
      </c>
      <c r="N22" s="722">
        <v>168.3</v>
      </c>
    </row>
    <row r="23" spans="1:14" ht="16.5" customHeight="1">
      <c r="A23" s="721" t="s">
        <v>1080</v>
      </c>
      <c r="B23" s="722">
        <v>119.8</v>
      </c>
      <c r="C23" s="722">
        <v>111.8</v>
      </c>
      <c r="D23" s="727">
        <v>117.5</v>
      </c>
      <c r="E23" s="722">
        <v>146.80000000000001</v>
      </c>
      <c r="F23" s="722">
        <v>157.6</v>
      </c>
      <c r="G23" s="722">
        <v>105.2</v>
      </c>
      <c r="H23" s="722">
        <v>106.4</v>
      </c>
      <c r="I23" s="722">
        <v>102.1</v>
      </c>
      <c r="J23" s="722">
        <v>104.7</v>
      </c>
      <c r="K23" s="722">
        <v>105.7</v>
      </c>
      <c r="L23" s="722">
        <v>106.1</v>
      </c>
      <c r="M23" s="722">
        <v>104.7</v>
      </c>
      <c r="N23" s="722">
        <v>169.5</v>
      </c>
    </row>
    <row r="24" spans="1:14" ht="16.5" customHeight="1">
      <c r="A24" s="1352" t="s">
        <v>1081</v>
      </c>
      <c r="B24" s="722">
        <v>119.3</v>
      </c>
      <c r="C24" s="722">
        <v>112</v>
      </c>
      <c r="D24" s="727">
        <v>117.6</v>
      </c>
      <c r="E24" s="722">
        <v>144.5</v>
      </c>
      <c r="F24" s="722">
        <v>157.6</v>
      </c>
      <c r="G24" s="722">
        <v>105.1</v>
      </c>
      <c r="H24" s="722">
        <v>106.8</v>
      </c>
      <c r="I24" s="722">
        <v>102</v>
      </c>
      <c r="J24" s="722">
        <v>104.7</v>
      </c>
      <c r="K24" s="722">
        <v>106</v>
      </c>
      <c r="L24" s="722">
        <v>106.1</v>
      </c>
      <c r="M24" s="722">
        <v>106</v>
      </c>
      <c r="N24" s="722">
        <v>158.80000000000001</v>
      </c>
    </row>
    <row r="25" spans="1:14" ht="16.5" customHeight="1">
      <c r="A25" s="729" t="s">
        <v>761</v>
      </c>
      <c r="B25" s="729"/>
      <c r="C25" s="729"/>
      <c r="D25" s="729"/>
      <c r="E25" s="729"/>
      <c r="F25" s="729"/>
      <c r="G25" s="729"/>
      <c r="H25" s="729"/>
      <c r="I25" s="729"/>
      <c r="J25" s="729"/>
      <c r="K25" s="729"/>
      <c r="L25" s="729"/>
      <c r="M25" s="729"/>
      <c r="N25" s="729"/>
    </row>
    <row r="26" spans="1:14" ht="16.5" customHeight="1">
      <c r="A26" s="730" t="s">
        <v>762</v>
      </c>
      <c r="B26" s="730"/>
      <c r="C26" s="730"/>
      <c r="D26" s="730"/>
      <c r="E26" s="730"/>
      <c r="F26" s="730"/>
      <c r="G26" s="730"/>
      <c r="H26" s="730"/>
      <c r="I26" s="730"/>
      <c r="J26" s="730"/>
      <c r="K26" s="730"/>
      <c r="L26" s="730"/>
      <c r="M26" s="730"/>
      <c r="N26" s="730"/>
    </row>
    <row r="27" spans="1:14" ht="16.5" customHeight="1">
      <c r="A27" s="731" t="s">
        <v>763</v>
      </c>
    </row>
  </sheetData>
  <mergeCells count="16">
    <mergeCell ref="N3:N4"/>
    <mergeCell ref="A1:L1"/>
    <mergeCell ref="M1:N1"/>
    <mergeCell ref="A2:A4"/>
    <mergeCell ref="B2:B4"/>
    <mergeCell ref="C3:C4"/>
    <mergeCell ref="D3:D4"/>
    <mergeCell ref="E3:E4"/>
    <mergeCell ref="F3:F4"/>
    <mergeCell ref="G3:G4"/>
    <mergeCell ref="H3:H4"/>
    <mergeCell ref="I3:I4"/>
    <mergeCell ref="J3:J4"/>
    <mergeCell ref="K3:K4"/>
    <mergeCell ref="L3:L4"/>
    <mergeCell ref="M3:M4"/>
  </mergeCells>
  <phoneticPr fontId="3"/>
  <pageMargins left="0.70866141732283472" right="0.70866141732283472" top="0.74803149606299213" bottom="0.74803149606299213" header="0.31496062992125984" footer="0.31496062992125984"/>
  <pageSetup paperSize="9" scale="8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view="pageBreakPreview" zoomScaleNormal="100" zoomScaleSheetLayoutView="100" workbookViewId="0">
      <selection sqref="A1:W1"/>
    </sheetView>
  </sheetViews>
  <sheetFormatPr defaultRowHeight="13.5"/>
  <cols>
    <col min="1" max="1" width="10.625" style="156" customWidth="1"/>
    <col min="2" max="2" width="9.25" style="156" customWidth="1"/>
    <col min="3" max="3" width="9.125" style="156" customWidth="1"/>
    <col min="4" max="4" width="10.5" style="156" customWidth="1"/>
    <col min="5" max="5" width="10.75" style="156" customWidth="1"/>
    <col min="6" max="6" width="11.5" style="156" customWidth="1"/>
    <col min="7" max="7" width="10.625" style="156" customWidth="1"/>
    <col min="8" max="8" width="9.75" style="156" customWidth="1"/>
    <col min="9" max="11" width="10.375" style="156" customWidth="1"/>
    <col min="12" max="12" width="9.625" style="156" bestFit="1" customWidth="1"/>
    <col min="13" max="13" width="9.25" style="156" bestFit="1" customWidth="1"/>
    <col min="14" max="14" width="10.375" style="156" customWidth="1"/>
    <col min="15" max="15" width="11.625" style="156" customWidth="1"/>
    <col min="16" max="16" width="11" style="156" customWidth="1"/>
    <col min="17" max="17" width="10.375" style="156" customWidth="1"/>
    <col min="18" max="18" width="10.75" style="156" customWidth="1"/>
    <col min="19" max="19" width="9.25" style="156" bestFit="1" customWidth="1"/>
    <col min="20" max="21" width="10.625" style="156" customWidth="1"/>
    <col min="22" max="22" width="10.375" style="156" customWidth="1"/>
    <col min="23" max="23" width="10.5" style="156" customWidth="1"/>
  </cols>
  <sheetData>
    <row r="1" spans="1:23" ht="17.25">
      <c r="A1" s="1812" t="s">
        <v>764</v>
      </c>
      <c r="B1" s="1767"/>
      <c r="C1" s="1767"/>
      <c r="D1" s="1767"/>
      <c r="E1" s="1767"/>
      <c r="F1" s="1767"/>
      <c r="G1" s="1767"/>
      <c r="H1" s="1767"/>
      <c r="I1" s="1767"/>
      <c r="J1" s="1767"/>
      <c r="K1" s="1767"/>
      <c r="L1" s="1767"/>
      <c r="M1" s="1767"/>
      <c r="N1" s="1767"/>
      <c r="O1" s="1767"/>
      <c r="P1" s="1767"/>
      <c r="Q1" s="1767"/>
      <c r="R1" s="1767"/>
      <c r="S1" s="1767"/>
      <c r="T1" s="1767"/>
      <c r="U1" s="1767"/>
      <c r="V1" s="1767"/>
      <c r="W1" s="1767"/>
    </row>
    <row r="2" spans="1:23" ht="18" thickBot="1">
      <c r="A2" s="732"/>
      <c r="B2" s="733"/>
      <c r="C2" s="506"/>
      <c r="D2" s="506"/>
      <c r="E2" s="506"/>
      <c r="F2" s="506"/>
      <c r="G2" s="506"/>
      <c r="H2" s="506"/>
      <c r="I2" s="506"/>
      <c r="J2" s="506"/>
      <c r="K2" s="506"/>
      <c r="L2" s="506"/>
      <c r="M2" s="506"/>
      <c r="N2" s="506"/>
      <c r="O2" s="506"/>
      <c r="P2" s="506"/>
      <c r="Q2" s="506"/>
      <c r="R2" s="506"/>
      <c r="S2" s="506"/>
      <c r="T2" s="506"/>
      <c r="U2" s="506"/>
      <c r="V2" s="506"/>
      <c r="W2" s="734" t="s">
        <v>765</v>
      </c>
    </row>
    <row r="3" spans="1:23" ht="18" customHeight="1" thickTop="1">
      <c r="A3" s="1565" t="s">
        <v>363</v>
      </c>
      <c r="B3" s="1815" t="s">
        <v>766</v>
      </c>
      <c r="C3" s="1815" t="s">
        <v>767</v>
      </c>
      <c r="D3" s="1818" t="s">
        <v>768</v>
      </c>
      <c r="E3" s="735"/>
      <c r="F3" s="735"/>
      <c r="G3" s="735"/>
      <c r="H3" s="735"/>
      <c r="I3" s="1821" t="s">
        <v>769</v>
      </c>
      <c r="J3" s="1824" t="s">
        <v>770</v>
      </c>
      <c r="K3" s="1827" t="s">
        <v>771</v>
      </c>
      <c r="L3" s="736"/>
      <c r="M3" s="736"/>
      <c r="N3" s="736"/>
      <c r="O3" s="736"/>
      <c r="P3" s="736"/>
      <c r="Q3" s="736"/>
      <c r="R3" s="736"/>
      <c r="S3" s="736"/>
      <c r="T3" s="736"/>
      <c r="U3" s="736"/>
      <c r="V3" s="1830" t="s">
        <v>772</v>
      </c>
      <c r="W3" s="1833" t="s">
        <v>773</v>
      </c>
    </row>
    <row r="4" spans="1:23" ht="18" customHeight="1">
      <c r="A4" s="1813"/>
      <c r="B4" s="1816"/>
      <c r="C4" s="1816"/>
      <c r="D4" s="1819"/>
      <c r="E4" s="1803" t="s">
        <v>774</v>
      </c>
      <c r="F4" s="1804"/>
      <c r="G4" s="1805"/>
      <c r="H4" s="1806" t="s">
        <v>775</v>
      </c>
      <c r="I4" s="1822"/>
      <c r="J4" s="1825"/>
      <c r="K4" s="1828"/>
      <c r="L4" s="1808" t="s">
        <v>730</v>
      </c>
      <c r="M4" s="1808" t="s">
        <v>731</v>
      </c>
      <c r="N4" s="1810" t="s">
        <v>776</v>
      </c>
      <c r="O4" s="1795" t="s">
        <v>777</v>
      </c>
      <c r="P4" s="1795" t="s">
        <v>734</v>
      </c>
      <c r="Q4" s="1797" t="s">
        <v>691</v>
      </c>
      <c r="R4" s="1799" t="s">
        <v>735</v>
      </c>
      <c r="S4" s="1797" t="s">
        <v>736</v>
      </c>
      <c r="T4" s="1797" t="s">
        <v>737</v>
      </c>
      <c r="U4" s="1801" t="s">
        <v>778</v>
      </c>
      <c r="V4" s="1831"/>
      <c r="W4" s="1834"/>
    </row>
    <row r="5" spans="1:23" ht="27" customHeight="1">
      <c r="A5" s="1814"/>
      <c r="B5" s="1817"/>
      <c r="C5" s="1817"/>
      <c r="D5" s="1820"/>
      <c r="E5" s="737" t="s">
        <v>779</v>
      </c>
      <c r="F5" s="737" t="s">
        <v>780</v>
      </c>
      <c r="G5" s="737" t="s">
        <v>781</v>
      </c>
      <c r="H5" s="1807"/>
      <c r="I5" s="1823"/>
      <c r="J5" s="1826"/>
      <c r="K5" s="1829"/>
      <c r="L5" s="1809"/>
      <c r="M5" s="1809"/>
      <c r="N5" s="1811"/>
      <c r="O5" s="1796"/>
      <c r="P5" s="1796"/>
      <c r="Q5" s="1798"/>
      <c r="R5" s="1800"/>
      <c r="S5" s="1798"/>
      <c r="T5" s="1798"/>
      <c r="U5" s="1802"/>
      <c r="V5" s="1832"/>
      <c r="W5" s="1835"/>
    </row>
    <row r="6" spans="1:23" ht="18.75" customHeight="1">
      <c r="A6" s="738" t="s">
        <v>782</v>
      </c>
      <c r="B6" s="739"/>
      <c r="C6" s="740"/>
      <c r="D6" s="510"/>
      <c r="E6" s="510"/>
      <c r="F6" s="510"/>
      <c r="G6" s="510"/>
      <c r="H6" s="510"/>
      <c r="I6" s="510"/>
      <c r="J6" s="510"/>
      <c r="K6" s="741"/>
      <c r="L6" s="742"/>
      <c r="M6" s="510"/>
      <c r="N6" s="510"/>
      <c r="O6" s="510"/>
      <c r="P6" s="510"/>
      <c r="Q6" s="510"/>
      <c r="R6" s="510"/>
      <c r="S6" s="510"/>
      <c r="T6" s="510"/>
      <c r="U6" s="510"/>
      <c r="V6" s="743"/>
      <c r="W6" s="743"/>
    </row>
    <row r="7" spans="1:23" ht="18.75" customHeight="1">
      <c r="A7" s="489" t="s">
        <v>218</v>
      </c>
      <c r="B7" s="1353">
        <v>3.33</v>
      </c>
      <c r="C7" s="744">
        <v>1.7</v>
      </c>
      <c r="D7" s="28">
        <v>606422</v>
      </c>
      <c r="E7" s="28">
        <v>557451</v>
      </c>
      <c r="F7" s="28">
        <v>6640</v>
      </c>
      <c r="G7" s="28">
        <v>32365</v>
      </c>
      <c r="H7" s="28">
        <v>9966</v>
      </c>
      <c r="I7" s="28">
        <v>494341</v>
      </c>
      <c r="J7" s="28">
        <v>447999</v>
      </c>
      <c r="K7" s="28">
        <v>335919</v>
      </c>
      <c r="L7" s="28">
        <v>75722</v>
      </c>
      <c r="M7" s="28">
        <v>19636</v>
      </c>
      <c r="N7" s="28">
        <v>24126</v>
      </c>
      <c r="O7" s="28">
        <v>11688</v>
      </c>
      <c r="P7" s="28">
        <v>12899</v>
      </c>
      <c r="Q7" s="28">
        <v>11920</v>
      </c>
      <c r="R7" s="28">
        <v>56607</v>
      </c>
      <c r="S7" s="28">
        <v>18885</v>
      </c>
      <c r="T7" s="28">
        <v>32370</v>
      </c>
      <c r="U7" s="28">
        <v>72065</v>
      </c>
      <c r="V7" s="391">
        <v>68</v>
      </c>
      <c r="W7" s="390">
        <v>22.5</v>
      </c>
    </row>
    <row r="8" spans="1:23" ht="18.75" customHeight="1">
      <c r="A8" s="489" t="s">
        <v>652</v>
      </c>
      <c r="B8" s="1353">
        <v>3.11</v>
      </c>
      <c r="C8" s="744">
        <v>1.79</v>
      </c>
      <c r="D8" s="28">
        <v>598185</v>
      </c>
      <c r="E8" s="28">
        <v>542335</v>
      </c>
      <c r="F8" s="28">
        <v>6650</v>
      </c>
      <c r="G8" s="28">
        <v>39498</v>
      </c>
      <c r="H8" s="28">
        <v>9701</v>
      </c>
      <c r="I8" s="28">
        <v>492587</v>
      </c>
      <c r="J8" s="28">
        <v>396383</v>
      </c>
      <c r="K8" s="28">
        <v>290785</v>
      </c>
      <c r="L8" s="28">
        <v>66290</v>
      </c>
      <c r="M8" s="28">
        <v>16651</v>
      </c>
      <c r="N8" s="28">
        <v>23592</v>
      </c>
      <c r="O8" s="28">
        <v>9327</v>
      </c>
      <c r="P8" s="28">
        <v>11986</v>
      </c>
      <c r="Q8" s="28">
        <v>10160</v>
      </c>
      <c r="R8" s="28">
        <v>49642</v>
      </c>
      <c r="S8" s="28">
        <v>11241</v>
      </c>
      <c r="T8" s="28">
        <v>24286</v>
      </c>
      <c r="U8" s="28">
        <v>67611</v>
      </c>
      <c r="V8" s="391">
        <v>59</v>
      </c>
      <c r="W8" s="390">
        <v>22.8</v>
      </c>
    </row>
    <row r="9" spans="1:23" ht="18.75" customHeight="1">
      <c r="A9" s="489">
        <v>2</v>
      </c>
      <c r="B9" s="1353">
        <v>3.39</v>
      </c>
      <c r="C9" s="744">
        <v>1.85</v>
      </c>
      <c r="D9" s="28">
        <v>675483</v>
      </c>
      <c r="E9" s="28">
        <v>603330</v>
      </c>
      <c r="F9" s="28">
        <v>2561</v>
      </c>
      <c r="G9" s="28">
        <v>37234</v>
      </c>
      <c r="H9" s="28">
        <v>32358</v>
      </c>
      <c r="I9" s="28">
        <v>547361</v>
      </c>
      <c r="J9" s="28">
        <v>451094</v>
      </c>
      <c r="K9" s="28">
        <v>322972</v>
      </c>
      <c r="L9" s="28">
        <v>74373</v>
      </c>
      <c r="M9" s="28">
        <v>23200</v>
      </c>
      <c r="N9" s="28">
        <v>24263</v>
      </c>
      <c r="O9" s="28">
        <v>15194</v>
      </c>
      <c r="P9" s="28">
        <v>10501</v>
      </c>
      <c r="Q9" s="28">
        <v>15027</v>
      </c>
      <c r="R9" s="28">
        <v>57621</v>
      </c>
      <c r="S9" s="28">
        <v>12977</v>
      </c>
      <c r="T9" s="28">
        <v>25064</v>
      </c>
      <c r="U9" s="28">
        <v>64754</v>
      </c>
      <c r="V9" s="391">
        <v>59</v>
      </c>
      <c r="W9" s="390">
        <v>23</v>
      </c>
    </row>
    <row r="10" spans="1:23" ht="18.75" customHeight="1">
      <c r="A10" s="489">
        <v>3</v>
      </c>
      <c r="B10" s="1354">
        <v>3.36</v>
      </c>
      <c r="C10" s="745">
        <v>1.86</v>
      </c>
      <c r="D10" s="746">
        <v>650165</v>
      </c>
      <c r="E10" s="746">
        <v>594841</v>
      </c>
      <c r="F10" s="746">
        <v>2177</v>
      </c>
      <c r="G10" s="746">
        <v>37552</v>
      </c>
      <c r="H10" s="746">
        <v>15595</v>
      </c>
      <c r="I10" s="746">
        <v>529120</v>
      </c>
      <c r="J10" s="746">
        <v>417290</v>
      </c>
      <c r="K10" s="746">
        <v>296245</v>
      </c>
      <c r="L10" s="746">
        <v>74804</v>
      </c>
      <c r="M10" s="746">
        <v>19536</v>
      </c>
      <c r="N10" s="746">
        <v>25060</v>
      </c>
      <c r="O10" s="746">
        <v>11965</v>
      </c>
      <c r="P10" s="746">
        <v>10652</v>
      </c>
      <c r="Q10" s="746">
        <v>12446</v>
      </c>
      <c r="R10" s="746">
        <v>44315</v>
      </c>
      <c r="S10" s="746">
        <v>11171</v>
      </c>
      <c r="T10" s="746">
        <v>28443</v>
      </c>
      <c r="U10" s="746">
        <v>57853</v>
      </c>
      <c r="V10" s="747">
        <v>56</v>
      </c>
      <c r="W10" s="747">
        <v>25.3</v>
      </c>
    </row>
    <row r="11" spans="1:23" ht="18.75" customHeight="1">
      <c r="A11" s="489">
        <v>4</v>
      </c>
      <c r="B11" s="1354">
        <v>3.34</v>
      </c>
      <c r="C11" s="745">
        <v>1.82</v>
      </c>
      <c r="D11" s="746">
        <v>635926</v>
      </c>
      <c r="E11" s="746">
        <v>567061</v>
      </c>
      <c r="F11" s="746">
        <v>419</v>
      </c>
      <c r="G11" s="746">
        <v>51021</v>
      </c>
      <c r="H11" s="746">
        <v>17425</v>
      </c>
      <c r="I11" s="746">
        <v>524280</v>
      </c>
      <c r="J11" s="746">
        <v>424676</v>
      </c>
      <c r="K11" s="746">
        <v>313030</v>
      </c>
      <c r="L11" s="746">
        <v>76444</v>
      </c>
      <c r="M11" s="746">
        <v>16516</v>
      </c>
      <c r="N11" s="746">
        <v>28660</v>
      </c>
      <c r="O11" s="746">
        <v>11766</v>
      </c>
      <c r="P11" s="746">
        <v>9139</v>
      </c>
      <c r="Q11" s="746">
        <v>12091</v>
      </c>
      <c r="R11" s="746">
        <v>54920</v>
      </c>
      <c r="S11" s="746">
        <v>10766</v>
      </c>
      <c r="T11" s="746">
        <v>29414</v>
      </c>
      <c r="U11" s="746">
        <v>63313</v>
      </c>
      <c r="V11" s="747">
        <v>59.7</v>
      </c>
      <c r="W11" s="747">
        <v>24.4</v>
      </c>
    </row>
    <row r="12" spans="1:23" ht="18.75" customHeight="1">
      <c r="A12" s="403"/>
      <c r="B12" s="1355"/>
      <c r="C12" s="748"/>
      <c r="D12" s="301"/>
      <c r="E12" s="301"/>
      <c r="F12" s="301"/>
      <c r="G12" s="301"/>
      <c r="H12" s="301"/>
      <c r="I12" s="301"/>
      <c r="J12" s="301"/>
      <c r="K12" s="301"/>
      <c r="L12" s="301"/>
      <c r="M12" s="301"/>
      <c r="N12" s="301"/>
      <c r="O12" s="301"/>
      <c r="P12" s="301"/>
      <c r="Q12" s="301"/>
      <c r="R12" s="301"/>
      <c r="S12" s="301"/>
      <c r="T12" s="301"/>
      <c r="U12" s="301"/>
      <c r="V12" s="30"/>
      <c r="W12" s="30"/>
    </row>
    <row r="13" spans="1:23" ht="18.75" customHeight="1">
      <c r="A13" s="749" t="s">
        <v>682</v>
      </c>
      <c r="B13" s="1356">
        <v>3.22</v>
      </c>
      <c r="C13" s="750">
        <v>1.78</v>
      </c>
      <c r="D13" s="751">
        <v>510220</v>
      </c>
      <c r="E13" s="751">
        <v>484301</v>
      </c>
      <c r="F13" s="751">
        <v>603</v>
      </c>
      <c r="G13" s="751">
        <v>7405</v>
      </c>
      <c r="H13" s="751">
        <v>17910</v>
      </c>
      <c r="I13" s="751">
        <v>412534</v>
      </c>
      <c r="J13" s="751">
        <v>508165</v>
      </c>
      <c r="K13" s="751">
        <v>410479</v>
      </c>
      <c r="L13" s="751">
        <v>78308</v>
      </c>
      <c r="M13" s="751">
        <v>20755</v>
      </c>
      <c r="N13" s="751">
        <v>25680</v>
      </c>
      <c r="O13" s="751">
        <v>10874</v>
      </c>
      <c r="P13" s="751">
        <v>7210</v>
      </c>
      <c r="Q13" s="751">
        <v>11022</v>
      </c>
      <c r="R13" s="751">
        <v>158336</v>
      </c>
      <c r="S13" s="751">
        <v>7279</v>
      </c>
      <c r="T13" s="751">
        <v>26616</v>
      </c>
      <c r="U13" s="751">
        <v>64398</v>
      </c>
      <c r="V13" s="752">
        <v>99.5</v>
      </c>
      <c r="W13" s="752">
        <v>19.100000000000001</v>
      </c>
    </row>
    <row r="14" spans="1:23" ht="18.75" customHeight="1">
      <c r="A14" s="749">
        <v>10</v>
      </c>
      <c r="B14" s="1356">
        <v>3.22</v>
      </c>
      <c r="C14" s="750">
        <v>1.95</v>
      </c>
      <c r="D14" s="751">
        <v>618406</v>
      </c>
      <c r="E14" s="751">
        <v>505124</v>
      </c>
      <c r="F14" s="751">
        <v>0</v>
      </c>
      <c r="G14" s="751">
        <v>100220</v>
      </c>
      <c r="H14" s="751">
        <v>13062</v>
      </c>
      <c r="I14" s="751">
        <v>511277</v>
      </c>
      <c r="J14" s="751">
        <v>415487</v>
      </c>
      <c r="K14" s="751">
        <v>308358</v>
      </c>
      <c r="L14" s="751">
        <v>79501</v>
      </c>
      <c r="M14" s="751">
        <v>9886</v>
      </c>
      <c r="N14" s="751">
        <v>26596</v>
      </c>
      <c r="O14" s="751">
        <v>15785</v>
      </c>
      <c r="P14" s="751">
        <v>11039</v>
      </c>
      <c r="Q14" s="751">
        <v>8782</v>
      </c>
      <c r="R14" s="751">
        <v>34053</v>
      </c>
      <c r="S14" s="751">
        <v>11226</v>
      </c>
      <c r="T14" s="751">
        <v>36866</v>
      </c>
      <c r="U14" s="751">
        <v>74624</v>
      </c>
      <c r="V14" s="752">
        <v>60.3</v>
      </c>
      <c r="W14" s="752">
        <v>25.8</v>
      </c>
    </row>
    <row r="15" spans="1:23" ht="18.75" customHeight="1">
      <c r="A15" s="749">
        <v>11</v>
      </c>
      <c r="B15" s="1356">
        <v>3.43</v>
      </c>
      <c r="C15" s="750">
        <v>1.97</v>
      </c>
      <c r="D15" s="751">
        <v>550180</v>
      </c>
      <c r="E15" s="751">
        <v>532366</v>
      </c>
      <c r="F15" s="751">
        <v>0</v>
      </c>
      <c r="G15" s="751">
        <v>9617</v>
      </c>
      <c r="H15" s="751">
        <v>8197</v>
      </c>
      <c r="I15" s="751">
        <v>442603</v>
      </c>
      <c r="J15" s="751">
        <v>399129</v>
      </c>
      <c r="K15" s="751">
        <v>291553</v>
      </c>
      <c r="L15" s="751">
        <v>80146</v>
      </c>
      <c r="M15" s="751">
        <v>12440</v>
      </c>
      <c r="N15" s="751">
        <v>25165</v>
      </c>
      <c r="O15" s="751">
        <v>10498</v>
      </c>
      <c r="P15" s="751">
        <v>6721</v>
      </c>
      <c r="Q15" s="751">
        <v>10006</v>
      </c>
      <c r="R15" s="751">
        <v>44526</v>
      </c>
      <c r="S15" s="751">
        <v>15933</v>
      </c>
      <c r="T15" s="751">
        <v>28464</v>
      </c>
      <c r="U15" s="751">
        <v>57654</v>
      </c>
      <c r="V15" s="752">
        <v>65.900000000000006</v>
      </c>
      <c r="W15" s="752">
        <v>27.5</v>
      </c>
    </row>
    <row r="16" spans="1:23" ht="18.75" customHeight="1">
      <c r="A16" s="749">
        <v>12</v>
      </c>
      <c r="B16" s="1356">
        <v>3.37</v>
      </c>
      <c r="C16" s="750">
        <v>1.93</v>
      </c>
      <c r="D16" s="751">
        <v>1372737</v>
      </c>
      <c r="E16" s="751">
        <v>1285166</v>
      </c>
      <c r="F16" s="751">
        <v>0</v>
      </c>
      <c r="G16" s="751">
        <v>62831</v>
      </c>
      <c r="H16" s="751">
        <v>24740</v>
      </c>
      <c r="I16" s="751">
        <v>1141346</v>
      </c>
      <c r="J16" s="751">
        <v>605084</v>
      </c>
      <c r="K16" s="751">
        <v>373693</v>
      </c>
      <c r="L16" s="751">
        <v>94272</v>
      </c>
      <c r="M16" s="751">
        <v>17480</v>
      </c>
      <c r="N16" s="751">
        <v>29838</v>
      </c>
      <c r="O16" s="751">
        <v>16139</v>
      </c>
      <c r="P16" s="751">
        <v>11583</v>
      </c>
      <c r="Q16" s="751">
        <v>12396</v>
      </c>
      <c r="R16" s="751">
        <v>52627</v>
      </c>
      <c r="S16" s="751">
        <v>7118</v>
      </c>
      <c r="T16" s="751">
        <v>41717</v>
      </c>
      <c r="U16" s="751">
        <v>90523</v>
      </c>
      <c r="V16" s="752">
        <v>32.700000000000003</v>
      </c>
      <c r="W16" s="752">
        <v>25.2</v>
      </c>
    </row>
    <row r="17" spans="1:23" ht="18.75" customHeight="1">
      <c r="A17" s="749" t="s">
        <v>521</v>
      </c>
      <c r="B17" s="1356">
        <v>3.36</v>
      </c>
      <c r="C17" s="750">
        <v>1.9</v>
      </c>
      <c r="D17" s="751">
        <v>529237</v>
      </c>
      <c r="E17" s="751">
        <v>497843</v>
      </c>
      <c r="F17" s="751">
        <v>1634</v>
      </c>
      <c r="G17" s="751">
        <v>3387</v>
      </c>
      <c r="H17" s="751">
        <v>26373</v>
      </c>
      <c r="I17" s="751">
        <v>427977</v>
      </c>
      <c r="J17" s="751">
        <v>396159</v>
      </c>
      <c r="K17" s="751">
        <v>294899</v>
      </c>
      <c r="L17" s="751">
        <v>75405</v>
      </c>
      <c r="M17" s="751">
        <v>18739</v>
      </c>
      <c r="N17" s="751">
        <v>38960</v>
      </c>
      <c r="O17" s="751">
        <v>8193</v>
      </c>
      <c r="P17" s="751">
        <v>10802</v>
      </c>
      <c r="Q17" s="751">
        <v>9427</v>
      </c>
      <c r="R17" s="751">
        <v>34524</v>
      </c>
      <c r="S17" s="751">
        <v>6460</v>
      </c>
      <c r="T17" s="751">
        <v>32169</v>
      </c>
      <c r="U17" s="751">
        <v>60221</v>
      </c>
      <c r="V17" s="752">
        <v>68.900000000000006</v>
      </c>
      <c r="W17" s="752">
        <v>25.6</v>
      </c>
    </row>
    <row r="18" spans="1:23" ht="18.75" customHeight="1">
      <c r="A18" s="753" t="s">
        <v>485</v>
      </c>
      <c r="B18" s="754">
        <v>3.12</v>
      </c>
      <c r="C18" s="755">
        <v>1.78</v>
      </c>
      <c r="D18" s="756">
        <v>469226</v>
      </c>
      <c r="E18" s="756">
        <v>431369</v>
      </c>
      <c r="F18" s="757">
        <v>62</v>
      </c>
      <c r="G18" s="756">
        <v>3000</v>
      </c>
      <c r="H18" s="756">
        <v>34796</v>
      </c>
      <c r="I18" s="756">
        <v>386831</v>
      </c>
      <c r="J18" s="756">
        <v>346441</v>
      </c>
      <c r="K18" s="756">
        <v>264047</v>
      </c>
      <c r="L18" s="756">
        <v>73008</v>
      </c>
      <c r="M18" s="756">
        <v>12339</v>
      </c>
      <c r="N18" s="756">
        <v>30824</v>
      </c>
      <c r="O18" s="756">
        <v>14083</v>
      </c>
      <c r="P18" s="756">
        <v>8176</v>
      </c>
      <c r="Q18" s="756">
        <v>12859</v>
      </c>
      <c r="R18" s="756">
        <v>37090</v>
      </c>
      <c r="S18" s="756">
        <v>4993</v>
      </c>
      <c r="T18" s="756">
        <v>20742</v>
      </c>
      <c r="U18" s="756">
        <v>49933</v>
      </c>
      <c r="V18" s="758">
        <v>68.3</v>
      </c>
      <c r="W18" s="758">
        <v>27.6</v>
      </c>
    </row>
    <row r="19" spans="1:23" ht="18.75" customHeight="1">
      <c r="A19" s="759" t="s">
        <v>229</v>
      </c>
      <c r="B19" s="760"/>
      <c r="C19" s="760"/>
      <c r="D19" s="761"/>
      <c r="E19" s="761"/>
      <c r="F19" s="761"/>
      <c r="G19" s="761"/>
      <c r="H19" s="761"/>
      <c r="I19" s="761"/>
      <c r="J19" s="761"/>
      <c r="K19" s="762"/>
      <c r="L19" s="763"/>
      <c r="M19" s="761"/>
      <c r="N19" s="761"/>
      <c r="O19" s="761"/>
      <c r="P19" s="761"/>
      <c r="Q19" s="761"/>
      <c r="R19" s="761"/>
      <c r="S19" s="761"/>
      <c r="T19" s="761"/>
      <c r="U19" s="761"/>
      <c r="V19" s="764"/>
      <c r="W19" s="764"/>
    </row>
    <row r="20" spans="1:23" ht="18.75" customHeight="1">
      <c r="A20" s="489" t="s">
        <v>218</v>
      </c>
      <c r="B20" s="1353">
        <v>3.32</v>
      </c>
      <c r="C20" s="744">
        <v>1.78</v>
      </c>
      <c r="D20" s="28">
        <v>558718</v>
      </c>
      <c r="E20" s="28">
        <v>512604</v>
      </c>
      <c r="F20" s="28">
        <v>3723</v>
      </c>
      <c r="G20" s="28">
        <v>33623</v>
      </c>
      <c r="H20" s="28">
        <v>8768</v>
      </c>
      <c r="I20" s="28">
        <v>455125</v>
      </c>
      <c r="J20" s="28">
        <v>418907</v>
      </c>
      <c r="K20" s="28">
        <v>315314</v>
      </c>
      <c r="L20" s="28">
        <v>76090</v>
      </c>
      <c r="M20" s="28">
        <v>18200</v>
      </c>
      <c r="N20" s="28">
        <v>21771</v>
      </c>
      <c r="O20" s="28">
        <v>11338</v>
      </c>
      <c r="P20" s="28">
        <v>13072</v>
      </c>
      <c r="Q20" s="28">
        <v>11973</v>
      </c>
      <c r="R20" s="28">
        <v>51508</v>
      </c>
      <c r="S20" s="28">
        <v>19131</v>
      </c>
      <c r="T20" s="28">
        <v>29838</v>
      </c>
      <c r="U20" s="28">
        <v>62394</v>
      </c>
      <c r="V20" s="391">
        <v>69.3</v>
      </c>
      <c r="W20" s="390">
        <v>24.1</v>
      </c>
    </row>
    <row r="21" spans="1:23" ht="18.75" customHeight="1">
      <c r="A21" s="489" t="s">
        <v>652</v>
      </c>
      <c r="B21" s="1353">
        <v>3.31</v>
      </c>
      <c r="C21" s="744">
        <v>1.77</v>
      </c>
      <c r="D21" s="28">
        <v>586149</v>
      </c>
      <c r="E21" s="28">
        <v>536305</v>
      </c>
      <c r="F21" s="28">
        <v>4304</v>
      </c>
      <c r="G21" s="28">
        <v>36458</v>
      </c>
      <c r="H21" s="28">
        <v>9082</v>
      </c>
      <c r="I21" s="28">
        <v>476645</v>
      </c>
      <c r="J21" s="28">
        <v>433357</v>
      </c>
      <c r="K21" s="28">
        <v>323853</v>
      </c>
      <c r="L21" s="28">
        <v>77431</v>
      </c>
      <c r="M21" s="28">
        <v>19292</v>
      </c>
      <c r="N21" s="28">
        <v>21838</v>
      </c>
      <c r="O21" s="28">
        <v>12079</v>
      </c>
      <c r="P21" s="28">
        <v>12935</v>
      </c>
      <c r="Q21" s="28">
        <v>12662</v>
      </c>
      <c r="R21" s="28">
        <v>54943</v>
      </c>
      <c r="S21" s="28">
        <v>18529</v>
      </c>
      <c r="T21" s="28">
        <v>31948</v>
      </c>
      <c r="U21" s="28">
        <v>62195</v>
      </c>
      <c r="V21" s="391">
        <v>67.900000000000006</v>
      </c>
      <c r="W21" s="390">
        <v>23.9</v>
      </c>
    </row>
    <row r="22" spans="1:23" ht="18.75" customHeight="1">
      <c r="A22" s="489">
        <v>2</v>
      </c>
      <c r="B22" s="1353">
        <v>3.31</v>
      </c>
      <c r="C22" s="744">
        <v>1.79</v>
      </c>
      <c r="D22" s="28">
        <v>609535</v>
      </c>
      <c r="E22" s="28">
        <v>536881</v>
      </c>
      <c r="F22" s="28">
        <v>3548</v>
      </c>
      <c r="G22" s="28">
        <v>38698</v>
      </c>
      <c r="H22" s="28">
        <v>30408</v>
      </c>
      <c r="I22" s="28">
        <v>498639</v>
      </c>
      <c r="J22" s="28">
        <v>416707</v>
      </c>
      <c r="K22" s="28">
        <v>305811</v>
      </c>
      <c r="L22" s="28">
        <v>79496</v>
      </c>
      <c r="M22" s="28">
        <v>18824</v>
      </c>
      <c r="N22" s="28">
        <v>21696</v>
      </c>
      <c r="O22" s="28">
        <v>13364</v>
      </c>
      <c r="P22" s="28">
        <v>10654</v>
      </c>
      <c r="Q22" s="28">
        <v>13068</v>
      </c>
      <c r="R22" s="28">
        <v>49469</v>
      </c>
      <c r="S22" s="28">
        <v>16548</v>
      </c>
      <c r="T22" s="28">
        <v>26824</v>
      </c>
      <c r="U22" s="28">
        <v>55868</v>
      </c>
      <c r="V22" s="391">
        <v>61.3</v>
      </c>
      <c r="W22" s="390">
        <v>26</v>
      </c>
    </row>
    <row r="23" spans="1:23" ht="18.75" customHeight="1">
      <c r="A23" s="489">
        <v>3</v>
      </c>
      <c r="B23" s="1357">
        <v>3.28</v>
      </c>
      <c r="C23" s="765">
        <v>1.78</v>
      </c>
      <c r="D23" s="766">
        <v>605316</v>
      </c>
      <c r="E23" s="766">
        <v>550973</v>
      </c>
      <c r="F23" s="766">
        <v>3630</v>
      </c>
      <c r="G23" s="766">
        <v>36859</v>
      </c>
      <c r="H23" s="766">
        <v>13854</v>
      </c>
      <c r="I23" s="766">
        <v>492681</v>
      </c>
      <c r="J23" s="766">
        <v>422103</v>
      </c>
      <c r="K23" s="766">
        <v>309469</v>
      </c>
      <c r="L23" s="766">
        <v>78576</v>
      </c>
      <c r="M23" s="766">
        <v>19848</v>
      </c>
      <c r="N23" s="766">
        <v>21448</v>
      </c>
      <c r="O23" s="766">
        <v>12720</v>
      </c>
      <c r="P23" s="766">
        <v>10463</v>
      </c>
      <c r="Q23" s="766">
        <v>13130</v>
      </c>
      <c r="R23" s="766">
        <v>49512</v>
      </c>
      <c r="S23" s="766">
        <v>19197</v>
      </c>
      <c r="T23" s="766">
        <v>27452</v>
      </c>
      <c r="U23" s="766">
        <v>57124</v>
      </c>
      <c r="V23" s="767">
        <v>62.8</v>
      </c>
      <c r="W23" s="767">
        <v>25.4</v>
      </c>
    </row>
    <row r="24" spans="1:23" ht="18.75" customHeight="1">
      <c r="A24" s="489">
        <v>4</v>
      </c>
      <c r="B24" s="1357">
        <v>3.24</v>
      </c>
      <c r="C24" s="765">
        <v>1.79</v>
      </c>
      <c r="D24" s="766">
        <v>617654</v>
      </c>
      <c r="E24" s="766">
        <v>564011</v>
      </c>
      <c r="F24" s="766">
        <v>4977</v>
      </c>
      <c r="G24" s="766">
        <v>35858</v>
      </c>
      <c r="H24" s="766">
        <v>12808</v>
      </c>
      <c r="I24" s="766">
        <v>500914</v>
      </c>
      <c r="J24" s="766">
        <v>437368</v>
      </c>
      <c r="K24" s="766">
        <v>320627</v>
      </c>
      <c r="L24" s="766">
        <v>80502</v>
      </c>
      <c r="M24" s="766">
        <v>20115</v>
      </c>
      <c r="N24" s="766">
        <v>24421</v>
      </c>
      <c r="O24" s="766">
        <v>13000</v>
      </c>
      <c r="P24" s="766">
        <v>11293</v>
      </c>
      <c r="Q24" s="766">
        <v>13708</v>
      </c>
      <c r="R24" s="766">
        <v>50688</v>
      </c>
      <c r="S24" s="766">
        <v>18126</v>
      </c>
      <c r="T24" s="766">
        <v>29737</v>
      </c>
      <c r="U24" s="766">
        <v>59036</v>
      </c>
      <c r="V24" s="767">
        <v>64</v>
      </c>
      <c r="W24" s="767">
        <v>25.1</v>
      </c>
    </row>
    <row r="25" spans="1:23" ht="18.75" customHeight="1">
      <c r="A25" s="403"/>
      <c r="B25" s="1358"/>
      <c r="C25" s="768"/>
      <c r="D25" s="769"/>
      <c r="E25" s="769"/>
      <c r="F25" s="35"/>
      <c r="G25" s="770"/>
      <c r="H25" s="769"/>
      <c r="I25" s="769"/>
      <c r="J25" s="769"/>
      <c r="K25" s="769"/>
      <c r="L25" s="769"/>
      <c r="M25" s="769"/>
      <c r="N25" s="769"/>
      <c r="O25" s="769"/>
      <c r="P25" s="769"/>
      <c r="Q25" s="769"/>
      <c r="R25" s="769"/>
      <c r="S25" s="769"/>
      <c r="T25" s="769"/>
      <c r="U25" s="769"/>
      <c r="V25" s="771"/>
      <c r="W25" s="771"/>
    </row>
    <row r="26" spans="1:23" ht="18.75" customHeight="1">
      <c r="A26" s="749" t="s">
        <v>682</v>
      </c>
      <c r="B26" s="1356">
        <v>3.24</v>
      </c>
      <c r="C26" s="750">
        <v>1.8</v>
      </c>
      <c r="D26" s="751">
        <v>499438</v>
      </c>
      <c r="E26" s="751">
        <v>479795</v>
      </c>
      <c r="F26" s="751">
        <v>5093</v>
      </c>
      <c r="G26" s="751">
        <v>4603</v>
      </c>
      <c r="H26" s="751">
        <v>9947</v>
      </c>
      <c r="I26" s="751">
        <v>403991</v>
      </c>
      <c r="J26" s="751">
        <v>409436</v>
      </c>
      <c r="K26" s="751">
        <v>313989</v>
      </c>
      <c r="L26" s="751">
        <v>79937</v>
      </c>
      <c r="M26" s="751">
        <v>17412</v>
      </c>
      <c r="N26" s="751">
        <v>22060</v>
      </c>
      <c r="O26" s="751">
        <v>13143</v>
      </c>
      <c r="P26" s="751">
        <v>9068</v>
      </c>
      <c r="Q26" s="751">
        <v>13177</v>
      </c>
      <c r="R26" s="751">
        <v>50015</v>
      </c>
      <c r="S26" s="751">
        <v>23152</v>
      </c>
      <c r="T26" s="751">
        <v>28129</v>
      </c>
      <c r="U26" s="751">
        <v>57896</v>
      </c>
      <c r="V26" s="752">
        <v>77.7</v>
      </c>
      <c r="W26" s="752">
        <v>25.5</v>
      </c>
    </row>
    <row r="27" spans="1:23" ht="18.75" customHeight="1">
      <c r="A27" s="749">
        <v>10</v>
      </c>
      <c r="B27" s="1356">
        <v>3.23</v>
      </c>
      <c r="C27" s="750">
        <v>1.8</v>
      </c>
      <c r="D27" s="751">
        <v>568282</v>
      </c>
      <c r="E27" s="751">
        <v>484859</v>
      </c>
      <c r="F27" s="751">
        <v>4412</v>
      </c>
      <c r="G27" s="751">
        <v>72012</v>
      </c>
      <c r="H27" s="751">
        <v>7000</v>
      </c>
      <c r="I27" s="751">
        <v>469800</v>
      </c>
      <c r="J27" s="751">
        <v>427166</v>
      </c>
      <c r="K27" s="751">
        <v>328684</v>
      </c>
      <c r="L27" s="751">
        <v>83424</v>
      </c>
      <c r="M27" s="751">
        <v>19957</v>
      </c>
      <c r="N27" s="751">
        <v>22058</v>
      </c>
      <c r="O27" s="751">
        <v>12679</v>
      </c>
      <c r="P27" s="751">
        <v>13258</v>
      </c>
      <c r="Q27" s="751">
        <v>14797</v>
      </c>
      <c r="R27" s="751">
        <v>50825</v>
      </c>
      <c r="S27" s="751">
        <v>22786</v>
      </c>
      <c r="T27" s="751">
        <v>29558</v>
      </c>
      <c r="U27" s="751">
        <v>59343</v>
      </c>
      <c r="V27" s="752">
        <v>70</v>
      </c>
      <c r="W27" s="752">
        <v>25.4</v>
      </c>
    </row>
    <row r="28" spans="1:23" ht="18.75" customHeight="1">
      <c r="A28" s="749">
        <v>11</v>
      </c>
      <c r="B28" s="1356">
        <v>3.23</v>
      </c>
      <c r="C28" s="750">
        <v>1.79</v>
      </c>
      <c r="D28" s="751">
        <v>502259</v>
      </c>
      <c r="E28" s="751">
        <v>481168</v>
      </c>
      <c r="F28" s="751">
        <v>4769</v>
      </c>
      <c r="G28" s="751">
        <v>7771</v>
      </c>
      <c r="H28" s="751">
        <v>8551</v>
      </c>
      <c r="I28" s="751">
        <v>407971</v>
      </c>
      <c r="J28" s="751">
        <v>402410</v>
      </c>
      <c r="K28" s="751">
        <v>308122</v>
      </c>
      <c r="L28" s="751">
        <v>79345</v>
      </c>
      <c r="M28" s="751">
        <v>19870</v>
      </c>
      <c r="N28" s="751">
        <v>22390</v>
      </c>
      <c r="O28" s="751">
        <v>12338</v>
      </c>
      <c r="P28" s="751">
        <v>11676</v>
      </c>
      <c r="Q28" s="751">
        <v>14311</v>
      </c>
      <c r="R28" s="751">
        <v>49343</v>
      </c>
      <c r="S28" s="751">
        <v>11839</v>
      </c>
      <c r="T28" s="751">
        <v>30283</v>
      </c>
      <c r="U28" s="751">
        <v>56726</v>
      </c>
      <c r="V28" s="752">
        <v>75.5</v>
      </c>
      <c r="W28" s="752">
        <v>25.8</v>
      </c>
    </row>
    <row r="29" spans="1:23" ht="18.75" customHeight="1">
      <c r="A29" s="749">
        <v>12</v>
      </c>
      <c r="B29" s="1356">
        <v>3.25</v>
      </c>
      <c r="C29" s="750">
        <v>1.79</v>
      </c>
      <c r="D29" s="751">
        <v>1150808</v>
      </c>
      <c r="E29" s="751">
        <v>1057878</v>
      </c>
      <c r="F29" s="751">
        <v>5051</v>
      </c>
      <c r="G29" s="751">
        <v>60045</v>
      </c>
      <c r="H29" s="751">
        <v>27834</v>
      </c>
      <c r="I29" s="751">
        <v>951823</v>
      </c>
      <c r="J29" s="751">
        <v>552778</v>
      </c>
      <c r="K29" s="751">
        <v>353794</v>
      </c>
      <c r="L29" s="751">
        <v>95309</v>
      </c>
      <c r="M29" s="751">
        <v>17612</v>
      </c>
      <c r="N29" s="751">
        <v>25466</v>
      </c>
      <c r="O29" s="751">
        <v>16758</v>
      </c>
      <c r="P29" s="751">
        <v>14446</v>
      </c>
      <c r="Q29" s="751">
        <v>15450</v>
      </c>
      <c r="R29" s="751">
        <v>48823</v>
      </c>
      <c r="S29" s="751">
        <v>17717</v>
      </c>
      <c r="T29" s="751">
        <v>33987</v>
      </c>
      <c r="U29" s="751">
        <v>68226</v>
      </c>
      <c r="V29" s="752">
        <v>37.200000000000003</v>
      </c>
      <c r="W29" s="752">
        <v>26.9</v>
      </c>
    </row>
    <row r="30" spans="1:23" ht="18.75" customHeight="1">
      <c r="A30" s="749" t="s">
        <v>643</v>
      </c>
      <c r="B30" s="1356">
        <v>3.24</v>
      </c>
      <c r="C30" s="750">
        <v>1.79</v>
      </c>
      <c r="D30" s="751">
        <v>495706</v>
      </c>
      <c r="E30" s="751">
        <v>468295</v>
      </c>
      <c r="F30" s="751">
        <v>5152</v>
      </c>
      <c r="G30" s="751">
        <v>6955</v>
      </c>
      <c r="H30" s="751">
        <v>15304</v>
      </c>
      <c r="I30" s="751">
        <v>404924</v>
      </c>
      <c r="J30" s="751">
        <v>421913</v>
      </c>
      <c r="K30" s="751">
        <v>331130</v>
      </c>
      <c r="L30" s="751">
        <v>81256</v>
      </c>
      <c r="M30" s="751">
        <v>19410</v>
      </c>
      <c r="N30" s="751">
        <v>33701</v>
      </c>
      <c r="O30" s="751">
        <v>12235</v>
      </c>
      <c r="P30" s="751">
        <v>12040</v>
      </c>
      <c r="Q30" s="751">
        <v>12874</v>
      </c>
      <c r="R30" s="751">
        <v>54529</v>
      </c>
      <c r="S30" s="751">
        <v>12422</v>
      </c>
      <c r="T30" s="751">
        <v>31983</v>
      </c>
      <c r="U30" s="751">
        <v>60682</v>
      </c>
      <c r="V30" s="752">
        <v>81.8</v>
      </c>
      <c r="W30" s="752">
        <v>24.5</v>
      </c>
    </row>
    <row r="31" spans="1:23" ht="18.75" customHeight="1">
      <c r="A31" s="772" t="s">
        <v>485</v>
      </c>
      <c r="B31" s="773">
        <v>3.25</v>
      </c>
      <c r="C31" s="774">
        <v>1.77</v>
      </c>
      <c r="D31" s="775">
        <v>479805</v>
      </c>
      <c r="E31" s="775">
        <v>445955</v>
      </c>
      <c r="F31" s="775">
        <v>3830</v>
      </c>
      <c r="G31" s="775">
        <v>6114</v>
      </c>
      <c r="H31" s="775">
        <v>23907</v>
      </c>
      <c r="I31" s="775">
        <v>396098</v>
      </c>
      <c r="J31" s="775">
        <v>398066</v>
      </c>
      <c r="K31" s="775">
        <v>314358</v>
      </c>
      <c r="L31" s="775">
        <v>76566</v>
      </c>
      <c r="M31" s="775">
        <v>20511</v>
      </c>
      <c r="N31" s="775">
        <v>27148</v>
      </c>
      <c r="O31" s="775">
        <v>12394</v>
      </c>
      <c r="P31" s="775">
        <v>11423</v>
      </c>
      <c r="Q31" s="775">
        <v>12868</v>
      </c>
      <c r="R31" s="775">
        <v>53608</v>
      </c>
      <c r="S31" s="775">
        <v>13782</v>
      </c>
      <c r="T31" s="775">
        <v>25572</v>
      </c>
      <c r="U31" s="775">
        <v>60486</v>
      </c>
      <c r="V31" s="776">
        <v>79.400000000000006</v>
      </c>
      <c r="W31" s="776">
        <v>24.4</v>
      </c>
    </row>
    <row r="32" spans="1:23" ht="18.75" customHeight="1">
      <c r="A32" s="777" t="s">
        <v>784</v>
      </c>
      <c r="B32" s="768"/>
      <c r="C32" s="768"/>
      <c r="D32" s="769"/>
      <c r="E32" s="769"/>
      <c r="F32" s="301"/>
      <c r="G32" s="769"/>
      <c r="H32" s="769"/>
      <c r="I32" s="769"/>
      <c r="J32" s="769"/>
      <c r="K32" s="769"/>
      <c r="L32" s="769"/>
      <c r="M32" s="769"/>
      <c r="N32" s="769"/>
      <c r="O32" s="769"/>
      <c r="P32" s="769"/>
      <c r="Q32" s="769"/>
      <c r="R32" s="769"/>
      <c r="S32" s="769"/>
      <c r="T32" s="769"/>
      <c r="U32" s="769"/>
      <c r="V32" s="771"/>
      <c r="W32" s="771"/>
    </row>
    <row r="33" spans="1:23" ht="14.25">
      <c r="A33" s="777"/>
      <c r="B33" s="768"/>
      <c r="C33" s="768"/>
      <c r="D33" s="769"/>
      <c r="E33" s="769"/>
      <c r="F33" s="301"/>
      <c r="G33" s="769"/>
      <c r="H33" s="769"/>
      <c r="I33" s="769"/>
      <c r="J33" s="769"/>
      <c r="K33" s="769"/>
      <c r="L33" s="769"/>
      <c r="M33" s="769"/>
      <c r="N33" s="769"/>
      <c r="O33" s="769"/>
      <c r="P33" s="769"/>
      <c r="Q33" s="769"/>
      <c r="R33" s="769"/>
      <c r="S33" s="769"/>
      <c r="T33" s="769"/>
      <c r="U33" s="769"/>
      <c r="V33" s="771"/>
      <c r="W33" s="771"/>
    </row>
    <row r="34" spans="1:23" ht="14.25">
      <c r="A34" s="351" t="s">
        <v>785</v>
      </c>
      <c r="B34" s="351"/>
      <c r="C34" s="351"/>
      <c r="D34" s="778"/>
      <c r="E34" s="778"/>
      <c r="F34" s="778"/>
      <c r="G34" s="778"/>
      <c r="H34" s="778"/>
      <c r="I34" s="778"/>
      <c r="J34" s="778"/>
      <c r="K34" s="778"/>
      <c r="L34" s="778"/>
      <c r="M34" s="778"/>
      <c r="N34" s="778"/>
      <c r="O34" s="778"/>
      <c r="P34" s="778"/>
      <c r="Q34" s="778"/>
      <c r="R34" s="778"/>
      <c r="S34" s="778"/>
      <c r="T34" s="778"/>
      <c r="U34" s="778"/>
      <c r="V34" s="779"/>
      <c r="W34" s="779"/>
    </row>
    <row r="35" spans="1:23">
      <c r="A35" s="531"/>
      <c r="B35" s="531"/>
      <c r="C35" s="531"/>
      <c r="D35" s="264"/>
      <c r="E35" s="264"/>
      <c r="F35" s="264"/>
      <c r="G35" s="264"/>
      <c r="H35" s="264"/>
      <c r="I35" s="264"/>
      <c r="J35" s="264"/>
      <c r="K35" s="264"/>
      <c r="L35" s="264"/>
      <c r="M35" s="264"/>
      <c r="N35" s="264"/>
      <c r="O35" s="264"/>
      <c r="P35" s="264"/>
      <c r="Q35" s="264"/>
      <c r="R35" s="264"/>
      <c r="S35" s="264"/>
      <c r="T35" s="264"/>
      <c r="U35" s="264"/>
      <c r="V35" s="501"/>
      <c r="W35" s="501"/>
    </row>
    <row r="42" spans="1:23">
      <c r="C42" s="539"/>
      <c r="E42" s="539"/>
    </row>
    <row r="43" spans="1:23">
      <c r="C43" s="539"/>
      <c r="E43" s="539"/>
    </row>
    <row r="44" spans="1:23">
      <c r="E44" s="539"/>
    </row>
    <row r="45" spans="1:23">
      <c r="C45" s="539"/>
      <c r="E45" s="539"/>
    </row>
    <row r="46" spans="1:23">
      <c r="C46" s="539"/>
      <c r="E46" s="539"/>
    </row>
    <row r="47" spans="1:23">
      <c r="E47" s="539"/>
    </row>
    <row r="48" spans="1:23">
      <c r="C48" s="539"/>
    </row>
    <row r="49" spans="3:5">
      <c r="C49" s="539"/>
      <c r="E49" s="539"/>
    </row>
    <row r="50" spans="3:5">
      <c r="C50" s="539"/>
      <c r="E50" s="539"/>
    </row>
    <row r="51" spans="3:5">
      <c r="C51" s="539"/>
      <c r="E51" s="539"/>
    </row>
    <row r="52" spans="3:5">
      <c r="C52" s="539"/>
      <c r="E52" s="539"/>
    </row>
    <row r="53" spans="3:5">
      <c r="C53" s="539"/>
      <c r="E53" s="539"/>
    </row>
    <row r="54" spans="3:5">
      <c r="C54" s="539"/>
      <c r="E54" s="539"/>
    </row>
    <row r="55" spans="3:5">
      <c r="C55" s="539"/>
      <c r="E55" s="539"/>
    </row>
    <row r="56" spans="3:5">
      <c r="C56" s="539"/>
      <c r="E56" s="539"/>
    </row>
    <row r="57" spans="3:5">
      <c r="C57" s="539"/>
      <c r="E57" s="539"/>
    </row>
    <row r="58" spans="3:5">
      <c r="C58" s="539"/>
      <c r="E58" s="539"/>
    </row>
    <row r="59" spans="3:5">
      <c r="C59" s="539"/>
    </row>
  </sheetData>
  <mergeCells count="22">
    <mergeCell ref="A1:W1"/>
    <mergeCell ref="A3:A5"/>
    <mergeCell ref="B3:B5"/>
    <mergeCell ref="C3:C5"/>
    <mergeCell ref="D3:D5"/>
    <mergeCell ref="I3:I5"/>
    <mergeCell ref="J3:J5"/>
    <mergeCell ref="K3:K5"/>
    <mergeCell ref="V3:V5"/>
    <mergeCell ref="W3:W5"/>
    <mergeCell ref="U4:U5"/>
    <mergeCell ref="E4:G4"/>
    <mergeCell ref="H4:H5"/>
    <mergeCell ref="L4:L5"/>
    <mergeCell ref="M4:M5"/>
    <mergeCell ref="N4:N5"/>
    <mergeCell ref="O4:O5"/>
    <mergeCell ref="P4:P5"/>
    <mergeCell ref="Q4:Q5"/>
    <mergeCell ref="R4:R5"/>
    <mergeCell ref="S4:S5"/>
    <mergeCell ref="T4:T5"/>
  </mergeCells>
  <phoneticPr fontId="3"/>
  <pageMargins left="0.39" right="0.42" top="0.74803149606299213" bottom="0.74803149606299213" header="0.31496062992125984" footer="0.31496062992125984"/>
  <pageSetup paperSize="9" scale="5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8"/>
  <sheetViews>
    <sheetView view="pageBreakPreview" zoomScaleNormal="100" zoomScaleSheetLayoutView="100" workbookViewId="0"/>
  </sheetViews>
  <sheetFormatPr defaultRowHeight="13.5"/>
  <cols>
    <col min="1" max="1" width="9" style="780" customWidth="1"/>
    <col min="2" max="24" width="9.25" style="780" customWidth="1"/>
    <col min="25" max="25" width="9.125" style="780" customWidth="1"/>
    <col min="26" max="33" width="9" style="780"/>
  </cols>
  <sheetData>
    <row r="1" spans="1:33" ht="18.75">
      <c r="B1" s="836"/>
      <c r="C1" s="836"/>
      <c r="D1" s="836"/>
      <c r="E1" s="836"/>
      <c r="F1" s="836"/>
      <c r="G1" s="837" t="s">
        <v>815</v>
      </c>
      <c r="H1" s="836"/>
      <c r="I1" s="836"/>
      <c r="J1" s="836"/>
      <c r="K1" s="836"/>
      <c r="L1" s="836"/>
      <c r="M1" s="836"/>
      <c r="N1" s="836"/>
      <c r="O1" s="836"/>
      <c r="P1" s="836"/>
      <c r="Q1" s="836"/>
      <c r="R1" s="836"/>
      <c r="S1" s="836"/>
      <c r="T1" s="836"/>
      <c r="U1" s="836"/>
      <c r="V1" s="836"/>
      <c r="W1" s="836"/>
      <c r="X1" s="836"/>
      <c r="Y1" s="836"/>
      <c r="Z1" s="836"/>
      <c r="AA1" s="836"/>
    </row>
    <row r="2" spans="1:33" ht="18" thickBot="1">
      <c r="A2" s="835"/>
      <c r="B2" s="834"/>
      <c r="C2" s="834"/>
      <c r="D2" s="834"/>
      <c r="E2" s="834"/>
      <c r="F2" s="834"/>
      <c r="G2" s="834"/>
      <c r="H2" s="834"/>
      <c r="I2" s="834"/>
      <c r="J2" s="834"/>
      <c r="K2" s="834"/>
      <c r="L2" s="834"/>
      <c r="M2" s="834"/>
      <c r="N2" s="834"/>
      <c r="O2" s="834"/>
      <c r="P2" s="834"/>
      <c r="Q2" s="834"/>
      <c r="R2" s="834"/>
      <c r="S2" s="834"/>
      <c r="T2" s="834"/>
      <c r="U2" s="834"/>
      <c r="V2" s="834"/>
      <c r="W2" s="834"/>
      <c r="X2" s="834"/>
      <c r="Y2" s="834"/>
      <c r="Z2" s="834"/>
      <c r="AA2" s="834"/>
      <c r="AB2" s="834"/>
      <c r="AC2" s="834"/>
      <c r="AD2" s="834"/>
      <c r="AE2" s="868"/>
      <c r="AF2" s="868"/>
      <c r="AG2" s="903" t="s">
        <v>814</v>
      </c>
    </row>
    <row r="3" spans="1:33" ht="18" customHeight="1" thickTop="1">
      <c r="A3" s="1859" t="s">
        <v>813</v>
      </c>
      <c r="B3" s="1862" t="s">
        <v>801</v>
      </c>
      <c r="C3" s="1863"/>
      <c r="D3" s="1863"/>
      <c r="E3" s="1863"/>
      <c r="F3" s="1863"/>
      <c r="G3" s="1863"/>
      <c r="H3" s="1863"/>
      <c r="I3" s="1863"/>
      <c r="J3" s="1863"/>
      <c r="K3" s="1863"/>
      <c r="L3" s="1863"/>
      <c r="M3" s="1863"/>
      <c r="N3" s="1863"/>
      <c r="O3" s="1863"/>
      <c r="P3" s="1863"/>
      <c r="Q3" s="1864"/>
      <c r="R3" s="1862" t="s">
        <v>800</v>
      </c>
      <c r="S3" s="1863"/>
      <c r="T3" s="1863"/>
      <c r="U3" s="1863"/>
      <c r="V3" s="1863"/>
      <c r="W3" s="1863"/>
      <c r="X3" s="1863"/>
      <c r="Y3" s="1863"/>
      <c r="Z3" s="1863"/>
      <c r="AA3" s="1863"/>
      <c r="AB3" s="1863"/>
      <c r="AC3" s="1863"/>
      <c r="AD3" s="1863"/>
      <c r="AE3" s="1863"/>
      <c r="AF3" s="1863"/>
      <c r="AG3" s="1863"/>
    </row>
    <row r="4" spans="1:33" ht="18" customHeight="1">
      <c r="A4" s="1860"/>
      <c r="B4" s="1856" t="s">
        <v>799</v>
      </c>
      <c r="C4" s="1857"/>
      <c r="D4" s="1856" t="s">
        <v>812</v>
      </c>
      <c r="E4" s="1857"/>
      <c r="F4" s="1856" t="s">
        <v>811</v>
      </c>
      <c r="G4" s="1857"/>
      <c r="H4" s="1856" t="s">
        <v>796</v>
      </c>
      <c r="I4" s="1857"/>
      <c r="J4" s="1856" t="s">
        <v>799</v>
      </c>
      <c r="K4" s="1857"/>
      <c r="L4" s="1856" t="s">
        <v>812</v>
      </c>
      <c r="M4" s="1857"/>
      <c r="N4" s="1856" t="s">
        <v>811</v>
      </c>
      <c r="O4" s="1857"/>
      <c r="P4" s="1856" t="s">
        <v>796</v>
      </c>
      <c r="Q4" s="1857"/>
      <c r="R4" s="1856" t="s">
        <v>799</v>
      </c>
      <c r="S4" s="1857"/>
      <c r="T4" s="1856" t="s">
        <v>812</v>
      </c>
      <c r="U4" s="1857"/>
      <c r="V4" s="1856" t="s">
        <v>811</v>
      </c>
      <c r="W4" s="1857"/>
      <c r="X4" s="1856" t="s">
        <v>796</v>
      </c>
      <c r="Y4" s="1857"/>
      <c r="Z4" s="1856" t="s">
        <v>799</v>
      </c>
      <c r="AA4" s="1857"/>
      <c r="AB4" s="1856" t="s">
        <v>812</v>
      </c>
      <c r="AC4" s="1857"/>
      <c r="AD4" s="1856" t="s">
        <v>811</v>
      </c>
      <c r="AE4" s="1857"/>
      <c r="AF4" s="1856" t="s">
        <v>796</v>
      </c>
      <c r="AG4" s="1858"/>
    </row>
    <row r="5" spans="1:33" ht="18" customHeight="1">
      <c r="A5" s="1860"/>
      <c r="B5" s="863" t="s">
        <v>810</v>
      </c>
      <c r="C5" s="862" t="s">
        <v>809</v>
      </c>
      <c r="D5" s="863" t="s">
        <v>810</v>
      </c>
      <c r="E5" s="862" t="s">
        <v>809</v>
      </c>
      <c r="F5" s="863" t="s">
        <v>810</v>
      </c>
      <c r="G5" s="862" t="s">
        <v>809</v>
      </c>
      <c r="H5" s="863" t="s">
        <v>810</v>
      </c>
      <c r="I5" s="833" t="s">
        <v>809</v>
      </c>
      <c r="J5" s="863" t="s">
        <v>810</v>
      </c>
      <c r="K5" s="862" t="s">
        <v>809</v>
      </c>
      <c r="L5" s="863" t="s">
        <v>810</v>
      </c>
      <c r="M5" s="862" t="s">
        <v>809</v>
      </c>
      <c r="N5" s="863" t="s">
        <v>810</v>
      </c>
      <c r="O5" s="862" t="s">
        <v>809</v>
      </c>
      <c r="P5" s="863" t="s">
        <v>810</v>
      </c>
      <c r="Q5" s="862" t="s">
        <v>809</v>
      </c>
      <c r="R5" s="863" t="s">
        <v>810</v>
      </c>
      <c r="S5" s="862" t="s">
        <v>809</v>
      </c>
      <c r="T5" s="863" t="s">
        <v>810</v>
      </c>
      <c r="U5" s="862" t="s">
        <v>809</v>
      </c>
      <c r="V5" s="863" t="s">
        <v>810</v>
      </c>
      <c r="W5" s="862" t="s">
        <v>809</v>
      </c>
      <c r="X5" s="863" t="s">
        <v>810</v>
      </c>
      <c r="Y5" s="862" t="s">
        <v>809</v>
      </c>
      <c r="Z5" s="863" t="s">
        <v>810</v>
      </c>
      <c r="AA5" s="862" t="s">
        <v>809</v>
      </c>
      <c r="AB5" s="863" t="s">
        <v>810</v>
      </c>
      <c r="AC5" s="862" t="s">
        <v>809</v>
      </c>
      <c r="AD5" s="863" t="s">
        <v>810</v>
      </c>
      <c r="AE5" s="833" t="s">
        <v>809</v>
      </c>
      <c r="AF5" s="863" t="s">
        <v>810</v>
      </c>
      <c r="AG5" s="833" t="s">
        <v>809</v>
      </c>
    </row>
    <row r="6" spans="1:33" ht="18" customHeight="1">
      <c r="A6" s="1861"/>
      <c r="B6" s="861" t="s">
        <v>808</v>
      </c>
      <c r="C6" s="860" t="s">
        <v>807</v>
      </c>
      <c r="D6" s="861" t="s">
        <v>808</v>
      </c>
      <c r="E6" s="860" t="s">
        <v>807</v>
      </c>
      <c r="F6" s="861" t="s">
        <v>808</v>
      </c>
      <c r="G6" s="860" t="s">
        <v>807</v>
      </c>
      <c r="H6" s="861" t="s">
        <v>808</v>
      </c>
      <c r="I6" s="832" t="s">
        <v>807</v>
      </c>
      <c r="J6" s="861" t="s">
        <v>808</v>
      </c>
      <c r="K6" s="860" t="s">
        <v>807</v>
      </c>
      <c r="L6" s="861" t="s">
        <v>808</v>
      </c>
      <c r="M6" s="860" t="s">
        <v>807</v>
      </c>
      <c r="N6" s="861" t="s">
        <v>808</v>
      </c>
      <c r="O6" s="860" t="s">
        <v>807</v>
      </c>
      <c r="P6" s="861" t="s">
        <v>808</v>
      </c>
      <c r="Q6" s="860" t="s">
        <v>807</v>
      </c>
      <c r="R6" s="861" t="s">
        <v>808</v>
      </c>
      <c r="S6" s="860" t="s">
        <v>807</v>
      </c>
      <c r="T6" s="861" t="s">
        <v>808</v>
      </c>
      <c r="U6" s="860" t="s">
        <v>807</v>
      </c>
      <c r="V6" s="861" t="s">
        <v>808</v>
      </c>
      <c r="W6" s="860" t="s">
        <v>807</v>
      </c>
      <c r="X6" s="861" t="s">
        <v>808</v>
      </c>
      <c r="Y6" s="860" t="s">
        <v>807</v>
      </c>
      <c r="Z6" s="861" t="s">
        <v>808</v>
      </c>
      <c r="AA6" s="860" t="s">
        <v>807</v>
      </c>
      <c r="AB6" s="861" t="s">
        <v>808</v>
      </c>
      <c r="AC6" s="860" t="s">
        <v>807</v>
      </c>
      <c r="AD6" s="861" t="s">
        <v>808</v>
      </c>
      <c r="AE6" s="832" t="s">
        <v>807</v>
      </c>
      <c r="AF6" s="861" t="s">
        <v>808</v>
      </c>
      <c r="AG6" s="832" t="s">
        <v>807</v>
      </c>
    </row>
    <row r="7" spans="1:33" ht="18" customHeight="1">
      <c r="A7" s="800" t="s">
        <v>806</v>
      </c>
      <c r="B7" s="1838" t="s">
        <v>805</v>
      </c>
      <c r="C7" s="1839"/>
      <c r="D7" s="1839"/>
      <c r="E7" s="1839"/>
      <c r="F7" s="1839"/>
      <c r="G7" s="1839"/>
      <c r="H7" s="1839"/>
      <c r="I7" s="1840"/>
      <c r="J7" s="1838" t="s">
        <v>804</v>
      </c>
      <c r="K7" s="1839"/>
      <c r="L7" s="1839"/>
      <c r="M7" s="1839"/>
      <c r="N7" s="1839"/>
      <c r="O7" s="1839"/>
      <c r="P7" s="1839"/>
      <c r="Q7" s="1840"/>
      <c r="R7" s="1838" t="s">
        <v>805</v>
      </c>
      <c r="S7" s="1839"/>
      <c r="T7" s="1839"/>
      <c r="U7" s="1839"/>
      <c r="V7" s="1839"/>
      <c r="W7" s="1839"/>
      <c r="X7" s="1839"/>
      <c r="Y7" s="1840"/>
      <c r="Z7" s="1838" t="s">
        <v>804</v>
      </c>
      <c r="AA7" s="1839"/>
      <c r="AB7" s="1839"/>
      <c r="AC7" s="1839"/>
      <c r="AD7" s="1839"/>
      <c r="AE7" s="1839"/>
      <c r="AF7" s="1839"/>
      <c r="AG7" s="1839"/>
    </row>
    <row r="8" spans="1:33" ht="18" customHeight="1">
      <c r="A8" s="831" t="s">
        <v>218</v>
      </c>
      <c r="B8" s="1359">
        <v>100.9</v>
      </c>
      <c r="C8" s="830">
        <v>99.4</v>
      </c>
      <c r="D8" s="830">
        <v>112.8</v>
      </c>
      <c r="E8" s="830">
        <v>103.7</v>
      </c>
      <c r="F8" s="830">
        <v>109.3</v>
      </c>
      <c r="G8" s="830">
        <v>107.8</v>
      </c>
      <c r="H8" s="830">
        <v>100.4</v>
      </c>
      <c r="I8" s="830">
        <v>98.7</v>
      </c>
      <c r="J8" s="1359">
        <v>100.1</v>
      </c>
      <c r="K8" s="830">
        <v>99.4</v>
      </c>
      <c r="L8" s="830">
        <v>123.4</v>
      </c>
      <c r="M8" s="830">
        <v>114.4</v>
      </c>
      <c r="N8" s="830">
        <v>109.2</v>
      </c>
      <c r="O8" s="830">
        <v>107.1</v>
      </c>
      <c r="P8" s="830">
        <v>87.6</v>
      </c>
      <c r="Q8" s="829">
        <v>88.6</v>
      </c>
      <c r="R8" s="1360">
        <v>101.6</v>
      </c>
      <c r="S8" s="827">
        <v>100.9</v>
      </c>
      <c r="T8" s="827">
        <v>97</v>
      </c>
      <c r="U8" s="827">
        <v>97</v>
      </c>
      <c r="V8" s="827">
        <v>103.8</v>
      </c>
      <c r="W8" s="827">
        <v>102.3</v>
      </c>
      <c r="X8" s="827">
        <v>101.3</v>
      </c>
      <c r="Y8" s="828">
        <v>100.2</v>
      </c>
      <c r="Z8" s="827">
        <v>101.9</v>
      </c>
      <c r="AA8" s="827">
        <v>101</v>
      </c>
      <c r="AB8" s="827">
        <v>96.7</v>
      </c>
      <c r="AC8" s="827">
        <v>96.7</v>
      </c>
      <c r="AD8" s="827">
        <v>103.9</v>
      </c>
      <c r="AE8" s="827">
        <v>102.5</v>
      </c>
      <c r="AF8" s="827">
        <v>101.8</v>
      </c>
      <c r="AG8" s="827">
        <v>99.6</v>
      </c>
    </row>
    <row r="9" spans="1:33" ht="18" customHeight="1">
      <c r="A9" s="831" t="s">
        <v>55</v>
      </c>
      <c r="B9" s="1359">
        <v>99.9</v>
      </c>
      <c r="C9" s="830">
        <v>100.2</v>
      </c>
      <c r="D9" s="830">
        <v>96.9</v>
      </c>
      <c r="E9" s="830">
        <v>99.5</v>
      </c>
      <c r="F9" s="830">
        <v>102.1</v>
      </c>
      <c r="G9" s="830">
        <v>102.6</v>
      </c>
      <c r="H9" s="830">
        <v>95.5</v>
      </c>
      <c r="I9" s="830">
        <v>95.5</v>
      </c>
      <c r="J9" s="1359">
        <v>99.4</v>
      </c>
      <c r="K9" s="830">
        <v>99.7</v>
      </c>
      <c r="L9" s="830">
        <v>102.7</v>
      </c>
      <c r="M9" s="830">
        <v>103.3</v>
      </c>
      <c r="N9" s="830">
        <v>99.7</v>
      </c>
      <c r="O9" s="830">
        <v>100</v>
      </c>
      <c r="P9" s="830">
        <v>81.2</v>
      </c>
      <c r="Q9" s="829">
        <v>83.5</v>
      </c>
      <c r="R9" s="1360">
        <v>101.2</v>
      </c>
      <c r="S9" s="827">
        <v>100.7</v>
      </c>
      <c r="T9" s="827">
        <v>99.7</v>
      </c>
      <c r="U9" s="827">
        <v>99.7</v>
      </c>
      <c r="V9" s="827">
        <v>103.5</v>
      </c>
      <c r="W9" s="827">
        <v>102.2</v>
      </c>
      <c r="X9" s="827">
        <v>99.9</v>
      </c>
      <c r="Y9" s="828">
        <v>99.6</v>
      </c>
      <c r="Z9" s="827">
        <v>101.7</v>
      </c>
      <c r="AA9" s="827">
        <v>101</v>
      </c>
      <c r="AB9" s="827">
        <v>100.8</v>
      </c>
      <c r="AC9" s="827">
        <v>100.1</v>
      </c>
      <c r="AD9" s="827">
        <v>104.1</v>
      </c>
      <c r="AE9" s="827">
        <v>102.9</v>
      </c>
      <c r="AF9" s="827">
        <v>98.4</v>
      </c>
      <c r="AG9" s="827">
        <v>98.3</v>
      </c>
    </row>
    <row r="10" spans="1:33" ht="18" customHeight="1">
      <c r="A10" s="831">
        <v>2</v>
      </c>
      <c r="B10" s="1359">
        <v>100</v>
      </c>
      <c r="C10" s="830">
        <v>100</v>
      </c>
      <c r="D10" s="830">
        <v>100</v>
      </c>
      <c r="E10" s="830">
        <v>100</v>
      </c>
      <c r="F10" s="830">
        <v>100</v>
      </c>
      <c r="G10" s="830">
        <v>100</v>
      </c>
      <c r="H10" s="830">
        <v>100</v>
      </c>
      <c r="I10" s="830">
        <v>100</v>
      </c>
      <c r="J10" s="1359">
        <v>100</v>
      </c>
      <c r="K10" s="830">
        <v>100</v>
      </c>
      <c r="L10" s="830">
        <v>100</v>
      </c>
      <c r="M10" s="830">
        <v>100</v>
      </c>
      <c r="N10" s="830">
        <v>100</v>
      </c>
      <c r="O10" s="830">
        <v>100</v>
      </c>
      <c r="P10" s="830">
        <v>100</v>
      </c>
      <c r="Q10" s="829">
        <v>100</v>
      </c>
      <c r="R10" s="1360">
        <v>100</v>
      </c>
      <c r="S10" s="827">
        <v>100</v>
      </c>
      <c r="T10" s="827">
        <v>100</v>
      </c>
      <c r="U10" s="827">
        <v>100</v>
      </c>
      <c r="V10" s="827">
        <v>100</v>
      </c>
      <c r="W10" s="827">
        <v>100</v>
      </c>
      <c r="X10" s="827">
        <v>100</v>
      </c>
      <c r="Y10" s="828">
        <v>100</v>
      </c>
      <c r="Z10" s="827">
        <v>100</v>
      </c>
      <c r="AA10" s="827">
        <v>100</v>
      </c>
      <c r="AB10" s="827">
        <v>100</v>
      </c>
      <c r="AC10" s="827">
        <v>100</v>
      </c>
      <c r="AD10" s="827">
        <v>100</v>
      </c>
      <c r="AE10" s="827">
        <v>100</v>
      </c>
      <c r="AF10" s="827">
        <v>100</v>
      </c>
      <c r="AG10" s="827">
        <v>100</v>
      </c>
    </row>
    <row r="11" spans="1:33" ht="18" customHeight="1">
      <c r="A11" s="831">
        <v>3</v>
      </c>
      <c r="B11" s="1359">
        <v>101.1</v>
      </c>
      <c r="C11" s="830">
        <v>100.2</v>
      </c>
      <c r="D11" s="830">
        <v>101.3</v>
      </c>
      <c r="E11" s="830">
        <v>100</v>
      </c>
      <c r="F11" s="830">
        <v>110</v>
      </c>
      <c r="G11" s="830">
        <v>107.5</v>
      </c>
      <c r="H11" s="830">
        <v>102.7</v>
      </c>
      <c r="I11" s="830">
        <v>100.1</v>
      </c>
      <c r="J11" s="1359">
        <v>102.1</v>
      </c>
      <c r="K11" s="830">
        <v>101.3</v>
      </c>
      <c r="L11" s="830">
        <v>103</v>
      </c>
      <c r="M11" s="830">
        <v>99</v>
      </c>
      <c r="N11" s="830">
        <v>108.8</v>
      </c>
      <c r="O11" s="830">
        <v>106.5</v>
      </c>
      <c r="P11" s="830">
        <v>99.9</v>
      </c>
      <c r="Q11" s="829">
        <v>99.6</v>
      </c>
      <c r="R11" s="1360">
        <v>100.3</v>
      </c>
      <c r="S11" s="827">
        <v>100.5</v>
      </c>
      <c r="T11" s="827">
        <v>99.7</v>
      </c>
      <c r="U11" s="827">
        <v>100.9</v>
      </c>
      <c r="V11" s="827">
        <v>101.9</v>
      </c>
      <c r="W11" s="827">
        <v>101.7</v>
      </c>
      <c r="X11" s="827">
        <v>102.1</v>
      </c>
      <c r="Y11" s="828">
        <v>101.5</v>
      </c>
      <c r="Z11" s="827">
        <v>100.9</v>
      </c>
      <c r="AA11" s="827">
        <v>101.2</v>
      </c>
      <c r="AB11" s="827">
        <v>99.6</v>
      </c>
      <c r="AC11" s="827">
        <v>101</v>
      </c>
      <c r="AD11" s="827">
        <v>102.2</v>
      </c>
      <c r="AE11" s="827">
        <v>102.1</v>
      </c>
      <c r="AF11" s="827">
        <v>103.3</v>
      </c>
      <c r="AG11" s="827">
        <v>102.7</v>
      </c>
    </row>
    <row r="12" spans="1:33" ht="18" customHeight="1">
      <c r="A12" s="831">
        <v>4</v>
      </c>
      <c r="B12" s="1359">
        <v>99.7</v>
      </c>
      <c r="C12" s="830">
        <v>99.1</v>
      </c>
      <c r="D12" s="830">
        <v>105.2</v>
      </c>
      <c r="E12" s="830">
        <v>102.3</v>
      </c>
      <c r="F12" s="830">
        <v>109.9</v>
      </c>
      <c r="G12" s="830">
        <v>108.7</v>
      </c>
      <c r="H12" s="830">
        <v>97.7</v>
      </c>
      <c r="I12" s="830">
        <v>98.5</v>
      </c>
      <c r="J12" s="1359">
        <v>101.8</v>
      </c>
      <c r="K12" s="830">
        <v>100.6</v>
      </c>
      <c r="L12" s="830">
        <v>105.5</v>
      </c>
      <c r="M12" s="830">
        <v>103.1</v>
      </c>
      <c r="N12" s="830">
        <v>108.8</v>
      </c>
      <c r="O12" s="830">
        <v>106.7</v>
      </c>
      <c r="P12" s="830">
        <v>100.8</v>
      </c>
      <c r="Q12" s="829">
        <v>102</v>
      </c>
      <c r="R12" s="1360">
        <v>102.3</v>
      </c>
      <c r="S12" s="827">
        <v>101.9</v>
      </c>
      <c r="T12" s="827">
        <v>103.4</v>
      </c>
      <c r="U12" s="827">
        <v>103</v>
      </c>
      <c r="V12" s="827">
        <v>103.6</v>
      </c>
      <c r="W12" s="827">
        <v>102.3</v>
      </c>
      <c r="X12" s="827">
        <v>103.8</v>
      </c>
      <c r="Y12" s="828">
        <v>102.9</v>
      </c>
      <c r="Z12" s="827">
        <v>104</v>
      </c>
      <c r="AA12" s="827">
        <v>103.6</v>
      </c>
      <c r="AB12" s="827">
        <v>102.7</v>
      </c>
      <c r="AC12" s="827">
        <v>102.2</v>
      </c>
      <c r="AD12" s="827">
        <v>103.7</v>
      </c>
      <c r="AE12" s="827">
        <v>102.5</v>
      </c>
      <c r="AF12" s="827">
        <v>107.5</v>
      </c>
      <c r="AG12" s="827">
        <v>106.5</v>
      </c>
    </row>
    <row r="13" spans="1:33" ht="18" customHeight="1">
      <c r="A13" s="826"/>
      <c r="B13" s="1361"/>
      <c r="C13" s="809"/>
      <c r="D13" s="809"/>
      <c r="E13" s="809"/>
      <c r="F13" s="809"/>
      <c r="G13" s="809"/>
      <c r="H13" s="809"/>
      <c r="I13" s="809"/>
      <c r="J13" s="1361"/>
      <c r="K13" s="809"/>
      <c r="L13" s="809"/>
      <c r="M13" s="809"/>
      <c r="N13" s="809"/>
      <c r="O13" s="809"/>
      <c r="P13" s="809"/>
      <c r="Q13" s="825"/>
      <c r="R13" s="1362"/>
      <c r="S13" s="823"/>
      <c r="T13" s="823"/>
      <c r="U13" s="823"/>
      <c r="V13" s="823"/>
      <c r="W13" s="823"/>
      <c r="X13" s="823"/>
      <c r="Y13" s="824"/>
      <c r="Z13" s="823"/>
      <c r="AA13" s="823"/>
      <c r="AB13" s="823"/>
      <c r="AC13" s="823"/>
      <c r="AD13" s="823"/>
      <c r="AE13" s="823"/>
      <c r="AF13" s="822"/>
      <c r="AG13" s="822"/>
    </row>
    <row r="14" spans="1:33" ht="18" customHeight="1">
      <c r="A14" s="821" t="s">
        <v>56</v>
      </c>
      <c r="B14" s="1363">
        <v>83.8</v>
      </c>
      <c r="C14" s="819">
        <v>97.1</v>
      </c>
      <c r="D14" s="818">
        <v>87.2</v>
      </c>
      <c r="E14" s="819">
        <v>99.8</v>
      </c>
      <c r="F14" s="818">
        <v>89.4</v>
      </c>
      <c r="G14" s="819">
        <v>107.1</v>
      </c>
      <c r="H14" s="820">
        <v>86.1</v>
      </c>
      <c r="I14" s="819">
        <v>96.1</v>
      </c>
      <c r="J14" s="1363">
        <v>83.1</v>
      </c>
      <c r="K14" s="819">
        <v>99.8</v>
      </c>
      <c r="L14" s="818">
        <v>86.1</v>
      </c>
      <c r="M14" s="819">
        <v>100.2</v>
      </c>
      <c r="N14" s="818">
        <v>86.2</v>
      </c>
      <c r="O14" s="819">
        <v>104.7</v>
      </c>
      <c r="P14" s="818">
        <v>85</v>
      </c>
      <c r="Q14" s="817">
        <v>100.6</v>
      </c>
      <c r="R14" s="1364">
        <v>86.3</v>
      </c>
      <c r="S14" s="815">
        <v>100.5</v>
      </c>
      <c r="T14" s="815">
        <v>87.7</v>
      </c>
      <c r="U14" s="815">
        <v>101.5</v>
      </c>
      <c r="V14" s="815">
        <v>84</v>
      </c>
      <c r="W14" s="815">
        <v>100.6</v>
      </c>
      <c r="X14" s="815">
        <v>88</v>
      </c>
      <c r="Y14" s="815">
        <v>101</v>
      </c>
      <c r="Z14" s="1364">
        <v>84.9</v>
      </c>
      <c r="AA14" s="815">
        <v>102</v>
      </c>
      <c r="AB14" s="815">
        <v>80.5</v>
      </c>
      <c r="AC14" s="815">
        <v>100.9</v>
      </c>
      <c r="AD14" s="815">
        <v>82.3</v>
      </c>
      <c r="AE14" s="815">
        <v>101</v>
      </c>
      <c r="AF14" s="815">
        <v>85.6</v>
      </c>
      <c r="AG14" s="815">
        <v>103.6</v>
      </c>
    </row>
    <row r="15" spans="1:33" ht="18" customHeight="1">
      <c r="A15" s="821">
        <v>2</v>
      </c>
      <c r="B15" s="1363">
        <v>82</v>
      </c>
      <c r="C15" s="819">
        <v>97.1</v>
      </c>
      <c r="D15" s="818">
        <v>87.6</v>
      </c>
      <c r="E15" s="819">
        <v>101.3</v>
      </c>
      <c r="F15" s="818">
        <v>90.1</v>
      </c>
      <c r="G15" s="819">
        <v>108.8</v>
      </c>
      <c r="H15" s="820">
        <v>83</v>
      </c>
      <c r="I15" s="819">
        <v>93.6</v>
      </c>
      <c r="J15" s="1363">
        <v>82.4</v>
      </c>
      <c r="K15" s="819">
        <v>99.2</v>
      </c>
      <c r="L15" s="818">
        <v>86.2</v>
      </c>
      <c r="M15" s="819">
        <v>101.1</v>
      </c>
      <c r="N15" s="818">
        <v>86.4</v>
      </c>
      <c r="O15" s="819">
        <v>105.8</v>
      </c>
      <c r="P15" s="818">
        <v>89.6</v>
      </c>
      <c r="Q15" s="817">
        <v>99.8</v>
      </c>
      <c r="R15" s="1364">
        <v>84.5</v>
      </c>
      <c r="S15" s="815">
        <v>100.6</v>
      </c>
      <c r="T15" s="815">
        <v>86.5</v>
      </c>
      <c r="U15" s="815">
        <v>103.6</v>
      </c>
      <c r="V15" s="815">
        <v>83</v>
      </c>
      <c r="W15" s="815">
        <v>101.7</v>
      </c>
      <c r="X15" s="815">
        <v>85.5</v>
      </c>
      <c r="Y15" s="815">
        <v>100.7</v>
      </c>
      <c r="Z15" s="1364">
        <v>83.6</v>
      </c>
      <c r="AA15" s="815">
        <v>102.2</v>
      </c>
      <c r="AB15" s="815">
        <v>80.900000000000006</v>
      </c>
      <c r="AC15" s="815">
        <v>103.5</v>
      </c>
      <c r="AD15" s="815">
        <v>81.2</v>
      </c>
      <c r="AE15" s="815">
        <v>101.8</v>
      </c>
      <c r="AF15" s="815">
        <v>84.8</v>
      </c>
      <c r="AG15" s="815">
        <v>103.5</v>
      </c>
    </row>
    <row r="16" spans="1:33" ht="18" customHeight="1">
      <c r="A16" s="821">
        <v>3</v>
      </c>
      <c r="B16" s="1363">
        <v>87</v>
      </c>
      <c r="C16" s="819">
        <v>98.2</v>
      </c>
      <c r="D16" s="818">
        <v>89.3</v>
      </c>
      <c r="E16" s="819">
        <v>99.1</v>
      </c>
      <c r="F16" s="818">
        <v>90.8</v>
      </c>
      <c r="G16" s="819">
        <v>108.1</v>
      </c>
      <c r="H16" s="820">
        <v>85.6</v>
      </c>
      <c r="I16" s="819">
        <v>97.5</v>
      </c>
      <c r="J16" s="1363">
        <v>87</v>
      </c>
      <c r="K16" s="819">
        <v>99.6</v>
      </c>
      <c r="L16" s="818">
        <v>86.9</v>
      </c>
      <c r="M16" s="819">
        <v>100.3</v>
      </c>
      <c r="N16" s="818">
        <v>87.5</v>
      </c>
      <c r="O16" s="819">
        <v>105.9</v>
      </c>
      <c r="P16" s="818">
        <v>89.1</v>
      </c>
      <c r="Q16" s="817">
        <v>102.9</v>
      </c>
      <c r="R16" s="1364">
        <v>90.7</v>
      </c>
      <c r="S16" s="815">
        <v>102</v>
      </c>
      <c r="T16" s="815">
        <v>95.7</v>
      </c>
      <c r="U16" s="815">
        <v>104.1</v>
      </c>
      <c r="V16" s="815">
        <v>87.5</v>
      </c>
      <c r="W16" s="815">
        <v>102.1</v>
      </c>
      <c r="X16" s="815">
        <v>92</v>
      </c>
      <c r="Y16" s="816">
        <v>101.2</v>
      </c>
      <c r="Z16" s="815">
        <v>90.6</v>
      </c>
      <c r="AA16" s="815">
        <v>103.7</v>
      </c>
      <c r="AB16" s="815">
        <v>93.1</v>
      </c>
      <c r="AC16" s="815">
        <v>103</v>
      </c>
      <c r="AD16" s="815">
        <v>86.3</v>
      </c>
      <c r="AE16" s="815">
        <v>102.4</v>
      </c>
      <c r="AF16" s="815">
        <v>94.1</v>
      </c>
      <c r="AG16" s="815">
        <v>103.9</v>
      </c>
    </row>
    <row r="17" spans="1:33" ht="18" customHeight="1">
      <c r="A17" s="821">
        <v>4</v>
      </c>
      <c r="B17" s="1363">
        <v>85</v>
      </c>
      <c r="C17" s="819">
        <v>99.6</v>
      </c>
      <c r="D17" s="818">
        <v>90.8</v>
      </c>
      <c r="E17" s="819">
        <v>100.3</v>
      </c>
      <c r="F17" s="818">
        <v>95.2</v>
      </c>
      <c r="G17" s="819">
        <v>114.3</v>
      </c>
      <c r="H17" s="820">
        <v>88.1</v>
      </c>
      <c r="I17" s="819">
        <v>100.5</v>
      </c>
      <c r="J17" s="1363">
        <v>85.4</v>
      </c>
      <c r="K17" s="819">
        <v>101.9</v>
      </c>
      <c r="L17" s="818">
        <v>92.7</v>
      </c>
      <c r="M17" s="819">
        <v>100.8</v>
      </c>
      <c r="N17" s="818">
        <v>91.9</v>
      </c>
      <c r="O17" s="819">
        <v>112</v>
      </c>
      <c r="P17" s="818">
        <v>93</v>
      </c>
      <c r="Q17" s="817">
        <v>109.9</v>
      </c>
      <c r="R17" s="1364">
        <v>88.7</v>
      </c>
      <c r="S17" s="815">
        <v>103.2</v>
      </c>
      <c r="T17" s="815">
        <v>90.5</v>
      </c>
      <c r="U17" s="815">
        <v>104.6</v>
      </c>
      <c r="V17" s="815">
        <v>86.8</v>
      </c>
      <c r="W17" s="815">
        <v>103.6</v>
      </c>
      <c r="X17" s="815">
        <v>91.4</v>
      </c>
      <c r="Y17" s="816">
        <v>104.5</v>
      </c>
      <c r="Z17" s="815">
        <v>88.1</v>
      </c>
      <c r="AA17" s="815">
        <v>105.1</v>
      </c>
      <c r="AB17" s="815">
        <v>82.6</v>
      </c>
      <c r="AC17" s="815">
        <v>104.7</v>
      </c>
      <c r="AD17" s="815">
        <v>85.2</v>
      </c>
      <c r="AE17" s="815">
        <v>103.8</v>
      </c>
      <c r="AF17" s="815">
        <v>91.1</v>
      </c>
      <c r="AG17" s="815">
        <v>108.3</v>
      </c>
    </row>
    <row r="18" spans="1:33" ht="18" customHeight="1">
      <c r="A18" s="821">
        <v>5</v>
      </c>
      <c r="B18" s="1363">
        <v>84.1</v>
      </c>
      <c r="C18" s="819">
        <v>97.1</v>
      </c>
      <c r="D18" s="818">
        <v>98.7</v>
      </c>
      <c r="E18" s="819">
        <v>96.4</v>
      </c>
      <c r="F18" s="818">
        <v>89.4</v>
      </c>
      <c r="G18" s="819">
        <v>106.5</v>
      </c>
      <c r="H18" s="820">
        <v>85.1</v>
      </c>
      <c r="I18" s="819">
        <v>97.5</v>
      </c>
      <c r="J18" s="1363">
        <v>83.2</v>
      </c>
      <c r="K18" s="819">
        <v>99.3</v>
      </c>
      <c r="L18" s="818">
        <v>86.5</v>
      </c>
      <c r="M18" s="819">
        <v>97.7</v>
      </c>
      <c r="N18" s="818">
        <v>86.1</v>
      </c>
      <c r="O18" s="819">
        <v>104.9</v>
      </c>
      <c r="P18" s="818">
        <v>85.6</v>
      </c>
      <c r="Q18" s="817">
        <v>101.2</v>
      </c>
      <c r="R18" s="1364">
        <v>87</v>
      </c>
      <c r="S18" s="815">
        <v>101.4</v>
      </c>
      <c r="T18" s="815">
        <v>86.6</v>
      </c>
      <c r="U18" s="815">
        <v>101</v>
      </c>
      <c r="V18" s="815">
        <v>83.7</v>
      </c>
      <c r="W18" s="815">
        <v>100.7</v>
      </c>
      <c r="X18" s="815">
        <v>88.6</v>
      </c>
      <c r="Y18" s="816">
        <v>103.2</v>
      </c>
      <c r="Z18" s="815">
        <v>86.1</v>
      </c>
      <c r="AA18" s="815">
        <v>102.8</v>
      </c>
      <c r="AB18" s="815">
        <v>79.2</v>
      </c>
      <c r="AC18" s="815">
        <v>100.3</v>
      </c>
      <c r="AD18" s="815">
        <v>82.2</v>
      </c>
      <c r="AE18" s="815">
        <v>101</v>
      </c>
      <c r="AF18" s="815">
        <v>88.2</v>
      </c>
      <c r="AG18" s="815">
        <v>106.5</v>
      </c>
    </row>
    <row r="19" spans="1:33" ht="18" customHeight="1">
      <c r="A19" s="821">
        <v>6</v>
      </c>
      <c r="B19" s="1363">
        <v>143.6</v>
      </c>
      <c r="C19" s="819">
        <v>99.7</v>
      </c>
      <c r="D19" s="818">
        <v>124.6</v>
      </c>
      <c r="E19" s="819">
        <v>102</v>
      </c>
      <c r="F19" s="818">
        <v>170.4</v>
      </c>
      <c r="G19" s="819">
        <v>110.4</v>
      </c>
      <c r="H19" s="820">
        <v>93.3</v>
      </c>
      <c r="I19" s="819">
        <v>97.7</v>
      </c>
      <c r="J19" s="1363">
        <v>164.3</v>
      </c>
      <c r="K19" s="819">
        <v>101.4</v>
      </c>
      <c r="L19" s="818">
        <v>133.69999999999999</v>
      </c>
      <c r="M19" s="819">
        <v>100.7</v>
      </c>
      <c r="N19" s="818">
        <v>176.7</v>
      </c>
      <c r="O19" s="819">
        <v>107.5</v>
      </c>
      <c r="P19" s="818">
        <v>86.7</v>
      </c>
      <c r="Q19" s="817">
        <v>101.8</v>
      </c>
      <c r="R19" s="1364">
        <v>141.9</v>
      </c>
      <c r="S19" s="815">
        <v>102.3</v>
      </c>
      <c r="T19" s="815">
        <v>140</v>
      </c>
      <c r="U19" s="815">
        <v>103</v>
      </c>
      <c r="V19" s="815">
        <v>134.6</v>
      </c>
      <c r="W19" s="815">
        <v>102.6</v>
      </c>
      <c r="X19" s="815">
        <v>130.19999999999999</v>
      </c>
      <c r="Y19" s="816">
        <v>103.7</v>
      </c>
      <c r="Z19" s="815">
        <v>153.9</v>
      </c>
      <c r="AA19" s="815">
        <v>103.7</v>
      </c>
      <c r="AB19" s="815">
        <v>166</v>
      </c>
      <c r="AC19" s="815">
        <v>101.2</v>
      </c>
      <c r="AD19" s="815">
        <v>139.9</v>
      </c>
      <c r="AE19" s="815">
        <v>102.6</v>
      </c>
      <c r="AF19" s="815">
        <v>148.4</v>
      </c>
      <c r="AG19" s="815">
        <v>107.1</v>
      </c>
    </row>
    <row r="20" spans="1:33" ht="18" customHeight="1">
      <c r="A20" s="821">
        <v>7</v>
      </c>
      <c r="B20" s="1363">
        <v>107.1</v>
      </c>
      <c r="C20" s="819">
        <v>101</v>
      </c>
      <c r="D20" s="818">
        <v>115.7</v>
      </c>
      <c r="E20" s="819">
        <v>105.4</v>
      </c>
      <c r="F20" s="818">
        <v>119</v>
      </c>
      <c r="G20" s="819">
        <v>109.8</v>
      </c>
      <c r="H20" s="820">
        <v>142.80000000000001</v>
      </c>
      <c r="I20" s="819">
        <v>101.2</v>
      </c>
      <c r="J20" s="1363">
        <v>104.2</v>
      </c>
      <c r="K20" s="819">
        <v>102.4</v>
      </c>
      <c r="L20" s="818">
        <v>122.9</v>
      </c>
      <c r="M20" s="819">
        <v>117.8</v>
      </c>
      <c r="N20" s="818">
        <v>118.1</v>
      </c>
      <c r="O20" s="819">
        <v>107.5</v>
      </c>
      <c r="P20" s="818">
        <v>167.8</v>
      </c>
      <c r="Q20" s="817">
        <v>100.3</v>
      </c>
      <c r="R20" s="1364">
        <v>118.1</v>
      </c>
      <c r="S20" s="815">
        <v>102.2</v>
      </c>
      <c r="T20" s="815">
        <v>115.9</v>
      </c>
      <c r="U20" s="815">
        <v>103.1</v>
      </c>
      <c r="V20" s="815">
        <v>142.69999999999999</v>
      </c>
      <c r="W20" s="815">
        <v>102.7</v>
      </c>
      <c r="X20" s="815">
        <v>132.4</v>
      </c>
      <c r="Y20" s="816">
        <v>103.3</v>
      </c>
      <c r="Z20" s="815">
        <v>120.4</v>
      </c>
      <c r="AA20" s="815">
        <v>103.6</v>
      </c>
      <c r="AB20" s="815">
        <v>115.5</v>
      </c>
      <c r="AC20" s="815">
        <v>101.8</v>
      </c>
      <c r="AD20" s="815">
        <v>146</v>
      </c>
      <c r="AE20" s="815">
        <v>102.9</v>
      </c>
      <c r="AF20" s="815">
        <v>137.5</v>
      </c>
      <c r="AG20" s="815">
        <v>107.3</v>
      </c>
    </row>
    <row r="21" spans="1:33" ht="18" customHeight="1">
      <c r="A21" s="821">
        <v>8</v>
      </c>
      <c r="B21" s="1363">
        <v>90.5</v>
      </c>
      <c r="C21" s="819">
        <v>99.5</v>
      </c>
      <c r="D21" s="818">
        <v>115.8</v>
      </c>
      <c r="E21" s="819">
        <v>100.3</v>
      </c>
      <c r="F21" s="818">
        <v>99.5</v>
      </c>
      <c r="G21" s="819">
        <v>108</v>
      </c>
      <c r="H21" s="820">
        <v>93.9</v>
      </c>
      <c r="I21" s="819">
        <v>101.2</v>
      </c>
      <c r="J21" s="1363">
        <v>87</v>
      </c>
      <c r="K21" s="819">
        <v>100.7</v>
      </c>
      <c r="L21" s="818">
        <v>102.4</v>
      </c>
      <c r="M21" s="819">
        <v>100.9</v>
      </c>
      <c r="N21" s="818">
        <v>95.6</v>
      </c>
      <c r="O21" s="819">
        <v>106.7</v>
      </c>
      <c r="P21" s="818">
        <v>89.1</v>
      </c>
      <c r="Q21" s="817">
        <v>102.3</v>
      </c>
      <c r="R21" s="1364">
        <v>87.8</v>
      </c>
      <c r="S21" s="815">
        <v>101.4</v>
      </c>
      <c r="T21" s="815">
        <v>94.2</v>
      </c>
      <c r="U21" s="815">
        <v>101.9</v>
      </c>
      <c r="V21" s="815">
        <v>86</v>
      </c>
      <c r="W21" s="815">
        <v>101.3</v>
      </c>
      <c r="X21" s="815">
        <v>90.2</v>
      </c>
      <c r="Y21" s="816">
        <v>103.2</v>
      </c>
      <c r="Z21" s="815">
        <v>85.9</v>
      </c>
      <c r="AA21" s="815">
        <v>103</v>
      </c>
      <c r="AB21" s="815">
        <v>83.5</v>
      </c>
      <c r="AC21" s="815">
        <v>100.8</v>
      </c>
      <c r="AD21" s="815">
        <v>83.4</v>
      </c>
      <c r="AE21" s="815">
        <v>101.6</v>
      </c>
      <c r="AF21" s="815">
        <v>88.8</v>
      </c>
      <c r="AG21" s="815">
        <v>107.3</v>
      </c>
    </row>
    <row r="22" spans="1:33" ht="18" customHeight="1">
      <c r="A22" s="821">
        <v>9</v>
      </c>
      <c r="B22" s="1363">
        <v>84.9</v>
      </c>
      <c r="C22" s="819">
        <v>99.7</v>
      </c>
      <c r="D22" s="818">
        <v>95.8</v>
      </c>
      <c r="E22" s="819">
        <v>104.2</v>
      </c>
      <c r="F22" s="818">
        <v>89.3</v>
      </c>
      <c r="G22" s="819">
        <v>107.2</v>
      </c>
      <c r="H22" s="820">
        <v>88.4</v>
      </c>
      <c r="I22" s="819">
        <v>99.1</v>
      </c>
      <c r="J22" s="1363">
        <v>84.5</v>
      </c>
      <c r="K22" s="819">
        <v>100.7</v>
      </c>
      <c r="L22" s="818">
        <v>105.3</v>
      </c>
      <c r="M22" s="819">
        <v>101.6</v>
      </c>
      <c r="N22" s="818">
        <v>86.6</v>
      </c>
      <c r="O22" s="819">
        <v>105.4</v>
      </c>
      <c r="P22" s="818">
        <v>88.2</v>
      </c>
      <c r="Q22" s="817">
        <v>104.4</v>
      </c>
      <c r="R22" s="1364">
        <v>86.7</v>
      </c>
      <c r="S22" s="815">
        <v>102.1</v>
      </c>
      <c r="T22" s="815">
        <v>86.2</v>
      </c>
      <c r="U22" s="815">
        <v>102.2</v>
      </c>
      <c r="V22" s="815">
        <v>84.4</v>
      </c>
      <c r="W22" s="815">
        <v>102.4</v>
      </c>
      <c r="X22" s="815">
        <v>90.5</v>
      </c>
      <c r="Y22" s="816">
        <v>103.4</v>
      </c>
      <c r="Z22" s="815">
        <v>86</v>
      </c>
      <c r="AA22" s="815">
        <v>103.7</v>
      </c>
      <c r="AB22" s="815">
        <v>78.3</v>
      </c>
      <c r="AC22" s="815">
        <v>100.7</v>
      </c>
      <c r="AD22" s="815">
        <v>82.6</v>
      </c>
      <c r="AE22" s="815">
        <v>102.6</v>
      </c>
      <c r="AF22" s="815">
        <v>92.4</v>
      </c>
      <c r="AG22" s="815">
        <v>107.2</v>
      </c>
    </row>
    <row r="23" spans="1:33" ht="18" customHeight="1">
      <c r="A23" s="821">
        <v>10</v>
      </c>
      <c r="B23" s="1363">
        <v>84.7</v>
      </c>
      <c r="C23" s="819">
        <v>100.3</v>
      </c>
      <c r="D23" s="818">
        <v>93.8</v>
      </c>
      <c r="E23" s="819">
        <v>107.5</v>
      </c>
      <c r="F23" s="818">
        <v>90.1</v>
      </c>
      <c r="G23" s="819">
        <v>108.9</v>
      </c>
      <c r="H23" s="820">
        <v>87.7</v>
      </c>
      <c r="I23" s="819">
        <v>100.6</v>
      </c>
      <c r="J23" s="1363">
        <v>83.4</v>
      </c>
      <c r="K23" s="819">
        <v>100.8</v>
      </c>
      <c r="L23" s="818">
        <v>94.4</v>
      </c>
      <c r="M23" s="819">
        <v>110.3</v>
      </c>
      <c r="N23" s="818">
        <v>87.6</v>
      </c>
      <c r="O23" s="819">
        <v>107.5</v>
      </c>
      <c r="P23" s="818">
        <v>85.8</v>
      </c>
      <c r="Q23" s="817">
        <v>101.5</v>
      </c>
      <c r="R23" s="1364">
        <v>86.4</v>
      </c>
      <c r="S23" s="815">
        <v>102.5</v>
      </c>
      <c r="T23" s="815">
        <v>86.9</v>
      </c>
      <c r="U23" s="815">
        <v>103.7</v>
      </c>
      <c r="V23" s="815">
        <v>84.5</v>
      </c>
      <c r="W23" s="815">
        <v>103</v>
      </c>
      <c r="X23" s="815">
        <v>87.6</v>
      </c>
      <c r="Y23" s="816">
        <v>103.4</v>
      </c>
      <c r="Z23" s="815">
        <v>85.7</v>
      </c>
      <c r="AA23" s="815">
        <v>104.2</v>
      </c>
      <c r="AB23" s="815">
        <v>80</v>
      </c>
      <c r="AC23" s="815">
        <v>103.3</v>
      </c>
      <c r="AD23" s="815">
        <v>82.9</v>
      </c>
      <c r="AE23" s="815">
        <v>103.4</v>
      </c>
      <c r="AF23" s="815">
        <v>87.8</v>
      </c>
      <c r="AG23" s="815">
        <v>107.2</v>
      </c>
    </row>
    <row r="24" spans="1:33" ht="18" customHeight="1">
      <c r="A24" s="821">
        <v>11</v>
      </c>
      <c r="B24" s="1363">
        <v>87.8</v>
      </c>
      <c r="C24" s="819">
        <v>100.3</v>
      </c>
      <c r="D24" s="818">
        <v>99.3</v>
      </c>
      <c r="E24" s="819">
        <v>106.9</v>
      </c>
      <c r="F24" s="818">
        <v>95.9</v>
      </c>
      <c r="G24" s="819">
        <v>108.9</v>
      </c>
      <c r="H24" s="820">
        <v>89.2</v>
      </c>
      <c r="I24" s="819">
        <v>97.9</v>
      </c>
      <c r="J24" s="1363">
        <v>86.7</v>
      </c>
      <c r="K24" s="819">
        <v>100.7</v>
      </c>
      <c r="L24" s="818">
        <v>101.1</v>
      </c>
      <c r="M24" s="819">
        <v>103.5</v>
      </c>
      <c r="N24" s="818">
        <v>93.1</v>
      </c>
      <c r="O24" s="819">
        <v>106.8</v>
      </c>
      <c r="P24" s="818">
        <v>90.3</v>
      </c>
      <c r="Q24" s="817">
        <v>100.2</v>
      </c>
      <c r="R24" s="1364">
        <v>90.5</v>
      </c>
      <c r="S24" s="815">
        <v>102.6</v>
      </c>
      <c r="T24" s="815">
        <v>95.8</v>
      </c>
      <c r="U24" s="815">
        <v>104.5</v>
      </c>
      <c r="V24" s="815">
        <v>92</v>
      </c>
      <c r="W24" s="815">
        <v>103.2</v>
      </c>
      <c r="X24" s="815">
        <v>92</v>
      </c>
      <c r="Y24" s="816">
        <v>104.2</v>
      </c>
      <c r="Z24" s="815">
        <v>90</v>
      </c>
      <c r="AA24" s="815">
        <v>104.3</v>
      </c>
      <c r="AB24" s="815">
        <v>92.7</v>
      </c>
      <c r="AC24" s="815">
        <v>104.1</v>
      </c>
      <c r="AD24" s="815">
        <v>91.1</v>
      </c>
      <c r="AE24" s="815">
        <v>103.5</v>
      </c>
      <c r="AF24" s="815">
        <v>92.8</v>
      </c>
      <c r="AG24" s="815">
        <v>108.5</v>
      </c>
    </row>
    <row r="25" spans="1:33" ht="18" customHeight="1">
      <c r="A25" s="821">
        <v>12</v>
      </c>
      <c r="B25" s="1363">
        <v>176.3</v>
      </c>
      <c r="C25" s="819">
        <v>99.9</v>
      </c>
      <c r="D25" s="818">
        <v>163.5</v>
      </c>
      <c r="E25" s="819">
        <v>104.8</v>
      </c>
      <c r="F25" s="818">
        <v>199.2</v>
      </c>
      <c r="G25" s="819">
        <v>106.8</v>
      </c>
      <c r="H25" s="820">
        <v>149.5</v>
      </c>
      <c r="I25" s="819">
        <v>98.6</v>
      </c>
      <c r="J25" s="1363">
        <v>190.7</v>
      </c>
      <c r="K25" s="819">
        <v>100.3</v>
      </c>
      <c r="L25" s="818">
        <v>167.4</v>
      </c>
      <c r="M25" s="819">
        <v>102.1</v>
      </c>
      <c r="N25" s="818">
        <v>209.5</v>
      </c>
      <c r="O25" s="819">
        <v>105.3</v>
      </c>
      <c r="P25" s="818">
        <v>159.69999999999999</v>
      </c>
      <c r="Q25" s="817">
        <v>99.2</v>
      </c>
      <c r="R25" s="1364">
        <v>178.4</v>
      </c>
      <c r="S25" s="815">
        <v>102.5</v>
      </c>
      <c r="T25" s="815">
        <v>174.7</v>
      </c>
      <c r="U25" s="815">
        <v>102.9</v>
      </c>
      <c r="V25" s="815">
        <v>193.4</v>
      </c>
      <c r="W25" s="815">
        <v>103.2</v>
      </c>
      <c r="X25" s="815">
        <v>177.1</v>
      </c>
      <c r="Y25" s="816">
        <v>103.1</v>
      </c>
      <c r="Z25" s="815">
        <v>192.3</v>
      </c>
      <c r="AA25" s="815">
        <v>104.4</v>
      </c>
      <c r="AB25" s="815">
        <v>200.6</v>
      </c>
      <c r="AC25" s="815">
        <v>102.3</v>
      </c>
      <c r="AD25" s="815">
        <v>201.7</v>
      </c>
      <c r="AE25" s="815">
        <v>103.4</v>
      </c>
      <c r="AF25" s="815">
        <v>198.3</v>
      </c>
      <c r="AG25" s="815">
        <v>107.2</v>
      </c>
    </row>
    <row r="26" spans="1:33" ht="18" customHeight="1">
      <c r="A26" s="821" t="s">
        <v>521</v>
      </c>
      <c r="B26" s="1363">
        <v>84.2</v>
      </c>
      <c r="C26" s="819">
        <v>98.6</v>
      </c>
      <c r="D26" s="818">
        <v>91.5</v>
      </c>
      <c r="E26" s="819">
        <v>104</v>
      </c>
      <c r="F26" s="818">
        <v>88.4</v>
      </c>
      <c r="G26" s="819">
        <v>103.1</v>
      </c>
      <c r="H26" s="820">
        <v>86.9</v>
      </c>
      <c r="I26" s="819">
        <v>98.4</v>
      </c>
      <c r="J26" s="1363">
        <v>84.1</v>
      </c>
      <c r="K26" s="819">
        <v>100.4</v>
      </c>
      <c r="L26" s="818">
        <v>82.5</v>
      </c>
      <c r="M26" s="819">
        <v>96.4</v>
      </c>
      <c r="N26" s="818">
        <v>87</v>
      </c>
      <c r="O26" s="819">
        <v>102.4</v>
      </c>
      <c r="P26" s="818">
        <v>83.4</v>
      </c>
      <c r="Q26" s="817">
        <v>98.7</v>
      </c>
      <c r="R26" s="1364" t="s">
        <v>1082</v>
      </c>
      <c r="S26" s="815" t="s">
        <v>1083</v>
      </c>
      <c r="T26" s="815" t="s">
        <v>1084</v>
      </c>
      <c r="U26" s="815" t="s">
        <v>1085</v>
      </c>
      <c r="V26" s="815" t="s">
        <v>1086</v>
      </c>
      <c r="W26" s="815" t="s">
        <v>1087</v>
      </c>
      <c r="X26" s="815" t="s">
        <v>1088</v>
      </c>
      <c r="Y26" s="816" t="s">
        <v>1089</v>
      </c>
      <c r="Z26" s="815" t="s">
        <v>1090</v>
      </c>
      <c r="AA26" s="815" t="s">
        <v>1091</v>
      </c>
      <c r="AB26" s="815" t="s">
        <v>1092</v>
      </c>
      <c r="AC26" s="815" t="s">
        <v>1093</v>
      </c>
      <c r="AD26" s="815" t="s">
        <v>1094</v>
      </c>
      <c r="AE26" s="815" t="s">
        <v>1083</v>
      </c>
      <c r="AF26" s="815" t="s">
        <v>1095</v>
      </c>
      <c r="AG26" s="815" t="s">
        <v>1096</v>
      </c>
    </row>
    <row r="27" spans="1:33" ht="8.25" customHeight="1">
      <c r="A27" s="814"/>
      <c r="B27" s="813"/>
      <c r="C27" s="812"/>
      <c r="D27" s="812"/>
      <c r="E27" s="812"/>
      <c r="F27" s="812"/>
      <c r="G27" s="812"/>
      <c r="H27" s="812"/>
      <c r="I27" s="812"/>
      <c r="J27" s="813"/>
      <c r="K27" s="812"/>
      <c r="L27" s="812"/>
      <c r="M27" s="812"/>
      <c r="N27" s="812"/>
      <c r="O27" s="812"/>
      <c r="P27" s="812"/>
      <c r="Q27" s="1365"/>
      <c r="R27" s="813"/>
      <c r="S27" s="812"/>
      <c r="T27" s="812"/>
      <c r="U27" s="812"/>
      <c r="V27" s="812"/>
      <c r="W27" s="812"/>
      <c r="X27" s="812"/>
      <c r="Y27" s="1365"/>
      <c r="Z27" s="812"/>
      <c r="AA27" s="812"/>
      <c r="AB27" s="812"/>
      <c r="AC27" s="812"/>
      <c r="AD27" s="812"/>
      <c r="AE27" s="812"/>
      <c r="AF27" s="811"/>
      <c r="AG27" s="811"/>
    </row>
    <row r="28" spans="1:33" ht="14.25">
      <c r="A28" s="810"/>
      <c r="B28" s="809"/>
      <c r="D28" s="809"/>
      <c r="F28" s="809"/>
      <c r="H28" s="809"/>
      <c r="J28" s="809"/>
      <c r="L28" s="809"/>
      <c r="N28" s="809"/>
      <c r="P28" s="808"/>
      <c r="R28" s="807"/>
      <c r="S28" s="807"/>
      <c r="T28" s="807"/>
      <c r="U28" s="807"/>
      <c r="V28" s="807"/>
      <c r="X28" s="807"/>
      <c r="Z28" s="807"/>
      <c r="AA28" s="807"/>
      <c r="AB28" s="807"/>
      <c r="AC28" s="807"/>
      <c r="AD28" s="807"/>
      <c r="AF28" s="807"/>
    </row>
    <row r="29" spans="1:33">
      <c r="E29" s="806"/>
      <c r="F29" s="805"/>
      <c r="G29" s="805"/>
      <c r="H29" s="805"/>
      <c r="I29" s="805"/>
      <c r="J29" s="805"/>
      <c r="K29" s="805"/>
      <c r="L29" s="805"/>
      <c r="M29" s="805"/>
      <c r="N29" s="805"/>
      <c r="O29" s="805"/>
      <c r="P29" s="805"/>
      <c r="Q29" s="805"/>
      <c r="R29" s="805"/>
      <c r="S29" s="805"/>
      <c r="T29" s="805"/>
      <c r="U29" s="805"/>
      <c r="V29" s="805"/>
      <c r="W29" s="805"/>
      <c r="X29" s="805"/>
      <c r="Y29" s="805"/>
      <c r="Z29" s="805"/>
      <c r="AA29" s="805"/>
      <c r="AB29" s="805"/>
      <c r="AC29" s="805" t="s">
        <v>803</v>
      </c>
      <c r="AD29" s="781"/>
    </row>
    <row r="30" spans="1:33" ht="14.25">
      <c r="E30" s="1850" t="s">
        <v>802</v>
      </c>
      <c r="F30" s="1853" t="s">
        <v>801</v>
      </c>
      <c r="G30" s="1854"/>
      <c r="H30" s="1854"/>
      <c r="I30" s="1854"/>
      <c r="J30" s="1854"/>
      <c r="K30" s="1854"/>
      <c r="L30" s="1854"/>
      <c r="M30" s="1854"/>
      <c r="N30" s="1854"/>
      <c r="O30" s="1854"/>
      <c r="P30" s="1854"/>
      <c r="Q30" s="1855"/>
      <c r="R30" s="1853" t="s">
        <v>800</v>
      </c>
      <c r="S30" s="1854"/>
      <c r="T30" s="1854"/>
      <c r="U30" s="1854"/>
      <c r="V30" s="1854"/>
      <c r="W30" s="1854"/>
      <c r="X30" s="1854"/>
      <c r="Y30" s="1854"/>
      <c r="Z30" s="1854"/>
      <c r="AA30" s="1854"/>
      <c r="AB30" s="1854"/>
      <c r="AC30" s="1854"/>
    </row>
    <row r="31" spans="1:33">
      <c r="E31" s="1851"/>
      <c r="F31" s="1841" t="s">
        <v>799</v>
      </c>
      <c r="G31" s="1842"/>
      <c r="H31" s="1843"/>
      <c r="I31" s="1841" t="s">
        <v>798</v>
      </c>
      <c r="J31" s="1842"/>
      <c r="K31" s="1843"/>
      <c r="L31" s="1841" t="s">
        <v>797</v>
      </c>
      <c r="M31" s="1842"/>
      <c r="N31" s="1843"/>
      <c r="O31" s="1841" t="s">
        <v>796</v>
      </c>
      <c r="P31" s="1842"/>
      <c r="Q31" s="1843"/>
      <c r="R31" s="1841" t="s">
        <v>799</v>
      </c>
      <c r="S31" s="1842"/>
      <c r="T31" s="1843"/>
      <c r="U31" s="1841" t="s">
        <v>798</v>
      </c>
      <c r="V31" s="1842"/>
      <c r="W31" s="1843"/>
      <c r="X31" s="1841" t="s">
        <v>797</v>
      </c>
      <c r="Y31" s="1842"/>
      <c r="Z31" s="1843"/>
      <c r="AA31" s="1841" t="s">
        <v>796</v>
      </c>
      <c r="AB31" s="1842"/>
      <c r="AC31" s="1843"/>
    </row>
    <row r="32" spans="1:33">
      <c r="E32" s="1851"/>
      <c r="F32" s="1844"/>
      <c r="G32" s="1845"/>
      <c r="H32" s="1846"/>
      <c r="I32" s="1844"/>
      <c r="J32" s="1845"/>
      <c r="K32" s="1846"/>
      <c r="L32" s="1844"/>
      <c r="M32" s="1845"/>
      <c r="N32" s="1846"/>
      <c r="O32" s="1844"/>
      <c r="P32" s="1845"/>
      <c r="Q32" s="1846"/>
      <c r="R32" s="1844"/>
      <c r="S32" s="1845"/>
      <c r="T32" s="1846"/>
      <c r="U32" s="1844"/>
      <c r="V32" s="1845"/>
      <c r="W32" s="1846"/>
      <c r="X32" s="1844"/>
      <c r="Y32" s="1845"/>
      <c r="Z32" s="1846"/>
      <c r="AA32" s="1844"/>
      <c r="AB32" s="1845"/>
      <c r="AC32" s="1846"/>
    </row>
    <row r="33" spans="1:33">
      <c r="E33" s="1851"/>
      <c r="F33" s="1847" t="s">
        <v>795</v>
      </c>
      <c r="G33" s="804"/>
      <c r="H33" s="804"/>
      <c r="I33" s="1847" t="s">
        <v>795</v>
      </c>
      <c r="J33" s="804"/>
      <c r="K33" s="1366"/>
      <c r="L33" s="1847" t="s">
        <v>795</v>
      </c>
      <c r="M33" s="804"/>
      <c r="N33" s="1366"/>
      <c r="O33" s="1847" t="s">
        <v>795</v>
      </c>
      <c r="P33" s="804"/>
      <c r="Q33" s="1366"/>
      <c r="R33" s="1847" t="s">
        <v>795</v>
      </c>
      <c r="S33" s="804"/>
      <c r="T33" s="804"/>
      <c r="U33" s="1847" t="s">
        <v>795</v>
      </c>
      <c r="V33" s="804"/>
      <c r="W33" s="1366"/>
      <c r="X33" s="1847" t="s">
        <v>795</v>
      </c>
      <c r="Y33" s="804"/>
      <c r="Z33" s="1366"/>
      <c r="AA33" s="1847" t="s">
        <v>795</v>
      </c>
      <c r="AB33" s="804"/>
      <c r="AC33" s="1366"/>
    </row>
    <row r="34" spans="1:33">
      <c r="E34" s="1851"/>
      <c r="F34" s="1848"/>
      <c r="G34" s="1836" t="s">
        <v>794</v>
      </c>
      <c r="H34" s="1837"/>
      <c r="I34" s="1848"/>
      <c r="J34" s="1836" t="s">
        <v>794</v>
      </c>
      <c r="K34" s="1837"/>
      <c r="L34" s="1848"/>
      <c r="M34" s="1836" t="s">
        <v>794</v>
      </c>
      <c r="N34" s="1837"/>
      <c r="O34" s="1848"/>
      <c r="P34" s="1836" t="s">
        <v>794</v>
      </c>
      <c r="Q34" s="1837"/>
      <c r="R34" s="1848"/>
      <c r="S34" s="1836" t="s">
        <v>794</v>
      </c>
      <c r="T34" s="1837"/>
      <c r="U34" s="1848"/>
      <c r="V34" s="1836" t="s">
        <v>794</v>
      </c>
      <c r="W34" s="1837"/>
      <c r="X34" s="1848"/>
      <c r="Y34" s="1836" t="s">
        <v>794</v>
      </c>
      <c r="Z34" s="1837"/>
      <c r="AA34" s="1848"/>
      <c r="AB34" s="1836" t="s">
        <v>794</v>
      </c>
      <c r="AC34" s="1837"/>
    </row>
    <row r="35" spans="1:33">
      <c r="E35" s="1851"/>
      <c r="F35" s="1848"/>
      <c r="G35" s="863" t="s">
        <v>793</v>
      </c>
      <c r="H35" s="863" t="s">
        <v>792</v>
      </c>
      <c r="I35" s="1848"/>
      <c r="J35" s="863" t="s">
        <v>793</v>
      </c>
      <c r="K35" s="863" t="s">
        <v>792</v>
      </c>
      <c r="L35" s="1848"/>
      <c r="M35" s="863" t="s">
        <v>793</v>
      </c>
      <c r="N35" s="863" t="s">
        <v>792</v>
      </c>
      <c r="O35" s="1848"/>
      <c r="P35" s="863" t="s">
        <v>793</v>
      </c>
      <c r="Q35" s="863" t="s">
        <v>792</v>
      </c>
      <c r="R35" s="1848"/>
      <c r="S35" s="863" t="s">
        <v>793</v>
      </c>
      <c r="T35" s="863" t="s">
        <v>792</v>
      </c>
      <c r="U35" s="1848"/>
      <c r="V35" s="863" t="s">
        <v>793</v>
      </c>
      <c r="W35" s="863" t="s">
        <v>792</v>
      </c>
      <c r="X35" s="1848"/>
      <c r="Y35" s="863" t="s">
        <v>793</v>
      </c>
      <c r="Z35" s="863" t="s">
        <v>792</v>
      </c>
      <c r="AA35" s="1848"/>
      <c r="AB35" s="863" t="s">
        <v>793</v>
      </c>
      <c r="AC35" s="863" t="s">
        <v>792</v>
      </c>
    </row>
    <row r="36" spans="1:33">
      <c r="E36" s="1852"/>
      <c r="F36" s="1849"/>
      <c r="G36" s="861" t="s">
        <v>791</v>
      </c>
      <c r="H36" s="861" t="s">
        <v>791</v>
      </c>
      <c r="I36" s="1849"/>
      <c r="J36" s="861" t="s">
        <v>791</v>
      </c>
      <c r="K36" s="861" t="s">
        <v>791</v>
      </c>
      <c r="L36" s="1849"/>
      <c r="M36" s="861" t="s">
        <v>791</v>
      </c>
      <c r="N36" s="861" t="s">
        <v>791</v>
      </c>
      <c r="O36" s="1849"/>
      <c r="P36" s="861" t="s">
        <v>791</v>
      </c>
      <c r="Q36" s="861" t="s">
        <v>791</v>
      </c>
      <c r="R36" s="1849"/>
      <c r="S36" s="861" t="s">
        <v>791</v>
      </c>
      <c r="T36" s="861" t="s">
        <v>791</v>
      </c>
      <c r="U36" s="1849"/>
      <c r="V36" s="861" t="s">
        <v>791</v>
      </c>
      <c r="W36" s="861" t="s">
        <v>791</v>
      </c>
      <c r="X36" s="1849"/>
      <c r="Y36" s="861" t="s">
        <v>791</v>
      </c>
      <c r="Z36" s="861" t="s">
        <v>791</v>
      </c>
      <c r="AA36" s="1849"/>
      <c r="AB36" s="861" t="s">
        <v>791</v>
      </c>
      <c r="AC36" s="861" t="s">
        <v>791</v>
      </c>
    </row>
    <row r="37" spans="1:33" ht="18" customHeight="1">
      <c r="E37" s="800" t="s">
        <v>789</v>
      </c>
      <c r="F37" s="1838" t="s">
        <v>790</v>
      </c>
      <c r="G37" s="1839"/>
      <c r="H37" s="1839"/>
      <c r="I37" s="1839"/>
      <c r="J37" s="1839"/>
      <c r="K37" s="1839"/>
      <c r="L37" s="1839"/>
      <c r="M37" s="1839"/>
      <c r="N37" s="1839"/>
      <c r="O37" s="1839"/>
      <c r="P37" s="1839"/>
      <c r="Q37" s="1840"/>
      <c r="R37" s="1838" t="s">
        <v>790</v>
      </c>
      <c r="S37" s="1839"/>
      <c r="T37" s="1839"/>
      <c r="U37" s="1839"/>
      <c r="V37" s="1839"/>
      <c r="W37" s="1839"/>
      <c r="X37" s="1839"/>
      <c r="Y37" s="1839"/>
      <c r="Z37" s="1839"/>
      <c r="AA37" s="1839"/>
      <c r="AB37" s="1839"/>
      <c r="AC37" s="1839"/>
    </row>
    <row r="38" spans="1:33" ht="18" customHeight="1">
      <c r="A38" s="793"/>
      <c r="B38" s="793"/>
      <c r="C38" s="793"/>
      <c r="D38" s="793"/>
      <c r="E38" s="799" t="s">
        <v>485</v>
      </c>
      <c r="F38" s="1367">
        <v>235469</v>
      </c>
      <c r="G38" s="796">
        <v>212702</v>
      </c>
      <c r="H38" s="796">
        <v>16535</v>
      </c>
      <c r="I38" s="797">
        <v>290047</v>
      </c>
      <c r="J38" s="796">
        <v>263945</v>
      </c>
      <c r="K38" s="796">
        <v>23349</v>
      </c>
      <c r="L38" s="797">
        <v>264071</v>
      </c>
      <c r="M38" s="796">
        <v>235790</v>
      </c>
      <c r="N38" s="796">
        <v>25865</v>
      </c>
      <c r="O38" s="797">
        <v>197344</v>
      </c>
      <c r="P38" s="796">
        <v>184606</v>
      </c>
      <c r="Q38" s="803">
        <v>6826</v>
      </c>
      <c r="R38" s="1368">
        <v>274822</v>
      </c>
      <c r="S38" s="794">
        <v>245130</v>
      </c>
      <c r="T38" s="794">
        <v>18441</v>
      </c>
      <c r="U38" s="794">
        <v>365774</v>
      </c>
      <c r="V38" s="794">
        <v>320958</v>
      </c>
      <c r="W38" s="794">
        <v>25919</v>
      </c>
      <c r="X38" s="794">
        <v>317000</v>
      </c>
      <c r="Y38" s="794">
        <v>276428</v>
      </c>
      <c r="Z38" s="794">
        <v>28847</v>
      </c>
      <c r="AA38" s="794">
        <v>248538</v>
      </c>
      <c r="AB38" s="794">
        <v>224694</v>
      </c>
      <c r="AC38" s="794">
        <v>11828</v>
      </c>
      <c r="AD38" s="793"/>
      <c r="AE38" s="793"/>
      <c r="AF38" s="793"/>
      <c r="AG38" s="793"/>
    </row>
    <row r="39" spans="1:33" ht="18" customHeight="1">
      <c r="A39" s="793"/>
      <c r="B39" s="793"/>
      <c r="C39" s="793"/>
      <c r="D39" s="793"/>
      <c r="E39" s="799">
        <v>2</v>
      </c>
      <c r="F39" s="1367">
        <v>230298</v>
      </c>
      <c r="G39" s="796">
        <v>212156</v>
      </c>
      <c r="H39" s="796">
        <v>17222</v>
      </c>
      <c r="I39" s="797">
        <v>291482</v>
      </c>
      <c r="J39" s="796">
        <v>267173</v>
      </c>
      <c r="K39" s="796">
        <v>24256</v>
      </c>
      <c r="L39" s="797">
        <v>266416</v>
      </c>
      <c r="M39" s="796">
        <v>239213</v>
      </c>
      <c r="N39" s="796">
        <v>26563</v>
      </c>
      <c r="O39" s="797">
        <v>190137</v>
      </c>
      <c r="P39" s="796">
        <v>178570</v>
      </c>
      <c r="Q39" s="803">
        <v>7815</v>
      </c>
      <c r="R39" s="1368">
        <v>268898</v>
      </c>
      <c r="S39" s="794">
        <v>245530</v>
      </c>
      <c r="T39" s="794">
        <v>18494</v>
      </c>
      <c r="U39" s="794">
        <v>360767</v>
      </c>
      <c r="V39" s="794">
        <v>326188</v>
      </c>
      <c r="W39" s="794">
        <v>27752</v>
      </c>
      <c r="X39" s="794">
        <v>313495</v>
      </c>
      <c r="Y39" s="794">
        <v>278066</v>
      </c>
      <c r="Z39" s="794">
        <v>30652</v>
      </c>
      <c r="AA39" s="794">
        <v>241463</v>
      </c>
      <c r="AB39" s="794">
        <v>224332</v>
      </c>
      <c r="AC39" s="794">
        <v>11406</v>
      </c>
      <c r="AD39" s="793"/>
      <c r="AE39" s="793"/>
      <c r="AF39" s="793"/>
      <c r="AG39" s="793"/>
    </row>
    <row r="40" spans="1:33" ht="18" customHeight="1">
      <c r="A40" s="793"/>
      <c r="B40" s="793"/>
      <c r="C40" s="793"/>
      <c r="D40" s="793"/>
      <c r="E40" s="799">
        <v>3</v>
      </c>
      <c r="F40" s="1367">
        <v>244282</v>
      </c>
      <c r="G40" s="796">
        <v>214704</v>
      </c>
      <c r="H40" s="796">
        <v>17168</v>
      </c>
      <c r="I40" s="797">
        <v>297189</v>
      </c>
      <c r="J40" s="796">
        <v>266214</v>
      </c>
      <c r="K40" s="796">
        <v>19118</v>
      </c>
      <c r="L40" s="797">
        <v>268434</v>
      </c>
      <c r="M40" s="796">
        <v>237756</v>
      </c>
      <c r="N40" s="796">
        <v>26288</v>
      </c>
      <c r="O40" s="797">
        <v>196074</v>
      </c>
      <c r="P40" s="796">
        <v>184743</v>
      </c>
      <c r="Q40" s="803">
        <v>9468</v>
      </c>
      <c r="R40" s="1368">
        <v>288709</v>
      </c>
      <c r="S40" s="794">
        <v>248491</v>
      </c>
      <c r="T40" s="794">
        <v>19107</v>
      </c>
      <c r="U40" s="794">
        <v>399349</v>
      </c>
      <c r="V40" s="794">
        <v>327687</v>
      </c>
      <c r="W40" s="794">
        <v>27835</v>
      </c>
      <c r="X40" s="794">
        <v>330520</v>
      </c>
      <c r="Y40" s="794">
        <v>278852</v>
      </c>
      <c r="Z40" s="794">
        <v>31146</v>
      </c>
      <c r="AA40" s="794">
        <v>259805</v>
      </c>
      <c r="AB40" s="794">
        <v>225122</v>
      </c>
      <c r="AC40" s="794">
        <v>11973</v>
      </c>
      <c r="AD40" s="793"/>
      <c r="AE40" s="793"/>
      <c r="AF40" s="793"/>
      <c r="AG40" s="793"/>
    </row>
    <row r="41" spans="1:33" ht="18" customHeight="1">
      <c r="A41" s="793"/>
      <c r="B41" s="793"/>
      <c r="C41" s="793"/>
      <c r="D41" s="793"/>
      <c r="E41" s="799">
        <v>4</v>
      </c>
      <c r="F41" s="1367">
        <v>238765</v>
      </c>
      <c r="G41" s="796">
        <v>218001</v>
      </c>
      <c r="H41" s="796">
        <v>17260</v>
      </c>
      <c r="I41" s="797">
        <v>302196</v>
      </c>
      <c r="J41" s="796">
        <v>269128</v>
      </c>
      <c r="K41" s="796">
        <v>19461</v>
      </c>
      <c r="L41" s="797">
        <v>281260</v>
      </c>
      <c r="M41" s="796">
        <v>252577</v>
      </c>
      <c r="N41" s="796">
        <v>26621</v>
      </c>
      <c r="O41" s="797">
        <v>201943</v>
      </c>
      <c r="P41" s="796">
        <v>191867</v>
      </c>
      <c r="Q41" s="803">
        <v>8422</v>
      </c>
      <c r="R41" s="1368">
        <v>282437</v>
      </c>
      <c r="S41" s="794">
        <v>251076</v>
      </c>
      <c r="T41" s="794">
        <v>19764</v>
      </c>
      <c r="U41" s="794">
        <v>377534</v>
      </c>
      <c r="V41" s="794">
        <v>331125</v>
      </c>
      <c r="W41" s="794">
        <v>26319</v>
      </c>
      <c r="X41" s="794">
        <v>327652</v>
      </c>
      <c r="Y41" s="794">
        <v>283296</v>
      </c>
      <c r="Z41" s="794">
        <v>31137</v>
      </c>
      <c r="AA41" s="794">
        <v>258105</v>
      </c>
      <c r="AB41" s="794">
        <v>231667</v>
      </c>
      <c r="AC41" s="794">
        <v>13131</v>
      </c>
      <c r="AD41" s="793"/>
      <c r="AE41" s="793"/>
      <c r="AF41" s="793"/>
      <c r="AG41" s="793"/>
    </row>
    <row r="42" spans="1:33" ht="18" customHeight="1">
      <c r="A42" s="793"/>
      <c r="B42" s="793"/>
      <c r="C42" s="793"/>
      <c r="D42" s="793"/>
      <c r="E42" s="799">
        <v>5</v>
      </c>
      <c r="F42" s="1367">
        <v>236265</v>
      </c>
      <c r="G42" s="796">
        <v>213086</v>
      </c>
      <c r="H42" s="796">
        <v>16220</v>
      </c>
      <c r="I42" s="797">
        <v>328325</v>
      </c>
      <c r="J42" s="796">
        <v>261232</v>
      </c>
      <c r="K42" s="796">
        <v>16075</v>
      </c>
      <c r="L42" s="797">
        <v>264099</v>
      </c>
      <c r="M42" s="796">
        <v>237392</v>
      </c>
      <c r="N42" s="796">
        <v>22859</v>
      </c>
      <c r="O42" s="797">
        <v>194958</v>
      </c>
      <c r="P42" s="796">
        <v>184800</v>
      </c>
      <c r="Q42" s="803">
        <v>9433</v>
      </c>
      <c r="R42" s="1368">
        <v>277026</v>
      </c>
      <c r="S42" s="794">
        <v>247780</v>
      </c>
      <c r="T42" s="794">
        <v>18306</v>
      </c>
      <c r="U42" s="794">
        <v>361207</v>
      </c>
      <c r="V42" s="794">
        <v>321764</v>
      </c>
      <c r="W42" s="794">
        <v>23354</v>
      </c>
      <c r="X42" s="794">
        <v>316049</v>
      </c>
      <c r="Y42" s="794">
        <v>278096</v>
      </c>
      <c r="Z42" s="794">
        <v>27482</v>
      </c>
      <c r="AA42" s="794">
        <v>250354</v>
      </c>
      <c r="AB42" s="794">
        <v>229280</v>
      </c>
      <c r="AC42" s="794">
        <v>12417</v>
      </c>
      <c r="AD42" s="793"/>
      <c r="AE42" s="793"/>
      <c r="AF42" s="793"/>
      <c r="AG42" s="793"/>
    </row>
    <row r="43" spans="1:33" ht="18" customHeight="1">
      <c r="A43" s="793"/>
      <c r="B43" s="793"/>
      <c r="C43" s="793"/>
      <c r="D43" s="793"/>
      <c r="E43" s="799">
        <v>6</v>
      </c>
      <c r="F43" s="1367">
        <v>403406</v>
      </c>
      <c r="G43" s="796">
        <v>218411</v>
      </c>
      <c r="H43" s="796">
        <v>16897</v>
      </c>
      <c r="I43" s="797">
        <v>414591</v>
      </c>
      <c r="J43" s="796">
        <v>274244</v>
      </c>
      <c r="K43" s="796">
        <v>19384</v>
      </c>
      <c r="L43" s="797">
        <v>503573</v>
      </c>
      <c r="M43" s="796">
        <v>244677</v>
      </c>
      <c r="N43" s="796">
        <v>25042</v>
      </c>
      <c r="O43" s="797">
        <v>213827</v>
      </c>
      <c r="P43" s="796">
        <v>185281</v>
      </c>
      <c r="Q43" s="803">
        <v>9373</v>
      </c>
      <c r="R43" s="1368">
        <v>451763</v>
      </c>
      <c r="S43" s="794">
        <v>250158</v>
      </c>
      <c r="T43" s="794">
        <v>18253</v>
      </c>
      <c r="U43" s="794">
        <v>584136</v>
      </c>
      <c r="V43" s="794">
        <v>328423</v>
      </c>
      <c r="W43" s="794">
        <v>23545</v>
      </c>
      <c r="X43" s="794">
        <v>508343</v>
      </c>
      <c r="Y43" s="794">
        <v>282705</v>
      </c>
      <c r="Z43" s="794">
        <v>28749</v>
      </c>
      <c r="AA43" s="794">
        <v>367749</v>
      </c>
      <c r="AB43" s="794">
        <v>230973</v>
      </c>
      <c r="AC43" s="794">
        <v>11888</v>
      </c>
      <c r="AD43" s="793"/>
      <c r="AE43" s="793"/>
      <c r="AF43" s="793"/>
      <c r="AG43" s="793"/>
    </row>
    <row r="44" spans="1:33" ht="18" customHeight="1">
      <c r="A44" s="793"/>
      <c r="B44" s="793"/>
      <c r="C44" s="793"/>
      <c r="D44" s="793"/>
      <c r="E44" s="799">
        <v>7</v>
      </c>
      <c r="F44" s="1367">
        <v>300773</v>
      </c>
      <c r="G44" s="796">
        <v>221339</v>
      </c>
      <c r="H44" s="796">
        <v>17155</v>
      </c>
      <c r="I44" s="797">
        <v>385029</v>
      </c>
      <c r="J44" s="796">
        <v>283416</v>
      </c>
      <c r="K44" s="796">
        <v>19842</v>
      </c>
      <c r="L44" s="797">
        <v>351782</v>
      </c>
      <c r="M44" s="796">
        <v>243543</v>
      </c>
      <c r="N44" s="796">
        <v>24862</v>
      </c>
      <c r="O44" s="797">
        <v>327175</v>
      </c>
      <c r="P44" s="796">
        <v>193573</v>
      </c>
      <c r="Q44" s="803">
        <v>7979</v>
      </c>
      <c r="R44" s="1368">
        <v>376028</v>
      </c>
      <c r="S44" s="794">
        <v>249221</v>
      </c>
      <c r="T44" s="794">
        <v>18964</v>
      </c>
      <c r="U44" s="794">
        <v>483553</v>
      </c>
      <c r="V44" s="794">
        <v>327045</v>
      </c>
      <c r="W44" s="794">
        <v>25264</v>
      </c>
      <c r="X44" s="794">
        <v>538881</v>
      </c>
      <c r="Y44" s="794">
        <v>281237</v>
      </c>
      <c r="Z44" s="794">
        <v>30422</v>
      </c>
      <c r="AA44" s="794">
        <v>373933</v>
      </c>
      <c r="AB44" s="794">
        <v>229493</v>
      </c>
      <c r="AC44" s="794">
        <v>12333</v>
      </c>
      <c r="AD44" s="793"/>
      <c r="AE44" s="793"/>
      <c r="AF44" s="793"/>
      <c r="AG44" s="793"/>
    </row>
    <row r="45" spans="1:33" ht="18" customHeight="1">
      <c r="A45" s="793"/>
      <c r="B45" s="793"/>
      <c r="C45" s="793"/>
      <c r="D45" s="793"/>
      <c r="E45" s="799">
        <v>8</v>
      </c>
      <c r="F45" s="1367">
        <v>254054</v>
      </c>
      <c r="G45" s="796">
        <v>217885</v>
      </c>
      <c r="H45" s="796">
        <v>16998</v>
      </c>
      <c r="I45" s="797">
        <v>385292</v>
      </c>
      <c r="J45" s="796">
        <v>266838</v>
      </c>
      <c r="K45" s="796">
        <v>21918</v>
      </c>
      <c r="L45" s="797">
        <v>294028</v>
      </c>
      <c r="M45" s="796">
        <v>240586</v>
      </c>
      <c r="N45" s="796">
        <v>23311</v>
      </c>
      <c r="O45" s="797">
        <v>215097</v>
      </c>
      <c r="P45" s="796">
        <v>193227</v>
      </c>
      <c r="Q45" s="803">
        <v>8414</v>
      </c>
      <c r="R45" s="1368">
        <v>279346</v>
      </c>
      <c r="S45" s="794">
        <v>247568</v>
      </c>
      <c r="T45" s="794">
        <v>18436</v>
      </c>
      <c r="U45" s="794">
        <v>393112</v>
      </c>
      <c r="V45" s="794">
        <v>324724</v>
      </c>
      <c r="W45" s="794">
        <v>23447</v>
      </c>
      <c r="X45" s="794">
        <v>324790</v>
      </c>
      <c r="Y45" s="794">
        <v>278541</v>
      </c>
      <c r="Z45" s="794">
        <v>28928</v>
      </c>
      <c r="AA45" s="794">
        <v>254812</v>
      </c>
      <c r="AB45" s="794">
        <v>229850</v>
      </c>
      <c r="AC45" s="794">
        <v>11867</v>
      </c>
      <c r="AD45" s="793"/>
      <c r="AE45" s="793"/>
      <c r="AF45" s="793"/>
      <c r="AG45" s="793"/>
    </row>
    <row r="46" spans="1:33" ht="18" customHeight="1">
      <c r="A46" s="793"/>
      <c r="B46" s="793"/>
      <c r="C46" s="793"/>
      <c r="D46" s="793"/>
      <c r="E46" s="799">
        <v>9</v>
      </c>
      <c r="F46" s="1367">
        <v>238416</v>
      </c>
      <c r="G46" s="796">
        <v>218208</v>
      </c>
      <c r="H46" s="796">
        <v>17128</v>
      </c>
      <c r="I46" s="797">
        <v>318661</v>
      </c>
      <c r="J46" s="796">
        <v>279054</v>
      </c>
      <c r="K46" s="796">
        <v>20748</v>
      </c>
      <c r="L46" s="797">
        <v>264036</v>
      </c>
      <c r="M46" s="796">
        <v>237062</v>
      </c>
      <c r="N46" s="796">
        <v>24943</v>
      </c>
      <c r="O46" s="797">
        <v>202464</v>
      </c>
      <c r="P46" s="796">
        <v>188509</v>
      </c>
      <c r="Q46" s="803">
        <v>8825</v>
      </c>
      <c r="R46" s="1368">
        <v>276113</v>
      </c>
      <c r="S46" s="794">
        <v>249223</v>
      </c>
      <c r="T46" s="794">
        <v>18673</v>
      </c>
      <c r="U46" s="794">
        <v>359575</v>
      </c>
      <c r="V46" s="794">
        <v>323667</v>
      </c>
      <c r="W46" s="794">
        <v>25523</v>
      </c>
      <c r="X46" s="794">
        <v>318743</v>
      </c>
      <c r="Y46" s="794">
        <v>280698</v>
      </c>
      <c r="Z46" s="794">
        <v>29964</v>
      </c>
      <c r="AA46" s="794">
        <v>255651</v>
      </c>
      <c r="AB46" s="794">
        <v>230325</v>
      </c>
      <c r="AC46" s="794">
        <v>11753</v>
      </c>
      <c r="AD46" s="793"/>
      <c r="AE46" s="793"/>
      <c r="AF46" s="793"/>
      <c r="AG46" s="793"/>
    </row>
    <row r="47" spans="1:33" ht="18" customHeight="1">
      <c r="A47" s="793"/>
      <c r="B47" s="793"/>
      <c r="C47" s="793"/>
      <c r="D47" s="793"/>
      <c r="E47" s="799">
        <v>10</v>
      </c>
      <c r="F47" s="1367">
        <v>237790</v>
      </c>
      <c r="G47" s="796">
        <v>219605</v>
      </c>
      <c r="H47" s="796">
        <v>17163</v>
      </c>
      <c r="I47" s="797">
        <v>312081</v>
      </c>
      <c r="J47" s="796">
        <v>284474</v>
      </c>
      <c r="K47" s="796">
        <v>24934</v>
      </c>
      <c r="L47" s="797">
        <v>266357</v>
      </c>
      <c r="M47" s="796">
        <v>242479</v>
      </c>
      <c r="N47" s="796">
        <v>23585</v>
      </c>
      <c r="O47" s="797">
        <v>201038</v>
      </c>
      <c r="P47" s="796">
        <v>192238</v>
      </c>
      <c r="Q47" s="803">
        <v>8086</v>
      </c>
      <c r="R47" s="1368">
        <v>275195</v>
      </c>
      <c r="S47" s="794">
        <v>249306</v>
      </c>
      <c r="T47" s="794">
        <v>19490</v>
      </c>
      <c r="U47" s="794">
        <v>362501</v>
      </c>
      <c r="V47" s="794">
        <v>327486</v>
      </c>
      <c r="W47" s="794">
        <v>26877</v>
      </c>
      <c r="X47" s="794">
        <v>319138</v>
      </c>
      <c r="Y47" s="794">
        <v>281385</v>
      </c>
      <c r="Z47" s="794">
        <v>31289</v>
      </c>
      <c r="AA47" s="794">
        <v>247544</v>
      </c>
      <c r="AB47" s="794">
        <v>229702</v>
      </c>
      <c r="AC47" s="794">
        <v>12437</v>
      </c>
      <c r="AD47" s="793"/>
      <c r="AE47" s="793"/>
      <c r="AF47" s="793"/>
      <c r="AG47" s="793"/>
    </row>
    <row r="48" spans="1:33" ht="18" customHeight="1">
      <c r="A48" s="793"/>
      <c r="B48" s="793"/>
      <c r="C48" s="793"/>
      <c r="D48" s="793"/>
      <c r="E48" s="799">
        <v>11</v>
      </c>
      <c r="F48" s="1367">
        <v>246518</v>
      </c>
      <c r="G48" s="796">
        <v>218375</v>
      </c>
      <c r="H48" s="796">
        <v>18420</v>
      </c>
      <c r="I48" s="797">
        <v>330220</v>
      </c>
      <c r="J48" s="796">
        <v>280039</v>
      </c>
      <c r="K48" s="796">
        <v>27649</v>
      </c>
      <c r="L48" s="797">
        <v>283483</v>
      </c>
      <c r="M48" s="796">
        <v>240477</v>
      </c>
      <c r="N48" s="796">
        <v>25608</v>
      </c>
      <c r="O48" s="797">
        <v>204354</v>
      </c>
      <c r="P48" s="796">
        <v>187363</v>
      </c>
      <c r="Q48" s="803">
        <v>7671</v>
      </c>
      <c r="R48" s="1368">
        <v>288071</v>
      </c>
      <c r="S48" s="794">
        <v>249610</v>
      </c>
      <c r="T48" s="794">
        <v>19605</v>
      </c>
      <c r="U48" s="794">
        <v>399809</v>
      </c>
      <c r="V48" s="794">
        <v>330646</v>
      </c>
      <c r="W48" s="794">
        <v>26233</v>
      </c>
      <c r="X48" s="794">
        <v>347497</v>
      </c>
      <c r="Y48" s="794">
        <v>281581</v>
      </c>
      <c r="Z48" s="794">
        <v>31712</v>
      </c>
      <c r="AA48" s="794">
        <v>259765</v>
      </c>
      <c r="AB48" s="794">
        <v>231277</v>
      </c>
      <c r="AC48" s="794">
        <v>12620</v>
      </c>
      <c r="AD48" s="793"/>
      <c r="AE48" s="793"/>
      <c r="AF48" s="793"/>
      <c r="AG48" s="793"/>
    </row>
    <row r="49" spans="1:33" ht="18" customHeight="1">
      <c r="A49" s="793"/>
      <c r="B49" s="793"/>
      <c r="C49" s="793"/>
      <c r="D49" s="793"/>
      <c r="E49" s="799">
        <v>12</v>
      </c>
      <c r="F49" s="1367">
        <v>495313</v>
      </c>
      <c r="G49" s="796">
        <v>217929</v>
      </c>
      <c r="H49" s="796">
        <v>17961</v>
      </c>
      <c r="I49" s="797">
        <v>543766</v>
      </c>
      <c r="J49" s="796">
        <v>275375</v>
      </c>
      <c r="K49" s="796">
        <v>26331</v>
      </c>
      <c r="L49" s="797">
        <v>588770</v>
      </c>
      <c r="M49" s="796">
        <v>237161</v>
      </c>
      <c r="N49" s="796">
        <v>23814</v>
      </c>
      <c r="O49" s="797">
        <v>342499</v>
      </c>
      <c r="P49" s="796">
        <v>186099</v>
      </c>
      <c r="Q49" s="803">
        <v>10391</v>
      </c>
      <c r="R49" s="1368">
        <v>567916</v>
      </c>
      <c r="S49" s="794">
        <v>249202</v>
      </c>
      <c r="T49" s="794">
        <v>19642</v>
      </c>
      <c r="U49" s="794">
        <v>728779</v>
      </c>
      <c r="V49" s="794">
        <v>325233</v>
      </c>
      <c r="W49" s="794">
        <v>26181</v>
      </c>
      <c r="X49" s="794">
        <v>730408</v>
      </c>
      <c r="Y49" s="794">
        <v>282218</v>
      </c>
      <c r="Z49" s="794">
        <v>30962</v>
      </c>
      <c r="AA49" s="794">
        <v>500139</v>
      </c>
      <c r="AB49" s="794">
        <v>228947</v>
      </c>
      <c r="AC49" s="794">
        <v>12554</v>
      </c>
      <c r="AD49" s="793"/>
      <c r="AE49" s="793"/>
      <c r="AF49" s="793"/>
      <c r="AG49" s="793"/>
    </row>
    <row r="50" spans="1:33" ht="18" customHeight="1">
      <c r="A50" s="793"/>
      <c r="B50" s="793"/>
      <c r="C50" s="793"/>
      <c r="D50" s="793"/>
      <c r="E50" s="799" t="s">
        <v>521</v>
      </c>
      <c r="F50" s="1367">
        <v>236449</v>
      </c>
      <c r="G50" s="796">
        <v>215589</v>
      </c>
      <c r="H50" s="796">
        <v>17243</v>
      </c>
      <c r="I50" s="797">
        <v>304466</v>
      </c>
      <c r="J50" s="796">
        <v>276203</v>
      </c>
      <c r="K50" s="796">
        <v>23160</v>
      </c>
      <c r="L50" s="797">
        <v>261360</v>
      </c>
      <c r="M50" s="796">
        <v>229379</v>
      </c>
      <c r="N50" s="796">
        <v>22649</v>
      </c>
      <c r="O50" s="797">
        <v>199189</v>
      </c>
      <c r="P50" s="796">
        <v>184715</v>
      </c>
      <c r="Q50" s="803">
        <v>11366</v>
      </c>
      <c r="R50" s="1368" t="s">
        <v>1097</v>
      </c>
      <c r="S50" s="794" t="s">
        <v>1098</v>
      </c>
      <c r="T50" s="794" t="s">
        <v>1099</v>
      </c>
      <c r="U50" s="794" t="s">
        <v>1100</v>
      </c>
      <c r="V50" s="794" t="s">
        <v>1101</v>
      </c>
      <c r="W50" s="794" t="s">
        <v>1102</v>
      </c>
      <c r="X50" s="794" t="s">
        <v>1103</v>
      </c>
      <c r="Y50" s="794" t="s">
        <v>1104</v>
      </c>
      <c r="Z50" s="794" t="s">
        <v>1105</v>
      </c>
      <c r="AA50" s="794" t="s">
        <v>1106</v>
      </c>
      <c r="AB50" s="794" t="s">
        <v>1107</v>
      </c>
      <c r="AC50" s="794" t="s">
        <v>1108</v>
      </c>
      <c r="AD50" s="793"/>
      <c r="AE50" s="793"/>
      <c r="AF50" s="793"/>
      <c r="AG50" s="793"/>
    </row>
    <row r="51" spans="1:33" ht="8.25" customHeight="1">
      <c r="A51" s="793"/>
      <c r="B51" s="793"/>
      <c r="C51" s="793"/>
      <c r="D51" s="793"/>
      <c r="E51" s="802"/>
      <c r="F51" s="1369"/>
      <c r="G51" s="783"/>
      <c r="H51" s="801"/>
      <c r="I51" s="783"/>
      <c r="J51" s="801"/>
      <c r="K51" s="783"/>
      <c r="L51" s="783"/>
      <c r="M51" s="783"/>
      <c r="N51" s="783"/>
      <c r="O51" s="783"/>
      <c r="P51" s="783"/>
      <c r="Q51" s="1370"/>
      <c r="R51" s="1371"/>
      <c r="S51" s="783"/>
      <c r="T51" s="783"/>
      <c r="U51" s="783"/>
      <c r="V51" s="783"/>
      <c r="W51" s="783"/>
      <c r="X51" s="783"/>
      <c r="Y51" s="783"/>
      <c r="Z51" s="783"/>
      <c r="AA51" s="783"/>
      <c r="AB51" s="783"/>
      <c r="AC51" s="783"/>
      <c r="AD51" s="793"/>
      <c r="AE51" s="793"/>
      <c r="AF51" s="793"/>
      <c r="AG51" s="793"/>
    </row>
    <row r="52" spans="1:33" ht="18" customHeight="1">
      <c r="E52" s="800" t="s">
        <v>789</v>
      </c>
      <c r="F52" s="1838" t="s">
        <v>788</v>
      </c>
      <c r="G52" s="1839"/>
      <c r="H52" s="1839"/>
      <c r="I52" s="1839"/>
      <c r="J52" s="1839"/>
      <c r="K52" s="1839"/>
      <c r="L52" s="1839"/>
      <c r="M52" s="1839"/>
      <c r="N52" s="1839"/>
      <c r="O52" s="1839"/>
      <c r="P52" s="1839"/>
      <c r="Q52" s="1840"/>
      <c r="R52" s="1838" t="s">
        <v>788</v>
      </c>
      <c r="S52" s="1839"/>
      <c r="T52" s="1839"/>
      <c r="U52" s="1839"/>
      <c r="V52" s="1839"/>
      <c r="W52" s="1839"/>
      <c r="X52" s="1839"/>
      <c r="Y52" s="1839"/>
      <c r="Z52" s="1839"/>
      <c r="AA52" s="1839"/>
      <c r="AB52" s="1839"/>
      <c r="AC52" s="1839"/>
    </row>
    <row r="53" spans="1:33" ht="18" customHeight="1">
      <c r="A53" s="793"/>
      <c r="B53" s="793"/>
      <c r="C53" s="793"/>
      <c r="D53" s="793"/>
      <c r="E53" s="799" t="s">
        <v>485</v>
      </c>
      <c r="F53" s="1367">
        <v>263320</v>
      </c>
      <c r="G53" s="798">
        <v>236767</v>
      </c>
      <c r="H53" s="797">
        <v>24432</v>
      </c>
      <c r="I53" s="797">
        <v>304035</v>
      </c>
      <c r="J53" s="798">
        <v>269404</v>
      </c>
      <c r="K53" s="797">
        <v>32221</v>
      </c>
      <c r="L53" s="797">
        <v>284119</v>
      </c>
      <c r="M53" s="796">
        <v>250189</v>
      </c>
      <c r="N53" s="797">
        <v>30860</v>
      </c>
      <c r="O53" s="797">
        <v>193718</v>
      </c>
      <c r="P53" s="796">
        <v>186880</v>
      </c>
      <c r="Q53" s="795">
        <v>6830</v>
      </c>
      <c r="R53" s="1368">
        <v>310087</v>
      </c>
      <c r="S53" s="794">
        <v>274671</v>
      </c>
      <c r="T53" s="794">
        <v>24198</v>
      </c>
      <c r="U53" s="794">
        <v>412650</v>
      </c>
      <c r="V53" s="794">
        <v>354319</v>
      </c>
      <c r="W53" s="794">
        <v>38977</v>
      </c>
      <c r="X53" s="794">
        <v>335846</v>
      </c>
      <c r="Y53" s="794">
        <v>289477</v>
      </c>
      <c r="Z53" s="794">
        <v>34070</v>
      </c>
      <c r="AA53" s="794">
        <v>279872</v>
      </c>
      <c r="AB53" s="794">
        <v>256709</v>
      </c>
      <c r="AC53" s="794">
        <v>14190</v>
      </c>
      <c r="AD53" s="793"/>
      <c r="AE53" s="793"/>
      <c r="AF53" s="793"/>
      <c r="AG53" s="793"/>
    </row>
    <row r="54" spans="1:33" ht="18" customHeight="1">
      <c r="A54" s="793"/>
      <c r="B54" s="793"/>
      <c r="C54" s="793"/>
      <c r="D54" s="793"/>
      <c r="E54" s="799">
        <v>2</v>
      </c>
      <c r="F54" s="1367">
        <v>261203</v>
      </c>
      <c r="G54" s="798">
        <v>234998</v>
      </c>
      <c r="H54" s="797">
        <v>24610</v>
      </c>
      <c r="I54" s="797">
        <v>304120</v>
      </c>
      <c r="J54" s="798">
        <v>267488</v>
      </c>
      <c r="K54" s="797">
        <v>36595</v>
      </c>
      <c r="L54" s="797">
        <v>284739</v>
      </c>
      <c r="M54" s="796">
        <v>252298</v>
      </c>
      <c r="N54" s="797">
        <v>31612</v>
      </c>
      <c r="O54" s="797">
        <v>204161</v>
      </c>
      <c r="P54" s="796">
        <v>185072</v>
      </c>
      <c r="Q54" s="795">
        <v>7112</v>
      </c>
      <c r="R54" s="1368">
        <v>305157</v>
      </c>
      <c r="S54" s="794">
        <v>275153</v>
      </c>
      <c r="T54" s="794">
        <v>24363</v>
      </c>
      <c r="U54" s="794">
        <v>414610</v>
      </c>
      <c r="V54" s="794">
        <v>361580</v>
      </c>
      <c r="W54" s="794">
        <v>41757</v>
      </c>
      <c r="X54" s="794">
        <v>331075</v>
      </c>
      <c r="Y54" s="794">
        <v>290513</v>
      </c>
      <c r="Z54" s="794">
        <v>35683</v>
      </c>
      <c r="AA54" s="794">
        <v>277170</v>
      </c>
      <c r="AB54" s="794">
        <v>256701</v>
      </c>
      <c r="AC54" s="794">
        <v>13913</v>
      </c>
      <c r="AD54" s="793"/>
      <c r="AE54" s="793"/>
      <c r="AF54" s="793"/>
      <c r="AG54" s="793"/>
    </row>
    <row r="55" spans="1:33" ht="18" customHeight="1">
      <c r="A55" s="793"/>
      <c r="B55" s="793"/>
      <c r="C55" s="793"/>
      <c r="D55" s="793"/>
      <c r="E55" s="799">
        <v>3</v>
      </c>
      <c r="F55" s="1367">
        <v>275643</v>
      </c>
      <c r="G55" s="798">
        <v>236516</v>
      </c>
      <c r="H55" s="797">
        <v>24032</v>
      </c>
      <c r="I55" s="797">
        <v>306869</v>
      </c>
      <c r="J55" s="798">
        <v>279615</v>
      </c>
      <c r="K55" s="797">
        <v>22231</v>
      </c>
      <c r="L55" s="797">
        <v>288279</v>
      </c>
      <c r="M55" s="796">
        <v>252760</v>
      </c>
      <c r="N55" s="797">
        <v>31385</v>
      </c>
      <c r="O55" s="797">
        <v>203097</v>
      </c>
      <c r="P55" s="796">
        <v>188016</v>
      </c>
      <c r="Q55" s="795">
        <v>10178</v>
      </c>
      <c r="R55" s="1368">
        <v>330619</v>
      </c>
      <c r="S55" s="794">
        <v>278933</v>
      </c>
      <c r="T55" s="794">
        <v>25036</v>
      </c>
      <c r="U55" s="794">
        <v>477430</v>
      </c>
      <c r="V55" s="794">
        <v>360003</v>
      </c>
      <c r="W55" s="794">
        <v>41565</v>
      </c>
      <c r="X55" s="794">
        <v>351825</v>
      </c>
      <c r="Y55" s="794">
        <v>291837</v>
      </c>
      <c r="Z55" s="794">
        <v>36331</v>
      </c>
      <c r="AA55" s="794">
        <v>307650</v>
      </c>
      <c r="AB55" s="794">
        <v>257294</v>
      </c>
      <c r="AC55" s="794">
        <v>14380</v>
      </c>
      <c r="AD55" s="793"/>
      <c r="AE55" s="793"/>
      <c r="AF55" s="793"/>
      <c r="AG55" s="793"/>
    </row>
    <row r="56" spans="1:33" ht="18" customHeight="1">
      <c r="A56" s="793"/>
      <c r="B56" s="793"/>
      <c r="C56" s="793"/>
      <c r="D56" s="793"/>
      <c r="E56" s="799">
        <v>4</v>
      </c>
      <c r="F56" s="1367">
        <v>270589</v>
      </c>
      <c r="G56" s="798">
        <v>241623</v>
      </c>
      <c r="H56" s="797">
        <v>25174</v>
      </c>
      <c r="I56" s="797">
        <v>327047</v>
      </c>
      <c r="J56" s="798">
        <v>273159</v>
      </c>
      <c r="K56" s="797">
        <v>30195</v>
      </c>
      <c r="L56" s="797">
        <v>302951</v>
      </c>
      <c r="M56" s="796">
        <v>268076</v>
      </c>
      <c r="N56" s="797">
        <v>32470</v>
      </c>
      <c r="O56" s="797">
        <v>211983</v>
      </c>
      <c r="P56" s="796">
        <v>205878</v>
      </c>
      <c r="Q56" s="795">
        <v>5745</v>
      </c>
      <c r="R56" s="1368">
        <v>321785</v>
      </c>
      <c r="S56" s="794">
        <v>281865</v>
      </c>
      <c r="T56" s="794">
        <v>26040</v>
      </c>
      <c r="U56" s="794">
        <v>423238</v>
      </c>
      <c r="V56" s="794">
        <v>367562</v>
      </c>
      <c r="W56" s="794">
        <v>40489</v>
      </c>
      <c r="X56" s="794">
        <v>347625</v>
      </c>
      <c r="Y56" s="794">
        <v>296090</v>
      </c>
      <c r="Z56" s="794">
        <v>36495</v>
      </c>
      <c r="AA56" s="794">
        <v>297877</v>
      </c>
      <c r="AB56" s="794">
        <v>266816</v>
      </c>
      <c r="AC56" s="794">
        <v>16260</v>
      </c>
      <c r="AD56" s="793"/>
      <c r="AE56" s="793"/>
      <c r="AF56" s="793"/>
      <c r="AG56" s="793"/>
    </row>
    <row r="57" spans="1:33" ht="18" customHeight="1">
      <c r="A57" s="793"/>
      <c r="B57" s="793"/>
      <c r="C57" s="793"/>
      <c r="D57" s="793"/>
      <c r="E57" s="799">
        <v>5</v>
      </c>
      <c r="F57" s="1367">
        <v>263556</v>
      </c>
      <c r="G57" s="798">
        <v>236064</v>
      </c>
      <c r="H57" s="797">
        <v>23745</v>
      </c>
      <c r="I57" s="797">
        <v>305428</v>
      </c>
      <c r="J57" s="798">
        <v>268212</v>
      </c>
      <c r="K57" s="797">
        <v>25703</v>
      </c>
      <c r="L57" s="797">
        <v>283946</v>
      </c>
      <c r="M57" s="796">
        <v>253868</v>
      </c>
      <c r="N57" s="797">
        <v>27720</v>
      </c>
      <c r="O57" s="797">
        <v>195170</v>
      </c>
      <c r="P57" s="796">
        <v>186219</v>
      </c>
      <c r="Q57" s="795">
        <v>8725</v>
      </c>
      <c r="R57" s="1368">
        <v>314136</v>
      </c>
      <c r="S57" s="794">
        <v>277201</v>
      </c>
      <c r="T57" s="794">
        <v>23993</v>
      </c>
      <c r="U57" s="794">
        <v>406172</v>
      </c>
      <c r="V57" s="794">
        <v>355554</v>
      </c>
      <c r="W57" s="794">
        <v>35462</v>
      </c>
      <c r="X57" s="794">
        <v>335153</v>
      </c>
      <c r="Y57" s="794">
        <v>291500</v>
      </c>
      <c r="Z57" s="794">
        <v>32223</v>
      </c>
      <c r="AA57" s="794">
        <v>288372</v>
      </c>
      <c r="AB57" s="794">
        <v>262691</v>
      </c>
      <c r="AC57" s="794">
        <v>15715</v>
      </c>
      <c r="AD57" s="793"/>
      <c r="AE57" s="793"/>
      <c r="AF57" s="793"/>
      <c r="AG57" s="793"/>
    </row>
    <row r="58" spans="1:33" ht="18" customHeight="1">
      <c r="A58" s="793"/>
      <c r="B58" s="793"/>
      <c r="C58" s="793"/>
      <c r="D58" s="793"/>
      <c r="E58" s="799">
        <v>6</v>
      </c>
      <c r="F58" s="1367">
        <v>520596</v>
      </c>
      <c r="G58" s="798">
        <v>241047</v>
      </c>
      <c r="H58" s="797">
        <v>24374</v>
      </c>
      <c r="I58" s="797">
        <v>471802</v>
      </c>
      <c r="J58" s="798">
        <v>275594</v>
      </c>
      <c r="K58" s="797">
        <v>27261</v>
      </c>
      <c r="L58" s="797">
        <v>582291</v>
      </c>
      <c r="M58" s="796">
        <v>258026</v>
      </c>
      <c r="N58" s="797">
        <v>30338</v>
      </c>
      <c r="O58" s="797">
        <v>197733</v>
      </c>
      <c r="P58" s="796">
        <v>187012</v>
      </c>
      <c r="Q58" s="795">
        <v>9077</v>
      </c>
      <c r="R58" s="1368">
        <v>561918</v>
      </c>
      <c r="S58" s="794">
        <v>280002</v>
      </c>
      <c r="T58" s="794">
        <v>24005</v>
      </c>
      <c r="U58" s="794">
        <v>850762</v>
      </c>
      <c r="V58" s="794">
        <v>359416</v>
      </c>
      <c r="W58" s="794">
        <v>35074</v>
      </c>
      <c r="X58" s="794">
        <v>570736</v>
      </c>
      <c r="Y58" s="794">
        <v>295059</v>
      </c>
      <c r="Z58" s="794">
        <v>33612</v>
      </c>
      <c r="AA58" s="794">
        <v>485381</v>
      </c>
      <c r="AB58" s="794">
        <v>264864</v>
      </c>
      <c r="AC58" s="794">
        <v>15029</v>
      </c>
      <c r="AD58" s="793"/>
      <c r="AE58" s="793"/>
      <c r="AF58" s="793"/>
      <c r="AG58" s="793"/>
    </row>
    <row r="59" spans="1:33" ht="18" customHeight="1">
      <c r="A59" s="793"/>
      <c r="B59" s="793"/>
      <c r="C59" s="793"/>
      <c r="D59" s="793"/>
      <c r="E59" s="799">
        <v>7</v>
      </c>
      <c r="F59" s="1367">
        <v>330178</v>
      </c>
      <c r="G59" s="798">
        <v>242929</v>
      </c>
      <c r="H59" s="797">
        <v>25089</v>
      </c>
      <c r="I59" s="797">
        <v>433774</v>
      </c>
      <c r="J59" s="798">
        <v>325757</v>
      </c>
      <c r="K59" s="797">
        <v>28611</v>
      </c>
      <c r="L59" s="797">
        <v>389105</v>
      </c>
      <c r="M59" s="796">
        <v>258626</v>
      </c>
      <c r="N59" s="797">
        <v>29705</v>
      </c>
      <c r="O59" s="797">
        <v>382496</v>
      </c>
      <c r="P59" s="796">
        <v>184610</v>
      </c>
      <c r="Q59" s="795">
        <v>8494</v>
      </c>
      <c r="R59" s="1368">
        <v>439461</v>
      </c>
      <c r="S59" s="794">
        <v>279066</v>
      </c>
      <c r="T59" s="794">
        <v>24633</v>
      </c>
      <c r="U59" s="794">
        <v>592230</v>
      </c>
      <c r="V59" s="794">
        <v>360573</v>
      </c>
      <c r="W59" s="794">
        <v>36328</v>
      </c>
      <c r="X59" s="794">
        <v>595317</v>
      </c>
      <c r="Y59" s="794">
        <v>294266</v>
      </c>
      <c r="Z59" s="794">
        <v>35421</v>
      </c>
      <c r="AA59" s="794">
        <v>449589</v>
      </c>
      <c r="AB59" s="794">
        <v>265078</v>
      </c>
      <c r="AC59" s="794">
        <v>15464</v>
      </c>
      <c r="AD59" s="793"/>
      <c r="AE59" s="793"/>
      <c r="AF59" s="793"/>
      <c r="AG59" s="793"/>
    </row>
    <row r="60" spans="1:33" ht="18" customHeight="1">
      <c r="A60" s="793"/>
      <c r="B60" s="793"/>
      <c r="C60" s="793"/>
      <c r="D60" s="793"/>
      <c r="E60" s="799">
        <v>8</v>
      </c>
      <c r="F60" s="1367">
        <v>275817</v>
      </c>
      <c r="G60" s="798">
        <v>239170</v>
      </c>
      <c r="H60" s="797">
        <v>24440</v>
      </c>
      <c r="I60" s="797">
        <v>361321</v>
      </c>
      <c r="J60" s="798">
        <v>273080</v>
      </c>
      <c r="K60" s="797">
        <v>30569</v>
      </c>
      <c r="L60" s="797">
        <v>315064</v>
      </c>
      <c r="M60" s="796">
        <v>258520</v>
      </c>
      <c r="N60" s="797">
        <v>27718</v>
      </c>
      <c r="O60" s="797">
        <v>203157</v>
      </c>
      <c r="P60" s="796">
        <v>187531</v>
      </c>
      <c r="Q60" s="795">
        <v>9495</v>
      </c>
      <c r="R60" s="1368">
        <v>313414</v>
      </c>
      <c r="S60" s="794">
        <v>277677</v>
      </c>
      <c r="T60" s="794">
        <v>24174</v>
      </c>
      <c r="U60" s="794">
        <v>428062</v>
      </c>
      <c r="V60" s="794">
        <v>358498</v>
      </c>
      <c r="W60" s="794">
        <v>34407</v>
      </c>
      <c r="X60" s="794">
        <v>340194</v>
      </c>
      <c r="Y60" s="794">
        <v>291876</v>
      </c>
      <c r="Z60" s="794">
        <v>33842</v>
      </c>
      <c r="AA60" s="794">
        <v>290408</v>
      </c>
      <c r="AB60" s="794">
        <v>265615</v>
      </c>
      <c r="AC60" s="794">
        <v>14840</v>
      </c>
      <c r="AD60" s="793"/>
      <c r="AE60" s="793"/>
      <c r="AF60" s="793"/>
      <c r="AG60" s="793"/>
    </row>
    <row r="61" spans="1:33" ht="18" customHeight="1">
      <c r="A61" s="793"/>
      <c r="B61" s="793"/>
      <c r="C61" s="793"/>
      <c r="D61" s="793"/>
      <c r="E61" s="799">
        <v>9</v>
      </c>
      <c r="F61" s="1367">
        <v>267808</v>
      </c>
      <c r="G61" s="798">
        <v>238820</v>
      </c>
      <c r="H61" s="797">
        <v>24689</v>
      </c>
      <c r="I61" s="797">
        <v>371677</v>
      </c>
      <c r="J61" s="798">
        <v>275596</v>
      </c>
      <c r="K61" s="797">
        <v>30130</v>
      </c>
      <c r="L61" s="797">
        <v>285422</v>
      </c>
      <c r="M61" s="796">
        <v>253462</v>
      </c>
      <c r="N61" s="797">
        <v>29323</v>
      </c>
      <c r="O61" s="797">
        <v>201123</v>
      </c>
      <c r="P61" s="796">
        <v>189321</v>
      </c>
      <c r="Q61" s="795">
        <v>11797</v>
      </c>
      <c r="R61" s="1368">
        <v>314098</v>
      </c>
      <c r="S61" s="794">
        <v>279695</v>
      </c>
      <c r="T61" s="794">
        <v>24337</v>
      </c>
      <c r="U61" s="794">
        <v>401504</v>
      </c>
      <c r="V61" s="794">
        <v>355473</v>
      </c>
      <c r="W61" s="794">
        <v>36821</v>
      </c>
      <c r="X61" s="794">
        <v>337053</v>
      </c>
      <c r="Y61" s="794">
        <v>294001</v>
      </c>
      <c r="Z61" s="794">
        <v>34835</v>
      </c>
      <c r="AA61" s="794">
        <v>302268</v>
      </c>
      <c r="AB61" s="794">
        <v>265867</v>
      </c>
      <c r="AC61" s="794">
        <v>14513</v>
      </c>
      <c r="AD61" s="793"/>
      <c r="AE61" s="793"/>
      <c r="AF61" s="793"/>
      <c r="AG61" s="793"/>
    </row>
    <row r="62" spans="1:33" ht="18" customHeight="1">
      <c r="A62" s="793"/>
      <c r="B62" s="793"/>
      <c r="C62" s="793"/>
      <c r="D62" s="793"/>
      <c r="E62" s="799">
        <v>10</v>
      </c>
      <c r="F62" s="1367">
        <v>264243</v>
      </c>
      <c r="G62" s="798">
        <v>239317</v>
      </c>
      <c r="H62" s="797">
        <v>24578</v>
      </c>
      <c r="I62" s="797">
        <v>333150</v>
      </c>
      <c r="J62" s="798">
        <v>294945</v>
      </c>
      <c r="K62" s="797">
        <v>36894</v>
      </c>
      <c r="L62" s="797">
        <v>288798</v>
      </c>
      <c r="M62" s="796">
        <v>259834</v>
      </c>
      <c r="N62" s="797">
        <v>28578</v>
      </c>
      <c r="O62" s="797">
        <v>195497</v>
      </c>
      <c r="P62" s="796">
        <v>186591</v>
      </c>
      <c r="Q62" s="795">
        <v>8905</v>
      </c>
      <c r="R62" s="1368">
        <v>312841</v>
      </c>
      <c r="S62" s="794">
        <v>279874</v>
      </c>
      <c r="T62" s="794">
        <v>25440</v>
      </c>
      <c r="U62" s="794">
        <v>410167</v>
      </c>
      <c r="V62" s="794">
        <v>363088</v>
      </c>
      <c r="W62" s="794">
        <v>39545</v>
      </c>
      <c r="X62" s="794">
        <v>338218</v>
      </c>
      <c r="Y62" s="794">
        <v>294870</v>
      </c>
      <c r="Z62" s="794">
        <v>36374</v>
      </c>
      <c r="AA62" s="794">
        <v>286999</v>
      </c>
      <c r="AB62" s="794">
        <v>264776</v>
      </c>
      <c r="AC62" s="794">
        <v>15471</v>
      </c>
      <c r="AD62" s="793"/>
      <c r="AE62" s="793"/>
      <c r="AF62" s="793"/>
      <c r="AG62" s="793"/>
    </row>
    <row r="63" spans="1:33" ht="18" customHeight="1">
      <c r="A63" s="793"/>
      <c r="B63" s="793"/>
      <c r="C63" s="793"/>
      <c r="D63" s="793"/>
      <c r="E63" s="799">
        <v>11</v>
      </c>
      <c r="F63" s="1367">
        <v>274604</v>
      </c>
      <c r="G63" s="798">
        <v>237448</v>
      </c>
      <c r="H63" s="797">
        <v>26033</v>
      </c>
      <c r="I63" s="797">
        <v>356799</v>
      </c>
      <c r="J63" s="798">
        <v>273973</v>
      </c>
      <c r="K63" s="797">
        <v>37518</v>
      </c>
      <c r="L63" s="797">
        <v>306718</v>
      </c>
      <c r="M63" s="796">
        <v>255932</v>
      </c>
      <c r="N63" s="797">
        <v>30730</v>
      </c>
      <c r="O63" s="797">
        <v>205810</v>
      </c>
      <c r="P63" s="796">
        <v>184864</v>
      </c>
      <c r="Q63" s="795">
        <v>8099</v>
      </c>
      <c r="R63" s="1368">
        <v>328417</v>
      </c>
      <c r="S63" s="794">
        <v>280041</v>
      </c>
      <c r="T63" s="794">
        <v>25657</v>
      </c>
      <c r="U63" s="794">
        <v>475202</v>
      </c>
      <c r="V63" s="794">
        <v>366540</v>
      </c>
      <c r="W63" s="794">
        <v>39172</v>
      </c>
      <c r="X63" s="794">
        <v>371381</v>
      </c>
      <c r="Y63" s="794">
        <v>295045</v>
      </c>
      <c r="Z63" s="794">
        <v>36752</v>
      </c>
      <c r="AA63" s="794">
        <v>303529</v>
      </c>
      <c r="AB63" s="794">
        <v>267864</v>
      </c>
      <c r="AC63" s="794">
        <v>15709</v>
      </c>
      <c r="AD63" s="793"/>
      <c r="AE63" s="793"/>
      <c r="AF63" s="793"/>
      <c r="AG63" s="793"/>
    </row>
    <row r="64" spans="1:33" ht="18" customHeight="1">
      <c r="A64" s="793"/>
      <c r="B64" s="793"/>
      <c r="C64" s="793"/>
      <c r="D64" s="793"/>
      <c r="E64" s="799">
        <v>12</v>
      </c>
      <c r="F64" s="1367">
        <v>604446</v>
      </c>
      <c r="G64" s="798">
        <v>237393</v>
      </c>
      <c r="H64" s="797">
        <v>25041</v>
      </c>
      <c r="I64" s="797">
        <v>590795</v>
      </c>
      <c r="J64" s="798">
        <v>273132</v>
      </c>
      <c r="K64" s="797">
        <v>33948</v>
      </c>
      <c r="L64" s="797">
        <v>690545</v>
      </c>
      <c r="M64" s="796">
        <v>254310</v>
      </c>
      <c r="N64" s="797">
        <v>28139</v>
      </c>
      <c r="O64" s="797">
        <v>364078</v>
      </c>
      <c r="P64" s="796">
        <v>180201</v>
      </c>
      <c r="Q64" s="795">
        <v>10856</v>
      </c>
      <c r="R64" s="1368">
        <v>702042</v>
      </c>
      <c r="S64" s="794">
        <v>280051</v>
      </c>
      <c r="T64" s="794">
        <v>25839</v>
      </c>
      <c r="U64" s="794">
        <v>1028399</v>
      </c>
      <c r="V64" s="794">
        <v>360269</v>
      </c>
      <c r="W64" s="794">
        <v>38537</v>
      </c>
      <c r="X64" s="794">
        <v>822743</v>
      </c>
      <c r="Y64" s="794">
        <v>295108</v>
      </c>
      <c r="Z64" s="794">
        <v>36075</v>
      </c>
      <c r="AA64" s="794">
        <v>648547</v>
      </c>
      <c r="AB64" s="794">
        <v>264683</v>
      </c>
      <c r="AC64" s="794">
        <v>15603</v>
      </c>
      <c r="AD64" s="793"/>
      <c r="AE64" s="793"/>
      <c r="AF64" s="793"/>
      <c r="AG64" s="793"/>
    </row>
    <row r="65" spans="1:33" ht="18" customHeight="1">
      <c r="A65" s="793"/>
      <c r="B65" s="793"/>
      <c r="C65" s="793"/>
      <c r="D65" s="793"/>
      <c r="E65" s="799" t="s">
        <v>521</v>
      </c>
      <c r="F65" s="1367">
        <v>266448</v>
      </c>
      <c r="G65" s="798">
        <v>238435</v>
      </c>
      <c r="H65" s="797">
        <v>24244</v>
      </c>
      <c r="I65" s="797">
        <v>291048</v>
      </c>
      <c r="J65" s="798">
        <v>258008</v>
      </c>
      <c r="K65" s="797">
        <v>32001</v>
      </c>
      <c r="L65" s="797">
        <v>286779</v>
      </c>
      <c r="M65" s="796">
        <v>247597</v>
      </c>
      <c r="N65" s="797">
        <v>27144</v>
      </c>
      <c r="O65" s="797">
        <v>190078</v>
      </c>
      <c r="P65" s="796">
        <v>172246</v>
      </c>
      <c r="Q65" s="795">
        <v>17818</v>
      </c>
      <c r="R65" s="1368" t="s">
        <v>1109</v>
      </c>
      <c r="S65" s="794" t="s">
        <v>1110</v>
      </c>
      <c r="T65" s="794" t="s">
        <v>1111</v>
      </c>
      <c r="U65" s="794" t="s">
        <v>1112</v>
      </c>
      <c r="V65" s="794" t="s">
        <v>1113</v>
      </c>
      <c r="W65" s="794" t="s">
        <v>1114</v>
      </c>
      <c r="X65" s="794" t="s">
        <v>1115</v>
      </c>
      <c r="Y65" s="794" t="s">
        <v>1116</v>
      </c>
      <c r="Z65" s="794" t="s">
        <v>1117</v>
      </c>
      <c r="AA65" s="794" t="s">
        <v>1118</v>
      </c>
      <c r="AB65" s="794" t="s">
        <v>1119</v>
      </c>
      <c r="AC65" s="794" t="s">
        <v>1120</v>
      </c>
      <c r="AD65" s="793"/>
      <c r="AE65" s="793"/>
      <c r="AF65" s="793"/>
      <c r="AG65" s="793"/>
    </row>
    <row r="66" spans="1:33" ht="7.5" customHeight="1">
      <c r="E66" s="1372"/>
      <c r="F66" s="792"/>
      <c r="G66" s="790"/>
      <c r="H66" s="791"/>
      <c r="I66" s="790"/>
      <c r="J66" s="791"/>
      <c r="K66" s="790"/>
      <c r="L66" s="790"/>
      <c r="M66" s="790"/>
      <c r="N66" s="790"/>
      <c r="O66" s="790"/>
      <c r="P66" s="790"/>
      <c r="Q66" s="1373"/>
      <c r="R66" s="789"/>
      <c r="S66" s="788"/>
      <c r="T66" s="788"/>
      <c r="U66" s="788"/>
      <c r="V66" s="788"/>
      <c r="W66" s="788"/>
      <c r="X66" s="788"/>
      <c r="Y66" s="788"/>
      <c r="Z66" s="788"/>
      <c r="AA66" s="788"/>
      <c r="AB66" s="788"/>
      <c r="AC66" s="788"/>
      <c r="AD66" s="783"/>
      <c r="AE66" s="783"/>
    </row>
    <row r="67" spans="1:33" ht="14.25">
      <c r="E67" s="787" t="s">
        <v>787</v>
      </c>
      <c r="F67" s="782" t="s">
        <v>786</v>
      </c>
      <c r="G67" s="785"/>
      <c r="H67" s="786"/>
      <c r="I67" s="785"/>
      <c r="J67" s="786"/>
      <c r="K67" s="785"/>
      <c r="L67" s="785"/>
      <c r="M67" s="785"/>
      <c r="N67" s="785"/>
      <c r="O67" s="785"/>
      <c r="P67" s="785"/>
      <c r="Q67" s="785"/>
      <c r="R67" s="784"/>
      <c r="S67" s="784"/>
      <c r="T67" s="784"/>
      <c r="U67" s="784"/>
      <c r="V67" s="784"/>
      <c r="W67" s="784"/>
      <c r="X67" s="784"/>
      <c r="Y67" s="784"/>
      <c r="Z67" s="784"/>
      <c r="AA67" s="784"/>
      <c r="AB67" s="784"/>
      <c r="AC67" s="784"/>
      <c r="AD67" s="783"/>
      <c r="AE67" s="783"/>
    </row>
    <row r="68" spans="1:33">
      <c r="G68" s="782"/>
      <c r="H68" s="782"/>
      <c r="I68" s="782"/>
      <c r="J68" s="782"/>
      <c r="K68" s="782"/>
      <c r="L68" s="782"/>
      <c r="M68" s="782"/>
      <c r="N68" s="782"/>
      <c r="O68" s="782"/>
      <c r="P68" s="781"/>
      <c r="Q68" s="781"/>
      <c r="R68" s="781"/>
    </row>
  </sheetData>
  <mergeCells count="54">
    <mergeCell ref="A3:A6"/>
    <mergeCell ref="B3:Q3"/>
    <mergeCell ref="R3:AG3"/>
    <mergeCell ref="B4:C4"/>
    <mergeCell ref="D4:E4"/>
    <mergeCell ref="F4:G4"/>
    <mergeCell ref="H4:I4"/>
    <mergeCell ref="J4:K4"/>
    <mergeCell ref="L4:M4"/>
    <mergeCell ref="N4:O4"/>
    <mergeCell ref="AB4:AC4"/>
    <mergeCell ref="AD4:AE4"/>
    <mergeCell ref="AF4:AG4"/>
    <mergeCell ref="B7:I7"/>
    <mergeCell ref="J7:Q7"/>
    <mergeCell ref="R7:Y7"/>
    <mergeCell ref="Z7:AG7"/>
    <mergeCell ref="P4:Q4"/>
    <mergeCell ref="R4:S4"/>
    <mergeCell ref="T4:U4"/>
    <mergeCell ref="V4:W4"/>
    <mergeCell ref="X4:Y4"/>
    <mergeCell ref="Z4:AA4"/>
    <mergeCell ref="E30:E36"/>
    <mergeCell ref="F30:Q30"/>
    <mergeCell ref="R30:AC30"/>
    <mergeCell ref="F31:H32"/>
    <mergeCell ref="I31:K32"/>
    <mergeCell ref="L31:N32"/>
    <mergeCell ref="O31:Q32"/>
    <mergeCell ref="R31:T32"/>
    <mergeCell ref="U31:W32"/>
    <mergeCell ref="X31:Z32"/>
    <mergeCell ref="AA31:AC32"/>
    <mergeCell ref="F33:F36"/>
    <mergeCell ref="I33:I36"/>
    <mergeCell ref="L33:L36"/>
    <mergeCell ref="O33:O36"/>
    <mergeCell ref="R33:R36"/>
    <mergeCell ref="U33:U36"/>
    <mergeCell ref="X33:X36"/>
    <mergeCell ref="AA33:AA36"/>
    <mergeCell ref="G34:H34"/>
    <mergeCell ref="AB34:AC34"/>
    <mergeCell ref="F37:Q37"/>
    <mergeCell ref="R37:AC37"/>
    <mergeCell ref="F52:Q52"/>
    <mergeCell ref="R52:AC52"/>
    <mergeCell ref="J34:K34"/>
    <mergeCell ref="M34:N34"/>
    <mergeCell ref="P34:Q34"/>
    <mergeCell ref="S34:T34"/>
    <mergeCell ref="V34:W34"/>
    <mergeCell ref="Y34:Z34"/>
  </mergeCells>
  <phoneticPr fontId="3"/>
  <pageMargins left="0.70866141732283472" right="0.70866141732283472" top="0.74803149606299213" bottom="0.74803149606299213" header="0.31496062992125984" footer="0.31496062992125984"/>
  <pageSetup paperSize="9" scale="57" orientation="portrait" r:id="rId1"/>
  <colBreaks count="1" manualBreakCount="1">
    <brk id="17"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view="pageBreakPreview" zoomScaleNormal="100" zoomScaleSheetLayoutView="100" workbookViewId="0">
      <selection sqref="A1:Q1"/>
    </sheetView>
  </sheetViews>
  <sheetFormatPr defaultRowHeight="13.5"/>
  <cols>
    <col min="1" max="1" width="9" style="780"/>
    <col min="2" max="2" width="9.875" style="780" customWidth="1"/>
    <col min="3" max="3" width="9.75" style="780" customWidth="1"/>
    <col min="4" max="4" width="9.125" style="780" customWidth="1"/>
    <col min="5" max="5" width="10.5" style="838" customWidth="1"/>
    <col min="6" max="6" width="9.625" style="838" customWidth="1"/>
    <col min="7" max="8" width="9.125" style="780" customWidth="1"/>
    <col min="9" max="9" width="9.875" style="780" customWidth="1"/>
    <col min="10" max="10" width="9.125" style="780" customWidth="1"/>
    <col min="11" max="11" width="9.875" style="780" customWidth="1"/>
    <col min="12" max="12" width="9.125" style="780" customWidth="1"/>
    <col min="13" max="13" width="9.875" style="780" customWidth="1"/>
    <col min="14" max="14" width="9.125" style="780" customWidth="1"/>
    <col min="15" max="16" width="9" style="780"/>
    <col min="17" max="17" width="9.375" style="838" customWidth="1"/>
  </cols>
  <sheetData>
    <row r="1" spans="1:17" ht="18.75">
      <c r="A1" s="1874" t="s">
        <v>827</v>
      </c>
      <c r="B1" s="1874"/>
      <c r="C1" s="1874"/>
      <c r="D1" s="1874"/>
      <c r="E1" s="1874"/>
      <c r="F1" s="1874"/>
      <c r="G1" s="1874"/>
      <c r="H1" s="1874"/>
      <c r="I1" s="1874"/>
      <c r="J1" s="1874"/>
      <c r="K1" s="1874"/>
      <c r="L1" s="1874"/>
      <c r="M1" s="1874"/>
      <c r="N1" s="1874"/>
      <c r="O1" s="1874"/>
      <c r="P1" s="1874"/>
      <c r="Q1" s="1874"/>
    </row>
    <row r="2" spans="1:17" ht="14.25" thickBot="1">
      <c r="A2" s="834"/>
      <c r="B2" s="834"/>
      <c r="C2" s="834"/>
      <c r="D2" s="865"/>
      <c r="E2" s="869"/>
      <c r="F2" s="869"/>
      <c r="K2" s="1875" t="s">
        <v>826</v>
      </c>
      <c r="L2" s="1876"/>
      <c r="M2" s="1876"/>
      <c r="N2" s="866"/>
      <c r="O2" s="834"/>
      <c r="P2" s="865"/>
      <c r="Q2" s="864" t="s">
        <v>23</v>
      </c>
    </row>
    <row r="3" spans="1:17" ht="14.25" customHeight="1" thickTop="1">
      <c r="A3" s="1860" t="s">
        <v>825</v>
      </c>
      <c r="B3" s="1878" t="s">
        <v>801</v>
      </c>
      <c r="C3" s="1879"/>
      <c r="D3" s="1879"/>
      <c r="E3" s="1879"/>
      <c r="F3" s="1879"/>
      <c r="G3" s="1879"/>
      <c r="H3" s="1879"/>
      <c r="I3" s="1880"/>
      <c r="J3" s="1878" t="s">
        <v>824</v>
      </c>
      <c r="K3" s="1879"/>
      <c r="L3" s="1879"/>
      <c r="M3" s="1879"/>
      <c r="N3" s="1879"/>
      <c r="O3" s="1879"/>
      <c r="P3" s="1879"/>
      <c r="Q3" s="1879"/>
    </row>
    <row r="4" spans="1:17">
      <c r="A4" s="1877"/>
      <c r="B4" s="1867" t="s">
        <v>799</v>
      </c>
      <c r="C4" s="1868" t="s">
        <v>812</v>
      </c>
      <c r="D4" s="1872" t="s">
        <v>811</v>
      </c>
      <c r="E4" s="1865" t="s">
        <v>823</v>
      </c>
      <c r="F4" s="1881" t="s">
        <v>799</v>
      </c>
      <c r="G4" s="1868" t="s">
        <v>812</v>
      </c>
      <c r="H4" s="1868" t="s">
        <v>811</v>
      </c>
      <c r="I4" s="1865" t="s">
        <v>823</v>
      </c>
      <c r="J4" s="1870" t="s">
        <v>799</v>
      </c>
      <c r="K4" s="1868" t="s">
        <v>812</v>
      </c>
      <c r="L4" s="1872" t="s">
        <v>811</v>
      </c>
      <c r="M4" s="1865" t="s">
        <v>823</v>
      </c>
      <c r="N4" s="1867" t="s">
        <v>799</v>
      </c>
      <c r="O4" s="1868" t="s">
        <v>812</v>
      </c>
      <c r="P4" s="1841" t="s">
        <v>811</v>
      </c>
      <c r="Q4" s="1865" t="s">
        <v>823</v>
      </c>
    </row>
    <row r="5" spans="1:17">
      <c r="A5" s="1846"/>
      <c r="B5" s="1844"/>
      <c r="C5" s="1869"/>
      <c r="D5" s="1873"/>
      <c r="E5" s="1866"/>
      <c r="F5" s="1882"/>
      <c r="G5" s="1869"/>
      <c r="H5" s="1869"/>
      <c r="I5" s="1866"/>
      <c r="J5" s="1871"/>
      <c r="K5" s="1869"/>
      <c r="L5" s="1873"/>
      <c r="M5" s="1866"/>
      <c r="N5" s="1844"/>
      <c r="O5" s="1869"/>
      <c r="P5" s="1844"/>
      <c r="Q5" s="1866"/>
    </row>
    <row r="6" spans="1:17" ht="14.25">
      <c r="A6" s="859"/>
      <c r="B6" s="1838" t="s">
        <v>822</v>
      </c>
      <c r="C6" s="1839"/>
      <c r="D6" s="1839"/>
      <c r="E6" s="1840"/>
      <c r="F6" s="1838" t="s">
        <v>821</v>
      </c>
      <c r="G6" s="1839"/>
      <c r="H6" s="1839"/>
      <c r="I6" s="1840"/>
      <c r="J6" s="1838" t="s">
        <v>822</v>
      </c>
      <c r="K6" s="1839"/>
      <c r="L6" s="1839"/>
      <c r="M6" s="1840"/>
      <c r="N6" s="1838" t="s">
        <v>821</v>
      </c>
      <c r="O6" s="1839"/>
      <c r="P6" s="1839"/>
      <c r="Q6" s="1839"/>
    </row>
    <row r="7" spans="1:17" ht="14.25">
      <c r="A7" s="826" t="s">
        <v>739</v>
      </c>
      <c r="B7" s="855">
        <v>100.8</v>
      </c>
      <c r="C7" s="855">
        <v>112.7</v>
      </c>
      <c r="D7" s="855">
        <v>109.2</v>
      </c>
      <c r="E7" s="858">
        <v>100.3</v>
      </c>
      <c r="F7" s="1374">
        <v>100</v>
      </c>
      <c r="G7" s="857">
        <v>123.3</v>
      </c>
      <c r="H7" s="857">
        <v>109.1</v>
      </c>
      <c r="I7" s="856">
        <v>87.5</v>
      </c>
      <c r="J7" s="855">
        <v>102.1</v>
      </c>
      <c r="K7" s="855" t="s">
        <v>98</v>
      </c>
      <c r="L7" s="855">
        <v>104.3</v>
      </c>
      <c r="M7" s="856" t="s">
        <v>98</v>
      </c>
      <c r="N7" s="855">
        <v>102.4</v>
      </c>
      <c r="O7" s="855" t="s">
        <v>98</v>
      </c>
      <c r="P7" s="855">
        <v>104.4</v>
      </c>
      <c r="Q7" s="855" t="s">
        <v>98</v>
      </c>
    </row>
    <row r="8" spans="1:17" ht="14.25">
      <c r="A8" s="826" t="s">
        <v>420</v>
      </c>
      <c r="B8" s="855">
        <v>99.2</v>
      </c>
      <c r="C8" s="855">
        <v>96.2</v>
      </c>
      <c r="D8" s="855">
        <v>101.4</v>
      </c>
      <c r="E8" s="858">
        <v>94.8</v>
      </c>
      <c r="F8" s="1374">
        <v>98.7</v>
      </c>
      <c r="G8" s="857">
        <v>102</v>
      </c>
      <c r="H8" s="857">
        <v>99</v>
      </c>
      <c r="I8" s="856">
        <v>80.599999999999994</v>
      </c>
      <c r="J8" s="855">
        <v>101.2</v>
      </c>
      <c r="K8" s="855" t="s">
        <v>98</v>
      </c>
      <c r="L8" s="855">
        <v>103.5</v>
      </c>
      <c r="M8" s="856" t="s">
        <v>98</v>
      </c>
      <c r="N8" s="855">
        <v>101.7</v>
      </c>
      <c r="O8" s="855" t="s">
        <v>98</v>
      </c>
      <c r="P8" s="855">
        <v>104.1</v>
      </c>
      <c r="Q8" s="855" t="s">
        <v>98</v>
      </c>
    </row>
    <row r="9" spans="1:17" ht="14.25">
      <c r="A9" s="826" t="s">
        <v>820</v>
      </c>
      <c r="B9" s="855">
        <v>100</v>
      </c>
      <c r="C9" s="855">
        <v>100</v>
      </c>
      <c r="D9" s="855">
        <v>100</v>
      </c>
      <c r="E9" s="858">
        <v>100</v>
      </c>
      <c r="F9" s="1374">
        <v>100</v>
      </c>
      <c r="G9" s="857">
        <v>100</v>
      </c>
      <c r="H9" s="857">
        <v>100</v>
      </c>
      <c r="I9" s="856">
        <v>100</v>
      </c>
      <c r="J9" s="855">
        <v>100</v>
      </c>
      <c r="K9" s="855" t="s">
        <v>98</v>
      </c>
      <c r="L9" s="855">
        <v>100</v>
      </c>
      <c r="M9" s="856" t="s">
        <v>98</v>
      </c>
      <c r="N9" s="855">
        <v>100</v>
      </c>
      <c r="O9" s="855" t="s">
        <v>98</v>
      </c>
      <c r="P9" s="855">
        <v>100</v>
      </c>
      <c r="Q9" s="855" t="s">
        <v>98</v>
      </c>
    </row>
    <row r="10" spans="1:17" ht="14.25">
      <c r="A10" s="826" t="s">
        <v>819</v>
      </c>
      <c r="B10" s="855">
        <v>101.2</v>
      </c>
      <c r="C10" s="855">
        <v>101.4</v>
      </c>
      <c r="D10" s="855">
        <v>110.1</v>
      </c>
      <c r="E10" s="858">
        <v>102.8</v>
      </c>
      <c r="F10" s="1374">
        <v>102.2</v>
      </c>
      <c r="G10" s="857">
        <v>103.1</v>
      </c>
      <c r="H10" s="857">
        <v>108.9</v>
      </c>
      <c r="I10" s="856">
        <v>100</v>
      </c>
      <c r="J10" s="855">
        <v>100.6</v>
      </c>
      <c r="K10" s="855" t="s">
        <v>98</v>
      </c>
      <c r="L10" s="855">
        <v>102.2</v>
      </c>
      <c r="M10" s="856" t="s">
        <v>98</v>
      </c>
      <c r="N10" s="855">
        <v>101.2</v>
      </c>
      <c r="O10" s="855" t="s">
        <v>98</v>
      </c>
      <c r="P10" s="855">
        <v>102.5</v>
      </c>
      <c r="Q10" s="855" t="s">
        <v>98</v>
      </c>
    </row>
    <row r="11" spans="1:17" ht="14.25">
      <c r="A11" s="826" t="s">
        <v>818</v>
      </c>
      <c r="B11" s="855">
        <v>97.2</v>
      </c>
      <c r="C11" s="855">
        <v>102.5</v>
      </c>
      <c r="D11" s="855">
        <v>107.1</v>
      </c>
      <c r="E11" s="858">
        <v>95.2</v>
      </c>
      <c r="F11" s="1374">
        <v>99.2</v>
      </c>
      <c r="G11" s="857">
        <v>102.8</v>
      </c>
      <c r="H11" s="857">
        <v>106</v>
      </c>
      <c r="I11" s="856">
        <v>98.2</v>
      </c>
      <c r="J11" s="855">
        <v>99.6</v>
      </c>
      <c r="K11" s="855" t="s">
        <v>98</v>
      </c>
      <c r="L11" s="855">
        <v>100.9</v>
      </c>
      <c r="M11" s="856" t="s">
        <v>98</v>
      </c>
      <c r="N11" s="855">
        <v>101.3</v>
      </c>
      <c r="O11" s="855" t="s">
        <v>98</v>
      </c>
      <c r="P11" s="855">
        <v>101</v>
      </c>
      <c r="Q11" s="855" t="s">
        <v>98</v>
      </c>
    </row>
    <row r="12" spans="1:17" ht="14.25">
      <c r="A12" s="854"/>
      <c r="B12" s="1361"/>
      <c r="C12" s="809"/>
      <c r="D12" s="809"/>
      <c r="E12" s="809"/>
      <c r="F12" s="1375"/>
      <c r="G12" s="853"/>
      <c r="H12" s="853"/>
      <c r="I12" s="825"/>
      <c r="J12" s="855"/>
      <c r="K12" s="809"/>
      <c r="L12" s="809"/>
      <c r="M12" s="825"/>
      <c r="N12" s="809"/>
      <c r="O12" s="809"/>
      <c r="P12" s="809"/>
      <c r="Q12" s="809"/>
    </row>
    <row r="13" spans="1:17" ht="14.25">
      <c r="A13" s="854" t="s">
        <v>56</v>
      </c>
      <c r="B13" s="809">
        <v>83.4</v>
      </c>
      <c r="C13" s="809">
        <v>86.8</v>
      </c>
      <c r="D13" s="809">
        <v>89</v>
      </c>
      <c r="E13" s="809">
        <v>85.7</v>
      </c>
      <c r="F13" s="1375">
        <v>82.7</v>
      </c>
      <c r="G13" s="853">
        <v>85.7</v>
      </c>
      <c r="H13" s="853">
        <v>85.8</v>
      </c>
      <c r="I13" s="825">
        <v>84.6</v>
      </c>
      <c r="J13" s="850">
        <v>86</v>
      </c>
      <c r="K13" s="851" t="s">
        <v>98</v>
      </c>
      <c r="L13" s="850">
        <v>83.7</v>
      </c>
      <c r="M13" s="852" t="s">
        <v>98</v>
      </c>
      <c r="N13" s="850">
        <v>84.6</v>
      </c>
      <c r="O13" s="851" t="s">
        <v>98</v>
      </c>
      <c r="P13" s="850">
        <v>82</v>
      </c>
      <c r="Q13" s="849" t="s">
        <v>98</v>
      </c>
    </row>
    <row r="14" spans="1:17" ht="14.25">
      <c r="A14" s="854">
        <v>2</v>
      </c>
      <c r="B14" s="809">
        <v>81.3</v>
      </c>
      <c r="C14" s="809">
        <v>86.9</v>
      </c>
      <c r="D14" s="809">
        <v>89.4</v>
      </c>
      <c r="E14" s="809">
        <v>82.3</v>
      </c>
      <c r="F14" s="1375">
        <v>81.7</v>
      </c>
      <c r="G14" s="853">
        <v>85.5</v>
      </c>
      <c r="H14" s="853">
        <v>85.7</v>
      </c>
      <c r="I14" s="825">
        <v>88.9</v>
      </c>
      <c r="J14" s="850">
        <v>83.8</v>
      </c>
      <c r="K14" s="851" t="s">
        <v>98</v>
      </c>
      <c r="L14" s="850">
        <v>82.3</v>
      </c>
      <c r="M14" s="852" t="s">
        <v>98</v>
      </c>
      <c r="N14" s="850">
        <v>82.9</v>
      </c>
      <c r="O14" s="851" t="s">
        <v>98</v>
      </c>
      <c r="P14" s="850">
        <v>80.599999999999994</v>
      </c>
      <c r="Q14" s="849" t="s">
        <v>98</v>
      </c>
    </row>
    <row r="15" spans="1:17" ht="14.25">
      <c r="A15" s="854">
        <v>3</v>
      </c>
      <c r="B15" s="809">
        <v>86</v>
      </c>
      <c r="C15" s="809">
        <v>88.2</v>
      </c>
      <c r="D15" s="809">
        <v>89.7</v>
      </c>
      <c r="E15" s="809">
        <v>84.6</v>
      </c>
      <c r="F15" s="1375">
        <v>86</v>
      </c>
      <c r="G15" s="853">
        <v>85.9</v>
      </c>
      <c r="H15" s="853">
        <v>86.5</v>
      </c>
      <c r="I15" s="825">
        <v>88</v>
      </c>
      <c r="J15" s="850">
        <v>89.5</v>
      </c>
      <c r="K15" s="851" t="s">
        <v>98</v>
      </c>
      <c r="L15" s="850">
        <v>86.4</v>
      </c>
      <c r="M15" s="852" t="s">
        <v>98</v>
      </c>
      <c r="N15" s="850">
        <v>89.4</v>
      </c>
      <c r="O15" s="851" t="s">
        <v>98</v>
      </c>
      <c r="P15" s="850">
        <v>85.2</v>
      </c>
      <c r="Q15" s="849" t="s">
        <v>98</v>
      </c>
    </row>
    <row r="16" spans="1:17" ht="14.25">
      <c r="A16" s="854">
        <v>4</v>
      </c>
      <c r="B16" s="809">
        <v>83.7</v>
      </c>
      <c r="C16" s="809">
        <v>89.4</v>
      </c>
      <c r="D16" s="809">
        <v>93.7</v>
      </c>
      <c r="E16" s="809">
        <v>86.7</v>
      </c>
      <c r="F16" s="1375">
        <v>84.1</v>
      </c>
      <c r="G16" s="853">
        <v>91.2</v>
      </c>
      <c r="H16" s="853">
        <v>90.5</v>
      </c>
      <c r="I16" s="825">
        <v>91.5</v>
      </c>
      <c r="J16" s="850">
        <v>87.1</v>
      </c>
      <c r="K16" s="851" t="s">
        <v>98</v>
      </c>
      <c r="L16" s="850">
        <v>85.3</v>
      </c>
      <c r="M16" s="852" t="s">
        <v>98</v>
      </c>
      <c r="N16" s="850">
        <v>86.5</v>
      </c>
      <c r="O16" s="851" t="s">
        <v>98</v>
      </c>
      <c r="P16" s="850">
        <v>83.7</v>
      </c>
      <c r="Q16" s="849" t="s">
        <v>98</v>
      </c>
    </row>
    <row r="17" spans="1:17" ht="14.25">
      <c r="A17" s="854">
        <v>5</v>
      </c>
      <c r="B17" s="809">
        <v>82.5</v>
      </c>
      <c r="C17" s="809">
        <v>96.8</v>
      </c>
      <c r="D17" s="809">
        <v>87.6</v>
      </c>
      <c r="E17" s="809">
        <v>83.4</v>
      </c>
      <c r="F17" s="1375">
        <v>81.599999999999994</v>
      </c>
      <c r="G17" s="853">
        <v>84.8</v>
      </c>
      <c r="H17" s="853">
        <v>84.4</v>
      </c>
      <c r="I17" s="825">
        <v>83.9</v>
      </c>
      <c r="J17" s="850">
        <v>85.2</v>
      </c>
      <c r="K17" s="851" t="s">
        <v>98</v>
      </c>
      <c r="L17" s="850">
        <v>82</v>
      </c>
      <c r="M17" s="852" t="s">
        <v>98</v>
      </c>
      <c r="N17" s="850">
        <v>84.3</v>
      </c>
      <c r="O17" s="851" t="s">
        <v>98</v>
      </c>
      <c r="P17" s="850">
        <v>80.5</v>
      </c>
      <c r="Q17" s="849" t="s">
        <v>98</v>
      </c>
    </row>
    <row r="18" spans="1:17" ht="14.25">
      <c r="A18" s="854">
        <v>6</v>
      </c>
      <c r="B18" s="809">
        <v>140.19999999999999</v>
      </c>
      <c r="C18" s="809">
        <v>121.7</v>
      </c>
      <c r="D18" s="809">
        <v>166.4</v>
      </c>
      <c r="E18" s="809">
        <v>91.1</v>
      </c>
      <c r="F18" s="1375">
        <v>160.4</v>
      </c>
      <c r="G18" s="853">
        <v>130.6</v>
      </c>
      <c r="H18" s="853">
        <v>172.6</v>
      </c>
      <c r="I18" s="825">
        <v>84.7</v>
      </c>
      <c r="J18" s="850">
        <v>139</v>
      </c>
      <c r="K18" s="851" t="s">
        <v>98</v>
      </c>
      <c r="L18" s="850">
        <v>131.80000000000001</v>
      </c>
      <c r="M18" s="852" t="s">
        <v>98</v>
      </c>
      <c r="N18" s="850">
        <v>150.69999999999999</v>
      </c>
      <c r="O18" s="851" t="s">
        <v>98</v>
      </c>
      <c r="P18" s="850">
        <v>137</v>
      </c>
      <c r="Q18" s="849" t="s">
        <v>98</v>
      </c>
    </row>
    <row r="19" spans="1:17" ht="14.25">
      <c r="A19" s="854">
        <v>7</v>
      </c>
      <c r="B19" s="809">
        <v>104.2</v>
      </c>
      <c r="C19" s="809">
        <v>112.5</v>
      </c>
      <c r="D19" s="809">
        <v>115.8</v>
      </c>
      <c r="E19" s="809">
        <v>138.9</v>
      </c>
      <c r="F19" s="1375">
        <v>101.4</v>
      </c>
      <c r="G19" s="853">
        <v>119.6</v>
      </c>
      <c r="H19" s="853">
        <v>114.9</v>
      </c>
      <c r="I19" s="825">
        <v>163.19999999999999</v>
      </c>
      <c r="J19" s="850">
        <v>115</v>
      </c>
      <c r="K19" s="851" t="s">
        <v>98</v>
      </c>
      <c r="L19" s="850">
        <v>138.9</v>
      </c>
      <c r="M19" s="852" t="s">
        <v>98</v>
      </c>
      <c r="N19" s="850">
        <v>117.2</v>
      </c>
      <c r="O19" s="851" t="s">
        <v>98</v>
      </c>
      <c r="P19" s="850">
        <v>142.19999999999999</v>
      </c>
      <c r="Q19" s="849" t="s">
        <v>98</v>
      </c>
    </row>
    <row r="20" spans="1:17" ht="14.25">
      <c r="A20" s="854">
        <v>8</v>
      </c>
      <c r="B20" s="809">
        <v>87.5</v>
      </c>
      <c r="C20" s="809">
        <v>112</v>
      </c>
      <c r="D20" s="809">
        <v>96.2</v>
      </c>
      <c r="E20" s="809">
        <v>90.8</v>
      </c>
      <c r="F20" s="1375">
        <v>84.1</v>
      </c>
      <c r="G20" s="853">
        <v>99</v>
      </c>
      <c r="H20" s="853">
        <v>92.5</v>
      </c>
      <c r="I20" s="825">
        <v>86.2</v>
      </c>
      <c r="J20" s="850">
        <v>85.1</v>
      </c>
      <c r="K20" s="851" t="s">
        <v>98</v>
      </c>
      <c r="L20" s="850">
        <v>83.3</v>
      </c>
      <c r="M20" s="852" t="s">
        <v>98</v>
      </c>
      <c r="N20" s="850">
        <v>83.2</v>
      </c>
      <c r="O20" s="851" t="s">
        <v>98</v>
      </c>
      <c r="P20" s="850">
        <v>80.8</v>
      </c>
      <c r="Q20" s="849" t="s">
        <v>98</v>
      </c>
    </row>
    <row r="21" spans="1:17" ht="14.25">
      <c r="A21" s="854">
        <v>9</v>
      </c>
      <c r="B21" s="809">
        <v>81.599999999999994</v>
      </c>
      <c r="C21" s="809">
        <v>92</v>
      </c>
      <c r="D21" s="809">
        <v>85.8</v>
      </c>
      <c r="E21" s="809">
        <v>84.9</v>
      </c>
      <c r="F21" s="1375">
        <v>81.2</v>
      </c>
      <c r="G21" s="853">
        <v>101.2</v>
      </c>
      <c r="H21" s="853">
        <v>83.2</v>
      </c>
      <c r="I21" s="825">
        <v>84.7</v>
      </c>
      <c r="J21" s="850">
        <v>83.7</v>
      </c>
      <c r="K21" s="851" t="s">
        <v>98</v>
      </c>
      <c r="L21" s="850">
        <v>81.5</v>
      </c>
      <c r="M21" s="852" t="s">
        <v>98</v>
      </c>
      <c r="N21" s="850">
        <v>83</v>
      </c>
      <c r="O21" s="851" t="s">
        <v>98</v>
      </c>
      <c r="P21" s="850">
        <v>79.7</v>
      </c>
      <c r="Q21" s="849" t="s">
        <v>98</v>
      </c>
    </row>
    <row r="22" spans="1:17" ht="14.25">
      <c r="A22" s="854">
        <v>10</v>
      </c>
      <c r="B22" s="809">
        <v>82.1</v>
      </c>
      <c r="C22" s="809">
        <v>90.9</v>
      </c>
      <c r="D22" s="809">
        <v>87.3</v>
      </c>
      <c r="E22" s="809">
        <v>85</v>
      </c>
      <c r="F22" s="1375">
        <v>80.8</v>
      </c>
      <c r="G22" s="853">
        <v>91.5</v>
      </c>
      <c r="H22" s="853">
        <v>84.9</v>
      </c>
      <c r="I22" s="825">
        <v>83.1</v>
      </c>
      <c r="J22" s="850">
        <v>82.8</v>
      </c>
      <c r="K22" s="851" t="s">
        <v>98</v>
      </c>
      <c r="L22" s="850">
        <v>81</v>
      </c>
      <c r="M22" s="852" t="s">
        <v>98</v>
      </c>
      <c r="N22" s="850">
        <v>82.2</v>
      </c>
      <c r="O22" s="851" t="s">
        <v>98</v>
      </c>
      <c r="P22" s="850">
        <v>79.5</v>
      </c>
      <c r="Q22" s="849" t="s">
        <v>98</v>
      </c>
    </row>
    <row r="23" spans="1:17" ht="14.25">
      <c r="A23" s="854">
        <v>11</v>
      </c>
      <c r="B23" s="809">
        <v>84.8</v>
      </c>
      <c r="C23" s="809">
        <v>95.9</v>
      </c>
      <c r="D23" s="809">
        <v>92.7</v>
      </c>
      <c r="E23" s="809">
        <v>86.2</v>
      </c>
      <c r="F23" s="1375">
        <v>83.8</v>
      </c>
      <c r="G23" s="853">
        <v>97.7</v>
      </c>
      <c r="H23" s="853">
        <v>90</v>
      </c>
      <c r="I23" s="825">
        <v>87.2</v>
      </c>
      <c r="J23" s="850">
        <v>86.5</v>
      </c>
      <c r="K23" s="851" t="s">
        <v>98</v>
      </c>
      <c r="L23" s="850">
        <v>88</v>
      </c>
      <c r="M23" s="852" t="s">
        <v>98</v>
      </c>
      <c r="N23" s="850">
        <v>86</v>
      </c>
      <c r="O23" s="851" t="s">
        <v>98</v>
      </c>
      <c r="P23" s="850">
        <v>87.1</v>
      </c>
      <c r="Q23" s="849" t="s">
        <v>98</v>
      </c>
    </row>
    <row r="24" spans="1:17" ht="14.25">
      <c r="A24" s="854">
        <v>12</v>
      </c>
      <c r="B24" s="809">
        <v>167.4</v>
      </c>
      <c r="C24" s="809">
        <v>155.30000000000001</v>
      </c>
      <c r="D24" s="809">
        <v>189.2</v>
      </c>
      <c r="E24" s="809">
        <v>142</v>
      </c>
      <c r="F24" s="1375">
        <v>181.1</v>
      </c>
      <c r="G24" s="853">
        <v>159</v>
      </c>
      <c r="H24" s="853">
        <v>199</v>
      </c>
      <c r="I24" s="825">
        <v>151.69999999999999</v>
      </c>
      <c r="J24" s="850">
        <v>170.1</v>
      </c>
      <c r="K24" s="851" t="s">
        <v>98</v>
      </c>
      <c r="L24" s="850">
        <v>184.4</v>
      </c>
      <c r="M24" s="852" t="s">
        <v>98</v>
      </c>
      <c r="N24" s="850">
        <v>183.3</v>
      </c>
      <c r="O24" s="851" t="s">
        <v>98</v>
      </c>
      <c r="P24" s="850">
        <v>192.3</v>
      </c>
      <c r="Q24" s="849" t="s">
        <v>98</v>
      </c>
    </row>
    <row r="25" spans="1:17" ht="14.25">
      <c r="A25" s="854" t="s">
        <v>521</v>
      </c>
      <c r="B25" s="809">
        <v>79.400000000000006</v>
      </c>
      <c r="C25" s="809">
        <v>86.2</v>
      </c>
      <c r="D25" s="809">
        <v>83.3</v>
      </c>
      <c r="E25" s="809">
        <v>81.900000000000006</v>
      </c>
      <c r="F25" s="1375">
        <v>79.3</v>
      </c>
      <c r="G25" s="853">
        <v>77.8</v>
      </c>
      <c r="H25" s="853">
        <v>82</v>
      </c>
      <c r="I25" s="825">
        <v>78.599999999999994</v>
      </c>
      <c r="J25" s="850" t="s">
        <v>1121</v>
      </c>
      <c r="K25" s="851" t="s">
        <v>98</v>
      </c>
      <c r="L25" s="850" t="s">
        <v>1122</v>
      </c>
      <c r="M25" s="852" t="s">
        <v>98</v>
      </c>
      <c r="N25" s="850" t="s">
        <v>1123</v>
      </c>
      <c r="O25" s="851" t="s">
        <v>98</v>
      </c>
      <c r="P25" s="850" t="s">
        <v>1124</v>
      </c>
      <c r="Q25" s="849" t="s">
        <v>98</v>
      </c>
    </row>
    <row r="26" spans="1:17" ht="8.25" customHeight="1">
      <c r="A26" s="1376"/>
      <c r="B26" s="805"/>
      <c r="C26" s="805"/>
      <c r="D26" s="805"/>
      <c r="E26" s="1377"/>
      <c r="F26" s="848"/>
      <c r="G26" s="847"/>
      <c r="H26" s="847"/>
      <c r="I26" s="1377"/>
      <c r="J26" s="811"/>
      <c r="K26" s="811"/>
      <c r="L26" s="811"/>
      <c r="M26" s="1378"/>
      <c r="N26" s="811"/>
      <c r="O26" s="811"/>
      <c r="P26" s="811"/>
      <c r="Q26" s="811"/>
    </row>
    <row r="27" spans="1:17">
      <c r="A27" s="843"/>
      <c r="B27" s="844"/>
      <c r="C27" s="844"/>
      <c r="D27" s="846"/>
      <c r="E27" s="845"/>
      <c r="F27" s="845"/>
      <c r="G27" s="781"/>
      <c r="H27" s="781"/>
      <c r="I27" s="781"/>
      <c r="J27" s="844"/>
      <c r="K27" s="843"/>
      <c r="L27" s="781"/>
      <c r="M27" s="781"/>
      <c r="N27" s="781"/>
      <c r="O27" s="781"/>
      <c r="P27" s="781"/>
      <c r="Q27" s="781"/>
    </row>
    <row r="28" spans="1:17">
      <c r="A28" s="842" t="s">
        <v>817</v>
      </c>
      <c r="B28" s="867" t="s">
        <v>816</v>
      </c>
      <c r="C28" s="841"/>
      <c r="D28" s="841"/>
      <c r="E28" s="841"/>
      <c r="F28" s="841"/>
      <c r="G28" s="841"/>
      <c r="H28" s="841"/>
      <c r="I28" s="841"/>
      <c r="J28" s="841"/>
      <c r="K28" s="839"/>
      <c r="L28" s="839"/>
      <c r="M28" s="839"/>
      <c r="N28" s="807"/>
      <c r="O28" s="807"/>
      <c r="P28" s="839"/>
      <c r="Q28" s="780"/>
    </row>
    <row r="29" spans="1:17">
      <c r="E29" s="780"/>
      <c r="F29" s="780"/>
      <c r="J29" s="839"/>
      <c r="K29" s="839"/>
      <c r="M29" s="839"/>
      <c r="N29" s="839"/>
      <c r="O29" s="839"/>
      <c r="Q29" s="780"/>
    </row>
    <row r="30" spans="1:17">
      <c r="E30" s="780"/>
      <c r="F30" s="780"/>
      <c r="J30" s="807"/>
      <c r="K30" s="807"/>
      <c r="L30" s="839"/>
      <c r="M30" s="839"/>
      <c r="N30" s="839"/>
      <c r="O30" s="839"/>
      <c r="P30" s="867"/>
      <c r="Q30" s="840"/>
    </row>
    <row r="31" spans="1:17">
      <c r="D31" s="839"/>
      <c r="E31" s="839"/>
      <c r="F31" s="867"/>
      <c r="G31" s="839"/>
      <c r="H31" s="839"/>
      <c r="I31" s="840"/>
      <c r="J31" s="839"/>
      <c r="K31" s="839"/>
      <c r="L31" s="867"/>
      <c r="M31" s="867"/>
      <c r="N31" s="867"/>
      <c r="O31" s="782"/>
      <c r="P31" s="867"/>
      <c r="Q31" s="867"/>
    </row>
    <row r="32" spans="1:17">
      <c r="E32" s="780"/>
      <c r="F32" s="780"/>
      <c r="N32" s="838"/>
      <c r="O32" s="838"/>
    </row>
    <row r="33" spans="5:15">
      <c r="E33" s="780"/>
      <c r="F33" s="780"/>
      <c r="N33" s="838"/>
      <c r="O33" s="838"/>
    </row>
  </sheetData>
  <mergeCells count="25">
    <mergeCell ref="A1:Q1"/>
    <mergeCell ref="K2:M2"/>
    <mergeCell ref="A3:A5"/>
    <mergeCell ref="B3:I3"/>
    <mergeCell ref="J3:Q3"/>
    <mergeCell ref="B4:B5"/>
    <mergeCell ref="C4:C5"/>
    <mergeCell ref="D4:D5"/>
    <mergeCell ref="E4:E5"/>
    <mergeCell ref="F4:F5"/>
    <mergeCell ref="B6:E6"/>
    <mergeCell ref="F6:I6"/>
    <mergeCell ref="J6:M6"/>
    <mergeCell ref="N6:Q6"/>
    <mergeCell ref="G4:G5"/>
    <mergeCell ref="H4:H5"/>
    <mergeCell ref="I4:I5"/>
    <mergeCell ref="J4:J5"/>
    <mergeCell ref="K4:K5"/>
    <mergeCell ref="L4:L5"/>
    <mergeCell ref="M4:M5"/>
    <mergeCell ref="N4:N5"/>
    <mergeCell ref="O4:O5"/>
    <mergeCell ref="P4:P5"/>
    <mergeCell ref="Q4:Q5"/>
  </mergeCells>
  <phoneticPr fontId="3"/>
  <pageMargins left="0.70866141732283472" right="0.55118110236220474" top="0.74803149606299213" bottom="0.74803149606299213" header="0.31496062992125984" footer="0.31496062992125984"/>
  <pageSetup paperSize="9" scale="83"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
  <sheetViews>
    <sheetView view="pageBreakPreview" topLeftCell="B1" zoomScaleNormal="100" zoomScaleSheetLayoutView="100" workbookViewId="0">
      <selection sqref="A1:Y1"/>
    </sheetView>
  </sheetViews>
  <sheetFormatPr defaultRowHeight="13.5"/>
  <cols>
    <col min="1" max="1" width="10.5" style="838" customWidth="1"/>
    <col min="2" max="2" width="9.625" style="838" customWidth="1"/>
    <col min="3" max="4" width="9.125" style="780" customWidth="1"/>
    <col min="5" max="5" width="9.875" style="780" customWidth="1"/>
    <col min="6" max="6" width="9.125" style="780" customWidth="1"/>
    <col min="7" max="7" width="9.875" style="780" customWidth="1"/>
    <col min="8" max="8" width="9.125" style="780" customWidth="1"/>
    <col min="9" max="9" width="9.875" style="780" customWidth="1"/>
    <col min="10" max="10" width="9.125" style="780" customWidth="1"/>
    <col min="11" max="12" width="9" style="780"/>
    <col min="13" max="13" width="9.375" style="838" customWidth="1"/>
    <col min="14" max="14" width="9" style="872" customWidth="1"/>
    <col min="15" max="15" width="9" style="872"/>
    <col min="16" max="16" width="9" style="871"/>
    <col min="17" max="18" width="9" style="872"/>
    <col min="19" max="19" width="10.375" style="871" customWidth="1"/>
    <col min="20" max="21" width="9" style="780"/>
    <col min="22" max="22" width="9" style="871"/>
    <col min="23" max="23" width="10.25" style="780" customWidth="1"/>
    <col min="24" max="24" width="9" style="780"/>
    <col min="25" max="25" width="9" style="870"/>
  </cols>
  <sheetData>
    <row r="1" spans="1:25" ht="18.75">
      <c r="A1" s="1902" t="s">
        <v>839</v>
      </c>
      <c r="B1" s="1902"/>
      <c r="C1" s="1902"/>
      <c r="D1" s="1902"/>
      <c r="E1" s="1902"/>
      <c r="F1" s="1902"/>
      <c r="G1" s="1902"/>
      <c r="H1" s="1902"/>
      <c r="I1" s="1902"/>
      <c r="J1" s="1902"/>
      <c r="K1" s="1902"/>
      <c r="L1" s="1902"/>
      <c r="M1" s="1902"/>
      <c r="N1" s="1902"/>
      <c r="O1" s="1902"/>
      <c r="P1" s="1902"/>
      <c r="Q1" s="1902"/>
      <c r="R1" s="1902"/>
      <c r="S1" s="1902"/>
      <c r="T1" s="1902"/>
      <c r="U1" s="1902"/>
      <c r="V1" s="1902"/>
      <c r="W1" s="1902"/>
      <c r="X1" s="1902"/>
      <c r="Y1" s="1902"/>
    </row>
    <row r="2" spans="1:25" ht="13.5" customHeight="1">
      <c r="A2" s="911"/>
      <c r="B2" s="911"/>
      <c r="C2" s="911"/>
      <c r="D2" s="911"/>
      <c r="E2" s="911"/>
      <c r="F2" s="911"/>
      <c r="G2" s="911"/>
      <c r="H2" s="911"/>
      <c r="I2" s="911"/>
      <c r="J2" s="911"/>
      <c r="K2" s="911"/>
      <c r="L2" s="911"/>
      <c r="M2" s="911"/>
      <c r="N2" s="911"/>
      <c r="O2" s="911"/>
      <c r="P2" s="911"/>
      <c r="Q2" s="911"/>
      <c r="R2" s="911"/>
      <c r="S2" s="911"/>
      <c r="T2" s="911"/>
      <c r="U2" s="911"/>
      <c r="V2" s="911"/>
      <c r="W2" s="911"/>
      <c r="X2" s="911"/>
      <c r="Y2" s="911"/>
    </row>
    <row r="3" spans="1:25" ht="18" thickBot="1">
      <c r="A3" s="835"/>
      <c r="B3" s="835"/>
      <c r="C3" s="835"/>
      <c r="D3" s="835"/>
      <c r="E3" s="910"/>
      <c r="F3" s="910"/>
      <c r="G3" s="835"/>
      <c r="H3" s="835"/>
      <c r="I3" s="835"/>
      <c r="J3" s="835"/>
      <c r="K3" s="835"/>
      <c r="L3" s="835"/>
      <c r="M3" s="909" t="s">
        <v>838</v>
      </c>
      <c r="N3" s="908"/>
      <c r="O3" s="908"/>
      <c r="P3" s="906"/>
      <c r="Q3" s="907"/>
      <c r="R3" s="907"/>
      <c r="S3" s="906"/>
      <c r="T3" s="835"/>
      <c r="U3" s="835"/>
      <c r="V3" s="905"/>
      <c r="W3" s="904"/>
      <c r="X3" s="1903" t="s">
        <v>837</v>
      </c>
      <c r="Y3" s="1903"/>
    </row>
    <row r="4" spans="1:25" ht="14.25" thickTop="1">
      <c r="A4" s="1851" t="s">
        <v>836</v>
      </c>
      <c r="B4" s="1878" t="s">
        <v>835</v>
      </c>
      <c r="C4" s="1879"/>
      <c r="D4" s="1879"/>
      <c r="E4" s="1879"/>
      <c r="F4" s="1879"/>
      <c r="G4" s="1879"/>
      <c r="H4" s="1879"/>
      <c r="I4" s="1879"/>
      <c r="J4" s="1879"/>
      <c r="K4" s="1879"/>
      <c r="L4" s="1879"/>
      <c r="M4" s="1880"/>
      <c r="N4" s="1878" t="s">
        <v>834</v>
      </c>
      <c r="O4" s="1879"/>
      <c r="P4" s="1879"/>
      <c r="Q4" s="1879"/>
      <c r="R4" s="1879"/>
      <c r="S4" s="1879"/>
      <c r="T4" s="1879"/>
      <c r="U4" s="1879"/>
      <c r="V4" s="1879"/>
      <c r="W4" s="1879"/>
      <c r="X4" s="1879"/>
      <c r="Y4" s="1879"/>
    </row>
    <row r="5" spans="1:25">
      <c r="A5" s="1851"/>
      <c r="B5" s="1841" t="s">
        <v>799</v>
      </c>
      <c r="C5" s="1842"/>
      <c r="D5" s="1843"/>
      <c r="E5" s="1841" t="s">
        <v>812</v>
      </c>
      <c r="F5" s="1842"/>
      <c r="G5" s="1843"/>
      <c r="H5" s="1841" t="s">
        <v>811</v>
      </c>
      <c r="I5" s="1842"/>
      <c r="J5" s="1843"/>
      <c r="K5" s="1841" t="s">
        <v>833</v>
      </c>
      <c r="L5" s="1842"/>
      <c r="M5" s="1842"/>
      <c r="N5" s="1841" t="s">
        <v>799</v>
      </c>
      <c r="O5" s="1842"/>
      <c r="P5" s="1843"/>
      <c r="Q5" s="1841" t="s">
        <v>812</v>
      </c>
      <c r="R5" s="1842"/>
      <c r="S5" s="1843"/>
      <c r="T5" s="1841" t="s">
        <v>811</v>
      </c>
      <c r="U5" s="1842"/>
      <c r="V5" s="1843"/>
      <c r="W5" s="1841" t="s">
        <v>833</v>
      </c>
      <c r="X5" s="1842"/>
      <c r="Y5" s="1842"/>
    </row>
    <row r="6" spans="1:25">
      <c r="A6" s="1851"/>
      <c r="B6" s="1844"/>
      <c r="C6" s="1845"/>
      <c r="D6" s="1846"/>
      <c r="E6" s="1844"/>
      <c r="F6" s="1845"/>
      <c r="G6" s="1846"/>
      <c r="H6" s="1844"/>
      <c r="I6" s="1845"/>
      <c r="J6" s="1846"/>
      <c r="K6" s="1844"/>
      <c r="L6" s="1845"/>
      <c r="M6" s="1845"/>
      <c r="N6" s="1844"/>
      <c r="O6" s="1845"/>
      <c r="P6" s="1846"/>
      <c r="Q6" s="1844"/>
      <c r="R6" s="1845"/>
      <c r="S6" s="1846"/>
      <c r="T6" s="1844"/>
      <c r="U6" s="1845"/>
      <c r="V6" s="1846"/>
      <c r="W6" s="1844"/>
      <c r="X6" s="1845"/>
      <c r="Y6" s="1845"/>
    </row>
    <row r="7" spans="1:25">
      <c r="A7" s="1851"/>
      <c r="B7" s="1891" t="s">
        <v>832</v>
      </c>
      <c r="C7" s="898"/>
      <c r="D7" s="901"/>
      <c r="E7" s="1898" t="s">
        <v>831</v>
      </c>
      <c r="F7" s="902"/>
      <c r="G7" s="901"/>
      <c r="H7" s="1891" t="s">
        <v>832</v>
      </c>
      <c r="I7" s="898"/>
      <c r="J7" s="901"/>
      <c r="K7" s="1891" t="s">
        <v>832</v>
      </c>
      <c r="L7" s="898"/>
      <c r="M7" s="901"/>
      <c r="N7" s="1900" t="s">
        <v>831</v>
      </c>
      <c r="O7" s="900"/>
      <c r="P7" s="899"/>
      <c r="Q7" s="1900" t="s">
        <v>831</v>
      </c>
      <c r="R7" s="900"/>
      <c r="S7" s="899"/>
      <c r="T7" s="1891" t="s">
        <v>831</v>
      </c>
      <c r="U7" s="898"/>
      <c r="V7" s="899"/>
      <c r="W7" s="1891" t="s">
        <v>831</v>
      </c>
      <c r="X7" s="898"/>
      <c r="Y7" s="897"/>
    </row>
    <row r="8" spans="1:25">
      <c r="A8" s="1851"/>
      <c r="B8" s="1892"/>
      <c r="C8" s="1889" t="s">
        <v>830</v>
      </c>
      <c r="D8" s="1893" t="s">
        <v>829</v>
      </c>
      <c r="E8" s="1899"/>
      <c r="F8" s="1895" t="s">
        <v>830</v>
      </c>
      <c r="G8" s="1893" t="s">
        <v>829</v>
      </c>
      <c r="H8" s="1892"/>
      <c r="I8" s="1889" t="s">
        <v>830</v>
      </c>
      <c r="J8" s="1893" t="s">
        <v>829</v>
      </c>
      <c r="K8" s="1892"/>
      <c r="L8" s="1889" t="s">
        <v>830</v>
      </c>
      <c r="M8" s="1872" t="s">
        <v>829</v>
      </c>
      <c r="N8" s="1901"/>
      <c r="O8" s="1887" t="s">
        <v>830</v>
      </c>
      <c r="P8" s="1885" t="s">
        <v>829</v>
      </c>
      <c r="Q8" s="1901"/>
      <c r="R8" s="1887" t="s">
        <v>830</v>
      </c>
      <c r="S8" s="1885" t="s">
        <v>829</v>
      </c>
      <c r="T8" s="1892"/>
      <c r="U8" s="1889" t="s">
        <v>830</v>
      </c>
      <c r="V8" s="1885" t="s">
        <v>829</v>
      </c>
      <c r="W8" s="1892"/>
      <c r="X8" s="1889" t="s">
        <v>830</v>
      </c>
      <c r="Y8" s="1883" t="s">
        <v>829</v>
      </c>
    </row>
    <row r="9" spans="1:25">
      <c r="A9" s="1852"/>
      <c r="B9" s="861" t="s">
        <v>828</v>
      </c>
      <c r="C9" s="1890"/>
      <c r="D9" s="1894"/>
      <c r="E9" s="896" t="s">
        <v>828</v>
      </c>
      <c r="F9" s="1896"/>
      <c r="G9" s="1894"/>
      <c r="H9" s="861" t="s">
        <v>828</v>
      </c>
      <c r="I9" s="1890"/>
      <c r="J9" s="1894"/>
      <c r="K9" s="861" t="s">
        <v>828</v>
      </c>
      <c r="L9" s="1890"/>
      <c r="M9" s="1897"/>
      <c r="N9" s="923" t="s">
        <v>828</v>
      </c>
      <c r="O9" s="1888"/>
      <c r="P9" s="1886"/>
      <c r="Q9" s="923" t="s">
        <v>828</v>
      </c>
      <c r="R9" s="1888"/>
      <c r="S9" s="1886"/>
      <c r="T9" s="861" t="s">
        <v>828</v>
      </c>
      <c r="U9" s="1890"/>
      <c r="V9" s="1886"/>
      <c r="W9" s="861" t="s">
        <v>828</v>
      </c>
      <c r="X9" s="1890"/>
      <c r="Y9" s="1884"/>
    </row>
    <row r="10" spans="1:25" ht="14.25">
      <c r="A10" s="888"/>
      <c r="B10" s="1838" t="s">
        <v>805</v>
      </c>
      <c r="C10" s="1839"/>
      <c r="D10" s="1839"/>
      <c r="E10" s="1839"/>
      <c r="F10" s="1839"/>
      <c r="G10" s="1839"/>
      <c r="H10" s="1839"/>
      <c r="I10" s="1839"/>
      <c r="J10" s="1839"/>
      <c r="K10" s="1839"/>
      <c r="L10" s="1839"/>
      <c r="M10" s="1840"/>
      <c r="N10" s="1838" t="s">
        <v>805</v>
      </c>
      <c r="O10" s="1839"/>
      <c r="P10" s="1839"/>
      <c r="Q10" s="1839"/>
      <c r="R10" s="1839"/>
      <c r="S10" s="1839"/>
      <c r="T10" s="1839"/>
      <c r="U10" s="1839"/>
      <c r="V10" s="1839"/>
      <c r="W10" s="1839"/>
      <c r="X10" s="1839"/>
      <c r="Y10" s="1839"/>
    </row>
    <row r="11" spans="1:25" s="780" customFormat="1" ht="14.25">
      <c r="A11" s="854" t="s">
        <v>485</v>
      </c>
      <c r="B11" s="895">
        <v>238181</v>
      </c>
      <c r="C11" s="895">
        <v>64187</v>
      </c>
      <c r="D11" s="894">
        <v>26.9</v>
      </c>
      <c r="E11" s="895">
        <v>20022</v>
      </c>
      <c r="F11" s="895">
        <v>370</v>
      </c>
      <c r="G11" s="894">
        <v>1.8</v>
      </c>
      <c r="H11" s="895">
        <v>39699</v>
      </c>
      <c r="I11" s="895">
        <v>4473</v>
      </c>
      <c r="J11" s="894">
        <v>11.3</v>
      </c>
      <c r="K11" s="886">
        <v>36716</v>
      </c>
      <c r="L11" s="886">
        <v>14682</v>
      </c>
      <c r="M11" s="887">
        <v>40</v>
      </c>
      <c r="N11" s="1379">
        <v>50875</v>
      </c>
      <c r="O11" s="886">
        <v>15976</v>
      </c>
      <c r="P11" s="887">
        <v>31.401108621299684</v>
      </c>
      <c r="Q11" s="886">
        <v>2711</v>
      </c>
      <c r="R11" s="886">
        <v>159</v>
      </c>
      <c r="S11" s="887">
        <v>5.9</v>
      </c>
      <c r="T11" s="886">
        <v>7667</v>
      </c>
      <c r="U11" s="886">
        <v>1031</v>
      </c>
      <c r="V11" s="887">
        <v>13.4</v>
      </c>
      <c r="W11" s="893">
        <v>9553</v>
      </c>
      <c r="X11" s="893">
        <v>4056</v>
      </c>
      <c r="Y11" s="892">
        <v>42.5</v>
      </c>
    </row>
    <row r="12" spans="1:25" s="780" customFormat="1" ht="14.25">
      <c r="A12" s="854">
        <v>2</v>
      </c>
      <c r="B12" s="895">
        <v>237996</v>
      </c>
      <c r="C12" s="895">
        <v>63903</v>
      </c>
      <c r="D12" s="894">
        <v>26.9</v>
      </c>
      <c r="E12" s="895">
        <v>20026</v>
      </c>
      <c r="F12" s="895">
        <v>401</v>
      </c>
      <c r="G12" s="894">
        <v>2</v>
      </c>
      <c r="H12" s="895">
        <v>39632</v>
      </c>
      <c r="I12" s="895">
        <v>4442</v>
      </c>
      <c r="J12" s="894">
        <v>11.2</v>
      </c>
      <c r="K12" s="886">
        <v>36815</v>
      </c>
      <c r="L12" s="886">
        <v>14731</v>
      </c>
      <c r="M12" s="887">
        <v>40</v>
      </c>
      <c r="N12" s="1379">
        <v>50749</v>
      </c>
      <c r="O12" s="886">
        <v>15912</v>
      </c>
      <c r="P12" s="887">
        <v>31.4</v>
      </c>
      <c r="Q12" s="886">
        <v>2701</v>
      </c>
      <c r="R12" s="886">
        <v>163</v>
      </c>
      <c r="S12" s="887">
        <v>6</v>
      </c>
      <c r="T12" s="886">
        <v>7648</v>
      </c>
      <c r="U12" s="886">
        <v>1040</v>
      </c>
      <c r="V12" s="887">
        <v>13.6</v>
      </c>
      <c r="W12" s="893">
        <v>9522</v>
      </c>
      <c r="X12" s="893">
        <v>4062</v>
      </c>
      <c r="Y12" s="892">
        <v>42.7</v>
      </c>
    </row>
    <row r="13" spans="1:25" s="780" customFormat="1" ht="14.25">
      <c r="A13" s="854">
        <v>3</v>
      </c>
      <c r="B13" s="895">
        <v>236818</v>
      </c>
      <c r="C13" s="895">
        <v>62983</v>
      </c>
      <c r="D13" s="894">
        <v>26.6</v>
      </c>
      <c r="E13" s="895">
        <v>20027</v>
      </c>
      <c r="F13" s="895">
        <v>377</v>
      </c>
      <c r="G13" s="894">
        <v>1.9</v>
      </c>
      <c r="H13" s="895">
        <v>39402</v>
      </c>
      <c r="I13" s="895">
        <v>4652</v>
      </c>
      <c r="J13" s="894">
        <v>11.8</v>
      </c>
      <c r="K13" s="886">
        <v>36481</v>
      </c>
      <c r="L13" s="886">
        <v>14652</v>
      </c>
      <c r="M13" s="887">
        <v>40.200000000000003</v>
      </c>
      <c r="N13" s="1379">
        <v>50503</v>
      </c>
      <c r="O13" s="886">
        <v>15816</v>
      </c>
      <c r="P13" s="887">
        <v>31.3</v>
      </c>
      <c r="Q13" s="886">
        <v>2693</v>
      </c>
      <c r="R13" s="886">
        <v>160</v>
      </c>
      <c r="S13" s="887">
        <v>5.9</v>
      </c>
      <c r="T13" s="886">
        <v>7631</v>
      </c>
      <c r="U13" s="886">
        <v>1029</v>
      </c>
      <c r="V13" s="887">
        <v>13.5</v>
      </c>
      <c r="W13" s="893">
        <v>9497</v>
      </c>
      <c r="X13" s="893">
        <v>4038</v>
      </c>
      <c r="Y13" s="892">
        <v>42.5</v>
      </c>
    </row>
    <row r="14" spans="1:25" s="780" customFormat="1" ht="14.25">
      <c r="A14" s="854">
        <v>4</v>
      </c>
      <c r="B14" s="895">
        <v>238704</v>
      </c>
      <c r="C14" s="895">
        <v>63609</v>
      </c>
      <c r="D14" s="894">
        <v>26.6</v>
      </c>
      <c r="E14" s="895">
        <v>20188</v>
      </c>
      <c r="F14" s="895">
        <v>393</v>
      </c>
      <c r="G14" s="894">
        <v>1.9</v>
      </c>
      <c r="H14" s="895">
        <v>39898</v>
      </c>
      <c r="I14" s="895">
        <v>4623</v>
      </c>
      <c r="J14" s="894">
        <v>11.6</v>
      </c>
      <c r="K14" s="886">
        <v>36781</v>
      </c>
      <c r="L14" s="886">
        <v>14213</v>
      </c>
      <c r="M14" s="887">
        <v>38.6</v>
      </c>
      <c r="N14" s="1379">
        <v>51146</v>
      </c>
      <c r="O14" s="886">
        <v>15945</v>
      </c>
      <c r="P14" s="887">
        <v>31.2</v>
      </c>
      <c r="Q14" s="886">
        <v>2728</v>
      </c>
      <c r="R14" s="886">
        <v>157</v>
      </c>
      <c r="S14" s="887">
        <v>5.8</v>
      </c>
      <c r="T14" s="886">
        <v>7712</v>
      </c>
      <c r="U14" s="886">
        <v>1046</v>
      </c>
      <c r="V14" s="887">
        <v>13.6</v>
      </c>
      <c r="W14" s="893">
        <v>9545</v>
      </c>
      <c r="X14" s="893">
        <v>3981</v>
      </c>
      <c r="Y14" s="892">
        <v>41.7</v>
      </c>
    </row>
    <row r="15" spans="1:25" s="780" customFormat="1" ht="14.25">
      <c r="A15" s="854">
        <v>5</v>
      </c>
      <c r="B15" s="895">
        <v>239785</v>
      </c>
      <c r="C15" s="895">
        <v>62751</v>
      </c>
      <c r="D15" s="894">
        <v>26.2</v>
      </c>
      <c r="E15" s="895">
        <v>20193</v>
      </c>
      <c r="F15" s="895">
        <v>388</v>
      </c>
      <c r="G15" s="894">
        <v>1.9</v>
      </c>
      <c r="H15" s="895">
        <v>39964</v>
      </c>
      <c r="I15" s="895">
        <v>4738</v>
      </c>
      <c r="J15" s="894">
        <v>11.9</v>
      </c>
      <c r="K15" s="886">
        <v>37035</v>
      </c>
      <c r="L15" s="886">
        <v>13311</v>
      </c>
      <c r="M15" s="887">
        <v>35.9</v>
      </c>
      <c r="N15" s="1379">
        <v>51273</v>
      </c>
      <c r="O15" s="886">
        <v>15993</v>
      </c>
      <c r="P15" s="887">
        <v>31.2</v>
      </c>
      <c r="Q15" s="886">
        <v>2735</v>
      </c>
      <c r="R15" s="886">
        <v>172</v>
      </c>
      <c r="S15" s="887">
        <v>6.3</v>
      </c>
      <c r="T15" s="886">
        <v>7721</v>
      </c>
      <c r="U15" s="886">
        <v>1048</v>
      </c>
      <c r="V15" s="887">
        <v>13.6</v>
      </c>
      <c r="W15" s="893">
        <v>9537</v>
      </c>
      <c r="X15" s="893">
        <v>3966</v>
      </c>
      <c r="Y15" s="892">
        <v>41.6</v>
      </c>
    </row>
    <row r="16" spans="1:25" s="780" customFormat="1" ht="14.25">
      <c r="A16" s="854">
        <v>6</v>
      </c>
      <c r="B16" s="895">
        <v>239464</v>
      </c>
      <c r="C16" s="895">
        <v>62773</v>
      </c>
      <c r="D16" s="894">
        <v>26.2</v>
      </c>
      <c r="E16" s="895">
        <v>20232</v>
      </c>
      <c r="F16" s="895">
        <v>369</v>
      </c>
      <c r="G16" s="894">
        <v>1.8</v>
      </c>
      <c r="H16" s="895">
        <v>39918</v>
      </c>
      <c r="I16" s="895">
        <v>4529</v>
      </c>
      <c r="J16" s="894">
        <v>11.3</v>
      </c>
      <c r="K16" s="886">
        <v>37163</v>
      </c>
      <c r="L16" s="886">
        <v>13620</v>
      </c>
      <c r="M16" s="887">
        <v>36.6</v>
      </c>
      <c r="N16" s="1379">
        <v>51515</v>
      </c>
      <c r="O16" s="886">
        <v>16247</v>
      </c>
      <c r="P16" s="887">
        <v>31.5</v>
      </c>
      <c r="Q16" s="886">
        <v>2742</v>
      </c>
      <c r="R16" s="886">
        <v>172</v>
      </c>
      <c r="S16" s="887">
        <v>6.3</v>
      </c>
      <c r="T16" s="886">
        <v>7736</v>
      </c>
      <c r="U16" s="886">
        <v>1062</v>
      </c>
      <c r="V16" s="887">
        <v>13.7</v>
      </c>
      <c r="W16" s="893">
        <v>9560</v>
      </c>
      <c r="X16" s="893">
        <v>3987</v>
      </c>
      <c r="Y16" s="892">
        <v>41.7</v>
      </c>
    </row>
    <row r="17" spans="1:25" s="780" customFormat="1" ht="14.25">
      <c r="A17" s="854">
        <v>7</v>
      </c>
      <c r="B17" s="895">
        <v>239747</v>
      </c>
      <c r="C17" s="895">
        <v>61957</v>
      </c>
      <c r="D17" s="894">
        <v>25.8</v>
      </c>
      <c r="E17" s="895">
        <v>20087</v>
      </c>
      <c r="F17" s="895">
        <v>498</v>
      </c>
      <c r="G17" s="894">
        <v>2.5</v>
      </c>
      <c r="H17" s="895">
        <v>40369</v>
      </c>
      <c r="I17" s="895">
        <v>4449</v>
      </c>
      <c r="J17" s="894">
        <v>11</v>
      </c>
      <c r="K17" s="886">
        <v>36962</v>
      </c>
      <c r="L17" s="886">
        <v>14333</v>
      </c>
      <c r="M17" s="887">
        <v>38.799999999999997</v>
      </c>
      <c r="N17" s="1379">
        <v>51645</v>
      </c>
      <c r="O17" s="886">
        <v>16281</v>
      </c>
      <c r="P17" s="887">
        <v>31.5</v>
      </c>
      <c r="Q17" s="886">
        <v>2753</v>
      </c>
      <c r="R17" s="886">
        <v>166</v>
      </c>
      <c r="S17" s="887">
        <v>6</v>
      </c>
      <c r="T17" s="886">
        <v>7738</v>
      </c>
      <c r="U17" s="886">
        <v>1057</v>
      </c>
      <c r="V17" s="887">
        <v>13.7</v>
      </c>
      <c r="W17" s="893">
        <v>9565</v>
      </c>
      <c r="X17" s="893">
        <v>4023</v>
      </c>
      <c r="Y17" s="892">
        <v>42.1</v>
      </c>
    </row>
    <row r="18" spans="1:25" s="780" customFormat="1" ht="14.25">
      <c r="A18" s="854">
        <v>8</v>
      </c>
      <c r="B18" s="895">
        <v>240499</v>
      </c>
      <c r="C18" s="895">
        <v>62226</v>
      </c>
      <c r="D18" s="894">
        <v>25.9</v>
      </c>
      <c r="E18" s="895">
        <v>20023</v>
      </c>
      <c r="F18" s="895">
        <v>479</v>
      </c>
      <c r="G18" s="894">
        <v>2.4</v>
      </c>
      <c r="H18" s="895">
        <v>40349</v>
      </c>
      <c r="I18" s="895">
        <v>4399</v>
      </c>
      <c r="J18" s="894">
        <v>10.9</v>
      </c>
      <c r="K18" s="886">
        <v>37230</v>
      </c>
      <c r="L18" s="886">
        <v>14459</v>
      </c>
      <c r="M18" s="887">
        <v>38.799999999999997</v>
      </c>
      <c r="N18" s="1379">
        <v>51600</v>
      </c>
      <c r="O18" s="886">
        <v>16435</v>
      </c>
      <c r="P18" s="887">
        <v>31.9</v>
      </c>
      <c r="Q18" s="886">
        <v>2751</v>
      </c>
      <c r="R18" s="886">
        <v>170</v>
      </c>
      <c r="S18" s="887">
        <v>6.2</v>
      </c>
      <c r="T18" s="886">
        <v>7720</v>
      </c>
      <c r="U18" s="886">
        <v>1040</v>
      </c>
      <c r="V18" s="887">
        <v>13.5</v>
      </c>
      <c r="W18" s="893">
        <v>9571</v>
      </c>
      <c r="X18" s="893">
        <v>4055</v>
      </c>
      <c r="Y18" s="892">
        <v>42.4</v>
      </c>
    </row>
    <row r="19" spans="1:25" s="780" customFormat="1" ht="14.25">
      <c r="A19" s="854">
        <v>9</v>
      </c>
      <c r="B19" s="895">
        <v>241353</v>
      </c>
      <c r="C19" s="895">
        <v>63204</v>
      </c>
      <c r="D19" s="894">
        <v>26.2</v>
      </c>
      <c r="E19" s="895">
        <v>20049</v>
      </c>
      <c r="F19" s="895">
        <v>418</v>
      </c>
      <c r="G19" s="894">
        <v>2.1</v>
      </c>
      <c r="H19" s="895">
        <v>40378</v>
      </c>
      <c r="I19" s="895">
        <v>4334</v>
      </c>
      <c r="J19" s="894">
        <v>10.7</v>
      </c>
      <c r="K19" s="886">
        <v>37316</v>
      </c>
      <c r="L19" s="886">
        <v>15738</v>
      </c>
      <c r="M19" s="887">
        <v>42.2</v>
      </c>
      <c r="N19" s="1379">
        <v>51596</v>
      </c>
      <c r="O19" s="886">
        <v>16344</v>
      </c>
      <c r="P19" s="887">
        <v>31.7</v>
      </c>
      <c r="Q19" s="886">
        <v>2751</v>
      </c>
      <c r="R19" s="886">
        <v>168</v>
      </c>
      <c r="S19" s="887">
        <v>6.1</v>
      </c>
      <c r="T19" s="886">
        <v>7703</v>
      </c>
      <c r="U19" s="886">
        <v>1046</v>
      </c>
      <c r="V19" s="887">
        <v>13.6</v>
      </c>
      <c r="W19" s="893">
        <v>9563</v>
      </c>
      <c r="X19" s="893">
        <v>4026</v>
      </c>
      <c r="Y19" s="892">
        <v>42.1</v>
      </c>
    </row>
    <row r="20" spans="1:25" s="780" customFormat="1" ht="14.25">
      <c r="A20" s="854">
        <v>10</v>
      </c>
      <c r="B20" s="895">
        <v>241567</v>
      </c>
      <c r="C20" s="895">
        <v>62419</v>
      </c>
      <c r="D20" s="894">
        <v>25.8</v>
      </c>
      <c r="E20" s="895">
        <v>20204</v>
      </c>
      <c r="F20" s="895">
        <v>412</v>
      </c>
      <c r="G20" s="894">
        <v>2</v>
      </c>
      <c r="H20" s="895">
        <v>40221</v>
      </c>
      <c r="I20" s="895">
        <v>4308</v>
      </c>
      <c r="J20" s="894">
        <v>10.7</v>
      </c>
      <c r="K20" s="886">
        <v>37301</v>
      </c>
      <c r="L20" s="886">
        <v>14636</v>
      </c>
      <c r="M20" s="887">
        <v>39.200000000000003</v>
      </c>
      <c r="N20" s="1379">
        <v>51668</v>
      </c>
      <c r="O20" s="886">
        <v>16495</v>
      </c>
      <c r="P20" s="887">
        <v>31.9</v>
      </c>
      <c r="Q20" s="886">
        <v>2750</v>
      </c>
      <c r="R20" s="886">
        <v>168</v>
      </c>
      <c r="S20" s="887">
        <v>6.1</v>
      </c>
      <c r="T20" s="886">
        <v>7695</v>
      </c>
      <c r="U20" s="886">
        <v>1037</v>
      </c>
      <c r="V20" s="887">
        <v>13.5</v>
      </c>
      <c r="W20" s="893">
        <v>9552</v>
      </c>
      <c r="X20" s="893">
        <v>4073</v>
      </c>
      <c r="Y20" s="892">
        <v>42.6</v>
      </c>
    </row>
    <row r="21" spans="1:25" s="780" customFormat="1" ht="14.25">
      <c r="A21" s="854">
        <v>11</v>
      </c>
      <c r="B21" s="895">
        <v>241311</v>
      </c>
      <c r="C21" s="895">
        <v>63066</v>
      </c>
      <c r="D21" s="894">
        <v>26.1</v>
      </c>
      <c r="E21" s="895">
        <v>20185</v>
      </c>
      <c r="F21" s="895">
        <v>412</v>
      </c>
      <c r="G21" s="894">
        <v>2</v>
      </c>
      <c r="H21" s="895">
        <v>40515</v>
      </c>
      <c r="I21" s="895">
        <v>4168</v>
      </c>
      <c r="J21" s="894">
        <v>10.3</v>
      </c>
      <c r="K21" s="886">
        <v>37368</v>
      </c>
      <c r="L21" s="886">
        <v>15529</v>
      </c>
      <c r="M21" s="887">
        <v>41.6</v>
      </c>
      <c r="N21" s="1379">
        <v>51723</v>
      </c>
      <c r="O21" s="886">
        <v>16531</v>
      </c>
      <c r="P21" s="887">
        <v>32</v>
      </c>
      <c r="Q21" s="886">
        <v>2743</v>
      </c>
      <c r="R21" s="886">
        <v>162</v>
      </c>
      <c r="S21" s="887">
        <v>5.9</v>
      </c>
      <c r="T21" s="886">
        <v>7689</v>
      </c>
      <c r="U21" s="886">
        <v>1043</v>
      </c>
      <c r="V21" s="887">
        <v>13.6</v>
      </c>
      <c r="W21" s="893">
        <v>9562</v>
      </c>
      <c r="X21" s="893">
        <v>4037</v>
      </c>
      <c r="Y21" s="892">
        <v>42.2</v>
      </c>
    </row>
    <row r="22" spans="1:25" s="780" customFormat="1" ht="14.25">
      <c r="A22" s="854">
        <v>12</v>
      </c>
      <c r="B22" s="895">
        <v>240753</v>
      </c>
      <c r="C22" s="895">
        <v>64767</v>
      </c>
      <c r="D22" s="894">
        <v>26.9</v>
      </c>
      <c r="E22" s="895">
        <v>20197</v>
      </c>
      <c r="F22" s="895">
        <v>410</v>
      </c>
      <c r="G22" s="894">
        <v>2</v>
      </c>
      <c r="H22" s="895">
        <v>40228</v>
      </c>
      <c r="I22" s="895">
        <v>4332</v>
      </c>
      <c r="J22" s="894">
        <v>10.8</v>
      </c>
      <c r="K22" s="886">
        <v>37066</v>
      </c>
      <c r="L22" s="886">
        <v>15974</v>
      </c>
      <c r="M22" s="887">
        <v>43.1</v>
      </c>
      <c r="N22" s="1379">
        <v>51813</v>
      </c>
      <c r="O22" s="886">
        <v>16697</v>
      </c>
      <c r="P22" s="887">
        <v>32.200000000000003</v>
      </c>
      <c r="Q22" s="886">
        <v>2744</v>
      </c>
      <c r="R22" s="886">
        <v>166</v>
      </c>
      <c r="S22" s="887">
        <v>6</v>
      </c>
      <c r="T22" s="886">
        <v>7686</v>
      </c>
      <c r="U22" s="886">
        <v>1049</v>
      </c>
      <c r="V22" s="887">
        <v>13.6</v>
      </c>
      <c r="W22" s="893">
        <v>9581</v>
      </c>
      <c r="X22" s="893">
        <v>4118</v>
      </c>
      <c r="Y22" s="892">
        <v>43</v>
      </c>
    </row>
    <row r="23" spans="1:25" s="780" customFormat="1" ht="14.25">
      <c r="A23" s="854" t="s">
        <v>521</v>
      </c>
      <c r="B23" s="895">
        <v>241460</v>
      </c>
      <c r="C23" s="895">
        <v>67674</v>
      </c>
      <c r="D23" s="894">
        <v>28</v>
      </c>
      <c r="E23" s="895">
        <v>20067</v>
      </c>
      <c r="F23" s="895">
        <v>782</v>
      </c>
      <c r="G23" s="894">
        <v>3.9</v>
      </c>
      <c r="H23" s="895">
        <v>40069</v>
      </c>
      <c r="I23" s="895">
        <v>3740</v>
      </c>
      <c r="J23" s="894">
        <v>9.3000000000000007</v>
      </c>
      <c r="K23" s="886">
        <v>37078</v>
      </c>
      <c r="L23" s="886">
        <v>15864</v>
      </c>
      <c r="M23" s="887">
        <v>42.8</v>
      </c>
      <c r="N23" s="1380" t="s">
        <v>1125</v>
      </c>
      <c r="O23" s="893" t="s">
        <v>1126</v>
      </c>
      <c r="P23" s="892" t="s">
        <v>1127</v>
      </c>
      <c r="Q23" s="893" t="s">
        <v>1128</v>
      </c>
      <c r="R23" s="893" t="s">
        <v>1129</v>
      </c>
      <c r="S23" s="892" t="s">
        <v>1130</v>
      </c>
      <c r="T23" s="893" t="s">
        <v>1131</v>
      </c>
      <c r="U23" s="893" t="s">
        <v>1132</v>
      </c>
      <c r="V23" s="892" t="s">
        <v>1133</v>
      </c>
      <c r="W23" s="893" t="s">
        <v>1134</v>
      </c>
      <c r="X23" s="893" t="s">
        <v>1135</v>
      </c>
      <c r="Y23" s="892" t="s">
        <v>1136</v>
      </c>
    </row>
    <row r="24" spans="1:25" s="780" customFormat="1" ht="6.75" customHeight="1">
      <c r="A24" s="1381"/>
      <c r="B24" s="890"/>
      <c r="C24" s="890"/>
      <c r="D24" s="890"/>
      <c r="E24" s="845"/>
      <c r="F24" s="845"/>
      <c r="G24" s="890"/>
      <c r="H24" s="890"/>
      <c r="I24" s="890"/>
      <c r="J24" s="890"/>
      <c r="K24" s="890"/>
      <c r="L24" s="890"/>
      <c r="M24" s="1382"/>
      <c r="N24" s="891"/>
      <c r="O24" s="783"/>
      <c r="P24" s="844"/>
      <c r="Q24" s="783"/>
      <c r="R24" s="783"/>
      <c r="S24" s="844"/>
      <c r="T24" s="890"/>
      <c r="U24" s="890"/>
      <c r="V24" s="844"/>
      <c r="W24" s="890"/>
      <c r="X24" s="890"/>
      <c r="Y24" s="889"/>
    </row>
    <row r="25" spans="1:25" s="780" customFormat="1" ht="14.25">
      <c r="A25" s="888"/>
      <c r="B25" s="1838" t="s">
        <v>804</v>
      </c>
      <c r="C25" s="1839"/>
      <c r="D25" s="1839"/>
      <c r="E25" s="1839"/>
      <c r="F25" s="1839"/>
      <c r="G25" s="1839"/>
      <c r="H25" s="1839"/>
      <c r="I25" s="1839"/>
      <c r="J25" s="1839"/>
      <c r="K25" s="1839"/>
      <c r="L25" s="1839"/>
      <c r="M25" s="1840"/>
      <c r="N25" s="1838" t="s">
        <v>804</v>
      </c>
      <c r="O25" s="1839"/>
      <c r="P25" s="1839"/>
      <c r="Q25" s="1839"/>
      <c r="R25" s="1839"/>
      <c r="S25" s="1839"/>
      <c r="T25" s="1839"/>
      <c r="U25" s="1839"/>
      <c r="V25" s="1839"/>
      <c r="W25" s="1839"/>
      <c r="X25" s="1839"/>
      <c r="Y25" s="1839"/>
    </row>
    <row r="26" spans="1:25" s="780" customFormat="1" ht="14.25">
      <c r="A26" s="854" t="s">
        <v>485</v>
      </c>
      <c r="B26" s="886">
        <v>123373</v>
      </c>
      <c r="C26" s="886">
        <v>26177</v>
      </c>
      <c r="D26" s="887">
        <v>21.2</v>
      </c>
      <c r="E26" s="886">
        <v>5646</v>
      </c>
      <c r="F26" s="886">
        <v>94</v>
      </c>
      <c r="G26" s="887">
        <v>1.7</v>
      </c>
      <c r="H26" s="886">
        <v>30328</v>
      </c>
      <c r="I26" s="886">
        <v>2241</v>
      </c>
      <c r="J26" s="887">
        <v>7.4</v>
      </c>
      <c r="K26" s="886">
        <v>10439</v>
      </c>
      <c r="L26" s="886">
        <v>5371</v>
      </c>
      <c r="M26" s="887">
        <v>51.5</v>
      </c>
      <c r="N26" s="1383">
        <v>29175</v>
      </c>
      <c r="O26" s="884">
        <v>7155</v>
      </c>
      <c r="P26" s="883">
        <v>24.5</v>
      </c>
      <c r="Q26" s="884">
        <v>1042</v>
      </c>
      <c r="R26" s="884">
        <v>32</v>
      </c>
      <c r="S26" s="883">
        <v>3.1</v>
      </c>
      <c r="T26" s="882">
        <v>5761</v>
      </c>
      <c r="U26" s="882">
        <v>614</v>
      </c>
      <c r="V26" s="883">
        <v>10.7</v>
      </c>
      <c r="W26" s="882">
        <v>4137</v>
      </c>
      <c r="X26" s="882">
        <v>1614</v>
      </c>
      <c r="Y26" s="855">
        <v>39</v>
      </c>
    </row>
    <row r="27" spans="1:25" s="780" customFormat="1" ht="14.25">
      <c r="A27" s="854">
        <v>2</v>
      </c>
      <c r="B27" s="886">
        <v>123636</v>
      </c>
      <c r="C27" s="886">
        <v>26615</v>
      </c>
      <c r="D27" s="887">
        <v>21.5</v>
      </c>
      <c r="E27" s="886">
        <v>5632</v>
      </c>
      <c r="F27" s="886">
        <v>94</v>
      </c>
      <c r="G27" s="887">
        <v>1.7</v>
      </c>
      <c r="H27" s="886">
        <v>30265</v>
      </c>
      <c r="I27" s="886">
        <v>2183</v>
      </c>
      <c r="J27" s="887">
        <v>7.2</v>
      </c>
      <c r="K27" s="886">
        <v>10312</v>
      </c>
      <c r="L27" s="886">
        <v>5276</v>
      </c>
      <c r="M27" s="887">
        <v>51.2</v>
      </c>
      <c r="N27" s="1383">
        <v>29103</v>
      </c>
      <c r="O27" s="884">
        <v>7085</v>
      </c>
      <c r="P27" s="883">
        <v>24.3</v>
      </c>
      <c r="Q27" s="884">
        <v>1038</v>
      </c>
      <c r="R27" s="884">
        <v>31</v>
      </c>
      <c r="S27" s="883">
        <v>3</v>
      </c>
      <c r="T27" s="882">
        <v>5744</v>
      </c>
      <c r="U27" s="882">
        <v>622</v>
      </c>
      <c r="V27" s="883">
        <v>10.8</v>
      </c>
      <c r="W27" s="882">
        <v>4121</v>
      </c>
      <c r="X27" s="882">
        <v>1592</v>
      </c>
      <c r="Y27" s="855">
        <v>38.6</v>
      </c>
    </row>
    <row r="28" spans="1:25" s="780" customFormat="1" ht="14.25">
      <c r="A28" s="854">
        <v>3</v>
      </c>
      <c r="B28" s="886">
        <v>123363</v>
      </c>
      <c r="C28" s="886">
        <v>26426</v>
      </c>
      <c r="D28" s="887">
        <v>21.4</v>
      </c>
      <c r="E28" s="886">
        <v>5593</v>
      </c>
      <c r="F28" s="886">
        <v>89</v>
      </c>
      <c r="G28" s="887">
        <v>1.6</v>
      </c>
      <c r="H28" s="886">
        <v>30131</v>
      </c>
      <c r="I28" s="886">
        <v>2338</v>
      </c>
      <c r="J28" s="887">
        <v>7.8</v>
      </c>
      <c r="K28" s="886">
        <v>10398</v>
      </c>
      <c r="L28" s="886">
        <v>5413</v>
      </c>
      <c r="M28" s="885">
        <v>52.1</v>
      </c>
      <c r="N28" s="884">
        <v>28888</v>
      </c>
      <c r="O28" s="884">
        <v>6992</v>
      </c>
      <c r="P28" s="883">
        <v>24.2</v>
      </c>
      <c r="Q28" s="884">
        <v>1033</v>
      </c>
      <c r="R28" s="884">
        <v>35</v>
      </c>
      <c r="S28" s="883">
        <v>3.4</v>
      </c>
      <c r="T28" s="882">
        <v>5729</v>
      </c>
      <c r="U28" s="882">
        <v>609</v>
      </c>
      <c r="V28" s="883">
        <v>10.6</v>
      </c>
      <c r="W28" s="882">
        <v>4107</v>
      </c>
      <c r="X28" s="882">
        <v>1589</v>
      </c>
      <c r="Y28" s="855">
        <v>38.700000000000003</v>
      </c>
    </row>
    <row r="29" spans="1:25" s="780" customFormat="1" ht="14.25">
      <c r="A29" s="854">
        <v>4</v>
      </c>
      <c r="B29" s="886">
        <v>123258</v>
      </c>
      <c r="C29" s="886">
        <v>25976</v>
      </c>
      <c r="D29" s="887">
        <v>21.1</v>
      </c>
      <c r="E29" s="886">
        <v>5663</v>
      </c>
      <c r="F29" s="886">
        <v>82</v>
      </c>
      <c r="G29" s="887">
        <v>1.4</v>
      </c>
      <c r="H29" s="886">
        <v>30499</v>
      </c>
      <c r="I29" s="886">
        <v>2295</v>
      </c>
      <c r="J29" s="887">
        <v>7.5</v>
      </c>
      <c r="K29" s="886">
        <v>10300</v>
      </c>
      <c r="L29" s="886">
        <v>5320</v>
      </c>
      <c r="M29" s="885">
        <v>51.7</v>
      </c>
      <c r="N29" s="884">
        <v>29364</v>
      </c>
      <c r="O29" s="884">
        <v>7111</v>
      </c>
      <c r="P29" s="883">
        <v>24.2</v>
      </c>
      <c r="Q29" s="884">
        <v>1049</v>
      </c>
      <c r="R29" s="884">
        <v>35</v>
      </c>
      <c r="S29" s="883">
        <v>3.4</v>
      </c>
      <c r="T29" s="882">
        <v>5800</v>
      </c>
      <c r="U29" s="882">
        <v>624</v>
      </c>
      <c r="V29" s="883">
        <v>10.8</v>
      </c>
      <c r="W29" s="882">
        <v>4161</v>
      </c>
      <c r="X29" s="882">
        <v>1563</v>
      </c>
      <c r="Y29" s="855">
        <v>37.6</v>
      </c>
    </row>
    <row r="30" spans="1:25" s="780" customFormat="1" ht="14.25">
      <c r="A30" s="854">
        <v>5</v>
      </c>
      <c r="B30" s="886">
        <v>124414</v>
      </c>
      <c r="C30" s="886">
        <v>26376</v>
      </c>
      <c r="D30" s="887">
        <v>21.2</v>
      </c>
      <c r="E30" s="886">
        <v>5598</v>
      </c>
      <c r="F30" s="886">
        <v>77</v>
      </c>
      <c r="G30" s="887">
        <v>1.4</v>
      </c>
      <c r="H30" s="886">
        <v>30497</v>
      </c>
      <c r="I30" s="886">
        <v>2204</v>
      </c>
      <c r="J30" s="887">
        <v>7.2</v>
      </c>
      <c r="K30" s="886">
        <v>10510</v>
      </c>
      <c r="L30" s="886">
        <v>5453</v>
      </c>
      <c r="M30" s="885">
        <v>51.9</v>
      </c>
      <c r="N30" s="884">
        <v>29394</v>
      </c>
      <c r="O30" s="884">
        <v>7151</v>
      </c>
      <c r="P30" s="883">
        <v>24.3</v>
      </c>
      <c r="Q30" s="884">
        <v>1049</v>
      </c>
      <c r="R30" s="884">
        <v>43</v>
      </c>
      <c r="S30" s="883">
        <v>4.0999999999999996</v>
      </c>
      <c r="T30" s="882">
        <v>5808</v>
      </c>
      <c r="U30" s="882">
        <v>619</v>
      </c>
      <c r="V30" s="883">
        <v>10.7</v>
      </c>
      <c r="W30" s="882">
        <v>4161</v>
      </c>
      <c r="X30" s="882">
        <v>1574</v>
      </c>
      <c r="Y30" s="855">
        <v>37.799999999999997</v>
      </c>
    </row>
    <row r="31" spans="1:25" s="780" customFormat="1" ht="14.25">
      <c r="A31" s="854">
        <v>6</v>
      </c>
      <c r="B31" s="886">
        <v>124103</v>
      </c>
      <c r="C31" s="886">
        <v>26574</v>
      </c>
      <c r="D31" s="887">
        <v>21.4</v>
      </c>
      <c r="E31" s="886">
        <v>5640</v>
      </c>
      <c r="F31" s="886">
        <v>77</v>
      </c>
      <c r="G31" s="887">
        <v>1.4</v>
      </c>
      <c r="H31" s="886">
        <v>30456</v>
      </c>
      <c r="I31" s="886">
        <v>2222</v>
      </c>
      <c r="J31" s="887">
        <v>7.3</v>
      </c>
      <c r="K31" s="886">
        <v>10480</v>
      </c>
      <c r="L31" s="886">
        <v>5429</v>
      </c>
      <c r="M31" s="885">
        <v>51.8</v>
      </c>
      <c r="N31" s="884">
        <v>29467</v>
      </c>
      <c r="O31" s="884">
        <v>7236</v>
      </c>
      <c r="P31" s="883">
        <v>24.6</v>
      </c>
      <c r="Q31" s="884">
        <v>1048</v>
      </c>
      <c r="R31" s="884">
        <v>43</v>
      </c>
      <c r="S31" s="883">
        <v>4.0999999999999996</v>
      </c>
      <c r="T31" s="882">
        <v>5815</v>
      </c>
      <c r="U31" s="882">
        <v>631</v>
      </c>
      <c r="V31" s="883">
        <v>10.8</v>
      </c>
      <c r="W31" s="882">
        <v>4165</v>
      </c>
      <c r="X31" s="882">
        <v>1561</v>
      </c>
      <c r="Y31" s="855">
        <v>37.5</v>
      </c>
    </row>
    <row r="32" spans="1:25" s="780" customFormat="1" ht="14.25">
      <c r="A32" s="854">
        <v>7</v>
      </c>
      <c r="B32" s="886">
        <v>124287</v>
      </c>
      <c r="C32" s="886">
        <v>26723</v>
      </c>
      <c r="D32" s="887">
        <v>21.5</v>
      </c>
      <c r="E32" s="886">
        <v>5657</v>
      </c>
      <c r="F32" s="886">
        <v>73</v>
      </c>
      <c r="G32" s="887">
        <v>1.3</v>
      </c>
      <c r="H32" s="886">
        <v>30554</v>
      </c>
      <c r="I32" s="886">
        <v>2293</v>
      </c>
      <c r="J32" s="887">
        <v>7.5</v>
      </c>
      <c r="K32" s="886">
        <v>10464</v>
      </c>
      <c r="L32" s="886">
        <v>5404</v>
      </c>
      <c r="M32" s="885">
        <v>51.6</v>
      </c>
      <c r="N32" s="884">
        <v>29479</v>
      </c>
      <c r="O32" s="884">
        <v>7239</v>
      </c>
      <c r="P32" s="883">
        <v>24.6</v>
      </c>
      <c r="Q32" s="884">
        <v>1047</v>
      </c>
      <c r="R32" s="884">
        <v>40</v>
      </c>
      <c r="S32" s="883">
        <v>3.8</v>
      </c>
      <c r="T32" s="882">
        <v>5814</v>
      </c>
      <c r="U32" s="882">
        <v>629</v>
      </c>
      <c r="V32" s="883">
        <v>10.8</v>
      </c>
      <c r="W32" s="882">
        <v>4164</v>
      </c>
      <c r="X32" s="882">
        <v>1571</v>
      </c>
      <c r="Y32" s="855">
        <v>37.700000000000003</v>
      </c>
    </row>
    <row r="33" spans="1:25" s="780" customFormat="1" ht="14.25">
      <c r="A33" s="854">
        <v>8</v>
      </c>
      <c r="B33" s="886">
        <v>124274</v>
      </c>
      <c r="C33" s="886">
        <v>26833</v>
      </c>
      <c r="D33" s="887">
        <v>21.6</v>
      </c>
      <c r="E33" s="886">
        <v>5596</v>
      </c>
      <c r="F33" s="886">
        <v>73</v>
      </c>
      <c r="G33" s="887">
        <v>1.3</v>
      </c>
      <c r="H33" s="886">
        <v>30491</v>
      </c>
      <c r="I33" s="886">
        <v>2187</v>
      </c>
      <c r="J33" s="887">
        <v>7.2</v>
      </c>
      <c r="K33" s="886">
        <v>10541</v>
      </c>
      <c r="L33" s="886">
        <v>5424</v>
      </c>
      <c r="M33" s="885">
        <v>51.5</v>
      </c>
      <c r="N33" s="884">
        <v>29399</v>
      </c>
      <c r="O33" s="884">
        <v>7268</v>
      </c>
      <c r="P33" s="883">
        <v>24.7</v>
      </c>
      <c r="Q33" s="884">
        <v>1046</v>
      </c>
      <c r="R33" s="884">
        <v>41</v>
      </c>
      <c r="S33" s="883">
        <v>3.9</v>
      </c>
      <c r="T33" s="882">
        <v>5798</v>
      </c>
      <c r="U33" s="882">
        <v>619</v>
      </c>
      <c r="V33" s="883">
        <v>10.7</v>
      </c>
      <c r="W33" s="882">
        <v>4162</v>
      </c>
      <c r="X33" s="882">
        <v>1576</v>
      </c>
      <c r="Y33" s="855">
        <v>37.9</v>
      </c>
    </row>
    <row r="34" spans="1:25" s="780" customFormat="1" ht="14.25">
      <c r="A34" s="854">
        <v>9</v>
      </c>
      <c r="B34" s="886">
        <v>124552</v>
      </c>
      <c r="C34" s="886">
        <v>27260</v>
      </c>
      <c r="D34" s="887">
        <v>21.9</v>
      </c>
      <c r="E34" s="886">
        <v>5600</v>
      </c>
      <c r="F34" s="886">
        <v>73</v>
      </c>
      <c r="G34" s="887">
        <v>1.3</v>
      </c>
      <c r="H34" s="886">
        <v>30431</v>
      </c>
      <c r="I34" s="886">
        <v>2099</v>
      </c>
      <c r="J34" s="887">
        <v>6.9</v>
      </c>
      <c r="K34" s="886">
        <v>10618</v>
      </c>
      <c r="L34" s="886">
        <v>5598</v>
      </c>
      <c r="M34" s="885">
        <v>52.7</v>
      </c>
      <c r="N34" s="884">
        <v>29361</v>
      </c>
      <c r="O34" s="884">
        <v>7214</v>
      </c>
      <c r="P34" s="883">
        <v>24.6</v>
      </c>
      <c r="Q34" s="884">
        <v>1048</v>
      </c>
      <c r="R34" s="884">
        <v>41</v>
      </c>
      <c r="S34" s="883">
        <v>3.9</v>
      </c>
      <c r="T34" s="882">
        <v>5779</v>
      </c>
      <c r="U34" s="882">
        <v>625</v>
      </c>
      <c r="V34" s="883">
        <v>10.8</v>
      </c>
      <c r="W34" s="882">
        <v>4144</v>
      </c>
      <c r="X34" s="882">
        <v>1549</v>
      </c>
      <c r="Y34" s="855">
        <v>37.4</v>
      </c>
    </row>
    <row r="35" spans="1:25" s="780" customFormat="1" ht="14.25">
      <c r="A35" s="854">
        <v>10</v>
      </c>
      <c r="B35" s="886">
        <v>124801</v>
      </c>
      <c r="C35" s="886">
        <v>27640</v>
      </c>
      <c r="D35" s="887">
        <v>22.1</v>
      </c>
      <c r="E35" s="886">
        <v>5626</v>
      </c>
      <c r="F35" s="886">
        <v>67</v>
      </c>
      <c r="G35" s="887">
        <v>1.2</v>
      </c>
      <c r="H35" s="886">
        <v>30344</v>
      </c>
      <c r="I35" s="886">
        <v>2198</v>
      </c>
      <c r="J35" s="887">
        <v>7.2</v>
      </c>
      <c r="K35" s="886">
        <v>10735</v>
      </c>
      <c r="L35" s="886">
        <v>5693</v>
      </c>
      <c r="M35" s="885">
        <v>53</v>
      </c>
      <c r="N35" s="884">
        <v>29373</v>
      </c>
      <c r="O35" s="884">
        <v>7278</v>
      </c>
      <c r="P35" s="883">
        <v>24.8</v>
      </c>
      <c r="Q35" s="884">
        <v>1039</v>
      </c>
      <c r="R35" s="884">
        <v>39</v>
      </c>
      <c r="S35" s="883">
        <v>3.7</v>
      </c>
      <c r="T35" s="882">
        <v>5771</v>
      </c>
      <c r="U35" s="882">
        <v>613</v>
      </c>
      <c r="V35" s="883">
        <v>10.6</v>
      </c>
      <c r="W35" s="882">
        <v>4132</v>
      </c>
      <c r="X35" s="882">
        <v>1573</v>
      </c>
      <c r="Y35" s="855">
        <v>38.1</v>
      </c>
    </row>
    <row r="36" spans="1:25" s="780" customFormat="1" ht="14.25">
      <c r="A36" s="854">
        <v>11</v>
      </c>
      <c r="B36" s="886">
        <v>125285</v>
      </c>
      <c r="C36" s="886">
        <v>28015</v>
      </c>
      <c r="D36" s="887">
        <v>22.4</v>
      </c>
      <c r="E36" s="886">
        <v>5615</v>
      </c>
      <c r="F36" s="886">
        <v>67</v>
      </c>
      <c r="G36" s="887">
        <v>1.2</v>
      </c>
      <c r="H36" s="886">
        <v>30433</v>
      </c>
      <c r="I36" s="886">
        <v>2081</v>
      </c>
      <c r="J36" s="887">
        <v>6.8</v>
      </c>
      <c r="K36" s="886">
        <v>10792</v>
      </c>
      <c r="L36" s="886">
        <v>5696</v>
      </c>
      <c r="M36" s="885">
        <v>52.8</v>
      </c>
      <c r="N36" s="884">
        <v>29391</v>
      </c>
      <c r="O36" s="884">
        <v>7259</v>
      </c>
      <c r="P36" s="883">
        <v>24.7</v>
      </c>
      <c r="Q36" s="884">
        <v>1035</v>
      </c>
      <c r="R36" s="884">
        <v>37</v>
      </c>
      <c r="S36" s="883">
        <v>3.6</v>
      </c>
      <c r="T36" s="882">
        <v>5765</v>
      </c>
      <c r="U36" s="882">
        <v>617</v>
      </c>
      <c r="V36" s="883">
        <v>10.7</v>
      </c>
      <c r="W36" s="882">
        <v>4128</v>
      </c>
      <c r="X36" s="882">
        <v>1531</v>
      </c>
      <c r="Y36" s="855">
        <v>37.1</v>
      </c>
    </row>
    <row r="37" spans="1:25" s="780" customFormat="1" ht="14.25">
      <c r="A37" s="854">
        <v>12</v>
      </c>
      <c r="B37" s="886">
        <v>124553</v>
      </c>
      <c r="C37" s="886">
        <v>27869</v>
      </c>
      <c r="D37" s="887">
        <v>22.4</v>
      </c>
      <c r="E37" s="886">
        <v>5635</v>
      </c>
      <c r="F37" s="886">
        <v>65</v>
      </c>
      <c r="G37" s="887">
        <v>1.2</v>
      </c>
      <c r="H37" s="886">
        <v>30305</v>
      </c>
      <c r="I37" s="886">
        <v>2209</v>
      </c>
      <c r="J37" s="887">
        <v>7.3</v>
      </c>
      <c r="K37" s="886">
        <v>10569</v>
      </c>
      <c r="L37" s="886">
        <v>5622</v>
      </c>
      <c r="M37" s="885">
        <v>53.2</v>
      </c>
      <c r="N37" s="884">
        <v>29405</v>
      </c>
      <c r="O37" s="884">
        <v>7301</v>
      </c>
      <c r="P37" s="883">
        <v>24.8</v>
      </c>
      <c r="Q37" s="884">
        <v>1030</v>
      </c>
      <c r="R37" s="884">
        <v>38</v>
      </c>
      <c r="S37" s="883">
        <v>3.7</v>
      </c>
      <c r="T37" s="882">
        <v>5764</v>
      </c>
      <c r="U37" s="882">
        <v>624</v>
      </c>
      <c r="V37" s="883">
        <v>10.8</v>
      </c>
      <c r="W37" s="882">
        <v>4127</v>
      </c>
      <c r="X37" s="882">
        <v>1568</v>
      </c>
      <c r="Y37" s="855">
        <v>38</v>
      </c>
    </row>
    <row r="38" spans="1:25" s="780" customFormat="1" ht="14.25">
      <c r="A38" s="854" t="s">
        <v>521</v>
      </c>
      <c r="B38" s="886">
        <v>125915</v>
      </c>
      <c r="C38" s="886">
        <v>28460</v>
      </c>
      <c r="D38" s="887">
        <v>22.6</v>
      </c>
      <c r="E38" s="886">
        <v>5610</v>
      </c>
      <c r="F38" s="886">
        <v>95</v>
      </c>
      <c r="G38" s="887">
        <v>1.7</v>
      </c>
      <c r="H38" s="886">
        <v>30193</v>
      </c>
      <c r="I38" s="886">
        <v>1958</v>
      </c>
      <c r="J38" s="887">
        <v>6.5</v>
      </c>
      <c r="K38" s="886">
        <v>10554</v>
      </c>
      <c r="L38" s="886">
        <v>5441</v>
      </c>
      <c r="M38" s="885">
        <v>51.6</v>
      </c>
      <c r="N38" s="884" t="s">
        <v>1137</v>
      </c>
      <c r="O38" s="884" t="s">
        <v>1138</v>
      </c>
      <c r="P38" s="883" t="s">
        <v>1139</v>
      </c>
      <c r="Q38" s="884" t="s">
        <v>1140</v>
      </c>
      <c r="R38" s="884" t="s">
        <v>1141</v>
      </c>
      <c r="S38" s="883" t="s">
        <v>1142</v>
      </c>
      <c r="T38" s="882" t="s">
        <v>1143</v>
      </c>
      <c r="U38" s="882" t="s">
        <v>1144</v>
      </c>
      <c r="V38" s="883" t="s">
        <v>1145</v>
      </c>
      <c r="W38" s="882" t="s">
        <v>1146</v>
      </c>
      <c r="X38" s="882" t="s">
        <v>1147</v>
      </c>
      <c r="Y38" s="855" t="s">
        <v>1148</v>
      </c>
    </row>
    <row r="39" spans="1:25" s="780" customFormat="1" ht="6.75" customHeight="1">
      <c r="A39" s="1372"/>
      <c r="B39" s="880"/>
      <c r="C39" s="880"/>
      <c r="D39" s="881"/>
      <c r="E39" s="877"/>
      <c r="F39" s="877"/>
      <c r="G39" s="881"/>
      <c r="H39" s="880"/>
      <c r="I39" s="880"/>
      <c r="J39" s="881"/>
      <c r="K39" s="880"/>
      <c r="L39" s="880"/>
      <c r="M39" s="1384"/>
      <c r="N39" s="879"/>
      <c r="O39" s="879"/>
      <c r="P39" s="878"/>
      <c r="Q39" s="879"/>
      <c r="R39" s="879"/>
      <c r="S39" s="878"/>
      <c r="T39" s="877"/>
      <c r="U39" s="877"/>
      <c r="V39" s="878"/>
      <c r="W39" s="877"/>
      <c r="X39" s="877"/>
      <c r="Y39" s="876"/>
    </row>
    <row r="40" spans="1:25" s="780" customFormat="1">
      <c r="A40" s="787" t="s">
        <v>817</v>
      </c>
      <c r="B40" s="867" t="s">
        <v>816</v>
      </c>
      <c r="C40" s="867"/>
      <c r="D40" s="867"/>
      <c r="E40" s="867"/>
      <c r="F40" s="867"/>
      <c r="G40" s="867"/>
      <c r="H40" s="867"/>
      <c r="I40" s="867"/>
      <c r="J40" s="867"/>
      <c r="K40" s="867"/>
      <c r="L40" s="875"/>
      <c r="M40" s="875"/>
      <c r="N40" s="872"/>
      <c r="O40" s="872"/>
      <c r="P40" s="871"/>
      <c r="Q40" s="783"/>
      <c r="R40" s="872"/>
      <c r="S40" s="871"/>
      <c r="V40" s="871"/>
      <c r="Y40" s="870"/>
    </row>
    <row r="41" spans="1:25" s="780" customFormat="1">
      <c r="A41" s="838"/>
      <c r="B41" s="838"/>
      <c r="E41" s="867"/>
      <c r="F41" s="867"/>
      <c r="G41" s="867"/>
      <c r="H41" s="867"/>
      <c r="I41" s="867"/>
      <c r="J41" s="867"/>
      <c r="K41" s="867"/>
      <c r="L41" s="874"/>
      <c r="M41" s="873"/>
      <c r="N41" s="872"/>
      <c r="O41" s="872"/>
      <c r="P41" s="871"/>
      <c r="Q41" s="783"/>
      <c r="R41" s="872"/>
      <c r="S41" s="871"/>
      <c r="V41" s="871"/>
      <c r="Y41" s="870"/>
    </row>
    <row r="42" spans="1:25" s="780" customFormat="1">
      <c r="A42" s="838"/>
      <c r="B42" s="838"/>
      <c r="L42" s="781"/>
      <c r="M42" s="845"/>
      <c r="N42" s="872"/>
      <c r="O42" s="872"/>
      <c r="P42" s="871"/>
      <c r="Q42" s="872"/>
      <c r="R42" s="872"/>
      <c r="S42" s="871"/>
      <c r="V42" s="871"/>
      <c r="Y42" s="870"/>
    </row>
    <row r="43" spans="1:25" s="780" customFormat="1">
      <c r="A43" s="1876"/>
      <c r="B43" s="1876"/>
      <c r="C43" s="1876"/>
      <c r="D43" s="1876"/>
      <c r="E43" s="1876"/>
      <c r="F43" s="1876"/>
      <c r="G43" s="1876"/>
      <c r="H43" s="1876"/>
      <c r="I43" s="1876"/>
      <c r="M43" s="845"/>
      <c r="N43" s="872"/>
      <c r="O43" s="872"/>
      <c r="P43" s="871"/>
      <c r="Q43" s="872"/>
      <c r="R43" s="872"/>
      <c r="S43" s="871"/>
      <c r="V43" s="871"/>
      <c r="Y43" s="870"/>
    </row>
    <row r="44" spans="1:25" s="780" customFormat="1">
      <c r="J44" s="838"/>
      <c r="K44" s="838"/>
      <c r="M44" s="838"/>
      <c r="N44" s="872"/>
      <c r="O44" s="872"/>
      <c r="P44" s="871"/>
      <c r="Q44" s="872"/>
      <c r="R44" s="872"/>
      <c r="S44" s="871"/>
      <c r="V44" s="871"/>
      <c r="Y44" s="870"/>
    </row>
    <row r="45" spans="1:25" s="780" customFormat="1">
      <c r="J45" s="838"/>
      <c r="K45" s="838"/>
      <c r="M45" s="838"/>
      <c r="N45" s="872"/>
      <c r="O45" s="872"/>
      <c r="P45" s="871"/>
      <c r="Q45" s="872"/>
      <c r="R45" s="872"/>
      <c r="S45" s="871"/>
      <c r="V45" s="871"/>
      <c r="Y45" s="870"/>
    </row>
    <row r="46" spans="1:25" s="780" customFormat="1">
      <c r="J46" s="838"/>
      <c r="K46" s="838"/>
      <c r="M46" s="838"/>
      <c r="N46" s="872"/>
      <c r="O46" s="872"/>
      <c r="P46" s="871"/>
      <c r="Q46" s="872"/>
      <c r="R46" s="872"/>
      <c r="S46" s="871"/>
      <c r="V46" s="871"/>
      <c r="Y46" s="870"/>
    </row>
  </sheetData>
  <mergeCells count="42">
    <mergeCell ref="A1:Y1"/>
    <mergeCell ref="X3:Y3"/>
    <mergeCell ref="A4:A9"/>
    <mergeCell ref="B4:M4"/>
    <mergeCell ref="N4:Y4"/>
    <mergeCell ref="B5:D6"/>
    <mergeCell ref="E5:G6"/>
    <mergeCell ref="H5:J6"/>
    <mergeCell ref="K5:M6"/>
    <mergeCell ref="N5:P6"/>
    <mergeCell ref="Q5:S6"/>
    <mergeCell ref="T5:V6"/>
    <mergeCell ref="W5:Y6"/>
    <mergeCell ref="B7:B8"/>
    <mergeCell ref="E7:E8"/>
    <mergeCell ref="H7:H8"/>
    <mergeCell ref="K7:K8"/>
    <mergeCell ref="N7:N8"/>
    <mergeCell ref="Q7:Q8"/>
    <mergeCell ref="T7:T8"/>
    <mergeCell ref="A43:I43"/>
    <mergeCell ref="P8:P9"/>
    <mergeCell ref="R8:R9"/>
    <mergeCell ref="S8:S9"/>
    <mergeCell ref="U8:U9"/>
    <mergeCell ref="C8:C9"/>
    <mergeCell ref="D8:D9"/>
    <mergeCell ref="F8:F9"/>
    <mergeCell ref="G8:G9"/>
    <mergeCell ref="I8:I9"/>
    <mergeCell ref="J8:J9"/>
    <mergeCell ref="L8:L9"/>
    <mergeCell ref="M8:M9"/>
    <mergeCell ref="O8:O9"/>
    <mergeCell ref="Y8:Y9"/>
    <mergeCell ref="B10:M10"/>
    <mergeCell ref="N10:Y10"/>
    <mergeCell ref="B25:M25"/>
    <mergeCell ref="N25:Y25"/>
    <mergeCell ref="V8:V9"/>
    <mergeCell ref="X8:X9"/>
    <mergeCell ref="W7:W8"/>
  </mergeCells>
  <phoneticPr fontId="3"/>
  <pageMargins left="0.70866141732283472" right="0.55118110236220474" top="0.74803149606299213" bottom="0.74803149606299213" header="0.31496062992125984" footer="0.31496062992125984"/>
  <pageSetup paperSize="9" scale="57" orientation="landscape" r:id="rId1"/>
  <colBreaks count="1" manualBreakCount="1">
    <brk id="13"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6"/>
  <sheetViews>
    <sheetView view="pageBreakPreview" zoomScaleNormal="100" zoomScaleSheetLayoutView="100" workbookViewId="0">
      <selection sqref="A1:Q1"/>
    </sheetView>
  </sheetViews>
  <sheetFormatPr defaultRowHeight="13.5"/>
  <cols>
    <col min="1" max="1" width="9" style="872"/>
    <col min="2" max="2" width="9" style="871"/>
    <col min="3" max="4" width="9" style="872"/>
    <col min="5" max="5" width="10.375" style="871" customWidth="1"/>
    <col min="6" max="7" width="9" style="780"/>
    <col min="8" max="8" width="9" style="871"/>
    <col min="9" max="9" width="10.25" style="780" customWidth="1"/>
    <col min="10" max="10" width="9" style="780"/>
    <col min="11" max="11" width="9" style="870"/>
    <col min="12" max="12" width="9" style="780"/>
    <col min="13" max="13" width="10" style="780" customWidth="1"/>
    <col min="14" max="16" width="9" style="780"/>
    <col min="17" max="17" width="9.75" style="780" customWidth="1"/>
  </cols>
  <sheetData>
    <row r="1" spans="1:17" ht="18.75">
      <c r="A1" s="1909" t="s">
        <v>843</v>
      </c>
      <c r="B1" s="1909"/>
      <c r="C1" s="1909"/>
      <c r="D1" s="1909"/>
      <c r="E1" s="1909"/>
      <c r="F1" s="1909"/>
      <c r="G1" s="1909"/>
      <c r="H1" s="1909"/>
      <c r="I1" s="1909"/>
      <c r="J1" s="1909"/>
      <c r="K1" s="1909"/>
      <c r="L1" s="1909"/>
      <c r="M1" s="1909"/>
      <c r="N1" s="1909"/>
      <c r="O1" s="1909"/>
      <c r="P1" s="1909"/>
      <c r="Q1" s="1909"/>
    </row>
    <row r="2" spans="1:17" ht="14.25" thickBot="1">
      <c r="A2" s="926"/>
      <c r="B2" s="925"/>
      <c r="F2" s="781"/>
      <c r="G2" s="1875" t="s">
        <v>842</v>
      </c>
      <c r="H2" s="1876"/>
      <c r="I2" s="1876"/>
      <c r="Q2" s="924" t="s">
        <v>841</v>
      </c>
    </row>
    <row r="3" spans="1:17" ht="14.25" customHeight="1" thickTop="1">
      <c r="A3" s="1910" t="s">
        <v>825</v>
      </c>
      <c r="B3" s="1878" t="s">
        <v>801</v>
      </c>
      <c r="C3" s="1879"/>
      <c r="D3" s="1879"/>
      <c r="E3" s="1879"/>
      <c r="F3" s="1879"/>
      <c r="G3" s="1879"/>
      <c r="H3" s="1879"/>
      <c r="I3" s="1880"/>
      <c r="J3" s="1878" t="s">
        <v>800</v>
      </c>
      <c r="K3" s="1879"/>
      <c r="L3" s="1879"/>
      <c r="M3" s="1879"/>
      <c r="N3" s="1879"/>
      <c r="O3" s="1879"/>
      <c r="P3" s="1879"/>
      <c r="Q3" s="1879"/>
    </row>
    <row r="4" spans="1:17">
      <c r="A4" s="1911"/>
      <c r="B4" s="1885" t="s">
        <v>799</v>
      </c>
      <c r="C4" s="1914" t="s">
        <v>812</v>
      </c>
      <c r="D4" s="1914" t="s">
        <v>811</v>
      </c>
      <c r="E4" s="1916" t="s">
        <v>823</v>
      </c>
      <c r="F4" s="1893" t="s">
        <v>799</v>
      </c>
      <c r="G4" s="1872" t="s">
        <v>812</v>
      </c>
      <c r="H4" s="1904" t="s">
        <v>811</v>
      </c>
      <c r="I4" s="1865" t="s">
        <v>823</v>
      </c>
      <c r="J4" s="1893" t="s">
        <v>799</v>
      </c>
      <c r="K4" s="1906" t="s">
        <v>812</v>
      </c>
      <c r="L4" s="1872" t="s">
        <v>811</v>
      </c>
      <c r="M4" s="1865" t="s">
        <v>823</v>
      </c>
      <c r="N4" s="1893" t="s">
        <v>799</v>
      </c>
      <c r="O4" s="1872" t="s">
        <v>812</v>
      </c>
      <c r="P4" s="1841" t="s">
        <v>811</v>
      </c>
      <c r="Q4" s="1865" t="s">
        <v>823</v>
      </c>
    </row>
    <row r="5" spans="1:17">
      <c r="A5" s="1912"/>
      <c r="B5" s="1913"/>
      <c r="C5" s="1915"/>
      <c r="D5" s="1915"/>
      <c r="E5" s="1917"/>
      <c r="F5" s="1873"/>
      <c r="G5" s="1873"/>
      <c r="H5" s="1905"/>
      <c r="I5" s="1866"/>
      <c r="J5" s="1873"/>
      <c r="K5" s="1907"/>
      <c r="L5" s="1908"/>
      <c r="M5" s="1866"/>
      <c r="N5" s="1873"/>
      <c r="O5" s="1873"/>
      <c r="P5" s="1844"/>
      <c r="Q5" s="1866"/>
    </row>
    <row r="6" spans="1:17" ht="14.25">
      <c r="A6" s="922"/>
      <c r="B6" s="1838" t="s">
        <v>822</v>
      </c>
      <c r="C6" s="1839"/>
      <c r="D6" s="1839"/>
      <c r="E6" s="1840"/>
      <c r="F6" s="1838" t="s">
        <v>821</v>
      </c>
      <c r="G6" s="1839"/>
      <c r="H6" s="1839"/>
      <c r="I6" s="1840"/>
      <c r="J6" s="1838" t="s">
        <v>822</v>
      </c>
      <c r="K6" s="1839"/>
      <c r="L6" s="1839"/>
      <c r="M6" s="1840"/>
      <c r="N6" s="1838" t="s">
        <v>821</v>
      </c>
      <c r="O6" s="1839"/>
      <c r="P6" s="1839"/>
      <c r="Q6" s="1839"/>
    </row>
    <row r="7" spans="1:17" ht="14.25">
      <c r="A7" s="921" t="s">
        <v>218</v>
      </c>
      <c r="B7" s="1361">
        <v>100.7</v>
      </c>
      <c r="C7" s="809">
        <v>98.7</v>
      </c>
      <c r="D7" s="809">
        <v>99.5</v>
      </c>
      <c r="E7" s="825">
        <v>103.4</v>
      </c>
      <c r="F7" s="809">
        <v>98.3</v>
      </c>
      <c r="G7" s="809">
        <v>97.9</v>
      </c>
      <c r="H7" s="809">
        <v>96.4</v>
      </c>
      <c r="I7" s="809">
        <v>103.1</v>
      </c>
      <c r="J7" s="1385">
        <v>97.1</v>
      </c>
      <c r="K7" s="855">
        <v>95.5</v>
      </c>
      <c r="L7" s="855">
        <v>98.8</v>
      </c>
      <c r="M7" s="855">
        <v>98.3</v>
      </c>
      <c r="N7" s="1385">
        <v>98.5</v>
      </c>
      <c r="O7" s="855">
        <v>94.8</v>
      </c>
      <c r="P7" s="855">
        <v>99.3</v>
      </c>
      <c r="Q7" s="855">
        <v>100.4</v>
      </c>
    </row>
    <row r="8" spans="1:17" ht="14.25">
      <c r="A8" s="826" t="s">
        <v>420</v>
      </c>
      <c r="B8" s="1361">
        <v>101.8</v>
      </c>
      <c r="C8" s="809">
        <v>99.4</v>
      </c>
      <c r="D8" s="809">
        <v>101.6</v>
      </c>
      <c r="E8" s="825">
        <v>103.1</v>
      </c>
      <c r="F8" s="809">
        <v>100.2</v>
      </c>
      <c r="G8" s="809">
        <v>101.7</v>
      </c>
      <c r="H8" s="809">
        <v>98</v>
      </c>
      <c r="I8" s="809">
        <v>102.3</v>
      </c>
      <c r="J8" s="1385">
        <v>99</v>
      </c>
      <c r="K8" s="855">
        <v>98.1</v>
      </c>
      <c r="L8" s="855">
        <v>99.8</v>
      </c>
      <c r="M8" s="855">
        <v>99.5</v>
      </c>
      <c r="N8" s="1385">
        <v>99.7</v>
      </c>
      <c r="O8" s="855">
        <v>97.8</v>
      </c>
      <c r="P8" s="855">
        <v>100.1</v>
      </c>
      <c r="Q8" s="855">
        <v>100.5</v>
      </c>
    </row>
    <row r="9" spans="1:17" ht="14.25">
      <c r="A9" s="826" t="s">
        <v>840</v>
      </c>
      <c r="B9" s="1361">
        <v>100</v>
      </c>
      <c r="C9" s="809">
        <v>100</v>
      </c>
      <c r="D9" s="809">
        <v>100</v>
      </c>
      <c r="E9" s="825">
        <v>100</v>
      </c>
      <c r="F9" s="809">
        <v>100</v>
      </c>
      <c r="G9" s="809">
        <v>100</v>
      </c>
      <c r="H9" s="809">
        <v>100</v>
      </c>
      <c r="I9" s="809">
        <v>100</v>
      </c>
      <c r="J9" s="1385">
        <v>100</v>
      </c>
      <c r="K9" s="855">
        <v>100</v>
      </c>
      <c r="L9" s="855">
        <v>100</v>
      </c>
      <c r="M9" s="855">
        <v>100</v>
      </c>
      <c r="N9" s="1385">
        <v>100</v>
      </c>
      <c r="O9" s="855">
        <v>100</v>
      </c>
      <c r="P9" s="855">
        <v>100</v>
      </c>
      <c r="Q9" s="855">
        <v>100</v>
      </c>
    </row>
    <row r="10" spans="1:17" ht="14.25">
      <c r="A10" s="826" t="s">
        <v>819</v>
      </c>
      <c r="B10" s="1361">
        <v>100.8</v>
      </c>
      <c r="C10" s="809">
        <v>106.7</v>
      </c>
      <c r="D10" s="809">
        <v>100.6</v>
      </c>
      <c r="E10" s="825">
        <v>101.3</v>
      </c>
      <c r="F10" s="809">
        <v>100.4</v>
      </c>
      <c r="G10" s="809">
        <v>99.2</v>
      </c>
      <c r="H10" s="809">
        <v>99.1</v>
      </c>
      <c r="I10" s="809">
        <v>97</v>
      </c>
      <c r="J10" s="1385">
        <v>101.1</v>
      </c>
      <c r="K10" s="855">
        <v>102</v>
      </c>
      <c r="L10" s="855">
        <v>98.9</v>
      </c>
      <c r="M10" s="855">
        <v>101.1</v>
      </c>
      <c r="N10" s="1385">
        <v>99.8</v>
      </c>
      <c r="O10" s="855">
        <v>101.2</v>
      </c>
      <c r="P10" s="855">
        <v>98.4</v>
      </c>
      <c r="Q10" s="855">
        <v>99.6</v>
      </c>
    </row>
    <row r="11" spans="1:17" ht="14.25">
      <c r="A11" s="826" t="s">
        <v>818</v>
      </c>
      <c r="B11" s="1361">
        <v>101.8</v>
      </c>
      <c r="C11" s="809">
        <v>107.9</v>
      </c>
      <c r="D11" s="809">
        <v>100.7</v>
      </c>
      <c r="E11" s="825">
        <v>103.6</v>
      </c>
      <c r="F11" s="809">
        <v>99.1</v>
      </c>
      <c r="G11" s="809">
        <v>95.8</v>
      </c>
      <c r="H11" s="809">
        <v>98.9</v>
      </c>
      <c r="I11" s="809">
        <v>96.7</v>
      </c>
      <c r="J11" s="1385">
        <v>102</v>
      </c>
      <c r="K11" s="855">
        <v>104.1</v>
      </c>
      <c r="L11" s="855">
        <v>98.1</v>
      </c>
      <c r="M11" s="855">
        <v>100.4</v>
      </c>
      <c r="N11" s="1385">
        <v>99</v>
      </c>
      <c r="O11" s="855">
        <v>102.6</v>
      </c>
      <c r="P11" s="855">
        <v>97</v>
      </c>
      <c r="Q11" s="855">
        <v>97.5</v>
      </c>
    </row>
    <row r="12" spans="1:17" ht="14.25">
      <c r="A12" s="921"/>
      <c r="B12" s="1361"/>
      <c r="C12" s="809"/>
      <c r="D12" s="809"/>
      <c r="E12" s="825"/>
      <c r="F12" s="809"/>
      <c r="G12" s="809"/>
      <c r="H12" s="809"/>
      <c r="I12" s="809"/>
      <c r="J12" s="1361"/>
      <c r="K12" s="809"/>
      <c r="L12" s="809"/>
      <c r="M12" s="809"/>
      <c r="N12" s="1361"/>
      <c r="O12" s="809"/>
      <c r="P12" s="809"/>
      <c r="Q12" s="870"/>
    </row>
    <row r="13" spans="1:17" ht="14.25">
      <c r="A13" s="921" t="s">
        <v>56</v>
      </c>
      <c r="B13" s="809">
        <v>101.2</v>
      </c>
      <c r="C13" s="809">
        <v>107.4</v>
      </c>
      <c r="D13" s="809">
        <v>99.8</v>
      </c>
      <c r="E13" s="825">
        <v>102.7</v>
      </c>
      <c r="F13" s="809">
        <v>98.5</v>
      </c>
      <c r="G13" s="809">
        <v>96.1</v>
      </c>
      <c r="H13" s="809">
        <v>98.7</v>
      </c>
      <c r="I13" s="809">
        <v>96</v>
      </c>
      <c r="J13" s="1386">
        <v>101.1</v>
      </c>
      <c r="K13" s="883">
        <v>103.2</v>
      </c>
      <c r="L13" s="883">
        <v>97.7</v>
      </c>
      <c r="M13" s="920">
        <v>100.4</v>
      </c>
      <c r="N13" s="883">
        <v>98.5</v>
      </c>
      <c r="O13" s="883">
        <v>102.6</v>
      </c>
      <c r="P13" s="883">
        <v>96.7</v>
      </c>
      <c r="Q13" s="883">
        <v>97.3</v>
      </c>
    </row>
    <row r="14" spans="1:17" ht="14.25">
      <c r="A14" s="921">
        <v>2</v>
      </c>
      <c r="B14" s="809">
        <v>101.1</v>
      </c>
      <c r="C14" s="809">
        <v>107.4</v>
      </c>
      <c r="D14" s="809">
        <v>99.7</v>
      </c>
      <c r="E14" s="825">
        <v>103</v>
      </c>
      <c r="F14" s="809">
        <v>98.7</v>
      </c>
      <c r="G14" s="809">
        <v>95.9</v>
      </c>
      <c r="H14" s="809">
        <v>98.5</v>
      </c>
      <c r="I14" s="809">
        <v>94.8</v>
      </c>
      <c r="J14" s="1386">
        <v>100.8</v>
      </c>
      <c r="K14" s="883">
        <v>102.8</v>
      </c>
      <c r="L14" s="883">
        <v>97.4</v>
      </c>
      <c r="M14" s="920">
        <v>100.1</v>
      </c>
      <c r="N14" s="883">
        <v>98.3</v>
      </c>
      <c r="O14" s="883">
        <v>102.2</v>
      </c>
      <c r="P14" s="883">
        <v>96.4</v>
      </c>
      <c r="Q14" s="883">
        <v>96.9</v>
      </c>
    </row>
    <row r="15" spans="1:17" ht="14.25">
      <c r="A15" s="921">
        <v>3</v>
      </c>
      <c r="B15" s="809">
        <v>100.6</v>
      </c>
      <c r="C15" s="809">
        <v>107.4</v>
      </c>
      <c r="D15" s="809">
        <v>99.1</v>
      </c>
      <c r="E15" s="825">
        <v>102.1</v>
      </c>
      <c r="F15" s="809">
        <v>98.4</v>
      </c>
      <c r="G15" s="809">
        <v>95.2</v>
      </c>
      <c r="H15" s="809">
        <v>98</v>
      </c>
      <c r="I15" s="809">
        <v>95.6</v>
      </c>
      <c r="J15" s="1386">
        <v>100.4</v>
      </c>
      <c r="K15" s="883">
        <v>102.5</v>
      </c>
      <c r="L15" s="883">
        <v>97.2</v>
      </c>
      <c r="M15" s="920">
        <v>99.8</v>
      </c>
      <c r="N15" s="883">
        <v>97.6</v>
      </c>
      <c r="O15" s="883">
        <v>101.7</v>
      </c>
      <c r="P15" s="883">
        <v>96.2</v>
      </c>
      <c r="Q15" s="883">
        <v>96.6</v>
      </c>
    </row>
    <row r="16" spans="1:17" ht="14.25">
      <c r="A16" s="921">
        <v>4</v>
      </c>
      <c r="B16" s="809">
        <v>101.4</v>
      </c>
      <c r="C16" s="809">
        <v>108.3</v>
      </c>
      <c r="D16" s="809">
        <v>100.3</v>
      </c>
      <c r="E16" s="825">
        <v>102.9</v>
      </c>
      <c r="F16" s="809">
        <v>98.4</v>
      </c>
      <c r="G16" s="809">
        <v>96.4</v>
      </c>
      <c r="H16" s="809">
        <v>99.2</v>
      </c>
      <c r="I16" s="809">
        <v>94.7</v>
      </c>
      <c r="J16" s="1386">
        <v>101.6</v>
      </c>
      <c r="K16" s="883">
        <v>103.8</v>
      </c>
      <c r="L16" s="883">
        <v>98.3</v>
      </c>
      <c r="M16" s="920">
        <v>100.3</v>
      </c>
      <c r="N16" s="883">
        <v>99.2</v>
      </c>
      <c r="O16" s="883">
        <v>103.3</v>
      </c>
      <c r="P16" s="883">
        <v>97.4</v>
      </c>
      <c r="Q16" s="883">
        <v>97.9</v>
      </c>
    </row>
    <row r="17" spans="1:35" ht="14.25">
      <c r="A17" s="921">
        <v>5</v>
      </c>
      <c r="B17" s="809">
        <v>101.9</v>
      </c>
      <c r="C17" s="809">
        <v>108.3</v>
      </c>
      <c r="D17" s="809">
        <v>100.5</v>
      </c>
      <c r="E17" s="825">
        <v>103.6</v>
      </c>
      <c r="F17" s="809">
        <v>99.3</v>
      </c>
      <c r="G17" s="809">
        <v>95.3</v>
      </c>
      <c r="H17" s="809">
        <v>99.2</v>
      </c>
      <c r="I17" s="809">
        <v>96.6</v>
      </c>
      <c r="J17" s="1386">
        <v>101.9</v>
      </c>
      <c r="K17" s="883">
        <v>104.1</v>
      </c>
      <c r="L17" s="883">
        <v>98.4</v>
      </c>
      <c r="M17" s="920">
        <v>100.2</v>
      </c>
      <c r="N17" s="883">
        <v>99.3</v>
      </c>
      <c r="O17" s="883">
        <v>103.3</v>
      </c>
      <c r="P17" s="883">
        <v>97.5</v>
      </c>
      <c r="Q17" s="883">
        <v>97.9</v>
      </c>
    </row>
    <row r="18" spans="1:35" ht="14.25">
      <c r="A18" s="921">
        <v>6</v>
      </c>
      <c r="B18" s="809">
        <v>101.7</v>
      </c>
      <c r="C18" s="809">
        <v>108.5</v>
      </c>
      <c r="D18" s="809">
        <v>100.4</v>
      </c>
      <c r="E18" s="825">
        <v>104</v>
      </c>
      <c r="F18" s="809">
        <v>99</v>
      </c>
      <c r="G18" s="809">
        <v>96</v>
      </c>
      <c r="H18" s="809">
        <v>99.1</v>
      </c>
      <c r="I18" s="809">
        <v>96.4</v>
      </c>
      <c r="J18" s="1386">
        <v>102.4</v>
      </c>
      <c r="K18" s="883">
        <v>104.4</v>
      </c>
      <c r="L18" s="883">
        <v>98.6</v>
      </c>
      <c r="M18" s="920">
        <v>100.5</v>
      </c>
      <c r="N18" s="883">
        <v>99.5</v>
      </c>
      <c r="O18" s="883">
        <v>103.1</v>
      </c>
      <c r="P18" s="883">
        <v>97.6</v>
      </c>
      <c r="Q18" s="883">
        <v>98</v>
      </c>
    </row>
    <row r="19" spans="1:35" ht="14.25">
      <c r="A19" s="921">
        <v>7</v>
      </c>
      <c r="B19" s="809">
        <v>101.9</v>
      </c>
      <c r="C19" s="809">
        <v>107.7</v>
      </c>
      <c r="D19" s="809">
        <v>101.5</v>
      </c>
      <c r="E19" s="825">
        <v>103.4</v>
      </c>
      <c r="F19" s="809">
        <v>99.2</v>
      </c>
      <c r="G19" s="809">
        <v>96.3</v>
      </c>
      <c r="H19" s="809">
        <v>99.4</v>
      </c>
      <c r="I19" s="809">
        <v>96.2</v>
      </c>
      <c r="J19" s="1386">
        <v>102.6</v>
      </c>
      <c r="K19" s="883">
        <v>104.8</v>
      </c>
      <c r="L19" s="883">
        <v>98.6</v>
      </c>
      <c r="M19" s="920">
        <v>100.5</v>
      </c>
      <c r="N19" s="883">
        <v>99.5</v>
      </c>
      <c r="O19" s="883">
        <v>103.1</v>
      </c>
      <c r="P19" s="883">
        <v>97.6</v>
      </c>
      <c r="Q19" s="883">
        <v>98</v>
      </c>
    </row>
    <row r="20" spans="1:35" ht="14.25">
      <c r="A20" s="921">
        <v>8</v>
      </c>
      <c r="B20" s="809">
        <v>102.2</v>
      </c>
      <c r="C20" s="809">
        <v>107.4</v>
      </c>
      <c r="D20" s="809">
        <v>101.5</v>
      </c>
      <c r="E20" s="825">
        <v>104.2</v>
      </c>
      <c r="F20" s="809">
        <v>99.2</v>
      </c>
      <c r="G20" s="809">
        <v>95.3</v>
      </c>
      <c r="H20" s="809">
        <v>99.2</v>
      </c>
      <c r="I20" s="809">
        <v>96.9</v>
      </c>
      <c r="J20" s="1386">
        <v>102.5</v>
      </c>
      <c r="K20" s="883">
        <v>104.7</v>
      </c>
      <c r="L20" s="883">
        <v>98.4</v>
      </c>
      <c r="M20" s="920">
        <v>100.6</v>
      </c>
      <c r="N20" s="883">
        <v>99.3</v>
      </c>
      <c r="O20" s="883">
        <v>103</v>
      </c>
      <c r="P20" s="883">
        <v>97.4</v>
      </c>
      <c r="Q20" s="883">
        <v>97.9</v>
      </c>
    </row>
    <row r="21" spans="1:35" ht="14.25">
      <c r="A21" s="921">
        <v>9</v>
      </c>
      <c r="B21" s="809">
        <v>102.6</v>
      </c>
      <c r="C21" s="809">
        <v>107.5</v>
      </c>
      <c r="D21" s="809">
        <v>101.6</v>
      </c>
      <c r="E21" s="825">
        <v>104.4</v>
      </c>
      <c r="F21" s="809">
        <v>99.4</v>
      </c>
      <c r="G21" s="809">
        <v>95.3</v>
      </c>
      <c r="H21" s="809">
        <v>99</v>
      </c>
      <c r="I21" s="809">
        <v>97.6</v>
      </c>
      <c r="J21" s="1386">
        <v>102.5</v>
      </c>
      <c r="K21" s="883">
        <v>104.7</v>
      </c>
      <c r="L21" s="883">
        <v>98.1</v>
      </c>
      <c r="M21" s="920">
        <v>100.5</v>
      </c>
      <c r="N21" s="883">
        <v>99.2</v>
      </c>
      <c r="O21" s="883">
        <v>103.2</v>
      </c>
      <c r="P21" s="883">
        <v>97</v>
      </c>
      <c r="Q21" s="883">
        <v>97.5</v>
      </c>
    </row>
    <row r="22" spans="1:35" ht="14.25">
      <c r="A22" s="921">
        <v>10</v>
      </c>
      <c r="B22" s="809">
        <v>102.6</v>
      </c>
      <c r="C22" s="809">
        <v>108.3</v>
      </c>
      <c r="D22" s="809">
        <v>101.2</v>
      </c>
      <c r="E22" s="825">
        <v>104.4</v>
      </c>
      <c r="F22" s="809">
        <v>99.6</v>
      </c>
      <c r="G22" s="809">
        <v>95.8</v>
      </c>
      <c r="H22" s="809">
        <v>98.7</v>
      </c>
      <c r="I22" s="809">
        <v>98.7</v>
      </c>
      <c r="J22" s="1386">
        <v>102.7</v>
      </c>
      <c r="K22" s="883">
        <v>104.7</v>
      </c>
      <c r="L22" s="883">
        <v>98</v>
      </c>
      <c r="M22" s="920">
        <v>100.4</v>
      </c>
      <c r="N22" s="883">
        <v>99.2</v>
      </c>
      <c r="O22" s="883">
        <v>102.3</v>
      </c>
      <c r="P22" s="883">
        <v>96.9</v>
      </c>
      <c r="Q22" s="883">
        <v>97.2</v>
      </c>
    </row>
    <row r="23" spans="1:35" ht="14.25">
      <c r="A23" s="921">
        <v>11</v>
      </c>
      <c r="B23" s="809">
        <v>102.5</v>
      </c>
      <c r="C23" s="809">
        <v>108.2</v>
      </c>
      <c r="D23" s="809">
        <v>101.9</v>
      </c>
      <c r="E23" s="825">
        <v>104.6</v>
      </c>
      <c r="F23" s="809">
        <v>100</v>
      </c>
      <c r="G23" s="809">
        <v>95.6</v>
      </c>
      <c r="H23" s="809">
        <v>99</v>
      </c>
      <c r="I23" s="809">
        <v>99.2</v>
      </c>
      <c r="J23" s="1386">
        <v>102.8</v>
      </c>
      <c r="K23" s="883">
        <v>104.4</v>
      </c>
      <c r="L23" s="883">
        <v>98</v>
      </c>
      <c r="M23" s="920">
        <v>100.5</v>
      </c>
      <c r="N23" s="883">
        <v>99.3</v>
      </c>
      <c r="O23" s="883">
        <v>101.9</v>
      </c>
      <c r="P23" s="883">
        <v>96.8</v>
      </c>
      <c r="Q23" s="883">
        <v>97.1</v>
      </c>
    </row>
    <row r="24" spans="1:35" ht="14.25">
      <c r="A24" s="921">
        <v>12</v>
      </c>
      <c r="B24" s="809">
        <v>102.3</v>
      </c>
      <c r="C24" s="809">
        <v>108.3</v>
      </c>
      <c r="D24" s="809">
        <v>101.2</v>
      </c>
      <c r="E24" s="825">
        <v>103.7</v>
      </c>
      <c r="F24" s="809">
        <v>99.4</v>
      </c>
      <c r="G24" s="809">
        <v>95.9</v>
      </c>
      <c r="H24" s="809">
        <v>98.6</v>
      </c>
      <c r="I24" s="809">
        <v>97.2</v>
      </c>
      <c r="J24" s="1386">
        <v>103</v>
      </c>
      <c r="K24" s="883">
        <v>104.5</v>
      </c>
      <c r="L24" s="883">
        <v>97.9</v>
      </c>
      <c r="M24" s="920">
        <v>100.7</v>
      </c>
      <c r="N24" s="883">
        <v>99.3</v>
      </c>
      <c r="O24" s="883">
        <v>101.4</v>
      </c>
      <c r="P24" s="883">
        <v>96.8</v>
      </c>
      <c r="Q24" s="883">
        <v>97.1</v>
      </c>
    </row>
    <row r="25" spans="1:35" ht="14.25">
      <c r="A25" s="921" t="s">
        <v>521</v>
      </c>
      <c r="B25" s="809">
        <v>102.6</v>
      </c>
      <c r="C25" s="809">
        <v>107.6</v>
      </c>
      <c r="D25" s="809">
        <v>100.8</v>
      </c>
      <c r="E25" s="825">
        <v>103.7</v>
      </c>
      <c r="F25" s="809">
        <v>100.5</v>
      </c>
      <c r="G25" s="809">
        <v>95.5</v>
      </c>
      <c r="H25" s="809">
        <v>98.2</v>
      </c>
      <c r="I25" s="809">
        <v>97</v>
      </c>
      <c r="J25" s="1386" t="s">
        <v>1149</v>
      </c>
      <c r="K25" s="883" t="s">
        <v>1150</v>
      </c>
      <c r="L25" s="883" t="s">
        <v>1151</v>
      </c>
      <c r="M25" s="920" t="s">
        <v>1152</v>
      </c>
      <c r="N25" s="883" t="s">
        <v>1153</v>
      </c>
      <c r="O25" s="883" t="s">
        <v>1154</v>
      </c>
      <c r="P25" s="883" t="s">
        <v>1155</v>
      </c>
      <c r="Q25" s="883" t="s">
        <v>1156</v>
      </c>
    </row>
    <row r="26" spans="1:35" ht="8.25" customHeight="1">
      <c r="A26" s="1387"/>
      <c r="B26" s="805"/>
      <c r="C26" s="919"/>
      <c r="D26" s="919"/>
      <c r="E26" s="1377"/>
      <c r="F26" s="811"/>
      <c r="G26" s="811"/>
      <c r="H26" s="878"/>
      <c r="I26" s="878"/>
      <c r="J26" s="918"/>
      <c r="K26" s="812"/>
      <c r="L26" s="811"/>
      <c r="M26" s="1378"/>
      <c r="N26" s="811"/>
      <c r="O26" s="811"/>
      <c r="P26" s="811"/>
      <c r="Q26" s="811"/>
    </row>
    <row r="27" spans="1:35" ht="14.25">
      <c r="A27" s="783"/>
      <c r="B27" s="844"/>
      <c r="C27" s="917"/>
      <c r="D27" s="783"/>
      <c r="E27" s="844"/>
      <c r="F27" s="781"/>
      <c r="G27" s="781"/>
      <c r="H27" s="844"/>
      <c r="I27" s="781"/>
      <c r="M27" s="916"/>
    </row>
    <row r="28" spans="1:35">
      <c r="A28" s="915" t="s">
        <v>817</v>
      </c>
      <c r="B28" s="912" t="s">
        <v>816</v>
      </c>
      <c r="C28" s="913"/>
      <c r="D28" s="913"/>
      <c r="E28" s="912"/>
      <c r="F28" s="782"/>
      <c r="G28" s="782"/>
      <c r="H28" s="912"/>
      <c r="I28" s="782"/>
      <c r="J28" s="782"/>
      <c r="K28" s="914"/>
      <c r="L28" s="782"/>
      <c r="M28" s="782"/>
      <c r="N28" s="839"/>
      <c r="O28" s="839"/>
      <c r="P28" s="839"/>
      <c r="Q28" s="839"/>
    </row>
    <row r="29" spans="1:35">
      <c r="J29" s="839"/>
      <c r="K29" s="839"/>
      <c r="L29" s="839"/>
      <c r="M29" s="839"/>
      <c r="N29" s="839"/>
      <c r="O29" s="839"/>
      <c r="P29" s="839"/>
      <c r="Q29" s="839"/>
    </row>
    <row r="30" spans="1:35">
      <c r="A30" s="913"/>
      <c r="B30" s="912"/>
      <c r="C30" s="913"/>
      <c r="D30" s="913"/>
      <c r="E30" s="912"/>
      <c r="J30" s="807"/>
      <c r="K30" s="807"/>
      <c r="L30" s="807"/>
      <c r="M30" s="807"/>
      <c r="N30" s="807"/>
      <c r="O30" s="807"/>
      <c r="P30" s="807"/>
      <c r="Q30" s="807"/>
    </row>
    <row r="31" spans="1:35" s="780" customFormat="1">
      <c r="A31" s="872"/>
      <c r="B31" s="871"/>
      <c r="C31" s="783"/>
      <c r="D31" s="872"/>
      <c r="E31" s="871"/>
      <c r="H31" s="871"/>
      <c r="K31" s="870"/>
      <c r="R31"/>
      <c r="S31"/>
      <c r="T31"/>
      <c r="U31"/>
      <c r="V31"/>
      <c r="W31"/>
      <c r="X31"/>
      <c r="Y31"/>
      <c r="Z31"/>
      <c r="AA31"/>
      <c r="AB31"/>
      <c r="AC31"/>
      <c r="AD31"/>
      <c r="AE31"/>
      <c r="AF31"/>
      <c r="AG31"/>
      <c r="AH31"/>
      <c r="AI31"/>
    </row>
    <row r="32" spans="1:35" s="780" customFormat="1">
      <c r="A32" s="872"/>
      <c r="B32" s="871"/>
      <c r="C32" s="872"/>
      <c r="D32" s="872"/>
      <c r="E32" s="871"/>
      <c r="H32" s="871"/>
      <c r="K32" s="870"/>
      <c r="R32"/>
      <c r="S32"/>
      <c r="T32"/>
      <c r="U32"/>
      <c r="V32"/>
      <c r="W32"/>
      <c r="X32"/>
      <c r="Y32"/>
      <c r="Z32"/>
      <c r="AA32"/>
      <c r="AB32"/>
      <c r="AC32"/>
      <c r="AD32"/>
      <c r="AE32"/>
      <c r="AF32"/>
      <c r="AG32"/>
      <c r="AH32"/>
      <c r="AI32"/>
    </row>
    <row r="33" spans="1:35" s="780" customFormat="1">
      <c r="A33" s="872"/>
      <c r="B33" s="871"/>
      <c r="C33" s="872"/>
      <c r="D33" s="872"/>
      <c r="E33" s="871"/>
      <c r="H33" s="871"/>
      <c r="K33" s="870"/>
      <c r="R33"/>
      <c r="S33"/>
      <c r="T33"/>
      <c r="U33"/>
      <c r="V33"/>
      <c r="W33"/>
      <c r="X33"/>
      <c r="Y33"/>
      <c r="Z33"/>
      <c r="AA33"/>
      <c r="AB33"/>
      <c r="AC33"/>
      <c r="AD33"/>
      <c r="AE33"/>
      <c r="AF33"/>
      <c r="AG33"/>
      <c r="AH33"/>
      <c r="AI33"/>
    </row>
    <row r="34" spans="1:35" s="780" customFormat="1">
      <c r="A34" s="872"/>
      <c r="B34" s="871"/>
      <c r="C34" s="872"/>
      <c r="D34" s="872"/>
      <c r="E34" s="871"/>
      <c r="H34" s="871"/>
      <c r="K34" s="870"/>
      <c r="R34"/>
      <c r="S34"/>
      <c r="T34"/>
      <c r="U34"/>
      <c r="V34"/>
      <c r="W34"/>
      <c r="X34"/>
      <c r="Y34"/>
      <c r="Z34"/>
      <c r="AA34"/>
      <c r="AB34"/>
      <c r="AC34"/>
      <c r="AD34"/>
      <c r="AE34"/>
      <c r="AF34"/>
      <c r="AG34"/>
      <c r="AH34"/>
      <c r="AI34"/>
    </row>
    <row r="35" spans="1:35" s="780" customFormat="1">
      <c r="A35" s="872"/>
      <c r="B35" s="871"/>
      <c r="C35" s="872"/>
      <c r="D35" s="872"/>
      <c r="E35" s="871"/>
      <c r="H35" s="871"/>
      <c r="K35" s="870"/>
      <c r="R35"/>
      <c r="S35"/>
      <c r="T35"/>
      <c r="U35"/>
      <c r="V35"/>
      <c r="W35"/>
      <c r="X35"/>
      <c r="Y35"/>
      <c r="Z35"/>
      <c r="AA35"/>
      <c r="AB35"/>
      <c r="AC35"/>
      <c r="AD35"/>
      <c r="AE35"/>
      <c r="AF35"/>
      <c r="AG35"/>
      <c r="AH35"/>
      <c r="AI35"/>
    </row>
    <row r="36" spans="1:35" s="780" customFormat="1">
      <c r="A36" s="872"/>
      <c r="B36" s="871"/>
      <c r="C36" s="872"/>
      <c r="D36" s="872"/>
      <c r="E36" s="871"/>
      <c r="H36" s="871"/>
      <c r="K36" s="870"/>
      <c r="R36"/>
      <c r="S36"/>
      <c r="T36"/>
      <c r="U36"/>
      <c r="V36"/>
      <c r="W36"/>
      <c r="X36"/>
      <c r="Y36"/>
      <c r="Z36"/>
      <c r="AA36"/>
      <c r="AB36"/>
      <c r="AC36"/>
      <c r="AD36"/>
      <c r="AE36"/>
      <c r="AF36"/>
      <c r="AG36"/>
      <c r="AH36"/>
      <c r="AI36"/>
    </row>
  </sheetData>
  <mergeCells count="25">
    <mergeCell ref="A1:Q1"/>
    <mergeCell ref="G2:I2"/>
    <mergeCell ref="A3:A5"/>
    <mergeCell ref="B3:I3"/>
    <mergeCell ref="J3:Q3"/>
    <mergeCell ref="B4:B5"/>
    <mergeCell ref="C4:C5"/>
    <mergeCell ref="D4:D5"/>
    <mergeCell ref="E4:E5"/>
    <mergeCell ref="F4:F5"/>
    <mergeCell ref="B6:E6"/>
    <mergeCell ref="F6:I6"/>
    <mergeCell ref="J6:M6"/>
    <mergeCell ref="N6:Q6"/>
    <mergeCell ref="G4:G5"/>
    <mergeCell ref="H4:H5"/>
    <mergeCell ref="I4:I5"/>
    <mergeCell ref="J4:J5"/>
    <mergeCell ref="K4:K5"/>
    <mergeCell ref="L4:L5"/>
    <mergeCell ref="M4:M5"/>
    <mergeCell ref="N4:N5"/>
    <mergeCell ref="O4:O5"/>
    <mergeCell ref="P4:P5"/>
    <mergeCell ref="Q4:Q5"/>
  </mergeCells>
  <phoneticPr fontId="3"/>
  <pageMargins left="0.70866141732283472" right="0.55118110236220474" top="0.74803149606299213" bottom="0.74803149606299213" header="0.31496062992125984" footer="0.31496062992125984"/>
  <pageSetup paperSize="9" scale="8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view="pageBreakPreview" zoomScaleNormal="100" zoomScaleSheetLayoutView="100" workbookViewId="0"/>
  </sheetViews>
  <sheetFormatPr defaultRowHeight="13.5"/>
  <cols>
    <col min="1" max="1" width="12.375" style="927" customWidth="1"/>
    <col min="2" max="13" width="9.875" style="927" customWidth="1"/>
    <col min="14" max="25" width="9.875" style="780" customWidth="1"/>
  </cols>
  <sheetData>
    <row r="1" spans="1:25" ht="18.75">
      <c r="A1" s="945"/>
      <c r="B1" s="944"/>
      <c r="C1" s="944"/>
      <c r="D1" s="944" t="s">
        <v>850</v>
      </c>
      <c r="E1" s="944"/>
      <c r="F1" s="944"/>
      <c r="G1" s="944"/>
      <c r="H1" s="944"/>
      <c r="I1" s="944"/>
      <c r="J1" s="944"/>
      <c r="K1" s="944"/>
      <c r="L1" s="944"/>
      <c r="M1" s="944"/>
      <c r="N1" s="944"/>
      <c r="O1" s="944"/>
      <c r="P1" s="944"/>
      <c r="Q1" s="944"/>
      <c r="R1" s="944"/>
      <c r="S1" s="944"/>
      <c r="T1" s="944"/>
      <c r="U1" s="944"/>
      <c r="V1" s="944"/>
      <c r="W1" s="944"/>
      <c r="X1" s="944"/>
      <c r="Y1" s="944"/>
    </row>
    <row r="2" spans="1:25" ht="18" thickBot="1">
      <c r="A2" s="835"/>
      <c r="B2" s="835"/>
      <c r="C2" s="835"/>
      <c r="D2" s="835"/>
      <c r="E2" s="835"/>
      <c r="F2" s="835"/>
      <c r="G2" s="835"/>
      <c r="H2" s="835"/>
      <c r="I2" s="835"/>
      <c r="J2" s="835"/>
      <c r="K2" s="835"/>
      <c r="L2" s="835"/>
      <c r="M2" s="835"/>
      <c r="N2" s="835"/>
      <c r="O2" s="835"/>
      <c r="P2" s="835"/>
      <c r="Q2" s="835"/>
      <c r="R2" s="835"/>
      <c r="S2" s="835"/>
      <c r="T2" s="835"/>
      <c r="U2" s="835"/>
      <c r="V2" s="835"/>
      <c r="W2" s="904"/>
      <c r="X2" s="904"/>
      <c r="Y2" s="943" t="s">
        <v>849</v>
      </c>
    </row>
    <row r="3" spans="1:25" ht="14.25" thickTop="1">
      <c r="A3" s="1923" t="s">
        <v>848</v>
      </c>
      <c r="B3" s="1925" t="s">
        <v>835</v>
      </c>
      <c r="C3" s="1926"/>
      <c r="D3" s="1926"/>
      <c r="E3" s="1926"/>
      <c r="F3" s="1926"/>
      <c r="G3" s="1926"/>
      <c r="H3" s="1926"/>
      <c r="I3" s="1926"/>
      <c r="J3" s="1926"/>
      <c r="K3" s="1926"/>
      <c r="L3" s="1926"/>
      <c r="M3" s="1927"/>
      <c r="N3" s="1878" t="s">
        <v>834</v>
      </c>
      <c r="O3" s="1879"/>
      <c r="P3" s="1879"/>
      <c r="Q3" s="1879"/>
      <c r="R3" s="1879"/>
      <c r="S3" s="1879"/>
      <c r="T3" s="1879"/>
      <c r="U3" s="1879"/>
      <c r="V3" s="1879"/>
      <c r="W3" s="1879"/>
      <c r="X3" s="1879"/>
      <c r="Y3" s="1879"/>
    </row>
    <row r="4" spans="1:25">
      <c r="A4" s="1923"/>
      <c r="B4" s="1928" t="s">
        <v>799</v>
      </c>
      <c r="C4" s="1929"/>
      <c r="D4" s="1930"/>
      <c r="E4" s="1928" t="s">
        <v>812</v>
      </c>
      <c r="F4" s="1929"/>
      <c r="G4" s="1930"/>
      <c r="H4" s="1928" t="s">
        <v>811</v>
      </c>
      <c r="I4" s="1929"/>
      <c r="J4" s="1930"/>
      <c r="K4" s="1928" t="s">
        <v>833</v>
      </c>
      <c r="L4" s="1929"/>
      <c r="M4" s="1930"/>
      <c r="N4" s="1841" t="s">
        <v>799</v>
      </c>
      <c r="O4" s="1842"/>
      <c r="P4" s="1843"/>
      <c r="Q4" s="1841" t="s">
        <v>812</v>
      </c>
      <c r="R4" s="1842"/>
      <c r="S4" s="1843"/>
      <c r="T4" s="1841" t="s">
        <v>811</v>
      </c>
      <c r="U4" s="1842"/>
      <c r="V4" s="1843"/>
      <c r="W4" s="1841" t="s">
        <v>833</v>
      </c>
      <c r="X4" s="1842"/>
      <c r="Y4" s="1842"/>
    </row>
    <row r="5" spans="1:25">
      <c r="A5" s="1923"/>
      <c r="B5" s="1931"/>
      <c r="C5" s="1932"/>
      <c r="D5" s="1924"/>
      <c r="E5" s="1931"/>
      <c r="F5" s="1932"/>
      <c r="G5" s="1924"/>
      <c r="H5" s="1931"/>
      <c r="I5" s="1932"/>
      <c r="J5" s="1924"/>
      <c r="K5" s="1931"/>
      <c r="L5" s="1932"/>
      <c r="M5" s="1924"/>
      <c r="N5" s="1844"/>
      <c r="O5" s="1845"/>
      <c r="P5" s="1846"/>
      <c r="Q5" s="1844"/>
      <c r="R5" s="1845"/>
      <c r="S5" s="1846"/>
      <c r="T5" s="1844"/>
      <c r="U5" s="1845"/>
      <c r="V5" s="1846"/>
      <c r="W5" s="1844"/>
      <c r="X5" s="1845"/>
      <c r="Y5" s="1845"/>
    </row>
    <row r="6" spans="1:25">
      <c r="A6" s="1923"/>
      <c r="B6" s="1921" t="s">
        <v>847</v>
      </c>
      <c r="C6" s="942"/>
      <c r="D6" s="941"/>
      <c r="E6" s="1921" t="s">
        <v>847</v>
      </c>
      <c r="F6" s="942"/>
      <c r="G6" s="941"/>
      <c r="H6" s="1921" t="s">
        <v>847</v>
      </c>
      <c r="I6" s="942"/>
      <c r="J6" s="941"/>
      <c r="K6" s="1921" t="s">
        <v>847</v>
      </c>
      <c r="L6" s="942"/>
      <c r="M6" s="941"/>
      <c r="N6" s="1891" t="s">
        <v>847</v>
      </c>
      <c r="O6" s="898"/>
      <c r="P6" s="901"/>
      <c r="Q6" s="1891" t="s">
        <v>847</v>
      </c>
      <c r="R6" s="898"/>
      <c r="S6" s="901"/>
      <c r="T6" s="1891" t="s">
        <v>847</v>
      </c>
      <c r="U6" s="898"/>
      <c r="V6" s="901"/>
      <c r="W6" s="1891" t="s">
        <v>847</v>
      </c>
      <c r="X6" s="898"/>
      <c r="Y6" s="898"/>
    </row>
    <row r="7" spans="1:25">
      <c r="A7" s="1923"/>
      <c r="B7" s="1922"/>
      <c r="C7" s="1919" t="s">
        <v>793</v>
      </c>
      <c r="D7" s="1919" t="s">
        <v>792</v>
      </c>
      <c r="E7" s="1922"/>
      <c r="F7" s="1919" t="s">
        <v>793</v>
      </c>
      <c r="G7" s="1919" t="s">
        <v>792</v>
      </c>
      <c r="H7" s="1922"/>
      <c r="I7" s="1919" t="s">
        <v>793</v>
      </c>
      <c r="J7" s="1919" t="s">
        <v>792</v>
      </c>
      <c r="K7" s="1922"/>
      <c r="L7" s="1919" t="s">
        <v>793</v>
      </c>
      <c r="M7" s="1919" t="s">
        <v>792</v>
      </c>
      <c r="N7" s="1892"/>
      <c r="O7" s="1872" t="s">
        <v>793</v>
      </c>
      <c r="P7" s="1872" t="s">
        <v>792</v>
      </c>
      <c r="Q7" s="1892"/>
      <c r="R7" s="1872" t="s">
        <v>793</v>
      </c>
      <c r="S7" s="1872" t="s">
        <v>792</v>
      </c>
      <c r="T7" s="1892"/>
      <c r="U7" s="1872" t="s">
        <v>793</v>
      </c>
      <c r="V7" s="1872" t="s">
        <v>792</v>
      </c>
      <c r="W7" s="1892"/>
      <c r="X7" s="1872" t="s">
        <v>793</v>
      </c>
      <c r="Y7" s="1841" t="s">
        <v>792</v>
      </c>
    </row>
    <row r="8" spans="1:25">
      <c r="A8" s="1924"/>
      <c r="B8" s="940" t="s">
        <v>846</v>
      </c>
      <c r="C8" s="1920"/>
      <c r="D8" s="1920"/>
      <c r="E8" s="940" t="s">
        <v>846</v>
      </c>
      <c r="F8" s="1920"/>
      <c r="G8" s="1920"/>
      <c r="H8" s="940" t="s">
        <v>846</v>
      </c>
      <c r="I8" s="1920"/>
      <c r="J8" s="1920"/>
      <c r="K8" s="940" t="s">
        <v>846</v>
      </c>
      <c r="L8" s="1920"/>
      <c r="M8" s="1920"/>
      <c r="N8" s="861" t="s">
        <v>846</v>
      </c>
      <c r="O8" s="1897"/>
      <c r="P8" s="1897"/>
      <c r="Q8" s="861" t="s">
        <v>846</v>
      </c>
      <c r="R8" s="1897"/>
      <c r="S8" s="1897"/>
      <c r="T8" s="861" t="s">
        <v>846</v>
      </c>
      <c r="U8" s="1897"/>
      <c r="V8" s="1897"/>
      <c r="W8" s="861" t="s">
        <v>846</v>
      </c>
      <c r="X8" s="1897"/>
      <c r="Y8" s="1918"/>
    </row>
    <row r="9" spans="1:25" ht="14.25">
      <c r="A9" s="939"/>
      <c r="B9" s="1838" t="s">
        <v>805</v>
      </c>
      <c r="C9" s="1839"/>
      <c r="D9" s="1839"/>
      <c r="E9" s="1839"/>
      <c r="F9" s="1839"/>
      <c r="G9" s="1839"/>
      <c r="H9" s="1839"/>
      <c r="I9" s="1839"/>
      <c r="J9" s="1839"/>
      <c r="K9" s="1839"/>
      <c r="L9" s="1839"/>
      <c r="M9" s="1840"/>
      <c r="N9" s="1838" t="s">
        <v>805</v>
      </c>
      <c r="O9" s="1839"/>
      <c r="P9" s="1839"/>
      <c r="Q9" s="1839"/>
      <c r="R9" s="1839"/>
      <c r="S9" s="1839"/>
      <c r="T9" s="1839"/>
      <c r="U9" s="1839"/>
      <c r="V9" s="1839"/>
      <c r="W9" s="1839"/>
      <c r="X9" s="1839"/>
      <c r="Y9" s="1839"/>
    </row>
    <row r="10" spans="1:25" ht="14.25">
      <c r="A10" s="936" t="s">
        <v>56</v>
      </c>
      <c r="B10" s="1388">
        <v>132.6</v>
      </c>
      <c r="C10" s="935">
        <v>123.7</v>
      </c>
      <c r="D10" s="935">
        <v>8.9</v>
      </c>
      <c r="E10" s="935">
        <v>150.6</v>
      </c>
      <c r="F10" s="935">
        <v>137.5</v>
      </c>
      <c r="G10" s="935">
        <v>13.1</v>
      </c>
      <c r="H10" s="935">
        <v>144.19999999999999</v>
      </c>
      <c r="I10" s="935">
        <v>130.80000000000001</v>
      </c>
      <c r="J10" s="935">
        <v>13.4</v>
      </c>
      <c r="K10" s="935">
        <v>130.69999999999999</v>
      </c>
      <c r="L10" s="935">
        <v>124</v>
      </c>
      <c r="M10" s="935">
        <v>6.7</v>
      </c>
      <c r="N10" s="1386">
        <v>129.4</v>
      </c>
      <c r="O10" s="883">
        <v>119.8</v>
      </c>
      <c r="P10" s="883">
        <v>9.6</v>
      </c>
      <c r="Q10" s="883">
        <v>149.30000000000001</v>
      </c>
      <c r="R10" s="883">
        <v>136.4</v>
      </c>
      <c r="S10" s="883">
        <v>12.9</v>
      </c>
      <c r="T10" s="883">
        <v>144.19999999999999</v>
      </c>
      <c r="U10" s="938">
        <v>130.6</v>
      </c>
      <c r="V10" s="938">
        <v>13.6</v>
      </c>
      <c r="W10" s="938">
        <v>125.8</v>
      </c>
      <c r="X10" s="938">
        <v>118.7</v>
      </c>
      <c r="Y10" s="938">
        <v>7.1</v>
      </c>
    </row>
    <row r="11" spans="1:25" ht="14.25">
      <c r="A11" s="936">
        <v>2</v>
      </c>
      <c r="B11" s="1388">
        <v>137.30000000000001</v>
      </c>
      <c r="C11" s="935">
        <v>128.19999999999999</v>
      </c>
      <c r="D11" s="935">
        <v>9.1</v>
      </c>
      <c r="E11" s="935">
        <v>176.4</v>
      </c>
      <c r="F11" s="935">
        <v>160.9</v>
      </c>
      <c r="G11" s="935">
        <v>15.5</v>
      </c>
      <c r="H11" s="935">
        <v>159</v>
      </c>
      <c r="I11" s="935">
        <v>144.69999999999999</v>
      </c>
      <c r="J11" s="935">
        <v>14.3</v>
      </c>
      <c r="K11" s="935">
        <v>133.9</v>
      </c>
      <c r="L11" s="935">
        <v>126.8</v>
      </c>
      <c r="M11" s="935">
        <v>7.1</v>
      </c>
      <c r="N11" s="1386">
        <v>130.30000000000001</v>
      </c>
      <c r="O11" s="883">
        <v>120.5</v>
      </c>
      <c r="P11" s="883">
        <v>9.8000000000000007</v>
      </c>
      <c r="Q11" s="883">
        <v>161.69999999999999</v>
      </c>
      <c r="R11" s="883">
        <v>146.80000000000001</v>
      </c>
      <c r="S11" s="883">
        <v>14.9</v>
      </c>
      <c r="T11" s="883">
        <v>155.1</v>
      </c>
      <c r="U11" s="938">
        <v>140.19999999999999</v>
      </c>
      <c r="V11" s="938">
        <v>14.9</v>
      </c>
      <c r="W11" s="938">
        <v>126.4</v>
      </c>
      <c r="X11" s="938">
        <v>119.4</v>
      </c>
      <c r="Y11" s="938">
        <v>7</v>
      </c>
    </row>
    <row r="12" spans="1:25" ht="14.25">
      <c r="A12" s="936">
        <v>3</v>
      </c>
      <c r="B12" s="1388">
        <v>141.9</v>
      </c>
      <c r="C12" s="935">
        <v>132.30000000000001</v>
      </c>
      <c r="D12" s="935">
        <v>9.6</v>
      </c>
      <c r="E12" s="935">
        <v>168.8</v>
      </c>
      <c r="F12" s="935">
        <v>154.80000000000001</v>
      </c>
      <c r="G12" s="935">
        <v>14</v>
      </c>
      <c r="H12" s="935">
        <v>156.6</v>
      </c>
      <c r="I12" s="935">
        <v>142.69999999999999</v>
      </c>
      <c r="J12" s="935">
        <v>13.9</v>
      </c>
      <c r="K12" s="935">
        <v>135.6</v>
      </c>
      <c r="L12" s="935">
        <v>127.2</v>
      </c>
      <c r="M12" s="935">
        <v>8.4</v>
      </c>
      <c r="N12" s="1386">
        <v>136.69999999999999</v>
      </c>
      <c r="O12" s="883">
        <v>126.3</v>
      </c>
      <c r="P12" s="883">
        <v>10.4</v>
      </c>
      <c r="Q12" s="883">
        <v>166.2</v>
      </c>
      <c r="R12" s="883">
        <v>151.30000000000001</v>
      </c>
      <c r="S12" s="883">
        <v>14.9</v>
      </c>
      <c r="T12" s="883">
        <v>158</v>
      </c>
      <c r="U12" s="938">
        <v>142.9</v>
      </c>
      <c r="V12" s="938">
        <v>15.1</v>
      </c>
      <c r="W12" s="938">
        <v>128.30000000000001</v>
      </c>
      <c r="X12" s="938">
        <v>120.7</v>
      </c>
      <c r="Y12" s="938">
        <v>7.6</v>
      </c>
    </row>
    <row r="13" spans="1:25" ht="14.25">
      <c r="A13" s="936">
        <v>4</v>
      </c>
      <c r="B13" s="1388">
        <v>146.19999999999999</v>
      </c>
      <c r="C13" s="935">
        <v>136.80000000000001</v>
      </c>
      <c r="D13" s="935">
        <v>9.4</v>
      </c>
      <c r="E13" s="935">
        <v>176.3</v>
      </c>
      <c r="F13" s="935">
        <v>164.8</v>
      </c>
      <c r="G13" s="935">
        <v>11.5</v>
      </c>
      <c r="H13" s="935">
        <v>163.30000000000001</v>
      </c>
      <c r="I13" s="935">
        <v>149.4</v>
      </c>
      <c r="J13" s="935">
        <v>13.9</v>
      </c>
      <c r="K13" s="935">
        <v>144.69999999999999</v>
      </c>
      <c r="L13" s="935">
        <v>135.80000000000001</v>
      </c>
      <c r="M13" s="935">
        <v>8.9</v>
      </c>
      <c r="N13" s="1386">
        <v>141.5</v>
      </c>
      <c r="O13" s="883">
        <v>130.80000000000001</v>
      </c>
      <c r="P13" s="883">
        <v>10.7</v>
      </c>
      <c r="Q13" s="883">
        <v>169.3</v>
      </c>
      <c r="R13" s="883">
        <v>155.5</v>
      </c>
      <c r="S13" s="883">
        <v>13.8</v>
      </c>
      <c r="T13" s="883">
        <v>164.4</v>
      </c>
      <c r="U13" s="938">
        <v>149.5</v>
      </c>
      <c r="V13" s="938">
        <v>14.9</v>
      </c>
      <c r="W13" s="938">
        <v>135.80000000000001</v>
      </c>
      <c r="X13" s="938">
        <v>127.8</v>
      </c>
      <c r="Y13" s="938">
        <v>8</v>
      </c>
    </row>
    <row r="14" spans="1:25" ht="14.25">
      <c r="A14" s="936">
        <v>5</v>
      </c>
      <c r="B14" s="1388">
        <v>134.30000000000001</v>
      </c>
      <c r="C14" s="935">
        <v>125.9</v>
      </c>
      <c r="D14" s="935">
        <v>8.4</v>
      </c>
      <c r="E14" s="935">
        <v>149</v>
      </c>
      <c r="F14" s="935">
        <v>138.9</v>
      </c>
      <c r="G14" s="935">
        <v>10.1</v>
      </c>
      <c r="H14" s="935">
        <v>142.69999999999999</v>
      </c>
      <c r="I14" s="935">
        <v>131.1</v>
      </c>
      <c r="J14" s="935">
        <v>11.6</v>
      </c>
      <c r="K14" s="935">
        <v>134.1</v>
      </c>
      <c r="L14" s="935">
        <v>126.3</v>
      </c>
      <c r="M14" s="935">
        <v>7.8</v>
      </c>
      <c r="N14" s="1386">
        <v>131.1</v>
      </c>
      <c r="O14" s="883">
        <v>121.4</v>
      </c>
      <c r="P14" s="883">
        <v>9.6999999999999993</v>
      </c>
      <c r="Q14" s="883">
        <v>150</v>
      </c>
      <c r="R14" s="883">
        <v>138</v>
      </c>
      <c r="S14" s="883">
        <v>12</v>
      </c>
      <c r="T14" s="883">
        <v>142.69999999999999</v>
      </c>
      <c r="U14" s="938">
        <v>129.80000000000001</v>
      </c>
      <c r="V14" s="938">
        <v>12.9</v>
      </c>
      <c r="W14" s="938">
        <v>127.5</v>
      </c>
      <c r="X14" s="938">
        <v>120.2</v>
      </c>
      <c r="Y14" s="938">
        <v>7.3</v>
      </c>
    </row>
    <row r="15" spans="1:25" ht="14.25">
      <c r="A15" s="936">
        <v>6</v>
      </c>
      <c r="B15" s="1388">
        <v>148.1</v>
      </c>
      <c r="C15" s="935">
        <v>139.4</v>
      </c>
      <c r="D15" s="935">
        <v>8.6999999999999993</v>
      </c>
      <c r="E15" s="935">
        <v>177.3</v>
      </c>
      <c r="F15" s="935">
        <v>166.1</v>
      </c>
      <c r="G15" s="935">
        <v>11.2</v>
      </c>
      <c r="H15" s="935">
        <v>161.4</v>
      </c>
      <c r="I15" s="935">
        <v>148.4</v>
      </c>
      <c r="J15" s="935">
        <v>13</v>
      </c>
      <c r="K15" s="935">
        <v>141.5</v>
      </c>
      <c r="L15" s="935">
        <v>134.69999999999999</v>
      </c>
      <c r="M15" s="935">
        <v>6.8</v>
      </c>
      <c r="N15" s="1386">
        <v>142.19999999999999</v>
      </c>
      <c r="O15" s="883">
        <v>132.19999999999999</v>
      </c>
      <c r="P15" s="883">
        <v>10</v>
      </c>
      <c r="Q15" s="883">
        <v>170.7</v>
      </c>
      <c r="R15" s="883">
        <v>157.6</v>
      </c>
      <c r="S15" s="883">
        <v>13.1</v>
      </c>
      <c r="T15" s="883">
        <v>163.19999999999999</v>
      </c>
      <c r="U15" s="938">
        <v>149.30000000000001</v>
      </c>
      <c r="V15" s="938">
        <v>13.9</v>
      </c>
      <c r="W15" s="938">
        <v>135.19999999999999</v>
      </c>
      <c r="X15" s="938">
        <v>127.9</v>
      </c>
      <c r="Y15" s="938">
        <v>7.3</v>
      </c>
    </row>
    <row r="16" spans="1:25" ht="14.25">
      <c r="A16" s="936">
        <v>7</v>
      </c>
      <c r="B16" s="1388">
        <v>145.5</v>
      </c>
      <c r="C16" s="935">
        <v>136.4</v>
      </c>
      <c r="D16" s="935">
        <v>9.1</v>
      </c>
      <c r="E16" s="935">
        <v>168.7</v>
      </c>
      <c r="F16" s="935">
        <v>155.9</v>
      </c>
      <c r="G16" s="935">
        <v>12.8</v>
      </c>
      <c r="H16" s="935">
        <v>160.30000000000001</v>
      </c>
      <c r="I16" s="935">
        <v>147.30000000000001</v>
      </c>
      <c r="J16" s="935">
        <v>13</v>
      </c>
      <c r="K16" s="935">
        <v>143.69999999999999</v>
      </c>
      <c r="L16" s="935">
        <v>137.4</v>
      </c>
      <c r="M16" s="935">
        <v>6.3</v>
      </c>
      <c r="N16" s="1386">
        <v>139.9</v>
      </c>
      <c r="O16" s="883">
        <v>129.69999999999999</v>
      </c>
      <c r="P16" s="883">
        <v>10.199999999999999</v>
      </c>
      <c r="Q16" s="883">
        <v>169.9</v>
      </c>
      <c r="R16" s="883">
        <v>156.1</v>
      </c>
      <c r="S16" s="883">
        <v>13.8</v>
      </c>
      <c r="T16" s="883">
        <v>163</v>
      </c>
      <c r="U16" s="938">
        <v>148.5</v>
      </c>
      <c r="V16" s="938">
        <v>14.5</v>
      </c>
      <c r="W16" s="938">
        <v>134.1</v>
      </c>
      <c r="X16" s="938">
        <v>126.8</v>
      </c>
      <c r="Y16" s="938">
        <v>7.3</v>
      </c>
    </row>
    <row r="17" spans="1:25" ht="14.25">
      <c r="A17" s="936">
        <v>8</v>
      </c>
      <c r="B17" s="1388">
        <v>140.19999999999999</v>
      </c>
      <c r="C17" s="935">
        <v>131.5</v>
      </c>
      <c r="D17" s="935">
        <v>8.6999999999999993</v>
      </c>
      <c r="E17" s="935">
        <v>164</v>
      </c>
      <c r="F17" s="935">
        <v>150.1</v>
      </c>
      <c r="G17" s="935">
        <v>13.9</v>
      </c>
      <c r="H17" s="935">
        <v>148.69999999999999</v>
      </c>
      <c r="I17" s="935">
        <v>136.80000000000001</v>
      </c>
      <c r="J17" s="935">
        <v>11.9</v>
      </c>
      <c r="K17" s="935">
        <v>141.1</v>
      </c>
      <c r="L17" s="935">
        <v>134.6</v>
      </c>
      <c r="M17" s="935">
        <v>6.5</v>
      </c>
      <c r="N17" s="1386">
        <v>132.19999999999999</v>
      </c>
      <c r="O17" s="883">
        <v>122.8</v>
      </c>
      <c r="P17" s="883">
        <v>9.4</v>
      </c>
      <c r="Q17" s="883">
        <v>157</v>
      </c>
      <c r="R17" s="883">
        <v>144.4</v>
      </c>
      <c r="S17" s="883">
        <v>12.6</v>
      </c>
      <c r="T17" s="883">
        <v>147.80000000000001</v>
      </c>
      <c r="U17" s="938">
        <v>134.1</v>
      </c>
      <c r="V17" s="938">
        <v>13.7</v>
      </c>
      <c r="W17" s="938">
        <v>128.30000000000001</v>
      </c>
      <c r="X17" s="938">
        <v>121.3</v>
      </c>
      <c r="Y17" s="938">
        <v>7</v>
      </c>
    </row>
    <row r="18" spans="1:25" ht="14.25">
      <c r="A18" s="936">
        <v>9</v>
      </c>
      <c r="B18" s="1388">
        <v>144.1</v>
      </c>
      <c r="C18" s="935">
        <v>134.80000000000001</v>
      </c>
      <c r="D18" s="935">
        <v>9.3000000000000007</v>
      </c>
      <c r="E18" s="935">
        <v>168.9</v>
      </c>
      <c r="F18" s="935">
        <v>154.6</v>
      </c>
      <c r="G18" s="935">
        <v>14.3</v>
      </c>
      <c r="H18" s="935">
        <v>158.6</v>
      </c>
      <c r="I18" s="935">
        <v>145.30000000000001</v>
      </c>
      <c r="J18" s="935">
        <v>13.3</v>
      </c>
      <c r="K18" s="935">
        <v>141</v>
      </c>
      <c r="L18" s="935">
        <v>134.19999999999999</v>
      </c>
      <c r="M18" s="935">
        <v>6.8</v>
      </c>
      <c r="N18" s="1386">
        <v>137.19999999999999</v>
      </c>
      <c r="O18" s="883">
        <v>127</v>
      </c>
      <c r="P18" s="883">
        <v>10.199999999999999</v>
      </c>
      <c r="Q18" s="883">
        <v>165.3</v>
      </c>
      <c r="R18" s="883">
        <v>151.5</v>
      </c>
      <c r="S18" s="883">
        <v>13.8</v>
      </c>
      <c r="T18" s="883">
        <v>158.80000000000001</v>
      </c>
      <c r="U18" s="938">
        <v>144.30000000000001</v>
      </c>
      <c r="V18" s="938">
        <v>14.5</v>
      </c>
      <c r="W18" s="938">
        <v>130.69999999999999</v>
      </c>
      <c r="X18" s="938">
        <v>123.5</v>
      </c>
      <c r="Y18" s="938">
        <v>7.2</v>
      </c>
    </row>
    <row r="19" spans="1:25" ht="14.25">
      <c r="A19" s="936">
        <v>10</v>
      </c>
      <c r="B19" s="1388">
        <v>144.80000000000001</v>
      </c>
      <c r="C19" s="935">
        <v>135.6</v>
      </c>
      <c r="D19" s="935">
        <v>9.1999999999999993</v>
      </c>
      <c r="E19" s="935">
        <v>177.6</v>
      </c>
      <c r="F19" s="935">
        <v>161.1</v>
      </c>
      <c r="G19" s="935">
        <v>16.5</v>
      </c>
      <c r="H19" s="935">
        <v>156.9</v>
      </c>
      <c r="I19" s="935">
        <v>144.4</v>
      </c>
      <c r="J19" s="935">
        <v>12.5</v>
      </c>
      <c r="K19" s="935">
        <v>138.9</v>
      </c>
      <c r="L19" s="935">
        <v>133.19999999999999</v>
      </c>
      <c r="M19" s="935">
        <v>5.7</v>
      </c>
      <c r="N19" s="1386">
        <v>137.30000000000001</v>
      </c>
      <c r="O19" s="883">
        <v>126.8</v>
      </c>
      <c r="P19" s="883">
        <v>10.5</v>
      </c>
      <c r="Q19" s="883">
        <v>167.1</v>
      </c>
      <c r="R19" s="883">
        <v>152</v>
      </c>
      <c r="S19" s="883">
        <v>15.1</v>
      </c>
      <c r="T19" s="883">
        <v>159.19999999999999</v>
      </c>
      <c r="U19" s="938">
        <v>144.30000000000001</v>
      </c>
      <c r="V19" s="938">
        <v>14.9</v>
      </c>
      <c r="W19" s="938">
        <v>130.19999999999999</v>
      </c>
      <c r="X19" s="938">
        <v>122.9</v>
      </c>
      <c r="Y19" s="938">
        <v>7.3</v>
      </c>
    </row>
    <row r="20" spans="1:25" ht="14.25">
      <c r="A20" s="936">
        <v>11</v>
      </c>
      <c r="B20" s="1388">
        <v>145.5</v>
      </c>
      <c r="C20" s="935">
        <v>136.1</v>
      </c>
      <c r="D20" s="935">
        <v>9.4</v>
      </c>
      <c r="E20" s="935">
        <v>178.6</v>
      </c>
      <c r="F20" s="935">
        <v>162.1</v>
      </c>
      <c r="G20" s="935">
        <v>16.5</v>
      </c>
      <c r="H20" s="935">
        <v>161.69999999999999</v>
      </c>
      <c r="I20" s="935">
        <v>148.5</v>
      </c>
      <c r="J20" s="935">
        <v>13.2</v>
      </c>
      <c r="K20" s="935">
        <v>140.5</v>
      </c>
      <c r="L20" s="935">
        <v>134.5</v>
      </c>
      <c r="M20" s="935">
        <v>6</v>
      </c>
      <c r="N20" s="1386">
        <v>138.69999999999999</v>
      </c>
      <c r="O20" s="883">
        <v>128.19999999999999</v>
      </c>
      <c r="P20" s="883">
        <v>10.5</v>
      </c>
      <c r="Q20" s="883">
        <v>169.7</v>
      </c>
      <c r="R20" s="883">
        <v>154.80000000000001</v>
      </c>
      <c r="S20" s="883">
        <v>14.9</v>
      </c>
      <c r="T20" s="883">
        <v>163</v>
      </c>
      <c r="U20" s="938">
        <v>147.9</v>
      </c>
      <c r="V20" s="938">
        <v>15.1</v>
      </c>
      <c r="W20" s="938">
        <v>132.6</v>
      </c>
      <c r="X20" s="938">
        <v>125.2</v>
      </c>
      <c r="Y20" s="938">
        <v>7.4</v>
      </c>
    </row>
    <row r="21" spans="1:25" ht="14.25">
      <c r="A21" s="936">
        <v>12</v>
      </c>
      <c r="B21" s="1388">
        <v>143.1</v>
      </c>
      <c r="C21" s="935">
        <v>133.4</v>
      </c>
      <c r="D21" s="935">
        <v>9.6999999999999993</v>
      </c>
      <c r="E21" s="935">
        <v>173.3</v>
      </c>
      <c r="F21" s="935">
        <v>158.19999999999999</v>
      </c>
      <c r="G21" s="935">
        <v>15.1</v>
      </c>
      <c r="H21" s="935">
        <v>156.30000000000001</v>
      </c>
      <c r="I21" s="935">
        <v>143.6</v>
      </c>
      <c r="J21" s="935">
        <v>12.7</v>
      </c>
      <c r="K21" s="935">
        <v>141.9</v>
      </c>
      <c r="L21" s="935">
        <v>133.9</v>
      </c>
      <c r="M21" s="935">
        <v>8</v>
      </c>
      <c r="N21" s="1386">
        <v>137.19999999999999</v>
      </c>
      <c r="O21" s="883">
        <v>126.7</v>
      </c>
      <c r="P21" s="883">
        <v>10.5</v>
      </c>
      <c r="Q21" s="883">
        <v>166</v>
      </c>
      <c r="R21" s="883">
        <v>152</v>
      </c>
      <c r="S21" s="883">
        <v>14</v>
      </c>
      <c r="T21" s="883">
        <v>160.1</v>
      </c>
      <c r="U21" s="938">
        <v>145.19999999999999</v>
      </c>
      <c r="V21" s="938">
        <v>14.9</v>
      </c>
      <c r="W21" s="938">
        <v>131.5</v>
      </c>
      <c r="X21" s="938">
        <v>123.9</v>
      </c>
      <c r="Y21" s="938">
        <v>7.6</v>
      </c>
    </row>
    <row r="22" spans="1:25" ht="14.25">
      <c r="A22" s="936" t="s">
        <v>521</v>
      </c>
      <c r="B22" s="1388">
        <v>129.30000000000001</v>
      </c>
      <c r="C22" s="935">
        <v>120.3</v>
      </c>
      <c r="D22" s="935">
        <v>9</v>
      </c>
      <c r="E22" s="935">
        <v>145.69999999999999</v>
      </c>
      <c r="F22" s="935">
        <v>131.30000000000001</v>
      </c>
      <c r="G22" s="935">
        <v>14.4</v>
      </c>
      <c r="H22" s="935">
        <v>137.9</v>
      </c>
      <c r="I22" s="935">
        <v>126.4</v>
      </c>
      <c r="J22" s="935">
        <v>11.5</v>
      </c>
      <c r="K22" s="935">
        <v>133.6</v>
      </c>
      <c r="L22" s="935">
        <v>125.3</v>
      </c>
      <c r="M22" s="935">
        <v>8.3000000000000007</v>
      </c>
      <c r="N22" s="1386" t="s">
        <v>1157</v>
      </c>
      <c r="O22" s="883" t="s">
        <v>1158</v>
      </c>
      <c r="P22" s="883" t="s">
        <v>1159</v>
      </c>
      <c r="Q22" s="883" t="s">
        <v>1160</v>
      </c>
      <c r="R22" s="883" t="s">
        <v>1161</v>
      </c>
      <c r="S22" s="883" t="s">
        <v>1162</v>
      </c>
      <c r="T22" s="883" t="s">
        <v>1163</v>
      </c>
      <c r="U22" s="883" t="s">
        <v>1157</v>
      </c>
      <c r="V22" s="883" t="s">
        <v>1164</v>
      </c>
      <c r="W22" s="883" t="s">
        <v>1165</v>
      </c>
      <c r="X22" s="883" t="s">
        <v>1166</v>
      </c>
      <c r="Y22" s="883" t="s">
        <v>1167</v>
      </c>
    </row>
    <row r="23" spans="1:25" ht="8.25" customHeight="1">
      <c r="A23" s="1381"/>
      <c r="B23" s="1361"/>
      <c r="C23" s="809"/>
      <c r="D23" s="809"/>
      <c r="E23" s="809"/>
      <c r="F23" s="809"/>
      <c r="G23" s="809"/>
      <c r="H23" s="809"/>
      <c r="I23" s="809"/>
      <c r="J23" s="809"/>
      <c r="K23" s="809"/>
      <c r="L23" s="809"/>
      <c r="M23" s="856"/>
      <c r="N23" s="1386"/>
      <c r="O23" s="883"/>
      <c r="P23" s="883"/>
      <c r="Q23" s="883"/>
      <c r="R23" s="883"/>
      <c r="S23" s="883"/>
      <c r="T23" s="883"/>
      <c r="U23" s="883"/>
      <c r="V23" s="883"/>
      <c r="W23" s="883"/>
      <c r="X23" s="883"/>
      <c r="Y23" s="883"/>
    </row>
    <row r="24" spans="1:25" ht="14.25">
      <c r="A24" s="937"/>
      <c r="B24" s="1838" t="s">
        <v>804</v>
      </c>
      <c r="C24" s="1839"/>
      <c r="D24" s="1839"/>
      <c r="E24" s="1839"/>
      <c r="F24" s="1839"/>
      <c r="G24" s="1839"/>
      <c r="H24" s="1839"/>
      <c r="I24" s="1839"/>
      <c r="J24" s="1839"/>
      <c r="K24" s="1839"/>
      <c r="L24" s="1839"/>
      <c r="M24" s="1840"/>
      <c r="N24" s="1838" t="s">
        <v>804</v>
      </c>
      <c r="O24" s="1839"/>
      <c r="P24" s="1839"/>
      <c r="Q24" s="1839"/>
      <c r="R24" s="1839"/>
      <c r="S24" s="1839"/>
      <c r="T24" s="1839"/>
      <c r="U24" s="1839"/>
      <c r="V24" s="1839"/>
      <c r="W24" s="1839"/>
      <c r="X24" s="1839"/>
      <c r="Y24" s="1839"/>
    </row>
    <row r="25" spans="1:25" ht="14.25">
      <c r="A25" s="936" t="s">
        <v>56</v>
      </c>
      <c r="B25" s="1388">
        <v>140.1</v>
      </c>
      <c r="C25" s="935">
        <v>128.69999999999999</v>
      </c>
      <c r="D25" s="935">
        <v>11.4</v>
      </c>
      <c r="E25" s="935">
        <v>151.80000000000001</v>
      </c>
      <c r="F25" s="935">
        <v>134.80000000000001</v>
      </c>
      <c r="G25" s="935">
        <v>17</v>
      </c>
      <c r="H25" s="935">
        <v>147.1</v>
      </c>
      <c r="I25" s="935">
        <v>131.80000000000001</v>
      </c>
      <c r="J25" s="935">
        <v>15.3</v>
      </c>
      <c r="K25" s="935">
        <v>128.5</v>
      </c>
      <c r="L25" s="935">
        <v>123.8</v>
      </c>
      <c r="M25" s="934">
        <v>4.7</v>
      </c>
      <c r="N25" s="1386">
        <v>136.9</v>
      </c>
      <c r="O25" s="883">
        <v>125.1</v>
      </c>
      <c r="P25" s="883">
        <v>11.8</v>
      </c>
      <c r="Q25" s="883">
        <v>152.69999999999999</v>
      </c>
      <c r="R25" s="883">
        <v>134.80000000000001</v>
      </c>
      <c r="S25" s="883">
        <v>17.899999999999999</v>
      </c>
      <c r="T25" s="883">
        <v>148.19999999999999</v>
      </c>
      <c r="U25" s="883">
        <v>132.69999999999999</v>
      </c>
      <c r="V25" s="883">
        <v>15.5</v>
      </c>
      <c r="W25" s="883">
        <v>131.30000000000001</v>
      </c>
      <c r="X25" s="883">
        <v>123.2</v>
      </c>
      <c r="Y25" s="883">
        <v>8.1</v>
      </c>
    </row>
    <row r="26" spans="1:25" ht="14.25">
      <c r="A26" s="936">
        <v>2</v>
      </c>
      <c r="B26" s="1388">
        <v>141.5</v>
      </c>
      <c r="C26" s="935">
        <v>130.4</v>
      </c>
      <c r="D26" s="935">
        <v>11.1</v>
      </c>
      <c r="E26" s="935">
        <v>171.7</v>
      </c>
      <c r="F26" s="935">
        <v>152.80000000000001</v>
      </c>
      <c r="G26" s="935">
        <v>18.899999999999999</v>
      </c>
      <c r="H26" s="935">
        <v>159</v>
      </c>
      <c r="I26" s="935">
        <v>142.9</v>
      </c>
      <c r="J26" s="935">
        <v>16.100000000000001</v>
      </c>
      <c r="K26" s="935">
        <v>133.4</v>
      </c>
      <c r="L26" s="935">
        <v>128.69999999999999</v>
      </c>
      <c r="M26" s="934">
        <v>4.7</v>
      </c>
      <c r="N26" s="1386">
        <v>136.6</v>
      </c>
      <c r="O26" s="883">
        <v>124.7</v>
      </c>
      <c r="P26" s="883">
        <v>11.9</v>
      </c>
      <c r="Q26" s="883">
        <v>164.1</v>
      </c>
      <c r="R26" s="883">
        <v>144</v>
      </c>
      <c r="S26" s="883">
        <v>20.100000000000001</v>
      </c>
      <c r="T26" s="883">
        <v>157.6</v>
      </c>
      <c r="U26" s="883">
        <v>141</v>
      </c>
      <c r="V26" s="883">
        <v>16.600000000000001</v>
      </c>
      <c r="W26" s="883">
        <v>129.1</v>
      </c>
      <c r="X26" s="883">
        <v>121.3</v>
      </c>
      <c r="Y26" s="883">
        <v>7.8</v>
      </c>
    </row>
    <row r="27" spans="1:25" ht="14.25">
      <c r="A27" s="936">
        <v>3</v>
      </c>
      <c r="B27" s="1388">
        <v>147.19999999999999</v>
      </c>
      <c r="C27" s="935">
        <v>135.6</v>
      </c>
      <c r="D27" s="935">
        <v>11.6</v>
      </c>
      <c r="E27" s="935">
        <v>169.7</v>
      </c>
      <c r="F27" s="935">
        <v>152.69999999999999</v>
      </c>
      <c r="G27" s="935">
        <v>17</v>
      </c>
      <c r="H27" s="935">
        <v>158.1</v>
      </c>
      <c r="I27" s="935">
        <v>142.5</v>
      </c>
      <c r="J27" s="935">
        <v>15.6</v>
      </c>
      <c r="K27" s="935">
        <v>129.4</v>
      </c>
      <c r="L27" s="935">
        <v>122.7</v>
      </c>
      <c r="M27" s="934">
        <v>6.7</v>
      </c>
      <c r="N27" s="1386">
        <v>144.5</v>
      </c>
      <c r="O27" s="883">
        <v>131.9</v>
      </c>
      <c r="P27" s="883">
        <v>12.6</v>
      </c>
      <c r="Q27" s="883">
        <v>171.1</v>
      </c>
      <c r="R27" s="883">
        <v>150.1</v>
      </c>
      <c r="S27" s="883">
        <v>21</v>
      </c>
      <c r="T27" s="883">
        <v>161.4</v>
      </c>
      <c r="U27" s="883">
        <v>144.6</v>
      </c>
      <c r="V27" s="883">
        <v>16.8</v>
      </c>
      <c r="W27" s="883">
        <v>132</v>
      </c>
      <c r="X27" s="883">
        <v>123.7</v>
      </c>
      <c r="Y27" s="883">
        <v>8.3000000000000007</v>
      </c>
    </row>
    <row r="28" spans="1:25" ht="14.25">
      <c r="A28" s="936">
        <v>4</v>
      </c>
      <c r="B28" s="1388">
        <v>150.9</v>
      </c>
      <c r="C28" s="935">
        <v>139.1</v>
      </c>
      <c r="D28" s="935">
        <v>11.8</v>
      </c>
      <c r="E28" s="935">
        <v>178.2</v>
      </c>
      <c r="F28" s="935">
        <v>163.9</v>
      </c>
      <c r="G28" s="935">
        <v>14.3</v>
      </c>
      <c r="H28" s="935">
        <v>163.5</v>
      </c>
      <c r="I28" s="935">
        <v>147.6</v>
      </c>
      <c r="J28" s="935">
        <v>15.9</v>
      </c>
      <c r="K28" s="935">
        <v>139.69999999999999</v>
      </c>
      <c r="L28" s="935">
        <v>132.4</v>
      </c>
      <c r="M28" s="934">
        <v>7.3</v>
      </c>
      <c r="N28" s="1386">
        <v>149</v>
      </c>
      <c r="O28" s="883">
        <v>136.1</v>
      </c>
      <c r="P28" s="883">
        <v>12.9</v>
      </c>
      <c r="Q28" s="883">
        <v>173.8</v>
      </c>
      <c r="R28" s="883">
        <v>153.9</v>
      </c>
      <c r="S28" s="883">
        <v>19.899999999999999</v>
      </c>
      <c r="T28" s="883">
        <v>167.1</v>
      </c>
      <c r="U28" s="883">
        <v>150.4</v>
      </c>
      <c r="V28" s="883">
        <v>16.7</v>
      </c>
      <c r="W28" s="883">
        <v>140.4</v>
      </c>
      <c r="X28" s="883">
        <v>131.5</v>
      </c>
      <c r="Y28" s="883">
        <v>8.9</v>
      </c>
    </row>
    <row r="29" spans="1:25" ht="14.25">
      <c r="A29" s="936">
        <v>5</v>
      </c>
      <c r="B29" s="1388">
        <v>138.69999999999999</v>
      </c>
      <c r="C29" s="935">
        <v>128.19999999999999</v>
      </c>
      <c r="D29" s="935">
        <v>10.5</v>
      </c>
      <c r="E29" s="935">
        <v>145.6</v>
      </c>
      <c r="F29" s="935">
        <v>132.6</v>
      </c>
      <c r="G29" s="935">
        <v>13</v>
      </c>
      <c r="H29" s="935">
        <v>142.9</v>
      </c>
      <c r="I29" s="935">
        <v>129.80000000000001</v>
      </c>
      <c r="J29" s="935">
        <v>13.1</v>
      </c>
      <c r="K29" s="935">
        <v>127.9</v>
      </c>
      <c r="L29" s="935">
        <v>122.4</v>
      </c>
      <c r="M29" s="934">
        <v>5.5</v>
      </c>
      <c r="N29" s="1386">
        <v>137.6</v>
      </c>
      <c r="O29" s="883">
        <v>125.9</v>
      </c>
      <c r="P29" s="883">
        <v>11.7</v>
      </c>
      <c r="Q29" s="883">
        <v>153.19999999999999</v>
      </c>
      <c r="R29" s="883">
        <v>136.30000000000001</v>
      </c>
      <c r="S29" s="883">
        <v>16.899999999999999</v>
      </c>
      <c r="T29" s="883">
        <v>145.4</v>
      </c>
      <c r="U29" s="883">
        <v>131</v>
      </c>
      <c r="V29" s="883">
        <v>14.4</v>
      </c>
      <c r="W29" s="883">
        <v>133</v>
      </c>
      <c r="X29" s="883">
        <v>124.7</v>
      </c>
      <c r="Y29" s="883">
        <v>8.3000000000000007</v>
      </c>
    </row>
    <row r="30" spans="1:25" ht="14.25">
      <c r="A30" s="936">
        <v>6</v>
      </c>
      <c r="B30" s="1388">
        <v>152.30000000000001</v>
      </c>
      <c r="C30" s="935">
        <v>141.30000000000001</v>
      </c>
      <c r="D30" s="935">
        <v>11</v>
      </c>
      <c r="E30" s="935">
        <v>173.8</v>
      </c>
      <c r="F30" s="935">
        <v>159.69999999999999</v>
      </c>
      <c r="G30" s="935">
        <v>14.1</v>
      </c>
      <c r="H30" s="935">
        <v>160.1</v>
      </c>
      <c r="I30" s="935">
        <v>145.6</v>
      </c>
      <c r="J30" s="935">
        <v>14.5</v>
      </c>
      <c r="K30" s="935">
        <v>138.30000000000001</v>
      </c>
      <c r="L30" s="935">
        <v>132.6</v>
      </c>
      <c r="M30" s="934">
        <v>5.7</v>
      </c>
      <c r="N30" s="1386">
        <v>149.6</v>
      </c>
      <c r="O30" s="883">
        <v>137.5</v>
      </c>
      <c r="P30" s="883">
        <v>12.1</v>
      </c>
      <c r="Q30" s="883">
        <v>172.9</v>
      </c>
      <c r="R30" s="883">
        <v>155.5</v>
      </c>
      <c r="S30" s="883">
        <v>17.399999999999999</v>
      </c>
      <c r="T30" s="883">
        <v>165.4</v>
      </c>
      <c r="U30" s="883">
        <v>150</v>
      </c>
      <c r="V30" s="883">
        <v>15.4</v>
      </c>
      <c r="W30" s="883">
        <v>139</v>
      </c>
      <c r="X30" s="883">
        <v>130.69999999999999</v>
      </c>
      <c r="Y30" s="883">
        <v>8.3000000000000007</v>
      </c>
    </row>
    <row r="31" spans="1:25" ht="14.25">
      <c r="A31" s="936">
        <v>7</v>
      </c>
      <c r="B31" s="1388">
        <v>149.69999999999999</v>
      </c>
      <c r="C31" s="935">
        <v>138.4</v>
      </c>
      <c r="D31" s="935">
        <v>11.3</v>
      </c>
      <c r="E31" s="935">
        <v>171</v>
      </c>
      <c r="F31" s="935">
        <v>156.19999999999999</v>
      </c>
      <c r="G31" s="935">
        <v>14.8</v>
      </c>
      <c r="H31" s="935">
        <v>161.5</v>
      </c>
      <c r="I31" s="935">
        <v>147.1</v>
      </c>
      <c r="J31" s="935">
        <v>14.4</v>
      </c>
      <c r="K31" s="935">
        <v>132.69999999999999</v>
      </c>
      <c r="L31" s="935">
        <v>127.2</v>
      </c>
      <c r="M31" s="934">
        <v>5.5</v>
      </c>
      <c r="N31" s="1386">
        <v>147</v>
      </c>
      <c r="O31" s="883">
        <v>134.9</v>
      </c>
      <c r="P31" s="883">
        <v>12.1</v>
      </c>
      <c r="Q31" s="883">
        <v>171.4</v>
      </c>
      <c r="R31" s="883">
        <v>153.30000000000001</v>
      </c>
      <c r="S31" s="883">
        <v>18.100000000000001</v>
      </c>
      <c r="T31" s="883">
        <v>165.9</v>
      </c>
      <c r="U31" s="883">
        <v>149.80000000000001</v>
      </c>
      <c r="V31" s="883">
        <v>16.100000000000001</v>
      </c>
      <c r="W31" s="883">
        <v>139.5</v>
      </c>
      <c r="X31" s="883">
        <v>131.1</v>
      </c>
      <c r="Y31" s="883">
        <v>8.4</v>
      </c>
    </row>
    <row r="32" spans="1:25" ht="14.25">
      <c r="A32" s="936">
        <v>8</v>
      </c>
      <c r="B32" s="1388">
        <v>144.19999999999999</v>
      </c>
      <c r="C32" s="935">
        <v>133.5</v>
      </c>
      <c r="D32" s="935">
        <v>10.7</v>
      </c>
      <c r="E32" s="935">
        <v>159.1</v>
      </c>
      <c r="F32" s="935">
        <v>143.4</v>
      </c>
      <c r="G32" s="935">
        <v>15.7</v>
      </c>
      <c r="H32" s="935">
        <v>147.69999999999999</v>
      </c>
      <c r="I32" s="935">
        <v>134.80000000000001</v>
      </c>
      <c r="J32" s="935">
        <v>12.9</v>
      </c>
      <c r="K32" s="935">
        <v>131.19999999999999</v>
      </c>
      <c r="L32" s="935">
        <v>125.2</v>
      </c>
      <c r="M32" s="934">
        <v>6</v>
      </c>
      <c r="N32" s="1386">
        <v>139.1</v>
      </c>
      <c r="O32" s="883">
        <v>127.8</v>
      </c>
      <c r="P32" s="883">
        <v>11.3</v>
      </c>
      <c r="Q32" s="883">
        <v>156.80000000000001</v>
      </c>
      <c r="R32" s="883">
        <v>140.5</v>
      </c>
      <c r="S32" s="883">
        <v>16.3</v>
      </c>
      <c r="T32" s="883">
        <v>150</v>
      </c>
      <c r="U32" s="883">
        <v>134.9</v>
      </c>
      <c r="V32" s="883">
        <v>15.1</v>
      </c>
      <c r="W32" s="883">
        <v>134.30000000000001</v>
      </c>
      <c r="X32" s="883">
        <v>126.2</v>
      </c>
      <c r="Y32" s="883">
        <v>8.1</v>
      </c>
    </row>
    <row r="33" spans="1:25" ht="14.25">
      <c r="A33" s="936">
        <v>9</v>
      </c>
      <c r="B33" s="1388">
        <v>147.9</v>
      </c>
      <c r="C33" s="935">
        <v>136.4</v>
      </c>
      <c r="D33" s="935">
        <v>11.5</v>
      </c>
      <c r="E33" s="935">
        <v>173</v>
      </c>
      <c r="F33" s="935">
        <v>156</v>
      </c>
      <c r="G33" s="935">
        <v>17</v>
      </c>
      <c r="H33" s="935">
        <v>158.1</v>
      </c>
      <c r="I33" s="935">
        <v>144</v>
      </c>
      <c r="J33" s="935">
        <v>14.1</v>
      </c>
      <c r="K33" s="935">
        <v>135.30000000000001</v>
      </c>
      <c r="L33" s="935">
        <v>128</v>
      </c>
      <c r="M33" s="934">
        <v>7.3</v>
      </c>
      <c r="N33" s="1386">
        <v>144</v>
      </c>
      <c r="O33" s="883">
        <v>131.80000000000001</v>
      </c>
      <c r="P33" s="883">
        <v>12.2</v>
      </c>
      <c r="Q33" s="883">
        <v>165.3</v>
      </c>
      <c r="R33" s="883">
        <v>147</v>
      </c>
      <c r="S33" s="883">
        <v>18.3</v>
      </c>
      <c r="T33" s="883">
        <v>160.69999999999999</v>
      </c>
      <c r="U33" s="883">
        <v>144.6</v>
      </c>
      <c r="V33" s="883">
        <v>16.100000000000001</v>
      </c>
      <c r="W33" s="883">
        <v>135</v>
      </c>
      <c r="X33" s="883">
        <v>126.7</v>
      </c>
      <c r="Y33" s="883">
        <v>8.3000000000000007</v>
      </c>
    </row>
    <row r="34" spans="1:25" ht="14.25">
      <c r="A34" s="936">
        <v>10</v>
      </c>
      <c r="B34" s="1388">
        <v>148.19999999999999</v>
      </c>
      <c r="C34" s="935">
        <v>136.9</v>
      </c>
      <c r="D34" s="935">
        <v>11.3</v>
      </c>
      <c r="E34" s="935">
        <v>175.8</v>
      </c>
      <c r="F34" s="935">
        <v>155.69999999999999</v>
      </c>
      <c r="G34" s="935">
        <v>20.100000000000001</v>
      </c>
      <c r="H34" s="935">
        <v>156.9</v>
      </c>
      <c r="I34" s="935">
        <v>143.19999999999999</v>
      </c>
      <c r="J34" s="935">
        <v>13.7</v>
      </c>
      <c r="K34" s="935">
        <v>129.9</v>
      </c>
      <c r="L34" s="935">
        <v>124.4</v>
      </c>
      <c r="M34" s="934">
        <v>5.5</v>
      </c>
      <c r="N34" s="1386">
        <v>144.5</v>
      </c>
      <c r="O34" s="883">
        <v>131.9</v>
      </c>
      <c r="P34" s="883">
        <v>12.6</v>
      </c>
      <c r="Q34" s="883">
        <v>168.2</v>
      </c>
      <c r="R34" s="883">
        <v>147.69999999999999</v>
      </c>
      <c r="S34" s="883">
        <v>20.5</v>
      </c>
      <c r="T34" s="883">
        <v>161.9</v>
      </c>
      <c r="U34" s="883">
        <v>145.4</v>
      </c>
      <c r="V34" s="883">
        <v>16.5</v>
      </c>
      <c r="W34" s="883">
        <v>135.30000000000001</v>
      </c>
      <c r="X34" s="883">
        <v>126.9</v>
      </c>
      <c r="Y34" s="883">
        <v>8.4</v>
      </c>
    </row>
    <row r="35" spans="1:25" ht="14.25">
      <c r="A35" s="936">
        <v>11</v>
      </c>
      <c r="B35" s="1388">
        <v>148.19999999999999</v>
      </c>
      <c r="C35" s="935">
        <v>136.80000000000001</v>
      </c>
      <c r="D35" s="935">
        <v>11.4</v>
      </c>
      <c r="E35" s="935">
        <v>174.4</v>
      </c>
      <c r="F35" s="935">
        <v>154.19999999999999</v>
      </c>
      <c r="G35" s="935">
        <v>20.2</v>
      </c>
      <c r="H35" s="935">
        <v>161.4</v>
      </c>
      <c r="I35" s="935">
        <v>147</v>
      </c>
      <c r="J35" s="935">
        <v>14.4</v>
      </c>
      <c r="K35" s="935">
        <v>130.69999999999999</v>
      </c>
      <c r="L35" s="935">
        <v>125.7</v>
      </c>
      <c r="M35" s="934">
        <v>5</v>
      </c>
      <c r="N35" s="1386">
        <v>146</v>
      </c>
      <c r="O35" s="883">
        <v>133.4</v>
      </c>
      <c r="P35" s="883">
        <v>12.6</v>
      </c>
      <c r="Q35" s="883">
        <v>170.5</v>
      </c>
      <c r="R35" s="883">
        <v>150.80000000000001</v>
      </c>
      <c r="S35" s="883">
        <v>19.7</v>
      </c>
      <c r="T35" s="883">
        <v>165.7</v>
      </c>
      <c r="U35" s="883">
        <v>149.1</v>
      </c>
      <c r="V35" s="883">
        <v>16.600000000000001</v>
      </c>
      <c r="W35" s="883">
        <v>137.69999999999999</v>
      </c>
      <c r="X35" s="883">
        <v>129.19999999999999</v>
      </c>
      <c r="Y35" s="883">
        <v>8.5</v>
      </c>
    </row>
    <row r="36" spans="1:25" ht="14.25">
      <c r="A36" s="936">
        <v>12</v>
      </c>
      <c r="B36" s="1388">
        <v>145.69999999999999</v>
      </c>
      <c r="C36" s="935">
        <v>134</v>
      </c>
      <c r="D36" s="935">
        <v>11.7</v>
      </c>
      <c r="E36" s="935">
        <v>169.1</v>
      </c>
      <c r="F36" s="935">
        <v>151.69999999999999</v>
      </c>
      <c r="G36" s="935">
        <v>17.399999999999999</v>
      </c>
      <c r="H36" s="935">
        <v>155.30000000000001</v>
      </c>
      <c r="I36" s="935">
        <v>141.80000000000001</v>
      </c>
      <c r="J36" s="935">
        <v>13.5</v>
      </c>
      <c r="K36" s="935">
        <v>128.30000000000001</v>
      </c>
      <c r="L36" s="935">
        <v>122</v>
      </c>
      <c r="M36" s="934">
        <v>6.3</v>
      </c>
      <c r="N36" s="1386">
        <v>144.19999999999999</v>
      </c>
      <c r="O36" s="883">
        <v>131.6</v>
      </c>
      <c r="P36" s="883">
        <v>12.6</v>
      </c>
      <c r="Q36" s="883">
        <v>167.2</v>
      </c>
      <c r="R36" s="883">
        <v>148.4</v>
      </c>
      <c r="S36" s="883">
        <v>18.8</v>
      </c>
      <c r="T36" s="883">
        <v>162.1</v>
      </c>
      <c r="U36" s="883">
        <v>145.6</v>
      </c>
      <c r="V36" s="883">
        <v>16.5</v>
      </c>
      <c r="W36" s="883">
        <v>136.69999999999999</v>
      </c>
      <c r="X36" s="883">
        <v>128.1</v>
      </c>
      <c r="Y36" s="883">
        <v>8.6</v>
      </c>
    </row>
    <row r="37" spans="1:25" ht="14.25">
      <c r="A37" s="936" t="s">
        <v>521</v>
      </c>
      <c r="B37" s="1388">
        <v>134</v>
      </c>
      <c r="C37" s="935">
        <v>123</v>
      </c>
      <c r="D37" s="935">
        <v>11</v>
      </c>
      <c r="E37" s="935">
        <v>143.80000000000001</v>
      </c>
      <c r="F37" s="935">
        <v>128.6</v>
      </c>
      <c r="G37" s="935">
        <v>15.2</v>
      </c>
      <c r="H37" s="935">
        <v>138.1</v>
      </c>
      <c r="I37" s="935">
        <v>125.4</v>
      </c>
      <c r="J37" s="935">
        <v>12.7</v>
      </c>
      <c r="K37" s="935">
        <v>128.80000000000001</v>
      </c>
      <c r="L37" s="935">
        <v>117.9</v>
      </c>
      <c r="M37" s="934">
        <v>10.9</v>
      </c>
      <c r="N37" s="1386" t="s">
        <v>1168</v>
      </c>
      <c r="O37" s="883" t="s">
        <v>1169</v>
      </c>
      <c r="P37" s="883" t="s">
        <v>1170</v>
      </c>
      <c r="Q37" s="883" t="s">
        <v>1171</v>
      </c>
      <c r="R37" s="883" t="s">
        <v>1172</v>
      </c>
      <c r="S37" s="883" t="s">
        <v>1173</v>
      </c>
      <c r="T37" s="883" t="s">
        <v>1174</v>
      </c>
      <c r="U37" s="883" t="s">
        <v>1175</v>
      </c>
      <c r="V37" s="883" t="s">
        <v>1176</v>
      </c>
      <c r="W37" s="883" t="s">
        <v>1177</v>
      </c>
      <c r="X37" s="883" t="s">
        <v>1178</v>
      </c>
      <c r="Y37" s="883" t="s">
        <v>1179</v>
      </c>
    </row>
    <row r="38" spans="1:25" ht="9" customHeight="1">
      <c r="A38" s="854"/>
      <c r="B38" s="933"/>
      <c r="C38" s="881"/>
      <c r="D38" s="881"/>
      <c r="E38" s="881"/>
      <c r="F38" s="881"/>
      <c r="G38" s="881"/>
      <c r="H38" s="881"/>
      <c r="I38" s="881"/>
      <c r="J38" s="881"/>
      <c r="K38" s="881"/>
      <c r="L38" s="881"/>
      <c r="M38" s="1384"/>
      <c r="N38" s="933"/>
      <c r="O38" s="881"/>
      <c r="P38" s="881"/>
      <c r="Q38" s="881"/>
      <c r="R38" s="881"/>
      <c r="S38" s="881"/>
      <c r="T38" s="881"/>
      <c r="U38" s="881"/>
      <c r="V38" s="881"/>
      <c r="W38" s="881"/>
      <c r="X38" s="881"/>
      <c r="Y38" s="881"/>
    </row>
    <row r="39" spans="1:25">
      <c r="A39" s="932"/>
      <c r="B39" s="931"/>
      <c r="C39" s="931"/>
      <c r="D39" s="931"/>
      <c r="E39" s="931"/>
      <c r="F39" s="931"/>
      <c r="G39" s="931"/>
      <c r="H39" s="931"/>
      <c r="I39" s="931"/>
      <c r="J39" s="931"/>
      <c r="K39" s="931"/>
      <c r="L39" s="931"/>
      <c r="M39" s="931"/>
      <c r="N39" s="781"/>
      <c r="O39" s="781"/>
      <c r="P39" s="781"/>
      <c r="Q39" s="781"/>
      <c r="R39" s="781"/>
      <c r="S39" s="781"/>
      <c r="T39" s="781"/>
      <c r="U39" s="916"/>
      <c r="V39" s="781"/>
      <c r="W39" s="781"/>
      <c r="X39" s="781"/>
      <c r="Y39" s="781"/>
    </row>
    <row r="40" spans="1:25">
      <c r="A40" s="930" t="s">
        <v>845</v>
      </c>
      <c r="B40" s="867" t="s">
        <v>844</v>
      </c>
      <c r="C40" s="867"/>
      <c r="D40" s="867"/>
      <c r="E40" s="867"/>
      <c r="F40" s="867"/>
      <c r="G40" s="867"/>
      <c r="H40" s="867"/>
      <c r="I40" s="867"/>
      <c r="J40" s="781"/>
      <c r="K40" s="781"/>
      <c r="L40" s="781"/>
      <c r="M40" s="781"/>
      <c r="N40" s="781"/>
      <c r="O40" s="781"/>
      <c r="P40" s="781"/>
      <c r="Q40" s="781"/>
      <c r="R40" s="781"/>
      <c r="S40" s="781"/>
    </row>
    <row r="41" spans="1:25">
      <c r="A41" s="929" t="s">
        <v>817</v>
      </c>
      <c r="B41" s="928" t="s">
        <v>816</v>
      </c>
      <c r="C41" s="928"/>
      <c r="D41" s="928"/>
      <c r="E41" s="928"/>
      <c r="F41" s="928"/>
      <c r="G41" s="928"/>
      <c r="H41" s="928"/>
      <c r="I41" s="928"/>
      <c r="J41" s="928"/>
      <c r="K41" s="928"/>
      <c r="L41" s="928"/>
      <c r="M41" s="928"/>
      <c r="N41" s="928"/>
      <c r="O41" s="928"/>
      <c r="P41" s="928"/>
      <c r="Q41" s="782"/>
      <c r="R41" s="782"/>
      <c r="S41" s="782"/>
      <c r="T41" s="781"/>
      <c r="U41" s="781"/>
      <c r="V41" s="781"/>
      <c r="W41" s="781"/>
      <c r="X41" s="781"/>
      <c r="Y41" s="781"/>
    </row>
    <row r="42" spans="1:25">
      <c r="N42" s="927"/>
      <c r="O42" s="927"/>
      <c r="P42" s="927"/>
      <c r="Q42" s="867"/>
      <c r="R42" s="867"/>
      <c r="S42" s="867"/>
    </row>
  </sheetData>
  <mergeCells count="39">
    <mergeCell ref="A3:A8"/>
    <mergeCell ref="B3:M3"/>
    <mergeCell ref="N3:Y3"/>
    <mergeCell ref="B4:D5"/>
    <mergeCell ref="E4:G5"/>
    <mergeCell ref="H4:J5"/>
    <mergeCell ref="K4:M5"/>
    <mergeCell ref="N4:P5"/>
    <mergeCell ref="Q4:S5"/>
    <mergeCell ref="T4:V5"/>
    <mergeCell ref="W4:Y5"/>
    <mergeCell ref="B6:B7"/>
    <mergeCell ref="E6:E7"/>
    <mergeCell ref="H6:H7"/>
    <mergeCell ref="K6:K7"/>
    <mergeCell ref="N6:N7"/>
    <mergeCell ref="Q6:Q7"/>
    <mergeCell ref="T6:T7"/>
    <mergeCell ref="W6:W7"/>
    <mergeCell ref="C7:C8"/>
    <mergeCell ref="B24:M24"/>
    <mergeCell ref="N24:Y24"/>
    <mergeCell ref="M7:M8"/>
    <mergeCell ref="O7:O8"/>
    <mergeCell ref="P7:P8"/>
    <mergeCell ref="R7:R8"/>
    <mergeCell ref="S7:S8"/>
    <mergeCell ref="U7:U8"/>
    <mergeCell ref="D7:D8"/>
    <mergeCell ref="F7:F8"/>
    <mergeCell ref="G7:G8"/>
    <mergeCell ref="I7:I8"/>
    <mergeCell ref="J7:J8"/>
    <mergeCell ref="L7:L8"/>
    <mergeCell ref="V7:V8"/>
    <mergeCell ref="X7:X8"/>
    <mergeCell ref="Y7:Y8"/>
    <mergeCell ref="B9:M9"/>
    <mergeCell ref="N9:Y9"/>
  </mergeCells>
  <phoneticPr fontId="3"/>
  <pageMargins left="0.70866141732283472" right="0.70866141732283472" top="0.74803149606299213" bottom="0.74803149606299213" header="0.31496062992125984" footer="0.31496062992125984"/>
  <pageSetup paperSize="9" scale="92" fitToWidth="2" orientation="landscape" r:id="rId1"/>
  <colBreaks count="1" manualBreakCount="1">
    <brk id="13"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
  <sheetViews>
    <sheetView view="pageBreakPreview" zoomScaleNormal="100" zoomScaleSheetLayoutView="100" workbookViewId="0">
      <selection sqref="A1:V1"/>
    </sheetView>
  </sheetViews>
  <sheetFormatPr defaultRowHeight="13.5"/>
  <cols>
    <col min="1" max="1" width="19.75" style="156" customWidth="1"/>
    <col min="2" max="2" width="8.75" style="156" customWidth="1"/>
    <col min="3" max="3" width="8.875" style="156" customWidth="1"/>
    <col min="4" max="4" width="8.75" style="156" bestFit="1" customWidth="1"/>
    <col min="5" max="5" width="9.375" style="156" customWidth="1"/>
    <col min="6" max="6" width="7.75" style="156" customWidth="1"/>
    <col min="7" max="8" width="10.875" style="156" bestFit="1" customWidth="1"/>
    <col min="9" max="9" width="10.125" style="156" customWidth="1"/>
    <col min="10" max="10" width="8.75" style="156" bestFit="1" customWidth="1"/>
    <col min="11" max="11" width="9.875" style="156" customWidth="1"/>
    <col min="12" max="12" width="7.75" style="156" customWidth="1"/>
    <col min="13" max="13" width="8.75" style="156" customWidth="1"/>
    <col min="14" max="14" width="8.75" style="2" customWidth="1"/>
    <col min="15" max="15" width="10.375" style="156" customWidth="1"/>
    <col min="16" max="16" width="7.75" style="156" customWidth="1"/>
    <col min="17" max="17" width="10.375" style="156" customWidth="1"/>
    <col min="18" max="18" width="7.75" style="156" customWidth="1"/>
    <col min="19" max="19" width="9" style="156"/>
    <col min="20" max="20" width="7.75" style="156" customWidth="1"/>
    <col min="21" max="21" width="9" style="156"/>
    <col min="22" max="22" width="7.75" style="156" customWidth="1"/>
  </cols>
  <sheetData>
    <row r="1" spans="1:22" ht="17.25">
      <c r="A1" s="1937" t="s">
        <v>876</v>
      </c>
      <c r="B1" s="1682"/>
      <c r="C1" s="1682"/>
      <c r="D1" s="1682"/>
      <c r="E1" s="1682"/>
      <c r="F1" s="1682"/>
      <c r="G1" s="1682"/>
      <c r="H1" s="1682"/>
      <c r="I1" s="1682"/>
      <c r="J1" s="1682"/>
      <c r="K1" s="1682"/>
      <c r="L1" s="1682"/>
      <c r="M1" s="1682"/>
      <c r="N1" s="1682"/>
      <c r="O1" s="1682"/>
      <c r="P1" s="1682"/>
      <c r="Q1" s="1682"/>
      <c r="R1" s="1682"/>
      <c r="S1" s="1682"/>
      <c r="T1" s="1682"/>
      <c r="U1" s="1682"/>
      <c r="V1" s="1682"/>
    </row>
    <row r="2" spans="1:22" ht="19.5" thickBot="1">
      <c r="A2" s="978"/>
      <c r="B2" s="523"/>
      <c r="C2" s="523"/>
      <c r="D2" s="523"/>
      <c r="E2" s="523"/>
      <c r="F2" s="523"/>
      <c r="G2" s="523"/>
      <c r="H2" s="523"/>
      <c r="I2" s="523"/>
      <c r="J2" s="523"/>
      <c r="K2" s="523"/>
      <c r="L2" s="523"/>
      <c r="M2" s="523"/>
      <c r="N2" s="211"/>
      <c r="O2" s="523"/>
      <c r="P2" s="523"/>
      <c r="Q2" s="523"/>
      <c r="R2" s="523"/>
      <c r="S2" s="523"/>
      <c r="T2" s="523"/>
      <c r="U2" s="523"/>
      <c r="V2" s="977" t="s">
        <v>875</v>
      </c>
    </row>
    <row r="3" spans="1:22" ht="14.25" thickTop="1">
      <c r="A3" s="1938" t="s">
        <v>514</v>
      </c>
      <c r="B3" s="976" t="s">
        <v>874</v>
      </c>
      <c r="C3" s="975"/>
      <c r="D3" s="975"/>
      <c r="E3" s="975"/>
      <c r="F3" s="975"/>
      <c r="G3" s="975"/>
      <c r="H3" s="976" t="s">
        <v>873</v>
      </c>
      <c r="I3" s="975"/>
      <c r="J3" s="975"/>
      <c r="K3" s="975"/>
      <c r="L3" s="975"/>
      <c r="M3" s="1940" t="s">
        <v>872</v>
      </c>
      <c r="N3" s="1941"/>
      <c r="O3" s="1944" t="s">
        <v>871</v>
      </c>
      <c r="P3" s="1945"/>
      <c r="Q3" s="1945"/>
      <c r="R3" s="1945"/>
      <c r="S3" s="1945"/>
      <c r="T3" s="1945"/>
      <c r="U3" s="1945"/>
      <c r="V3" s="1945"/>
    </row>
    <row r="4" spans="1:22">
      <c r="A4" s="1939"/>
      <c r="B4" s="1946" t="s">
        <v>51</v>
      </c>
      <c r="C4" s="1526"/>
      <c r="D4" s="974" t="s">
        <v>870</v>
      </c>
      <c r="E4" s="973"/>
      <c r="F4" s="1947" t="s">
        <v>869</v>
      </c>
      <c r="G4" s="1949" t="s">
        <v>868</v>
      </c>
      <c r="H4" s="974" t="s">
        <v>51</v>
      </c>
      <c r="I4" s="973"/>
      <c r="J4" s="974" t="s">
        <v>867</v>
      </c>
      <c r="K4" s="973"/>
      <c r="L4" s="1950" t="s">
        <v>866</v>
      </c>
      <c r="M4" s="1942"/>
      <c r="N4" s="1943"/>
      <c r="O4" s="1935" t="s">
        <v>865</v>
      </c>
      <c r="P4" s="969"/>
      <c r="Q4" s="1935" t="s">
        <v>864</v>
      </c>
      <c r="R4" s="972"/>
      <c r="S4" s="1933" t="s">
        <v>863</v>
      </c>
      <c r="T4" s="969"/>
      <c r="U4" s="1935" t="s">
        <v>862</v>
      </c>
      <c r="V4" s="969"/>
    </row>
    <row r="5" spans="1:22" ht="27">
      <c r="A5" s="1712"/>
      <c r="B5" s="968" t="s">
        <v>861</v>
      </c>
      <c r="C5" s="971" t="s">
        <v>45</v>
      </c>
      <c r="D5" s="968" t="s">
        <v>860</v>
      </c>
      <c r="E5" s="971" t="s">
        <v>45</v>
      </c>
      <c r="F5" s="1948"/>
      <c r="G5" s="1948"/>
      <c r="H5" s="968" t="s">
        <v>860</v>
      </c>
      <c r="I5" s="971" t="s">
        <v>45</v>
      </c>
      <c r="J5" s="968" t="s">
        <v>860</v>
      </c>
      <c r="K5" s="971" t="s">
        <v>45</v>
      </c>
      <c r="L5" s="1951"/>
      <c r="M5" s="420" t="s">
        <v>859</v>
      </c>
      <c r="N5" s="967" t="s">
        <v>858</v>
      </c>
      <c r="O5" s="1936"/>
      <c r="P5" s="970" t="s">
        <v>857</v>
      </c>
      <c r="Q5" s="1936"/>
      <c r="R5" s="970" t="s">
        <v>857</v>
      </c>
      <c r="S5" s="1934"/>
      <c r="T5" s="970" t="s">
        <v>857</v>
      </c>
      <c r="U5" s="1936"/>
      <c r="V5" s="970" t="s">
        <v>857</v>
      </c>
    </row>
    <row r="6" spans="1:22" ht="14.25">
      <c r="A6" s="966"/>
      <c r="B6" s="965"/>
      <c r="C6" s="961"/>
      <c r="D6" s="961"/>
      <c r="E6" s="961"/>
      <c r="F6" s="961"/>
      <c r="G6" s="964"/>
      <c r="H6" s="961"/>
      <c r="I6" s="961"/>
      <c r="J6" s="961"/>
      <c r="K6" s="961"/>
      <c r="L6" s="961"/>
      <c r="M6" s="963"/>
      <c r="N6" s="962"/>
      <c r="O6" s="961"/>
      <c r="P6" s="961"/>
      <c r="Q6" s="961"/>
      <c r="R6" s="961"/>
      <c r="S6" s="961"/>
      <c r="T6" s="961"/>
      <c r="U6" s="960"/>
      <c r="V6" s="960"/>
    </row>
    <row r="7" spans="1:22" ht="14.25">
      <c r="A7" s="958" t="s">
        <v>856</v>
      </c>
      <c r="B7" s="1227">
        <v>2830</v>
      </c>
      <c r="C7" s="31">
        <v>11195</v>
      </c>
      <c r="D7" s="31">
        <v>6755</v>
      </c>
      <c r="E7" s="31">
        <v>18384</v>
      </c>
      <c r="F7" s="31">
        <v>1236</v>
      </c>
      <c r="G7" s="487">
        <v>43.7</v>
      </c>
      <c r="H7" s="31">
        <v>994</v>
      </c>
      <c r="I7" s="31">
        <v>4256</v>
      </c>
      <c r="J7" s="31">
        <v>2812</v>
      </c>
      <c r="K7" s="31">
        <v>7590</v>
      </c>
      <c r="L7" s="31">
        <v>513</v>
      </c>
      <c r="M7" s="959">
        <v>1.64</v>
      </c>
      <c r="N7" s="957" t="s">
        <v>488</v>
      </c>
      <c r="O7" s="31">
        <v>1178</v>
      </c>
      <c r="P7" s="31">
        <v>715</v>
      </c>
      <c r="Q7" s="31">
        <v>5007</v>
      </c>
      <c r="R7" s="31">
        <v>3096</v>
      </c>
      <c r="S7" s="31">
        <v>482</v>
      </c>
      <c r="T7" s="31">
        <v>251</v>
      </c>
      <c r="U7" s="487">
        <v>40.9</v>
      </c>
      <c r="V7" s="487">
        <v>35.200000000000003</v>
      </c>
    </row>
    <row r="8" spans="1:22" ht="14.25">
      <c r="A8" s="958" t="s">
        <v>855</v>
      </c>
      <c r="B8" s="1389">
        <v>2725</v>
      </c>
      <c r="C8" s="513">
        <v>11002</v>
      </c>
      <c r="D8" s="513">
        <v>6963</v>
      </c>
      <c r="E8" s="513">
        <v>19184</v>
      </c>
      <c r="F8" s="513">
        <v>1222</v>
      </c>
      <c r="G8" s="953">
        <v>44.8</v>
      </c>
      <c r="H8" s="513">
        <v>1002</v>
      </c>
      <c r="I8" s="513">
        <v>4383</v>
      </c>
      <c r="J8" s="513">
        <v>2869</v>
      </c>
      <c r="K8" s="513">
        <v>7735</v>
      </c>
      <c r="L8" s="513">
        <v>516</v>
      </c>
      <c r="M8" s="955">
        <v>1.74</v>
      </c>
      <c r="N8" s="957" t="s">
        <v>488</v>
      </c>
      <c r="O8" s="513">
        <v>1235</v>
      </c>
      <c r="P8" s="513">
        <v>761</v>
      </c>
      <c r="Q8" s="513">
        <v>5227</v>
      </c>
      <c r="R8" s="513">
        <v>3291</v>
      </c>
      <c r="S8" s="513">
        <v>527</v>
      </c>
      <c r="T8" s="513">
        <v>284</v>
      </c>
      <c r="U8" s="953">
        <v>42.6</v>
      </c>
      <c r="V8" s="953">
        <v>37.299999999999997</v>
      </c>
    </row>
    <row r="9" spans="1:22" ht="14.25">
      <c r="A9" s="958" t="s">
        <v>854</v>
      </c>
      <c r="B9" s="1389">
        <v>2646</v>
      </c>
      <c r="C9" s="513">
        <v>10973</v>
      </c>
      <c r="D9" s="513">
        <v>6680</v>
      </c>
      <c r="E9" s="513">
        <v>18475</v>
      </c>
      <c r="F9" s="513">
        <v>1099</v>
      </c>
      <c r="G9" s="953">
        <v>41.5</v>
      </c>
      <c r="H9" s="513">
        <v>1030</v>
      </c>
      <c r="I9" s="513">
        <v>4660</v>
      </c>
      <c r="J9" s="513">
        <v>2729</v>
      </c>
      <c r="K9" s="513">
        <v>7387</v>
      </c>
      <c r="L9" s="513">
        <v>480</v>
      </c>
      <c r="M9" s="955">
        <v>1.68</v>
      </c>
      <c r="N9" s="957" t="s">
        <v>488</v>
      </c>
      <c r="O9" s="513">
        <v>1249</v>
      </c>
      <c r="P9" s="513">
        <v>788</v>
      </c>
      <c r="Q9" s="513">
        <v>5428</v>
      </c>
      <c r="R9" s="513">
        <v>3503</v>
      </c>
      <c r="S9" s="513">
        <v>488</v>
      </c>
      <c r="T9" s="513">
        <v>269</v>
      </c>
      <c r="U9" s="953">
        <v>39.1</v>
      </c>
      <c r="V9" s="953">
        <v>34.200000000000003</v>
      </c>
    </row>
    <row r="10" spans="1:22" ht="14.25">
      <c r="A10" s="958" t="s">
        <v>853</v>
      </c>
      <c r="B10" s="1389">
        <v>2452</v>
      </c>
      <c r="C10" s="513">
        <v>11368</v>
      </c>
      <c r="D10" s="513">
        <v>5853</v>
      </c>
      <c r="E10" s="513">
        <v>15841</v>
      </c>
      <c r="F10" s="513">
        <v>1006</v>
      </c>
      <c r="G10" s="953">
        <v>41</v>
      </c>
      <c r="H10" s="513">
        <v>967</v>
      </c>
      <c r="I10" s="513">
        <v>4894</v>
      </c>
      <c r="J10" s="513">
        <v>2211</v>
      </c>
      <c r="K10" s="513">
        <v>5779</v>
      </c>
      <c r="L10" s="513">
        <v>450</v>
      </c>
      <c r="M10" s="955">
        <v>1.39</v>
      </c>
      <c r="N10" s="957" t="s">
        <v>488</v>
      </c>
      <c r="O10" s="513">
        <v>1216</v>
      </c>
      <c r="P10" s="513">
        <v>780</v>
      </c>
      <c r="Q10" s="513">
        <v>5959</v>
      </c>
      <c r="R10" s="513">
        <v>3796</v>
      </c>
      <c r="S10" s="513">
        <v>464</v>
      </c>
      <c r="T10" s="513">
        <v>255</v>
      </c>
      <c r="U10" s="953">
        <v>38.200000000000003</v>
      </c>
      <c r="V10" s="953">
        <v>32.700000000000003</v>
      </c>
    </row>
    <row r="11" spans="1:22" ht="14.25">
      <c r="A11" s="958" t="s">
        <v>852</v>
      </c>
      <c r="B11" s="1389">
        <v>2432</v>
      </c>
      <c r="C11" s="513">
        <v>11402</v>
      </c>
      <c r="D11" s="513">
        <v>6487</v>
      </c>
      <c r="E11" s="513">
        <v>17691</v>
      </c>
      <c r="F11" s="513">
        <v>1015</v>
      </c>
      <c r="G11" s="953">
        <v>41.7</v>
      </c>
      <c r="H11" s="513">
        <v>955</v>
      </c>
      <c r="I11" s="513">
        <v>4926</v>
      </c>
      <c r="J11" s="513">
        <v>2434</v>
      </c>
      <c r="K11" s="513">
        <v>6462</v>
      </c>
      <c r="L11" s="513">
        <v>445</v>
      </c>
      <c r="M11" s="955">
        <v>1.55</v>
      </c>
      <c r="N11" s="957" t="s">
        <v>488</v>
      </c>
      <c r="O11" s="513">
        <v>1214</v>
      </c>
      <c r="P11" s="513">
        <v>780</v>
      </c>
      <c r="Q11" s="513">
        <v>5933</v>
      </c>
      <c r="R11" s="513">
        <v>3742</v>
      </c>
      <c r="S11" s="513">
        <v>472</v>
      </c>
      <c r="T11" s="513">
        <v>256</v>
      </c>
      <c r="U11" s="953">
        <v>38.9</v>
      </c>
      <c r="V11" s="953">
        <v>32.9</v>
      </c>
    </row>
    <row r="12" spans="1:22" ht="14.25">
      <c r="A12" s="1390"/>
      <c r="B12" s="769"/>
      <c r="C12" s="513"/>
      <c r="D12" s="513"/>
      <c r="E12" s="513"/>
      <c r="F12" s="513"/>
      <c r="G12" s="953"/>
      <c r="H12" s="513"/>
      <c r="I12" s="513"/>
      <c r="J12" s="513"/>
      <c r="K12" s="513"/>
      <c r="L12" s="513"/>
      <c r="M12" s="955"/>
      <c r="N12" s="954"/>
      <c r="O12" s="513"/>
      <c r="P12" s="513"/>
      <c r="Q12" s="513"/>
      <c r="R12" s="513"/>
      <c r="S12" s="513"/>
      <c r="T12" s="513"/>
      <c r="U12" s="953"/>
      <c r="V12" s="953"/>
    </row>
    <row r="13" spans="1:22" ht="14.25">
      <c r="A13" s="1391" t="s">
        <v>56</v>
      </c>
      <c r="B13" s="769">
        <v>2653</v>
      </c>
      <c r="C13" s="513">
        <v>10760</v>
      </c>
      <c r="D13" s="513">
        <v>7221</v>
      </c>
      <c r="E13" s="513">
        <v>18996</v>
      </c>
      <c r="F13" s="513">
        <v>811</v>
      </c>
      <c r="G13" s="953">
        <v>30.6</v>
      </c>
      <c r="H13" s="513">
        <v>959</v>
      </c>
      <c r="I13" s="513">
        <v>4475</v>
      </c>
      <c r="J13" s="513">
        <v>2757</v>
      </c>
      <c r="K13" s="513">
        <v>7059</v>
      </c>
      <c r="L13" s="513">
        <v>334</v>
      </c>
      <c r="M13" s="955">
        <v>1.77</v>
      </c>
      <c r="N13" s="954">
        <v>1.6</v>
      </c>
      <c r="O13" s="513">
        <v>1374</v>
      </c>
      <c r="P13" s="513">
        <v>900</v>
      </c>
      <c r="Q13" s="513">
        <v>5497</v>
      </c>
      <c r="R13" s="513">
        <v>3432</v>
      </c>
      <c r="S13" s="513">
        <v>352</v>
      </c>
      <c r="T13" s="513">
        <v>202</v>
      </c>
      <c r="U13" s="953">
        <v>25.6</v>
      </c>
      <c r="V13" s="953">
        <v>22.4</v>
      </c>
    </row>
    <row r="14" spans="1:22" ht="14.25">
      <c r="A14" s="956">
        <v>2</v>
      </c>
      <c r="B14" s="1392">
        <v>2405</v>
      </c>
      <c r="C14" s="513">
        <v>11093</v>
      </c>
      <c r="D14" s="513">
        <v>7043</v>
      </c>
      <c r="E14" s="513">
        <v>19433</v>
      </c>
      <c r="F14" s="513">
        <v>1012</v>
      </c>
      <c r="G14" s="953">
        <v>42.1</v>
      </c>
      <c r="H14" s="513">
        <v>927</v>
      </c>
      <c r="I14" s="513">
        <v>4652</v>
      </c>
      <c r="J14" s="513">
        <v>2710</v>
      </c>
      <c r="K14" s="513">
        <v>7216</v>
      </c>
      <c r="L14" s="513">
        <v>442</v>
      </c>
      <c r="M14" s="955">
        <v>1.75</v>
      </c>
      <c r="N14" s="954">
        <v>1.65</v>
      </c>
      <c r="O14" s="513">
        <v>1223</v>
      </c>
      <c r="P14" s="513">
        <v>760</v>
      </c>
      <c r="Q14" s="513">
        <v>5761</v>
      </c>
      <c r="R14" s="513">
        <v>3565</v>
      </c>
      <c r="S14" s="513">
        <v>489</v>
      </c>
      <c r="T14" s="513">
        <v>270</v>
      </c>
      <c r="U14" s="953">
        <v>40</v>
      </c>
      <c r="V14" s="953">
        <v>35.5</v>
      </c>
    </row>
    <row r="15" spans="1:22" ht="14.25">
      <c r="A15" s="956">
        <v>3</v>
      </c>
      <c r="B15" s="1392">
        <v>2808</v>
      </c>
      <c r="C15" s="513">
        <v>11671</v>
      </c>
      <c r="D15" s="513">
        <v>7191</v>
      </c>
      <c r="E15" s="513">
        <v>19447</v>
      </c>
      <c r="F15" s="513">
        <v>1382</v>
      </c>
      <c r="G15" s="953">
        <v>49.2</v>
      </c>
      <c r="H15" s="513">
        <v>1086</v>
      </c>
      <c r="I15" s="513">
        <v>4956</v>
      </c>
      <c r="J15" s="513">
        <v>2711</v>
      </c>
      <c r="K15" s="513">
        <v>7186</v>
      </c>
      <c r="L15" s="513">
        <v>651</v>
      </c>
      <c r="M15" s="955">
        <v>1.67</v>
      </c>
      <c r="N15" s="954">
        <v>1.65</v>
      </c>
      <c r="O15" s="513">
        <v>1387</v>
      </c>
      <c r="P15" s="513">
        <v>889</v>
      </c>
      <c r="Q15" s="513">
        <v>6037</v>
      </c>
      <c r="R15" s="513">
        <v>3745</v>
      </c>
      <c r="S15" s="513">
        <v>684</v>
      </c>
      <c r="T15" s="513">
        <v>391</v>
      </c>
      <c r="U15" s="953">
        <v>49.3</v>
      </c>
      <c r="V15" s="953">
        <v>44</v>
      </c>
    </row>
    <row r="16" spans="1:22" ht="14.25">
      <c r="A16" s="956">
        <v>4</v>
      </c>
      <c r="B16" s="1392">
        <v>3632</v>
      </c>
      <c r="C16" s="513">
        <v>12456</v>
      </c>
      <c r="D16" s="513">
        <v>6849</v>
      </c>
      <c r="E16" s="513">
        <v>19043</v>
      </c>
      <c r="F16" s="513">
        <v>1076</v>
      </c>
      <c r="G16" s="953">
        <v>29.6</v>
      </c>
      <c r="H16" s="513">
        <v>1752</v>
      </c>
      <c r="I16" s="513">
        <v>5659</v>
      </c>
      <c r="J16" s="513">
        <v>2640</v>
      </c>
      <c r="K16" s="513">
        <v>6977</v>
      </c>
      <c r="L16" s="513">
        <v>459</v>
      </c>
      <c r="M16" s="955">
        <v>1.53</v>
      </c>
      <c r="N16" s="954">
        <v>1.68</v>
      </c>
      <c r="O16" s="513">
        <v>2063</v>
      </c>
      <c r="P16" s="513">
        <v>1522</v>
      </c>
      <c r="Q16" s="513">
        <v>6635</v>
      </c>
      <c r="R16" s="513">
        <v>4318</v>
      </c>
      <c r="S16" s="513">
        <v>477</v>
      </c>
      <c r="T16" s="513">
        <v>263</v>
      </c>
      <c r="U16" s="953">
        <v>23.1</v>
      </c>
      <c r="V16" s="953">
        <v>17.3</v>
      </c>
    </row>
    <row r="17" spans="1:22" ht="14.25">
      <c r="A17" s="1391">
        <v>5</v>
      </c>
      <c r="B17" s="769">
        <v>2473</v>
      </c>
      <c r="C17" s="513">
        <v>12428</v>
      </c>
      <c r="D17" s="513">
        <v>6834</v>
      </c>
      <c r="E17" s="513">
        <v>19187</v>
      </c>
      <c r="F17" s="513">
        <v>1082</v>
      </c>
      <c r="G17" s="953">
        <v>43.8</v>
      </c>
      <c r="H17" s="513">
        <v>998</v>
      </c>
      <c r="I17" s="513">
        <v>5668</v>
      </c>
      <c r="J17" s="513">
        <v>2493</v>
      </c>
      <c r="K17" s="513">
        <v>7018</v>
      </c>
      <c r="L17" s="513">
        <v>487</v>
      </c>
      <c r="M17" s="955">
        <v>1.54</v>
      </c>
      <c r="N17" s="954">
        <v>1.76</v>
      </c>
      <c r="O17" s="513">
        <v>1234</v>
      </c>
      <c r="P17" s="513">
        <v>774</v>
      </c>
      <c r="Q17" s="513">
        <v>6577</v>
      </c>
      <c r="R17" s="513">
        <v>4263</v>
      </c>
      <c r="S17" s="513">
        <v>498</v>
      </c>
      <c r="T17" s="513">
        <v>289</v>
      </c>
      <c r="U17" s="953">
        <v>40.4</v>
      </c>
      <c r="V17" s="953">
        <v>37.299999999999997</v>
      </c>
    </row>
    <row r="18" spans="1:22" ht="14.25">
      <c r="A18" s="1391">
        <v>6</v>
      </c>
      <c r="B18" s="769">
        <v>2396</v>
      </c>
      <c r="C18" s="513">
        <v>12053</v>
      </c>
      <c r="D18" s="513">
        <v>7245</v>
      </c>
      <c r="E18" s="513">
        <v>19375</v>
      </c>
      <c r="F18" s="513">
        <v>1130</v>
      </c>
      <c r="G18" s="953">
        <v>47.2</v>
      </c>
      <c r="H18" s="513">
        <v>898</v>
      </c>
      <c r="I18" s="513">
        <v>5451</v>
      </c>
      <c r="J18" s="513">
        <v>2691</v>
      </c>
      <c r="K18" s="513">
        <v>7090</v>
      </c>
      <c r="L18" s="513">
        <v>487</v>
      </c>
      <c r="M18" s="955">
        <v>1.61</v>
      </c>
      <c r="N18" s="954">
        <v>1.76</v>
      </c>
      <c r="O18" s="513">
        <v>1173</v>
      </c>
      <c r="P18" s="513">
        <v>716</v>
      </c>
      <c r="Q18" s="513">
        <v>6430</v>
      </c>
      <c r="R18" s="513">
        <v>4149</v>
      </c>
      <c r="S18" s="513">
        <v>530</v>
      </c>
      <c r="T18" s="513">
        <v>298</v>
      </c>
      <c r="U18" s="953">
        <v>45.2</v>
      </c>
      <c r="V18" s="953">
        <v>41.6</v>
      </c>
    </row>
    <row r="19" spans="1:22" ht="14.25">
      <c r="A19" s="1391">
        <v>7</v>
      </c>
      <c r="B19" s="769">
        <v>2042</v>
      </c>
      <c r="C19" s="513">
        <v>11227</v>
      </c>
      <c r="D19" s="513">
        <v>6546</v>
      </c>
      <c r="E19" s="513">
        <v>19049</v>
      </c>
      <c r="F19" s="513">
        <v>886</v>
      </c>
      <c r="G19" s="953">
        <v>43.4</v>
      </c>
      <c r="H19" s="513">
        <v>737</v>
      </c>
      <c r="I19" s="513">
        <v>4907</v>
      </c>
      <c r="J19" s="513">
        <v>2484</v>
      </c>
      <c r="K19" s="513">
        <v>6887</v>
      </c>
      <c r="L19" s="513">
        <v>399</v>
      </c>
      <c r="M19" s="955">
        <v>1.7</v>
      </c>
      <c r="N19" s="954">
        <v>1.78</v>
      </c>
      <c r="O19" s="513">
        <v>999</v>
      </c>
      <c r="P19" s="513">
        <v>631</v>
      </c>
      <c r="Q19" s="513">
        <v>5895</v>
      </c>
      <c r="R19" s="513">
        <v>3675</v>
      </c>
      <c r="S19" s="513">
        <v>413</v>
      </c>
      <c r="T19" s="513">
        <v>221</v>
      </c>
      <c r="U19" s="953">
        <v>41.3</v>
      </c>
      <c r="V19" s="953">
        <v>35</v>
      </c>
    </row>
    <row r="20" spans="1:22" ht="14.25">
      <c r="A20" s="1391">
        <v>8</v>
      </c>
      <c r="B20" s="769">
        <v>2287</v>
      </c>
      <c r="C20" s="513">
        <v>11349</v>
      </c>
      <c r="D20" s="513">
        <v>6903</v>
      </c>
      <c r="E20" s="513">
        <v>19441</v>
      </c>
      <c r="F20" s="513">
        <v>927</v>
      </c>
      <c r="G20" s="953">
        <v>40.5</v>
      </c>
      <c r="H20" s="513">
        <v>844</v>
      </c>
      <c r="I20" s="513">
        <v>4880</v>
      </c>
      <c r="J20" s="513">
        <v>2516</v>
      </c>
      <c r="K20" s="513">
        <v>6981</v>
      </c>
      <c r="L20" s="513">
        <v>412</v>
      </c>
      <c r="M20" s="955">
        <v>1.71</v>
      </c>
      <c r="N20" s="954">
        <v>1.74</v>
      </c>
      <c r="O20" s="513">
        <v>1131</v>
      </c>
      <c r="P20" s="513">
        <v>689</v>
      </c>
      <c r="Q20" s="513">
        <v>5881</v>
      </c>
      <c r="R20" s="513">
        <v>3656</v>
      </c>
      <c r="S20" s="513">
        <v>460</v>
      </c>
      <c r="T20" s="513">
        <v>238</v>
      </c>
      <c r="U20" s="953">
        <v>40.700000000000003</v>
      </c>
      <c r="V20" s="953">
        <v>34.5</v>
      </c>
    </row>
    <row r="21" spans="1:22" ht="14.25">
      <c r="A21" s="1391">
        <v>9</v>
      </c>
      <c r="B21" s="769">
        <v>2264</v>
      </c>
      <c r="C21" s="513">
        <v>11098</v>
      </c>
      <c r="D21" s="513">
        <v>7234</v>
      </c>
      <c r="E21" s="513">
        <v>19328</v>
      </c>
      <c r="F21" s="513">
        <v>1006</v>
      </c>
      <c r="G21" s="953">
        <v>44.4</v>
      </c>
      <c r="H21" s="513">
        <v>857</v>
      </c>
      <c r="I21" s="513">
        <v>4751</v>
      </c>
      <c r="J21" s="513">
        <v>2622</v>
      </c>
      <c r="K21" s="513">
        <v>6918</v>
      </c>
      <c r="L21" s="513">
        <v>411</v>
      </c>
      <c r="M21" s="955">
        <v>1.74</v>
      </c>
      <c r="N21" s="954">
        <v>1.75</v>
      </c>
      <c r="O21" s="513">
        <v>1131</v>
      </c>
      <c r="P21" s="513">
        <v>711</v>
      </c>
      <c r="Q21" s="513">
        <v>5768</v>
      </c>
      <c r="R21" s="513">
        <v>3605</v>
      </c>
      <c r="S21" s="513">
        <v>489</v>
      </c>
      <c r="T21" s="513">
        <v>285</v>
      </c>
      <c r="U21" s="953">
        <v>43.2</v>
      </c>
      <c r="V21" s="953">
        <v>40.1</v>
      </c>
    </row>
    <row r="22" spans="1:22" ht="14.25">
      <c r="A22" s="1391">
        <v>10</v>
      </c>
      <c r="B22" s="769">
        <v>2301</v>
      </c>
      <c r="C22" s="513">
        <v>11027</v>
      </c>
      <c r="D22" s="513">
        <v>7001</v>
      </c>
      <c r="E22" s="513">
        <v>19676</v>
      </c>
      <c r="F22" s="513">
        <v>940</v>
      </c>
      <c r="G22" s="953">
        <v>40.9</v>
      </c>
      <c r="H22" s="513">
        <v>892</v>
      </c>
      <c r="I22" s="513">
        <v>4744</v>
      </c>
      <c r="J22" s="513">
        <v>2796</v>
      </c>
      <c r="K22" s="513">
        <v>7265</v>
      </c>
      <c r="L22" s="513">
        <v>422</v>
      </c>
      <c r="M22" s="955">
        <v>1.78</v>
      </c>
      <c r="N22" s="954">
        <v>1.71</v>
      </c>
      <c r="O22" s="513">
        <v>1184</v>
      </c>
      <c r="P22" s="513">
        <v>750</v>
      </c>
      <c r="Q22" s="513">
        <v>5763</v>
      </c>
      <c r="R22" s="513">
        <v>3591</v>
      </c>
      <c r="S22" s="513">
        <v>472</v>
      </c>
      <c r="T22" s="513">
        <v>248</v>
      </c>
      <c r="U22" s="953">
        <v>39.9</v>
      </c>
      <c r="V22" s="953">
        <v>33.1</v>
      </c>
    </row>
    <row r="23" spans="1:22" ht="14.25">
      <c r="A23" s="1391">
        <v>11</v>
      </c>
      <c r="B23" s="769">
        <v>2114</v>
      </c>
      <c r="C23" s="513">
        <v>10801</v>
      </c>
      <c r="D23" s="513">
        <v>7030</v>
      </c>
      <c r="E23" s="513">
        <v>19698</v>
      </c>
      <c r="F23" s="513">
        <v>931</v>
      </c>
      <c r="G23" s="953">
        <v>44</v>
      </c>
      <c r="H23" s="513">
        <v>806</v>
      </c>
      <c r="I23" s="513">
        <v>4660</v>
      </c>
      <c r="J23" s="513">
        <v>2662</v>
      </c>
      <c r="K23" s="513">
        <v>7205</v>
      </c>
      <c r="L23" s="513">
        <v>380</v>
      </c>
      <c r="M23" s="955">
        <v>1.82</v>
      </c>
      <c r="N23" s="954">
        <v>1.72</v>
      </c>
      <c r="O23" s="513">
        <v>1000</v>
      </c>
      <c r="P23" s="513">
        <v>627</v>
      </c>
      <c r="Q23" s="513">
        <v>5585</v>
      </c>
      <c r="R23" s="513">
        <v>3502</v>
      </c>
      <c r="S23" s="513">
        <v>456</v>
      </c>
      <c r="T23" s="513">
        <v>277</v>
      </c>
      <c r="U23" s="953">
        <v>45.6</v>
      </c>
      <c r="V23" s="953">
        <v>44.2</v>
      </c>
    </row>
    <row r="24" spans="1:22" ht="14.25">
      <c r="A24" s="1391">
        <v>12</v>
      </c>
      <c r="B24" s="769">
        <v>1887</v>
      </c>
      <c r="C24" s="513">
        <v>10337</v>
      </c>
      <c r="D24" s="513">
        <v>6968</v>
      </c>
      <c r="E24" s="513">
        <v>19441</v>
      </c>
      <c r="F24" s="513">
        <v>783</v>
      </c>
      <c r="G24" s="953">
        <v>41.5</v>
      </c>
      <c r="H24" s="513">
        <v>677</v>
      </c>
      <c r="I24" s="513">
        <v>4449</v>
      </c>
      <c r="J24" s="513">
        <v>2627</v>
      </c>
      <c r="K24" s="513">
        <v>7271</v>
      </c>
      <c r="L24" s="513">
        <v>336</v>
      </c>
      <c r="M24" s="955">
        <v>1.88</v>
      </c>
      <c r="N24" s="954">
        <v>1.67</v>
      </c>
      <c r="O24" s="513">
        <v>931</v>
      </c>
      <c r="P24" s="513">
        <v>569</v>
      </c>
      <c r="Q24" s="513">
        <v>5320</v>
      </c>
      <c r="R24" s="513">
        <v>3303</v>
      </c>
      <c r="S24" s="513">
        <v>351</v>
      </c>
      <c r="T24" s="513">
        <v>191</v>
      </c>
      <c r="U24" s="953">
        <v>37.700000000000003</v>
      </c>
      <c r="V24" s="953">
        <v>33.6</v>
      </c>
    </row>
    <row r="25" spans="1:22" ht="14.25">
      <c r="A25" s="1393" t="s">
        <v>521</v>
      </c>
      <c r="B25" s="769">
        <v>2794</v>
      </c>
      <c r="C25" s="513">
        <v>10754</v>
      </c>
      <c r="D25" s="513">
        <v>7073</v>
      </c>
      <c r="E25" s="513">
        <v>19870</v>
      </c>
      <c r="F25" s="513">
        <v>769</v>
      </c>
      <c r="G25" s="953">
        <v>27.5</v>
      </c>
      <c r="H25" s="513">
        <v>1053</v>
      </c>
      <c r="I25" s="513">
        <v>4511</v>
      </c>
      <c r="J25" s="513">
        <v>2853</v>
      </c>
      <c r="K25" s="513">
        <v>7567</v>
      </c>
      <c r="L25" s="513">
        <v>353</v>
      </c>
      <c r="M25" s="955">
        <v>1.85</v>
      </c>
      <c r="N25" s="954">
        <v>1.72</v>
      </c>
      <c r="O25" s="513">
        <v>1425</v>
      </c>
      <c r="P25" s="513">
        <v>880</v>
      </c>
      <c r="Q25" s="513">
        <v>5540</v>
      </c>
      <c r="R25" s="513">
        <v>3400</v>
      </c>
      <c r="S25" s="513">
        <v>361</v>
      </c>
      <c r="T25" s="513">
        <v>188</v>
      </c>
      <c r="U25" s="953">
        <v>25.3</v>
      </c>
      <c r="V25" s="953">
        <v>21.4</v>
      </c>
    </row>
    <row r="26" spans="1:22">
      <c r="A26" s="1394" t="s">
        <v>851</v>
      </c>
      <c r="B26" s="711"/>
      <c r="C26" s="711"/>
      <c r="D26" s="711"/>
      <c r="E26" s="711"/>
      <c r="F26" s="711"/>
      <c r="G26" s="1395"/>
      <c r="H26" s="711"/>
      <c r="I26" s="711"/>
      <c r="J26" s="711"/>
      <c r="K26" s="711"/>
      <c r="L26" s="711"/>
      <c r="M26" s="1396"/>
      <c r="N26" s="1397"/>
      <c r="O26" s="711"/>
      <c r="P26" s="711"/>
      <c r="Q26" s="711"/>
      <c r="R26" s="711"/>
      <c r="S26" s="711"/>
      <c r="T26" s="711"/>
      <c r="U26" s="1398"/>
      <c r="V26" s="1398"/>
    </row>
    <row r="27" spans="1:22">
      <c r="B27" s="531"/>
      <c r="C27" s="531"/>
      <c r="D27" s="531"/>
      <c r="E27" s="531"/>
      <c r="F27" s="531"/>
      <c r="G27" s="501"/>
      <c r="H27" s="531"/>
      <c r="I27" s="531"/>
      <c r="J27" s="531"/>
      <c r="K27" s="531"/>
      <c r="L27" s="531"/>
      <c r="M27" s="947"/>
      <c r="N27" s="946"/>
      <c r="O27" s="531"/>
      <c r="P27" s="531"/>
      <c r="Q27" s="531"/>
      <c r="R27" s="531"/>
      <c r="S27" s="531"/>
      <c r="T27" s="531"/>
      <c r="U27" s="952"/>
      <c r="V27" s="952"/>
    </row>
    <row r="28" spans="1:22">
      <c r="M28" s="947"/>
      <c r="N28" s="946"/>
      <c r="U28" s="952"/>
      <c r="V28" s="952"/>
    </row>
    <row r="29" spans="1:22">
      <c r="A29" s="951"/>
      <c r="B29" s="950"/>
      <c r="C29" s="950"/>
      <c r="D29" s="950"/>
      <c r="E29" s="950"/>
      <c r="F29" s="950"/>
      <c r="G29" s="950"/>
      <c r="H29" s="950"/>
      <c r="I29" s="950"/>
      <c r="J29" s="950"/>
      <c r="K29" s="950"/>
      <c r="L29" s="950"/>
      <c r="M29" s="950"/>
      <c r="N29" s="950"/>
      <c r="O29" s="949"/>
      <c r="P29" s="949"/>
      <c r="Q29" s="949"/>
      <c r="R29" s="949"/>
      <c r="S29" s="949"/>
      <c r="T29" s="949"/>
      <c r="U29" s="948"/>
      <c r="V29" s="948"/>
    </row>
    <row r="30" spans="1:22">
      <c r="M30" s="947"/>
      <c r="N30" s="946"/>
    </row>
    <row r="31" spans="1:22">
      <c r="M31" s="947"/>
      <c r="N31" s="946"/>
    </row>
    <row r="32" spans="1:22">
      <c r="M32" s="947"/>
      <c r="N32" s="946"/>
    </row>
  </sheetData>
  <mergeCells count="12">
    <mergeCell ref="S4:S5"/>
    <mergeCell ref="U4:U5"/>
    <mergeCell ref="A1:V1"/>
    <mergeCell ref="A3:A5"/>
    <mergeCell ref="M3:N4"/>
    <mergeCell ref="O3:V3"/>
    <mergeCell ref="B4:C4"/>
    <mergeCell ref="F4:F5"/>
    <mergeCell ref="G4:G5"/>
    <mergeCell ref="L4:L5"/>
    <mergeCell ref="O4:O5"/>
    <mergeCell ref="Q4:Q5"/>
  </mergeCells>
  <phoneticPr fontId="3"/>
  <pageMargins left="0.70866141732283472" right="0.28999999999999998" top="0.74803149606299213" bottom="0.74803149606299213" header="0.31496062992125984" footer="0.31496062992125984"/>
  <pageSetup paperSize="9" scale="6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view="pageBreakPreview" zoomScaleNormal="100" zoomScaleSheetLayoutView="100" workbookViewId="0">
      <selection sqref="A1:F1"/>
    </sheetView>
  </sheetViews>
  <sheetFormatPr defaultRowHeight="14.25"/>
  <cols>
    <col min="1" max="1" width="20.625" style="979" customWidth="1"/>
    <col min="2" max="2" width="12.375" style="979" customWidth="1"/>
    <col min="3" max="3" width="11.625" style="979" customWidth="1"/>
    <col min="4" max="4" width="12.125" style="979" customWidth="1"/>
    <col min="5" max="5" width="11.625" style="979" customWidth="1"/>
    <col min="6" max="6" width="11" style="979" customWidth="1"/>
  </cols>
  <sheetData>
    <row r="1" spans="1:6" ht="17.25">
      <c r="A1" s="1952" t="s">
        <v>891</v>
      </c>
      <c r="B1" s="1953"/>
      <c r="C1" s="1953"/>
      <c r="D1" s="1953"/>
      <c r="E1" s="1953"/>
      <c r="F1" s="1953"/>
    </row>
    <row r="2" spans="1:6" ht="18" thickBot="1">
      <c r="A2" s="1003"/>
      <c r="B2" s="1003"/>
      <c r="C2" s="1003"/>
      <c r="D2" s="1002"/>
      <c r="E2" s="1002"/>
      <c r="F2" s="1001" t="s">
        <v>890</v>
      </c>
    </row>
    <row r="3" spans="1:6" ht="15" thickTop="1">
      <c r="A3" s="1000" t="s">
        <v>625</v>
      </c>
      <c r="B3" s="1954" t="s">
        <v>889</v>
      </c>
      <c r="C3" s="1956" t="s">
        <v>888</v>
      </c>
      <c r="D3" s="999" t="s">
        <v>887</v>
      </c>
      <c r="E3" s="999" t="s">
        <v>886</v>
      </c>
      <c r="F3" s="1958" t="s">
        <v>885</v>
      </c>
    </row>
    <row r="4" spans="1:6">
      <c r="A4" s="998" t="s">
        <v>629</v>
      </c>
      <c r="B4" s="1955"/>
      <c r="C4" s="1957"/>
      <c r="D4" s="1399" t="s">
        <v>884</v>
      </c>
      <c r="E4" s="1399" t="s">
        <v>883</v>
      </c>
      <c r="F4" s="1959"/>
    </row>
    <row r="5" spans="1:6">
      <c r="A5" s="997"/>
      <c r="B5" s="996"/>
      <c r="C5" s="996"/>
      <c r="D5" s="996"/>
      <c r="E5" s="996"/>
      <c r="F5" s="996"/>
    </row>
    <row r="6" spans="1:6">
      <c r="A6" s="995" t="s">
        <v>882</v>
      </c>
      <c r="B6" s="993">
        <v>13479</v>
      </c>
      <c r="C6" s="993">
        <v>205167</v>
      </c>
      <c r="D6" s="993">
        <v>710</v>
      </c>
      <c r="E6" s="993">
        <v>2162</v>
      </c>
      <c r="F6" s="993">
        <v>232846</v>
      </c>
    </row>
    <row r="7" spans="1:6">
      <c r="A7" s="994" t="s">
        <v>881</v>
      </c>
      <c r="B7" s="993">
        <v>13459</v>
      </c>
      <c r="C7" s="993">
        <v>206132</v>
      </c>
      <c r="D7" s="993">
        <v>708</v>
      </c>
      <c r="E7" s="993">
        <v>2104</v>
      </c>
      <c r="F7" s="993">
        <v>228239</v>
      </c>
    </row>
    <row r="8" spans="1:6">
      <c r="A8" s="994" t="s">
        <v>880</v>
      </c>
      <c r="B8" s="993">
        <v>13380</v>
      </c>
      <c r="C8" s="993">
        <v>206636</v>
      </c>
      <c r="D8" s="993">
        <v>700</v>
      </c>
      <c r="E8" s="993">
        <v>2178</v>
      </c>
      <c r="F8" s="993">
        <v>239155</v>
      </c>
    </row>
    <row r="9" spans="1:6">
      <c r="A9" s="994" t="s">
        <v>879</v>
      </c>
      <c r="B9" s="993">
        <v>13311</v>
      </c>
      <c r="C9" s="993">
        <v>204441</v>
      </c>
      <c r="D9" s="993">
        <v>717</v>
      </c>
      <c r="E9" s="993">
        <v>2533</v>
      </c>
      <c r="F9" s="993">
        <v>285994</v>
      </c>
    </row>
    <row r="10" spans="1:6">
      <c r="A10" s="994" t="s">
        <v>878</v>
      </c>
      <c r="B10" s="993">
        <v>13249</v>
      </c>
      <c r="C10" s="993">
        <v>203800</v>
      </c>
      <c r="D10" s="993">
        <v>649</v>
      </c>
      <c r="E10" s="993">
        <v>2330</v>
      </c>
      <c r="F10" s="993">
        <v>263991</v>
      </c>
    </row>
    <row r="11" spans="1:6">
      <c r="A11" s="992"/>
      <c r="B11" s="991"/>
      <c r="C11" s="991"/>
      <c r="D11" s="991"/>
      <c r="E11" s="991"/>
      <c r="F11" s="991"/>
    </row>
    <row r="12" spans="1:6">
      <c r="A12" s="990" t="s">
        <v>599</v>
      </c>
      <c r="B12" s="1400">
        <v>13226</v>
      </c>
      <c r="C12" s="988">
        <v>202941</v>
      </c>
      <c r="D12" s="988">
        <v>616</v>
      </c>
      <c r="E12" s="988">
        <v>2014</v>
      </c>
      <c r="F12" s="988">
        <v>227520</v>
      </c>
    </row>
    <row r="13" spans="1:6">
      <c r="A13" s="990">
        <v>2</v>
      </c>
      <c r="B13" s="1400">
        <v>13241</v>
      </c>
      <c r="C13" s="988">
        <v>202843</v>
      </c>
      <c r="D13" s="988">
        <v>454</v>
      </c>
      <c r="E13" s="988">
        <v>1868</v>
      </c>
      <c r="F13" s="988">
        <v>199436</v>
      </c>
    </row>
    <row r="14" spans="1:6">
      <c r="A14" s="989">
        <v>3</v>
      </c>
      <c r="B14" s="1400">
        <v>13256</v>
      </c>
      <c r="C14" s="988">
        <v>202217</v>
      </c>
      <c r="D14" s="987">
        <v>631</v>
      </c>
      <c r="E14" s="987">
        <v>1904</v>
      </c>
      <c r="F14" s="987">
        <v>241487</v>
      </c>
    </row>
    <row r="15" spans="1:6">
      <c r="A15" s="989">
        <v>4</v>
      </c>
      <c r="B15" s="1400">
        <v>13229</v>
      </c>
      <c r="C15" s="988">
        <v>201231</v>
      </c>
      <c r="D15" s="987">
        <v>1275</v>
      </c>
      <c r="E15" s="987">
        <v>1972</v>
      </c>
      <c r="F15" s="987">
        <v>201620</v>
      </c>
    </row>
    <row r="16" spans="1:6">
      <c r="A16" s="989">
        <v>5</v>
      </c>
      <c r="B16" s="988">
        <v>13240</v>
      </c>
      <c r="C16" s="988">
        <v>202911</v>
      </c>
      <c r="D16" s="987">
        <v>819</v>
      </c>
      <c r="E16" s="987">
        <v>2051</v>
      </c>
      <c r="F16" s="987">
        <v>216013</v>
      </c>
    </row>
    <row r="17" spans="1:6">
      <c r="A17" s="989">
        <v>6</v>
      </c>
      <c r="B17" s="988">
        <v>13231</v>
      </c>
      <c r="C17" s="988">
        <v>203287</v>
      </c>
      <c r="D17" s="987">
        <v>604</v>
      </c>
      <c r="E17" s="987">
        <v>2373</v>
      </c>
      <c r="F17" s="987">
        <v>277611</v>
      </c>
    </row>
    <row r="18" spans="1:6">
      <c r="A18" s="989">
        <v>7</v>
      </c>
      <c r="B18" s="988">
        <v>13230</v>
      </c>
      <c r="C18" s="988">
        <v>203315</v>
      </c>
      <c r="D18" s="987">
        <v>530</v>
      </c>
      <c r="E18" s="987">
        <v>2390</v>
      </c>
      <c r="F18" s="987">
        <v>256296</v>
      </c>
    </row>
    <row r="19" spans="1:6">
      <c r="A19" s="989">
        <v>8</v>
      </c>
      <c r="B19" s="988">
        <v>13230</v>
      </c>
      <c r="C19" s="988">
        <v>203012</v>
      </c>
      <c r="D19" s="987">
        <v>655</v>
      </c>
      <c r="E19" s="987">
        <v>2533</v>
      </c>
      <c r="F19" s="987">
        <v>299370</v>
      </c>
    </row>
    <row r="20" spans="1:6">
      <c r="A20" s="989">
        <v>9</v>
      </c>
      <c r="B20" s="988">
        <v>13181</v>
      </c>
      <c r="C20" s="988">
        <v>202922</v>
      </c>
      <c r="D20" s="987">
        <v>613</v>
      </c>
      <c r="E20" s="987">
        <v>2323</v>
      </c>
      <c r="F20" s="987">
        <v>267658</v>
      </c>
    </row>
    <row r="21" spans="1:6">
      <c r="A21" s="989">
        <v>10</v>
      </c>
      <c r="B21" s="988">
        <v>13194</v>
      </c>
      <c r="C21" s="988">
        <v>202205</v>
      </c>
      <c r="D21" s="987">
        <v>676</v>
      </c>
      <c r="E21" s="987">
        <v>2140</v>
      </c>
      <c r="F21" s="987">
        <v>229945</v>
      </c>
    </row>
    <row r="22" spans="1:6">
      <c r="A22" s="989">
        <v>11</v>
      </c>
      <c r="B22" s="988">
        <v>13197</v>
      </c>
      <c r="C22" s="988">
        <v>202419</v>
      </c>
      <c r="D22" s="987">
        <v>532</v>
      </c>
      <c r="E22" s="987">
        <v>2073</v>
      </c>
      <c r="F22" s="987">
        <v>247002</v>
      </c>
    </row>
    <row r="23" spans="1:6">
      <c r="A23" s="989">
        <v>12</v>
      </c>
      <c r="B23" s="988">
        <v>13205</v>
      </c>
      <c r="C23" s="988">
        <v>202137</v>
      </c>
      <c r="D23" s="987">
        <v>479</v>
      </c>
      <c r="E23" s="987">
        <v>1949</v>
      </c>
      <c r="F23" s="987">
        <v>212658</v>
      </c>
    </row>
    <row r="24" spans="1:6">
      <c r="A24" s="1401" t="s">
        <v>521</v>
      </c>
      <c r="B24" s="988">
        <v>13210</v>
      </c>
      <c r="C24" s="988">
        <v>201143</v>
      </c>
      <c r="D24" s="987" t="s">
        <v>1180</v>
      </c>
      <c r="E24" s="987" t="s">
        <v>1181</v>
      </c>
      <c r="F24" s="987" t="s">
        <v>1182</v>
      </c>
    </row>
    <row r="25" spans="1:6">
      <c r="A25" s="986" t="s">
        <v>877</v>
      </c>
      <c r="B25" s="985"/>
      <c r="C25" s="985"/>
      <c r="D25" s="985"/>
      <c r="E25" s="985"/>
      <c r="F25" s="985"/>
    </row>
    <row r="26" spans="1:6">
      <c r="A26" s="984"/>
      <c r="B26" s="983"/>
      <c r="C26" s="983"/>
      <c r="D26" s="982"/>
      <c r="E26" s="982"/>
      <c r="F26" s="982"/>
    </row>
    <row r="27" spans="1:6">
      <c r="A27" s="981"/>
      <c r="B27" s="981"/>
      <c r="C27" s="981"/>
      <c r="D27" s="980"/>
      <c r="E27" s="980"/>
      <c r="F27" s="980"/>
    </row>
    <row r="28" spans="1:6">
      <c r="D28" s="980"/>
      <c r="E28" s="980"/>
      <c r="F28" s="980"/>
    </row>
    <row r="29" spans="1:6">
      <c r="D29" s="980"/>
      <c r="E29" s="980"/>
      <c r="F29" s="980"/>
    </row>
    <row r="30" spans="1:6">
      <c r="D30" s="980"/>
      <c r="E30" s="980"/>
      <c r="F30" s="980"/>
    </row>
    <row r="31" spans="1:6">
      <c r="D31" s="980"/>
      <c r="E31" s="980"/>
      <c r="F31" s="980"/>
    </row>
    <row r="32" spans="1:6">
      <c r="D32" s="980"/>
      <c r="E32" s="980"/>
      <c r="F32" s="980"/>
    </row>
    <row r="33" spans="4:6">
      <c r="D33" s="980"/>
      <c r="E33" s="980"/>
      <c r="F33" s="980"/>
    </row>
    <row r="34" spans="4:6">
      <c r="D34" s="980"/>
      <c r="E34" s="980"/>
      <c r="F34" s="980"/>
    </row>
    <row r="35" spans="4:6">
      <c r="D35" s="980"/>
      <c r="E35" s="980"/>
      <c r="F35" s="980"/>
    </row>
    <row r="36" spans="4:6">
      <c r="D36" s="980"/>
      <c r="E36" s="980"/>
      <c r="F36" s="980"/>
    </row>
    <row r="37" spans="4:6">
      <c r="D37" s="980"/>
      <c r="E37" s="980"/>
      <c r="F37" s="980"/>
    </row>
    <row r="38" spans="4:6">
      <c r="D38" s="980"/>
      <c r="E38" s="980"/>
      <c r="F38" s="980"/>
    </row>
    <row r="39" spans="4:6">
      <c r="D39" s="980"/>
      <c r="E39" s="980"/>
      <c r="F39" s="980"/>
    </row>
  </sheetData>
  <mergeCells count="4">
    <mergeCell ref="A1:F1"/>
    <mergeCell ref="B3:B4"/>
    <mergeCell ref="C3:C4"/>
    <mergeCell ref="F3:F4"/>
  </mergeCells>
  <phoneticPr fontId="3"/>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zoomScaleNormal="100" zoomScaleSheetLayoutView="100" workbookViewId="0">
      <selection sqref="A1:G1"/>
    </sheetView>
  </sheetViews>
  <sheetFormatPr defaultRowHeight="14.25"/>
  <cols>
    <col min="1" max="1" width="10.25" style="1035" customWidth="1"/>
    <col min="2" max="2" width="10.75" style="1035" customWidth="1"/>
    <col min="3" max="4" width="9.75" style="1035" customWidth="1"/>
    <col min="5" max="6" width="9" style="1035" customWidth="1"/>
    <col min="7" max="9" width="9.75" style="1035" customWidth="1"/>
  </cols>
  <sheetData>
    <row r="1" spans="1:9" ht="17.25">
      <c r="A1" s="1977" t="s">
        <v>892</v>
      </c>
      <c r="B1" s="1978"/>
      <c r="C1" s="1978"/>
      <c r="D1" s="1978"/>
      <c r="E1" s="1978"/>
      <c r="F1" s="1978"/>
      <c r="G1" s="1978"/>
      <c r="H1" s="1004"/>
      <c r="I1" s="1004"/>
    </row>
    <row r="2" spans="1:9" ht="15.75" customHeight="1" thickBot="1">
      <c r="A2" s="1005"/>
      <c r="B2" s="1006"/>
      <c r="C2" s="1004"/>
      <c r="D2" s="1004"/>
      <c r="E2" s="1004"/>
      <c r="F2" s="1004"/>
      <c r="G2" s="1004"/>
      <c r="H2" s="1004"/>
      <c r="I2" s="1007" t="s">
        <v>254</v>
      </c>
    </row>
    <row r="3" spans="1:9" ht="15.75" customHeight="1" thickTop="1">
      <c r="A3" s="1969" t="s">
        <v>893</v>
      </c>
      <c r="B3" s="1966" t="s">
        <v>894</v>
      </c>
      <c r="C3" s="1966" t="s">
        <v>895</v>
      </c>
      <c r="D3" s="1963" t="s">
        <v>896</v>
      </c>
      <c r="E3" s="1966" t="s">
        <v>897</v>
      </c>
      <c r="F3" s="1963" t="s">
        <v>898</v>
      </c>
      <c r="G3" s="1979" t="s">
        <v>899</v>
      </c>
      <c r="H3" s="1963" t="s">
        <v>900</v>
      </c>
      <c r="I3" s="1966" t="s">
        <v>901</v>
      </c>
    </row>
    <row r="4" spans="1:9" ht="15.75" customHeight="1">
      <c r="A4" s="1970"/>
      <c r="B4" s="1967"/>
      <c r="C4" s="1967"/>
      <c r="D4" s="1964"/>
      <c r="E4" s="1967"/>
      <c r="F4" s="1973"/>
      <c r="G4" s="1980"/>
      <c r="H4" s="1964"/>
      <c r="I4" s="1967"/>
    </row>
    <row r="5" spans="1:9" ht="15.75" customHeight="1">
      <c r="A5" s="1971"/>
      <c r="B5" s="1968"/>
      <c r="C5" s="1968"/>
      <c r="D5" s="1972"/>
      <c r="E5" s="1968"/>
      <c r="F5" s="1974"/>
      <c r="G5" s="1981"/>
      <c r="H5" s="1965"/>
      <c r="I5" s="1968"/>
    </row>
    <row r="6" spans="1:9" ht="15.75" customHeight="1">
      <c r="A6" s="1008"/>
      <c r="B6" s="1009"/>
      <c r="C6" s="1010"/>
      <c r="D6" s="1010"/>
      <c r="E6" s="1010"/>
      <c r="F6" s="1010"/>
      <c r="G6" s="1010"/>
      <c r="H6" s="1010"/>
      <c r="I6" s="1010"/>
    </row>
    <row r="7" spans="1:9" ht="15.75" customHeight="1">
      <c r="A7" s="1011" t="s">
        <v>114</v>
      </c>
      <c r="B7" s="1402">
        <v>9694</v>
      </c>
      <c r="C7" s="1012">
        <v>9</v>
      </c>
      <c r="D7" s="1012">
        <v>2518</v>
      </c>
      <c r="E7" s="1012">
        <v>76</v>
      </c>
      <c r="F7" s="1012">
        <v>84</v>
      </c>
      <c r="G7" s="1012">
        <v>1426</v>
      </c>
      <c r="H7" s="1013">
        <v>878</v>
      </c>
      <c r="I7" s="1012">
        <v>550</v>
      </c>
    </row>
    <row r="8" spans="1:9" ht="15.75" customHeight="1">
      <c r="A8" s="1011">
        <v>30</v>
      </c>
      <c r="B8" s="1402">
        <v>9724</v>
      </c>
      <c r="C8" s="1012">
        <v>10</v>
      </c>
      <c r="D8" s="1012">
        <v>2417</v>
      </c>
      <c r="E8" s="1012">
        <v>102</v>
      </c>
      <c r="F8" s="1012">
        <v>74</v>
      </c>
      <c r="G8" s="1012">
        <v>1388</v>
      </c>
      <c r="H8" s="1013">
        <v>847</v>
      </c>
      <c r="I8" s="1012">
        <v>512</v>
      </c>
    </row>
    <row r="9" spans="1:9" ht="15.75" customHeight="1">
      <c r="A9" s="1011" t="s">
        <v>55</v>
      </c>
      <c r="B9" s="1402">
        <v>9710</v>
      </c>
      <c r="C9" s="1012">
        <v>9</v>
      </c>
      <c r="D9" s="1014">
        <v>2481</v>
      </c>
      <c r="E9" s="1012">
        <v>92</v>
      </c>
      <c r="F9" s="1012">
        <v>63</v>
      </c>
      <c r="G9" s="1014">
        <v>1376</v>
      </c>
      <c r="H9" s="1013">
        <v>803</v>
      </c>
      <c r="I9" s="1012">
        <v>463</v>
      </c>
    </row>
    <row r="10" spans="1:9" ht="15.75" customHeight="1">
      <c r="A10" s="1011">
        <v>2</v>
      </c>
      <c r="B10" s="1403">
        <v>9585</v>
      </c>
      <c r="C10" s="1015">
        <v>16</v>
      </c>
      <c r="D10" s="1015">
        <v>2413</v>
      </c>
      <c r="E10" s="1015">
        <v>95</v>
      </c>
      <c r="F10" s="1015">
        <v>66</v>
      </c>
      <c r="G10" s="1015">
        <v>1401</v>
      </c>
      <c r="H10" s="1015">
        <v>795</v>
      </c>
      <c r="I10" s="1015">
        <v>373</v>
      </c>
    </row>
    <row r="11" spans="1:9" ht="15.75" customHeight="1">
      <c r="A11" s="1016">
        <v>3</v>
      </c>
      <c r="B11" s="1015">
        <v>9851</v>
      </c>
      <c r="C11" s="1015">
        <v>10</v>
      </c>
      <c r="D11" s="1015">
        <v>2544</v>
      </c>
      <c r="E11" s="1015">
        <v>96</v>
      </c>
      <c r="F11" s="1015">
        <v>74</v>
      </c>
      <c r="G11" s="1015">
        <v>1351</v>
      </c>
      <c r="H11" s="1015">
        <v>749</v>
      </c>
      <c r="I11" s="1015">
        <v>356</v>
      </c>
    </row>
    <row r="12" spans="1:9" ht="15.75" customHeight="1">
      <c r="A12" s="1017"/>
      <c r="B12" s="1018"/>
      <c r="C12" s="1018"/>
      <c r="D12" s="1018"/>
      <c r="E12" s="1018"/>
      <c r="F12" s="1018"/>
      <c r="G12" s="1018"/>
      <c r="H12" s="1018"/>
      <c r="I12" s="1018"/>
    </row>
    <row r="13" spans="1:9" ht="15.75" customHeight="1">
      <c r="A13" s="1019" t="s">
        <v>356</v>
      </c>
      <c r="B13" s="1404">
        <v>734</v>
      </c>
      <c r="C13" s="1020">
        <v>1</v>
      </c>
      <c r="D13" s="1020">
        <v>213</v>
      </c>
      <c r="E13" s="1020">
        <v>6</v>
      </c>
      <c r="F13" s="1020">
        <v>6</v>
      </c>
      <c r="G13" s="1020">
        <v>100</v>
      </c>
      <c r="H13" s="1020">
        <v>58</v>
      </c>
      <c r="I13" s="1020">
        <v>18</v>
      </c>
    </row>
    <row r="14" spans="1:9" ht="15.75" customHeight="1">
      <c r="A14" s="1019">
        <v>7</v>
      </c>
      <c r="B14" s="1404">
        <v>807</v>
      </c>
      <c r="C14" s="1020" t="s">
        <v>904</v>
      </c>
      <c r="D14" s="1020">
        <v>217</v>
      </c>
      <c r="E14" s="1020">
        <v>4</v>
      </c>
      <c r="F14" s="1020">
        <v>4</v>
      </c>
      <c r="G14" s="1020">
        <v>90</v>
      </c>
      <c r="H14" s="1020">
        <v>59</v>
      </c>
      <c r="I14" s="1020">
        <v>28</v>
      </c>
    </row>
    <row r="15" spans="1:9" ht="15.75" customHeight="1">
      <c r="A15" s="1019">
        <v>8</v>
      </c>
      <c r="B15" s="1404">
        <v>814</v>
      </c>
      <c r="C15" s="1020" t="s">
        <v>904</v>
      </c>
      <c r="D15" s="1020">
        <v>183</v>
      </c>
      <c r="E15" s="1020">
        <v>5</v>
      </c>
      <c r="F15" s="1020">
        <v>4</v>
      </c>
      <c r="G15" s="1020">
        <v>105</v>
      </c>
      <c r="H15" s="1020">
        <v>59</v>
      </c>
      <c r="I15" s="1020">
        <v>30</v>
      </c>
    </row>
    <row r="16" spans="1:9" ht="15.75" customHeight="1">
      <c r="A16" s="1019">
        <v>9</v>
      </c>
      <c r="B16" s="1404">
        <v>803</v>
      </c>
      <c r="C16" s="1020" t="s">
        <v>904</v>
      </c>
      <c r="D16" s="1020">
        <v>202</v>
      </c>
      <c r="E16" s="1020">
        <v>8</v>
      </c>
      <c r="F16" s="1020">
        <v>8</v>
      </c>
      <c r="G16" s="1020">
        <v>78</v>
      </c>
      <c r="H16" s="1020">
        <v>65</v>
      </c>
      <c r="I16" s="1020">
        <v>29</v>
      </c>
    </row>
    <row r="17" spans="1:9" ht="15.75" customHeight="1">
      <c r="A17" s="1019">
        <v>10</v>
      </c>
      <c r="B17" s="1404">
        <v>869</v>
      </c>
      <c r="C17" s="1020">
        <v>2</v>
      </c>
      <c r="D17" s="1020">
        <v>210</v>
      </c>
      <c r="E17" s="1020">
        <v>10</v>
      </c>
      <c r="F17" s="1020">
        <v>2</v>
      </c>
      <c r="G17" s="1020">
        <v>102</v>
      </c>
      <c r="H17" s="1020">
        <v>55</v>
      </c>
      <c r="I17" s="1020">
        <v>26</v>
      </c>
    </row>
    <row r="18" spans="1:9" ht="15.75" customHeight="1">
      <c r="A18" s="1021" t="s">
        <v>964</v>
      </c>
      <c r="B18" s="1022">
        <v>843</v>
      </c>
      <c r="C18" s="1023" t="s">
        <v>904</v>
      </c>
      <c r="D18" s="1024">
        <v>235</v>
      </c>
      <c r="E18" s="1024">
        <v>6</v>
      </c>
      <c r="F18" s="1024">
        <v>6</v>
      </c>
      <c r="G18" s="1024">
        <v>126</v>
      </c>
      <c r="H18" s="1024">
        <v>67</v>
      </c>
      <c r="I18" s="1024">
        <v>24</v>
      </c>
    </row>
    <row r="19" spans="1:9" ht="15.75" customHeight="1" thickBot="1">
      <c r="A19" s="1025"/>
      <c r="B19" s="1025"/>
      <c r="C19" s="1025"/>
      <c r="D19" s="1025"/>
      <c r="E19" s="1025"/>
      <c r="F19" s="1025"/>
      <c r="G19" s="1025"/>
      <c r="H19" s="1025"/>
      <c r="I19" s="1025"/>
    </row>
    <row r="20" spans="1:9" ht="15.75" customHeight="1" thickTop="1">
      <c r="A20" s="1969" t="s">
        <v>893</v>
      </c>
      <c r="B20" s="1963" t="s">
        <v>906</v>
      </c>
      <c r="C20" s="1966" t="s">
        <v>907</v>
      </c>
      <c r="D20" s="1963" t="s">
        <v>908</v>
      </c>
      <c r="E20" s="1966" t="s">
        <v>909</v>
      </c>
      <c r="F20" s="1966" t="s">
        <v>910</v>
      </c>
      <c r="G20" s="1966" t="s">
        <v>911</v>
      </c>
      <c r="H20" s="1963" t="s">
        <v>912</v>
      </c>
      <c r="I20" s="1960" t="s">
        <v>913</v>
      </c>
    </row>
    <row r="21" spans="1:9" ht="15.75" customHeight="1">
      <c r="A21" s="1970"/>
      <c r="B21" s="1964"/>
      <c r="C21" s="1967"/>
      <c r="D21" s="1973"/>
      <c r="E21" s="1975"/>
      <c r="F21" s="1967"/>
      <c r="G21" s="1967"/>
      <c r="H21" s="1973"/>
      <c r="I21" s="1961"/>
    </row>
    <row r="22" spans="1:9" ht="15.75" customHeight="1">
      <c r="A22" s="1971"/>
      <c r="B22" s="1972"/>
      <c r="C22" s="1968"/>
      <c r="D22" s="1974"/>
      <c r="E22" s="1976"/>
      <c r="F22" s="1968"/>
      <c r="G22" s="1968"/>
      <c r="H22" s="1974"/>
      <c r="I22" s="1962"/>
    </row>
    <row r="23" spans="1:9" ht="15.75" customHeight="1">
      <c r="A23" s="1008"/>
      <c r="B23" s="1009"/>
      <c r="C23" s="1010"/>
      <c r="D23" s="1010"/>
      <c r="E23" s="1010"/>
      <c r="F23" s="1010"/>
      <c r="G23" s="1010"/>
      <c r="H23" s="1010"/>
      <c r="I23" s="1010"/>
    </row>
    <row r="24" spans="1:9" ht="15.75" customHeight="1">
      <c r="A24" s="1011" t="s">
        <v>114</v>
      </c>
      <c r="B24" s="1405">
        <v>120</v>
      </c>
      <c r="C24" s="1012">
        <v>7</v>
      </c>
      <c r="D24" s="1012">
        <v>15</v>
      </c>
      <c r="E24" s="1012">
        <v>98</v>
      </c>
      <c r="F24" s="1012">
        <v>191</v>
      </c>
      <c r="G24" s="1026">
        <v>970</v>
      </c>
      <c r="H24" s="1012">
        <v>265</v>
      </c>
      <c r="I24" s="1012">
        <v>113</v>
      </c>
    </row>
    <row r="25" spans="1:9" ht="15.75" customHeight="1">
      <c r="A25" s="1011">
        <v>30</v>
      </c>
      <c r="B25" s="1405">
        <v>142</v>
      </c>
      <c r="C25" s="1012">
        <v>19</v>
      </c>
      <c r="D25" s="1012">
        <v>10</v>
      </c>
      <c r="E25" s="1012">
        <v>82</v>
      </c>
      <c r="F25" s="1012">
        <v>180</v>
      </c>
      <c r="G25" s="1026">
        <v>987</v>
      </c>
      <c r="H25" s="1012">
        <v>309</v>
      </c>
      <c r="I25" s="1012">
        <v>108</v>
      </c>
    </row>
    <row r="26" spans="1:9" ht="15.75" customHeight="1">
      <c r="A26" s="1011" t="s">
        <v>55</v>
      </c>
      <c r="B26" s="1402">
        <v>114</v>
      </c>
      <c r="C26" s="1012">
        <v>11</v>
      </c>
      <c r="D26" s="1012">
        <v>15</v>
      </c>
      <c r="E26" s="1012">
        <v>75</v>
      </c>
      <c r="F26" s="1012">
        <v>198</v>
      </c>
      <c r="G26" s="1012">
        <v>982</v>
      </c>
      <c r="H26" s="1027">
        <v>240</v>
      </c>
      <c r="I26" s="1012">
        <v>110</v>
      </c>
    </row>
    <row r="27" spans="1:9" ht="15.75" customHeight="1">
      <c r="A27" s="1011">
        <v>2</v>
      </c>
      <c r="B27" s="1403">
        <v>100</v>
      </c>
      <c r="C27" s="1028">
        <v>7</v>
      </c>
      <c r="D27" s="1028">
        <v>10</v>
      </c>
      <c r="E27" s="1028">
        <v>108</v>
      </c>
      <c r="F27" s="1028">
        <v>183</v>
      </c>
      <c r="G27" s="1028">
        <v>1124</v>
      </c>
      <c r="H27" s="1028">
        <v>234</v>
      </c>
      <c r="I27" s="1028">
        <v>124</v>
      </c>
    </row>
    <row r="28" spans="1:9" ht="15.75" customHeight="1">
      <c r="A28" s="1016">
        <v>3</v>
      </c>
      <c r="B28" s="1015">
        <v>129</v>
      </c>
      <c r="C28" s="1028">
        <v>12</v>
      </c>
      <c r="D28" s="1028">
        <v>11</v>
      </c>
      <c r="E28" s="1028">
        <v>103</v>
      </c>
      <c r="F28" s="1028">
        <v>181</v>
      </c>
      <c r="G28" s="1028">
        <v>1217</v>
      </c>
      <c r="H28" s="1028">
        <v>247</v>
      </c>
      <c r="I28" s="1028">
        <v>103</v>
      </c>
    </row>
    <row r="29" spans="1:9" ht="15.75" customHeight="1">
      <c r="A29" s="1017"/>
      <c r="B29" s="1018"/>
      <c r="C29" s="1018"/>
      <c r="D29" s="1018"/>
      <c r="E29" s="1018"/>
      <c r="F29" s="1018"/>
      <c r="G29" s="1018"/>
      <c r="H29" s="1018"/>
      <c r="I29" s="1018"/>
    </row>
    <row r="30" spans="1:9" ht="15.75" customHeight="1">
      <c r="A30" s="1029" t="s">
        <v>356</v>
      </c>
      <c r="B30" s="1404">
        <v>6</v>
      </c>
      <c r="C30" s="1020" t="s">
        <v>903</v>
      </c>
      <c r="D30" s="1020" t="s">
        <v>903</v>
      </c>
      <c r="E30" s="1020">
        <v>8</v>
      </c>
      <c r="F30" s="1020">
        <v>11</v>
      </c>
      <c r="G30" s="1020">
        <v>98</v>
      </c>
      <c r="H30" s="1020">
        <v>15</v>
      </c>
      <c r="I30" s="1020">
        <v>9</v>
      </c>
    </row>
    <row r="31" spans="1:9" ht="15.75" customHeight="1">
      <c r="A31" s="1029">
        <v>7</v>
      </c>
      <c r="B31" s="1404">
        <v>10</v>
      </c>
      <c r="C31" s="1020" t="s">
        <v>904</v>
      </c>
      <c r="D31" s="1020" t="s">
        <v>904</v>
      </c>
      <c r="E31" s="1020">
        <v>6</v>
      </c>
      <c r="F31" s="1020">
        <v>16</v>
      </c>
      <c r="G31" s="1020">
        <v>109</v>
      </c>
      <c r="H31" s="1020">
        <v>13</v>
      </c>
      <c r="I31" s="1020">
        <v>5</v>
      </c>
    </row>
    <row r="32" spans="1:9" ht="15.75" customHeight="1">
      <c r="A32" s="1029">
        <v>8</v>
      </c>
      <c r="B32" s="1404">
        <v>9</v>
      </c>
      <c r="C32" s="1020">
        <v>1</v>
      </c>
      <c r="D32" s="1020">
        <v>2</v>
      </c>
      <c r="E32" s="1020">
        <v>9</v>
      </c>
      <c r="F32" s="1020">
        <v>19</v>
      </c>
      <c r="G32" s="1020">
        <v>98</v>
      </c>
      <c r="H32" s="1020">
        <v>18</v>
      </c>
      <c r="I32" s="1020">
        <v>9</v>
      </c>
    </row>
    <row r="33" spans="1:9" ht="15.75" customHeight="1">
      <c r="A33" s="1029">
        <v>9</v>
      </c>
      <c r="B33" s="1404">
        <v>5</v>
      </c>
      <c r="C33" s="1020" t="s">
        <v>904</v>
      </c>
      <c r="D33" s="1020">
        <v>2</v>
      </c>
      <c r="E33" s="1020">
        <v>11</v>
      </c>
      <c r="F33" s="1020">
        <v>8</v>
      </c>
      <c r="G33" s="1020">
        <v>124</v>
      </c>
      <c r="H33" s="1020">
        <v>16</v>
      </c>
      <c r="I33" s="1020">
        <v>11</v>
      </c>
    </row>
    <row r="34" spans="1:9" ht="15.75" customHeight="1">
      <c r="A34" s="1029">
        <v>10</v>
      </c>
      <c r="B34" s="1404">
        <v>5</v>
      </c>
      <c r="C34" s="1020" t="s">
        <v>904</v>
      </c>
      <c r="D34" s="1020">
        <v>1</v>
      </c>
      <c r="E34" s="1020">
        <v>11</v>
      </c>
      <c r="F34" s="1020">
        <v>18</v>
      </c>
      <c r="G34" s="1020">
        <v>116</v>
      </c>
      <c r="H34" s="1020">
        <v>22</v>
      </c>
      <c r="I34" s="1020">
        <v>6</v>
      </c>
    </row>
    <row r="35" spans="1:9" ht="15.75" customHeight="1">
      <c r="A35" s="1030" t="s">
        <v>964</v>
      </c>
      <c r="B35" s="1031">
        <v>11</v>
      </c>
      <c r="C35" s="1032">
        <v>1</v>
      </c>
      <c r="D35" s="1032" t="s">
        <v>904</v>
      </c>
      <c r="E35" s="1023">
        <v>6</v>
      </c>
      <c r="F35" s="1023">
        <v>10</v>
      </c>
      <c r="G35" s="1023">
        <v>101</v>
      </c>
      <c r="H35" s="1023">
        <v>18</v>
      </c>
      <c r="I35" s="1023">
        <v>5</v>
      </c>
    </row>
    <row r="36" spans="1:9" ht="15.75" customHeight="1">
      <c r="A36" s="1033" t="s">
        <v>914</v>
      </c>
      <c r="B36" s="1033"/>
      <c r="C36" s="1033"/>
      <c r="D36" s="1034"/>
      <c r="E36" s="1033"/>
      <c r="F36" s="1033"/>
      <c r="G36" s="1033"/>
      <c r="H36" s="1033"/>
      <c r="I36" s="1033"/>
    </row>
    <row r="37" spans="1:9" ht="15.75" customHeight="1">
      <c r="A37" s="1004" t="s">
        <v>915</v>
      </c>
    </row>
    <row r="38" spans="1:9" ht="15.75" customHeight="1"/>
  </sheetData>
  <mergeCells count="19">
    <mergeCell ref="A1:G1"/>
    <mergeCell ref="A3:A5"/>
    <mergeCell ref="B3:B5"/>
    <mergeCell ref="C3:C5"/>
    <mergeCell ref="D3:D5"/>
    <mergeCell ref="E3:E5"/>
    <mergeCell ref="F3:F5"/>
    <mergeCell ref="G3:G5"/>
    <mergeCell ref="I20:I22"/>
    <mergeCell ref="H3:H5"/>
    <mergeCell ref="I3:I5"/>
    <mergeCell ref="A20:A22"/>
    <mergeCell ref="B20:B22"/>
    <mergeCell ref="C20:C22"/>
    <mergeCell ref="D20:D22"/>
    <mergeCell ref="E20:E22"/>
    <mergeCell ref="F20:F22"/>
    <mergeCell ref="G20:G22"/>
    <mergeCell ref="H20:H22"/>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view="pageBreakPreview" zoomScaleNormal="100" zoomScaleSheetLayoutView="100" workbookViewId="0">
      <selection sqref="A1:M1"/>
    </sheetView>
  </sheetViews>
  <sheetFormatPr defaultRowHeight="13.5"/>
  <cols>
    <col min="1" max="1" width="16.875" style="156" customWidth="1"/>
    <col min="2" max="5" width="8.625" style="156" customWidth="1"/>
    <col min="6" max="7" width="8.625" style="213" customWidth="1"/>
    <col min="8" max="13" width="8.625" style="156" customWidth="1"/>
  </cols>
  <sheetData>
    <row r="1" spans="1:13" ht="17.25">
      <c r="A1" s="1527" t="s">
        <v>1055</v>
      </c>
      <c r="B1" s="1528"/>
      <c r="C1" s="1528"/>
      <c r="D1" s="1528"/>
      <c r="E1" s="1528"/>
      <c r="F1" s="1528"/>
      <c r="G1" s="1528"/>
      <c r="H1" s="1528"/>
      <c r="I1" s="1528"/>
      <c r="J1" s="1528"/>
      <c r="K1" s="1528"/>
      <c r="L1" s="1528"/>
      <c r="M1" s="1528"/>
    </row>
    <row r="2" spans="1:13" ht="18" thickBot="1">
      <c r="A2" s="150"/>
      <c r="B2" s="149"/>
      <c r="C2" s="149"/>
      <c r="D2" s="149"/>
      <c r="E2" s="149"/>
      <c r="F2" s="177"/>
      <c r="G2" s="177"/>
      <c r="H2" s="149"/>
      <c r="I2" s="149"/>
      <c r="J2" s="149"/>
      <c r="K2" s="149"/>
      <c r="L2" s="149"/>
      <c r="M2" s="149"/>
    </row>
    <row r="3" spans="1:13" ht="15" thickTop="1">
      <c r="A3" s="1529" t="s">
        <v>170</v>
      </c>
      <c r="B3" s="1532" t="s">
        <v>171</v>
      </c>
      <c r="C3" s="1533"/>
      <c r="D3" s="1533"/>
      <c r="E3" s="1533"/>
      <c r="F3" s="1533"/>
      <c r="G3" s="1533"/>
      <c r="H3" s="1514"/>
      <c r="I3" s="1535" t="s">
        <v>172</v>
      </c>
      <c r="J3" s="1538" t="s">
        <v>173</v>
      </c>
      <c r="K3" s="1539"/>
      <c r="L3" s="1540"/>
      <c r="M3" s="1541" t="s">
        <v>174</v>
      </c>
    </row>
    <row r="4" spans="1:13" ht="14.25">
      <c r="A4" s="1530"/>
      <c r="B4" s="1534"/>
      <c r="C4" s="1517"/>
      <c r="D4" s="1517"/>
      <c r="E4" s="1517"/>
      <c r="F4" s="1517"/>
      <c r="G4" s="1517"/>
      <c r="H4" s="1518"/>
      <c r="I4" s="1536"/>
      <c r="J4" s="1544" t="s">
        <v>150</v>
      </c>
      <c r="K4" s="178" t="s">
        <v>175</v>
      </c>
      <c r="L4" s="179"/>
      <c r="M4" s="1542"/>
    </row>
    <row r="5" spans="1:13" ht="14.25">
      <c r="A5" s="1531"/>
      <c r="B5" s="151" t="s">
        <v>150</v>
      </c>
      <c r="C5" s="151" t="s">
        <v>151</v>
      </c>
      <c r="D5" s="151" t="s">
        <v>176</v>
      </c>
      <c r="E5" s="151" t="s">
        <v>177</v>
      </c>
      <c r="F5" s="180" t="s">
        <v>152</v>
      </c>
      <c r="G5" s="180" t="s">
        <v>176</v>
      </c>
      <c r="H5" s="151" t="s">
        <v>177</v>
      </c>
      <c r="I5" s="1537"/>
      <c r="J5" s="1545"/>
      <c r="K5" s="151" t="s">
        <v>178</v>
      </c>
      <c r="L5" s="151" t="s">
        <v>177</v>
      </c>
      <c r="M5" s="1543"/>
    </row>
    <row r="6" spans="1:13" ht="18" customHeight="1">
      <c r="A6" s="181"/>
      <c r="B6" s="182"/>
      <c r="C6" s="182"/>
      <c r="D6" s="182"/>
      <c r="E6" s="183"/>
      <c r="F6" s="184"/>
      <c r="G6" s="184"/>
      <c r="H6" s="183"/>
      <c r="I6" s="182"/>
      <c r="J6" s="182"/>
      <c r="K6" s="182"/>
      <c r="L6" s="182"/>
      <c r="M6" s="182"/>
    </row>
    <row r="7" spans="1:13" ht="18" customHeight="1">
      <c r="A7" s="185" t="s">
        <v>160</v>
      </c>
      <c r="B7" s="164">
        <v>5.7</v>
      </c>
      <c r="C7" s="164">
        <v>10.3</v>
      </c>
      <c r="D7" s="169">
        <v>15.4</v>
      </c>
      <c r="E7" s="186">
        <v>28</v>
      </c>
      <c r="F7" s="169">
        <v>1.9</v>
      </c>
      <c r="G7" s="164">
        <v>-2</v>
      </c>
      <c r="H7" s="186">
        <v>17</v>
      </c>
      <c r="I7" s="21">
        <v>107</v>
      </c>
      <c r="J7" s="21">
        <v>2.6</v>
      </c>
      <c r="K7" s="21">
        <v>11.4</v>
      </c>
      <c r="L7" s="187">
        <v>28</v>
      </c>
      <c r="M7" s="188">
        <v>104</v>
      </c>
    </row>
    <row r="8" spans="1:13" ht="18" customHeight="1">
      <c r="A8" s="189" t="s">
        <v>179</v>
      </c>
      <c r="B8" s="164">
        <v>7.3</v>
      </c>
      <c r="C8" s="164">
        <v>11.3</v>
      </c>
      <c r="D8" s="169">
        <v>15.8</v>
      </c>
      <c r="E8" s="186">
        <v>18</v>
      </c>
      <c r="F8" s="164">
        <v>3.6</v>
      </c>
      <c r="G8" s="190">
        <v>0.3</v>
      </c>
      <c r="H8" s="186">
        <v>27</v>
      </c>
      <c r="I8" s="21">
        <v>109.5</v>
      </c>
      <c r="J8" s="21">
        <v>3.6</v>
      </c>
      <c r="K8" s="21">
        <v>11.7</v>
      </c>
      <c r="L8" s="187">
        <v>19</v>
      </c>
      <c r="M8" s="188">
        <v>118.9</v>
      </c>
    </row>
    <row r="9" spans="1:13" ht="18" customHeight="1">
      <c r="A9" s="191" t="s">
        <v>180</v>
      </c>
      <c r="B9" s="164">
        <v>5.7</v>
      </c>
      <c r="C9" s="164">
        <v>10.7</v>
      </c>
      <c r="D9" s="170">
        <v>15.5</v>
      </c>
      <c r="E9" s="186">
        <v>28</v>
      </c>
      <c r="F9" s="164">
        <v>1.2</v>
      </c>
      <c r="G9" s="164">
        <v>-3.1</v>
      </c>
      <c r="H9" s="186">
        <v>27</v>
      </c>
      <c r="I9" s="21">
        <v>122</v>
      </c>
      <c r="J9" s="21">
        <v>2.2000000000000002</v>
      </c>
      <c r="K9" s="21">
        <v>8</v>
      </c>
      <c r="L9" s="187">
        <v>25</v>
      </c>
      <c r="M9" s="188">
        <v>107.3</v>
      </c>
    </row>
    <row r="10" spans="1:13" ht="18" customHeight="1">
      <c r="A10" s="185" t="s">
        <v>181</v>
      </c>
      <c r="B10" s="164">
        <v>7</v>
      </c>
      <c r="C10" s="164">
        <v>11.4</v>
      </c>
      <c r="D10" s="170">
        <v>17.899999999999999</v>
      </c>
      <c r="E10" s="186">
        <v>28</v>
      </c>
      <c r="F10" s="192">
        <v>2.9</v>
      </c>
      <c r="G10" s="164">
        <v>-0.6</v>
      </c>
      <c r="H10" s="186">
        <v>27</v>
      </c>
      <c r="I10" s="21">
        <v>101</v>
      </c>
      <c r="J10" s="21">
        <v>1.9</v>
      </c>
      <c r="K10" s="21">
        <v>6</v>
      </c>
      <c r="L10" s="187">
        <v>21</v>
      </c>
      <c r="M10" s="188">
        <v>115.4</v>
      </c>
    </row>
    <row r="11" spans="1:13" ht="18" customHeight="1">
      <c r="A11" s="185"/>
      <c r="B11" s="193"/>
      <c r="C11" s="193"/>
      <c r="D11" s="193"/>
      <c r="E11" s="194"/>
      <c r="F11" s="164"/>
      <c r="G11" s="164"/>
      <c r="H11" s="194"/>
      <c r="I11" s="21"/>
      <c r="J11" s="30"/>
      <c r="K11" s="21"/>
      <c r="L11" s="187"/>
      <c r="M11" s="167"/>
    </row>
    <row r="12" spans="1:13" ht="18" customHeight="1">
      <c r="A12" s="185" t="s">
        <v>182</v>
      </c>
      <c r="B12" s="195">
        <v>6.4</v>
      </c>
      <c r="C12" s="195">
        <v>10.8</v>
      </c>
      <c r="D12" s="170">
        <v>15.5</v>
      </c>
      <c r="E12" s="196">
        <v>28</v>
      </c>
      <c r="F12" s="195">
        <v>2.6</v>
      </c>
      <c r="G12" s="164">
        <v>-0.8</v>
      </c>
      <c r="H12" s="196">
        <v>27</v>
      </c>
      <c r="I12" s="21">
        <v>77</v>
      </c>
      <c r="J12" s="21">
        <v>1.9</v>
      </c>
      <c r="K12" s="21">
        <v>8</v>
      </c>
      <c r="L12" s="187">
        <v>21</v>
      </c>
      <c r="M12" s="167">
        <v>116.9</v>
      </c>
    </row>
    <row r="13" spans="1:13" ht="18" customHeight="1">
      <c r="A13" s="185" t="s">
        <v>183</v>
      </c>
      <c r="B13" s="164">
        <v>6.2</v>
      </c>
      <c r="C13" s="164">
        <v>10.3</v>
      </c>
      <c r="D13" s="170">
        <v>15.7</v>
      </c>
      <c r="E13" s="196">
        <v>28</v>
      </c>
      <c r="F13" s="195">
        <v>2.2999999999999998</v>
      </c>
      <c r="G13" s="164">
        <v>-1.7</v>
      </c>
      <c r="H13" s="196">
        <v>27</v>
      </c>
      <c r="I13" s="21">
        <v>92.5</v>
      </c>
      <c r="J13" s="21">
        <v>2.5</v>
      </c>
      <c r="K13" s="21">
        <v>7.8</v>
      </c>
      <c r="L13" s="187">
        <v>13</v>
      </c>
      <c r="M13" s="188">
        <v>97.4</v>
      </c>
    </row>
    <row r="14" spans="1:13" ht="18" customHeight="1">
      <c r="A14" s="185" t="s">
        <v>184</v>
      </c>
      <c r="B14" s="170">
        <v>2.2000000000000002</v>
      </c>
      <c r="C14" s="170">
        <v>7.8</v>
      </c>
      <c r="D14" s="170">
        <v>15.9</v>
      </c>
      <c r="E14" s="196">
        <v>28</v>
      </c>
      <c r="F14" s="170">
        <v>-2.1</v>
      </c>
      <c r="G14" s="170">
        <v>-6.1</v>
      </c>
      <c r="H14" s="196">
        <v>6</v>
      </c>
      <c r="I14" s="21">
        <v>82.5</v>
      </c>
      <c r="J14" s="21">
        <v>1.5</v>
      </c>
      <c r="K14" s="21">
        <v>7.6</v>
      </c>
      <c r="L14" s="187">
        <v>20</v>
      </c>
      <c r="M14" s="188">
        <v>84.4</v>
      </c>
    </row>
    <row r="15" spans="1:13" ht="18" customHeight="1">
      <c r="A15" s="185" t="s">
        <v>185</v>
      </c>
      <c r="B15" s="164">
        <v>3.7</v>
      </c>
      <c r="C15" s="164">
        <v>8.9</v>
      </c>
      <c r="D15" s="169">
        <v>16.100000000000001</v>
      </c>
      <c r="E15" s="196">
        <v>28</v>
      </c>
      <c r="F15" s="169">
        <v>-0.3</v>
      </c>
      <c r="G15" s="164">
        <v>-3.2</v>
      </c>
      <c r="H15" s="196">
        <v>28</v>
      </c>
      <c r="I15" s="21">
        <v>97</v>
      </c>
      <c r="J15" s="21" t="s">
        <v>1056</v>
      </c>
      <c r="K15" s="21" t="s">
        <v>1057</v>
      </c>
      <c r="L15" s="187">
        <v>20</v>
      </c>
      <c r="M15" s="188">
        <v>99.7</v>
      </c>
    </row>
    <row r="16" spans="1:13" ht="18" customHeight="1">
      <c r="A16" s="185"/>
      <c r="B16" s="169"/>
      <c r="C16" s="169"/>
      <c r="D16" s="169"/>
      <c r="E16" s="197"/>
      <c r="F16" s="193"/>
      <c r="G16" s="190"/>
      <c r="H16" s="194"/>
      <c r="I16" s="21"/>
      <c r="J16" s="30"/>
      <c r="K16" s="21"/>
      <c r="L16" s="187"/>
      <c r="M16" s="167"/>
    </row>
    <row r="17" spans="1:13" ht="18" customHeight="1">
      <c r="A17" s="185" t="s">
        <v>186</v>
      </c>
      <c r="B17" s="164">
        <v>2.1</v>
      </c>
      <c r="C17" s="164">
        <v>6.8</v>
      </c>
      <c r="D17" s="170">
        <v>14.5</v>
      </c>
      <c r="E17" s="186">
        <v>28</v>
      </c>
      <c r="F17" s="164">
        <v>-1.9</v>
      </c>
      <c r="G17" s="164">
        <v>-5.6</v>
      </c>
      <c r="H17" s="186">
        <v>6</v>
      </c>
      <c r="I17" s="158">
        <v>96</v>
      </c>
      <c r="J17" s="164">
        <v>1.2</v>
      </c>
      <c r="K17" s="21">
        <v>5.2</v>
      </c>
      <c r="L17" s="187">
        <v>21</v>
      </c>
      <c r="M17" s="21">
        <v>103.4</v>
      </c>
    </row>
    <row r="18" spans="1:13" ht="18" customHeight="1">
      <c r="A18" s="185" t="s">
        <v>187</v>
      </c>
      <c r="B18" s="164">
        <v>4</v>
      </c>
      <c r="C18" s="164">
        <v>10</v>
      </c>
      <c r="D18" s="170">
        <v>17.399999999999999</v>
      </c>
      <c r="E18" s="196">
        <v>28</v>
      </c>
      <c r="F18" s="164">
        <v>-0.2</v>
      </c>
      <c r="G18" s="164">
        <v>-3</v>
      </c>
      <c r="H18" s="186">
        <v>27</v>
      </c>
      <c r="I18" s="21">
        <v>113</v>
      </c>
      <c r="J18" s="21">
        <v>1</v>
      </c>
      <c r="K18" s="21">
        <v>5.8</v>
      </c>
      <c r="L18" s="187">
        <v>19</v>
      </c>
      <c r="M18" s="188">
        <v>107.3</v>
      </c>
    </row>
    <row r="19" spans="1:13" ht="18" customHeight="1">
      <c r="A19" s="185" t="s">
        <v>188</v>
      </c>
      <c r="B19" s="164">
        <v>2.6</v>
      </c>
      <c r="C19" s="164">
        <v>8.6999999999999993</v>
      </c>
      <c r="D19" s="170">
        <v>16.3</v>
      </c>
      <c r="E19" s="186">
        <v>28</v>
      </c>
      <c r="F19" s="164">
        <v>-1.8</v>
      </c>
      <c r="G19" s="190">
        <v>-6.1</v>
      </c>
      <c r="H19" s="186">
        <v>6</v>
      </c>
      <c r="I19" s="21">
        <v>87.5</v>
      </c>
      <c r="J19" s="21">
        <v>1.1000000000000001</v>
      </c>
      <c r="K19" s="21">
        <v>6</v>
      </c>
      <c r="L19" s="187">
        <v>20</v>
      </c>
      <c r="M19" s="188">
        <v>98.2</v>
      </c>
    </row>
    <row r="20" spans="1:13" ht="18" customHeight="1">
      <c r="A20" s="185" t="s">
        <v>189</v>
      </c>
      <c r="B20" s="164">
        <v>3.2</v>
      </c>
      <c r="C20" s="164">
        <v>8.4</v>
      </c>
      <c r="D20" s="170">
        <v>14.9</v>
      </c>
      <c r="E20" s="196">
        <v>28</v>
      </c>
      <c r="F20" s="164">
        <v>-1.5</v>
      </c>
      <c r="G20" s="164">
        <v>-5.5</v>
      </c>
      <c r="H20" s="186">
        <v>27</v>
      </c>
      <c r="I20" s="21">
        <v>160.5</v>
      </c>
      <c r="J20" s="21">
        <v>1.7</v>
      </c>
      <c r="K20" s="21">
        <v>8.1999999999999993</v>
      </c>
      <c r="L20" s="187">
        <v>13</v>
      </c>
      <c r="M20" s="188">
        <v>94.5</v>
      </c>
    </row>
    <row r="21" spans="1:13" ht="18" customHeight="1">
      <c r="A21" s="185"/>
      <c r="B21" s="193"/>
      <c r="C21" s="193"/>
      <c r="D21" s="169"/>
      <c r="E21" s="186"/>
      <c r="F21" s="164"/>
      <c r="G21" s="190"/>
      <c r="H21" s="194"/>
      <c r="I21" s="21"/>
      <c r="J21" s="30"/>
      <c r="K21" s="21"/>
      <c r="L21" s="187"/>
      <c r="M21" s="167"/>
    </row>
    <row r="22" spans="1:13" ht="18" customHeight="1">
      <c r="A22" s="185" t="s">
        <v>190</v>
      </c>
      <c r="B22" s="164">
        <v>5.0999999999999996</v>
      </c>
      <c r="C22" s="164">
        <v>11</v>
      </c>
      <c r="D22" s="170">
        <v>16.7</v>
      </c>
      <c r="E22" s="196">
        <v>28</v>
      </c>
      <c r="F22" s="164">
        <v>0.6</v>
      </c>
      <c r="G22" s="164">
        <v>-3.7</v>
      </c>
      <c r="H22" s="186">
        <v>27</v>
      </c>
      <c r="I22" s="21">
        <v>134.5</v>
      </c>
      <c r="J22" s="21">
        <v>1.2</v>
      </c>
      <c r="K22" s="21">
        <v>6.9</v>
      </c>
      <c r="L22" s="187">
        <v>20</v>
      </c>
      <c r="M22" s="188">
        <v>100.5</v>
      </c>
    </row>
    <row r="23" spans="1:13" ht="18" customHeight="1">
      <c r="A23" s="185" t="s">
        <v>191</v>
      </c>
      <c r="B23" s="164">
        <v>4.0999999999999996</v>
      </c>
      <c r="C23" s="164">
        <v>9.6</v>
      </c>
      <c r="D23" s="170">
        <v>17.3</v>
      </c>
      <c r="E23" s="196">
        <v>12</v>
      </c>
      <c r="F23" s="164">
        <v>-0.5</v>
      </c>
      <c r="G23" s="164">
        <v>-4.5999999999999996</v>
      </c>
      <c r="H23" s="186">
        <v>27</v>
      </c>
      <c r="I23" s="21">
        <v>116.5</v>
      </c>
      <c r="J23" s="198">
        <v>1.9</v>
      </c>
      <c r="K23" s="21">
        <v>9.1999999999999993</v>
      </c>
      <c r="L23" s="187">
        <v>20</v>
      </c>
      <c r="M23" s="188">
        <v>95.9</v>
      </c>
    </row>
    <row r="24" spans="1:13" ht="18" customHeight="1">
      <c r="A24" s="189" t="s">
        <v>192</v>
      </c>
      <c r="B24" s="164">
        <v>5.3</v>
      </c>
      <c r="C24" s="164">
        <v>9.9</v>
      </c>
      <c r="D24" s="169">
        <v>14.9</v>
      </c>
      <c r="E24" s="186">
        <v>12</v>
      </c>
      <c r="F24" s="164">
        <v>0.9</v>
      </c>
      <c r="G24" s="164">
        <v>-2.1</v>
      </c>
      <c r="H24" s="186">
        <v>27</v>
      </c>
      <c r="I24" s="21">
        <v>86</v>
      </c>
      <c r="J24" s="21">
        <v>2.9</v>
      </c>
      <c r="K24" s="21">
        <v>11.5</v>
      </c>
      <c r="L24" s="187">
        <v>28</v>
      </c>
      <c r="M24" s="188">
        <v>125.2</v>
      </c>
    </row>
    <row r="25" spans="1:13" ht="18" customHeight="1">
      <c r="A25" s="191" t="s">
        <v>193</v>
      </c>
      <c r="B25" s="164">
        <v>5.7</v>
      </c>
      <c r="C25" s="164">
        <v>9.6</v>
      </c>
      <c r="D25" s="170">
        <v>14.1</v>
      </c>
      <c r="E25" s="186">
        <v>28</v>
      </c>
      <c r="F25" s="164">
        <v>0.9</v>
      </c>
      <c r="G25" s="164">
        <v>-3.5</v>
      </c>
      <c r="H25" s="186">
        <v>27</v>
      </c>
      <c r="I25" s="21">
        <v>58</v>
      </c>
      <c r="J25" s="198">
        <v>2.1</v>
      </c>
      <c r="K25" s="198">
        <v>7.8</v>
      </c>
      <c r="L25" s="199">
        <v>28</v>
      </c>
      <c r="M25" s="188">
        <v>124.6</v>
      </c>
    </row>
    <row r="26" spans="1:13" ht="18" customHeight="1">
      <c r="A26" s="1213"/>
      <c r="B26" s="200"/>
      <c r="C26" s="200"/>
      <c r="D26" s="200"/>
      <c r="E26" s="201"/>
      <c r="F26" s="202"/>
      <c r="G26" s="202"/>
      <c r="H26" s="201"/>
      <c r="I26" s="203"/>
      <c r="J26" s="203"/>
      <c r="K26" s="204"/>
      <c r="L26" s="204"/>
      <c r="M26" s="205"/>
    </row>
    <row r="27" spans="1:13" ht="18" customHeight="1">
      <c r="A27" s="206"/>
      <c r="B27" s="207"/>
      <c r="C27" s="208"/>
      <c r="D27" s="208"/>
      <c r="E27" s="208"/>
      <c r="F27" s="209"/>
      <c r="G27" s="209"/>
      <c r="H27" s="208"/>
      <c r="I27" s="208"/>
      <c r="J27" s="208"/>
      <c r="K27" s="208"/>
      <c r="L27" s="208"/>
      <c r="M27" s="208"/>
    </row>
    <row r="28" spans="1:13" ht="14.25">
      <c r="A28" s="174" t="s">
        <v>194</v>
      </c>
      <c r="B28" s="175"/>
      <c r="C28" s="175"/>
      <c r="D28" s="175"/>
      <c r="E28" s="175"/>
      <c r="F28" s="210"/>
      <c r="G28" s="210"/>
      <c r="H28" s="175"/>
      <c r="I28" s="175"/>
      <c r="J28" s="175"/>
      <c r="K28" s="175"/>
      <c r="L28" s="175"/>
      <c r="M28" s="175"/>
    </row>
    <row r="29" spans="1:13" ht="14.25">
      <c r="A29" s="174" t="s">
        <v>195</v>
      </c>
      <c r="B29" s="175"/>
      <c r="C29" s="175"/>
      <c r="D29" s="175"/>
      <c r="E29" s="175"/>
      <c r="F29" s="210"/>
      <c r="G29" s="210"/>
      <c r="H29" s="175"/>
      <c r="I29" s="175"/>
      <c r="J29" s="175"/>
      <c r="K29" s="175"/>
      <c r="L29" s="175"/>
      <c r="M29" s="175"/>
    </row>
    <row r="30" spans="1:13" ht="14.25">
      <c r="A30" s="174" t="s">
        <v>196</v>
      </c>
      <c r="B30" s="175"/>
      <c r="C30" s="175"/>
      <c r="D30" s="175"/>
      <c r="E30" s="175"/>
      <c r="F30" s="210"/>
      <c r="G30" s="210"/>
      <c r="H30" s="175"/>
      <c r="I30" s="175"/>
      <c r="J30" s="175"/>
      <c r="K30" s="175"/>
      <c r="L30" s="175"/>
      <c r="M30" s="175"/>
    </row>
    <row r="31" spans="1:13" ht="14.25">
      <c r="A31" s="174"/>
      <c r="B31" s="175"/>
      <c r="C31" s="175"/>
      <c r="D31" s="175"/>
      <c r="E31" s="175"/>
      <c r="F31" s="210"/>
      <c r="G31" s="210"/>
      <c r="H31" s="175"/>
      <c r="I31" s="175"/>
      <c r="J31" s="175"/>
      <c r="K31" s="175"/>
      <c r="L31" s="175"/>
      <c r="M31" s="175"/>
    </row>
    <row r="32" spans="1:13" ht="14.25">
      <c r="A32" s="174" t="s">
        <v>197</v>
      </c>
      <c r="B32" s="211"/>
      <c r="C32" s="211"/>
      <c r="D32" s="211"/>
      <c r="E32" s="211"/>
      <c r="F32" s="212"/>
      <c r="G32" s="212"/>
      <c r="H32" s="211"/>
      <c r="I32" s="211"/>
      <c r="J32" s="211"/>
      <c r="K32" s="211"/>
      <c r="L32" s="211"/>
      <c r="M32" s="211"/>
    </row>
  </sheetData>
  <mergeCells count="7">
    <mergeCell ref="A1:M1"/>
    <mergeCell ref="A3:A5"/>
    <mergeCell ref="B3:H4"/>
    <mergeCell ref="I3:I5"/>
    <mergeCell ref="J3:L3"/>
    <mergeCell ref="M3:M5"/>
    <mergeCell ref="J4:J5"/>
  </mergeCells>
  <phoneticPr fontId="3"/>
  <pageMargins left="0.70866141732283472" right="0.70866141732283472" top="0.74803149606299213" bottom="0.74803149606299213" header="0.31496062992125984" footer="0.31496062992125984"/>
  <pageSetup paperSize="9" scale="98"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view="pageBreakPreview" zoomScaleNormal="100" zoomScaleSheetLayoutView="100" workbookViewId="0">
      <selection sqref="A1:O1"/>
    </sheetView>
  </sheetViews>
  <sheetFormatPr defaultRowHeight="14.25"/>
  <cols>
    <col min="1" max="1" width="15.75" style="979" customWidth="1"/>
    <col min="2" max="3" width="8.75" style="979" customWidth="1"/>
    <col min="4" max="4" width="12.75" style="979" customWidth="1"/>
    <col min="5" max="5" width="12.125" style="979" bestFit="1" customWidth="1"/>
    <col min="6" max="6" width="8.75" style="979" customWidth="1"/>
    <col min="7" max="7" width="12.125" style="979" bestFit="1" customWidth="1"/>
    <col min="8" max="8" width="8.75" style="979" customWidth="1"/>
    <col min="9" max="9" width="11" style="979" bestFit="1" customWidth="1"/>
    <col min="10" max="10" width="8.75" style="979" customWidth="1"/>
    <col min="11" max="11" width="9.75" style="979" customWidth="1"/>
    <col min="12" max="12" width="9.625" style="979" customWidth="1"/>
    <col min="13" max="13" width="11" style="979" bestFit="1" customWidth="1"/>
    <col min="14" max="14" width="8.75" style="979" customWidth="1"/>
    <col min="15" max="15" width="12.125" style="979" bestFit="1" customWidth="1"/>
  </cols>
  <sheetData>
    <row r="1" spans="1:15" ht="17.25">
      <c r="A1" s="1985" t="s">
        <v>916</v>
      </c>
      <c r="B1" s="1986"/>
      <c r="C1" s="1986"/>
      <c r="D1" s="1986"/>
      <c r="E1" s="1986"/>
      <c r="F1" s="1986"/>
      <c r="G1" s="1986"/>
      <c r="H1" s="1986"/>
      <c r="I1" s="1986"/>
      <c r="J1" s="1986"/>
      <c r="K1" s="1986"/>
      <c r="L1" s="1986"/>
      <c r="M1" s="1986"/>
      <c r="N1" s="1986"/>
      <c r="O1" s="1986"/>
    </row>
    <row r="2" spans="1:15" ht="15.75" customHeight="1" thickBot="1">
      <c r="A2" s="1036"/>
      <c r="B2" s="1037"/>
      <c r="C2" s="1037"/>
      <c r="D2" s="1037"/>
      <c r="E2" s="1037"/>
      <c r="F2" s="1037"/>
      <c r="G2" s="1037"/>
      <c r="H2" s="1037"/>
      <c r="I2" s="1037"/>
      <c r="J2" s="1037"/>
      <c r="K2" s="1037"/>
      <c r="L2" s="1037"/>
      <c r="M2" s="1987" t="s">
        <v>917</v>
      </c>
      <c r="N2" s="1987"/>
      <c r="O2" s="1987"/>
    </row>
    <row r="3" spans="1:15" ht="15.75" customHeight="1" thickTop="1">
      <c r="A3" s="1988" t="s">
        <v>918</v>
      </c>
      <c r="B3" s="1990" t="s">
        <v>919</v>
      </c>
      <c r="C3" s="1990" t="s">
        <v>920</v>
      </c>
      <c r="D3" s="1990" t="s">
        <v>921</v>
      </c>
      <c r="E3" s="1990" t="s">
        <v>922</v>
      </c>
      <c r="F3" s="1982" t="s">
        <v>923</v>
      </c>
      <c r="G3" s="1984"/>
      <c r="H3" s="1992" t="s">
        <v>924</v>
      </c>
      <c r="I3" s="1984"/>
      <c r="J3" s="1982" t="s">
        <v>925</v>
      </c>
      <c r="K3" s="1984"/>
      <c r="L3" s="1982" t="s">
        <v>926</v>
      </c>
      <c r="M3" s="1983"/>
      <c r="N3" s="1982" t="s">
        <v>927</v>
      </c>
      <c r="O3" s="1984"/>
    </row>
    <row r="4" spans="1:15" ht="15.75" customHeight="1">
      <c r="A4" s="1989"/>
      <c r="B4" s="1991"/>
      <c r="C4" s="1991"/>
      <c r="D4" s="1991"/>
      <c r="E4" s="1991"/>
      <c r="F4" s="1038" t="s">
        <v>928</v>
      </c>
      <c r="G4" s="1038" t="s">
        <v>929</v>
      </c>
      <c r="H4" s="1038" t="s">
        <v>928</v>
      </c>
      <c r="I4" s="1038" t="s">
        <v>929</v>
      </c>
      <c r="J4" s="1038" t="s">
        <v>928</v>
      </c>
      <c r="K4" s="1038" t="s">
        <v>929</v>
      </c>
      <c r="L4" s="1038" t="s">
        <v>930</v>
      </c>
      <c r="M4" s="1038" t="s">
        <v>929</v>
      </c>
      <c r="N4" s="1038" t="s">
        <v>928</v>
      </c>
      <c r="O4" s="1038" t="s">
        <v>929</v>
      </c>
    </row>
    <row r="5" spans="1:15" ht="15.75" customHeight="1">
      <c r="A5" s="1039"/>
      <c r="B5" s="1040"/>
      <c r="C5" s="1041"/>
      <c r="D5" s="1042"/>
      <c r="E5" s="1041"/>
      <c r="F5" s="1041"/>
      <c r="G5" s="1041"/>
      <c r="H5" s="1041"/>
      <c r="I5" s="1041"/>
      <c r="J5" s="1041"/>
      <c r="K5" s="1041"/>
      <c r="L5" s="1041"/>
      <c r="M5" s="1041"/>
      <c r="N5" s="1041"/>
      <c r="O5" s="1041"/>
    </row>
    <row r="6" spans="1:15" ht="15.75" customHeight="1">
      <c r="A6" s="1043" t="s">
        <v>931</v>
      </c>
      <c r="B6" s="1406">
        <v>4639.416666666667</v>
      </c>
      <c r="C6" s="1044">
        <v>5922.25</v>
      </c>
      <c r="D6" s="1045">
        <v>8.5852479715634722</v>
      </c>
      <c r="E6" s="1044">
        <v>715763.41950000008</v>
      </c>
      <c r="F6" s="1044">
        <v>4928.333333333333</v>
      </c>
      <c r="G6" s="1044">
        <v>216127.63508333336</v>
      </c>
      <c r="H6" s="1044">
        <v>4170.25</v>
      </c>
      <c r="I6" s="1044">
        <v>82527.715249999994</v>
      </c>
      <c r="J6" s="1044">
        <v>371.83333333333331</v>
      </c>
      <c r="K6" s="1044">
        <v>4397.3286666666672</v>
      </c>
      <c r="L6" s="1044">
        <v>1125.75</v>
      </c>
      <c r="M6" s="1044">
        <v>22262.330166666667</v>
      </c>
      <c r="N6" s="1044">
        <v>4591.833333333333</v>
      </c>
      <c r="O6" s="1044">
        <v>386812.05725000001</v>
      </c>
    </row>
    <row r="7" spans="1:15" ht="15.75" customHeight="1">
      <c r="A7" s="1046" t="s">
        <v>932</v>
      </c>
      <c r="B7" s="1406">
        <v>4534</v>
      </c>
      <c r="C7" s="1044">
        <v>5765</v>
      </c>
      <c r="D7" s="1045">
        <v>8.42</v>
      </c>
      <c r="E7" s="1044">
        <v>688752</v>
      </c>
      <c r="F7" s="1044">
        <v>4808</v>
      </c>
      <c r="G7" s="1044">
        <v>202489</v>
      </c>
      <c r="H7" s="1044">
        <v>4103</v>
      </c>
      <c r="I7" s="1044">
        <v>81365</v>
      </c>
      <c r="J7" s="1044">
        <v>365</v>
      </c>
      <c r="K7" s="1044">
        <v>3889</v>
      </c>
      <c r="L7" s="1044">
        <v>1135</v>
      </c>
      <c r="M7" s="1044">
        <v>23764</v>
      </c>
      <c r="N7" s="1044">
        <v>4510</v>
      </c>
      <c r="O7" s="1044">
        <v>374337</v>
      </c>
    </row>
    <row r="8" spans="1:15" ht="15.75" customHeight="1">
      <c r="A8" s="1046" t="s">
        <v>933</v>
      </c>
      <c r="B8" s="1406">
        <v>4493.5</v>
      </c>
      <c r="C8" s="1044">
        <v>5666.083333333333</v>
      </c>
      <c r="D8" s="1045">
        <v>8.3370608736766005</v>
      </c>
      <c r="E8" s="1047">
        <v>689625</v>
      </c>
      <c r="F8" s="1044">
        <v>4680.25</v>
      </c>
      <c r="G8" s="1044">
        <v>195824</v>
      </c>
      <c r="H8" s="1044">
        <v>4034</v>
      </c>
      <c r="I8" s="1044">
        <v>80514</v>
      </c>
      <c r="J8" s="1044">
        <v>334</v>
      </c>
      <c r="K8" s="1044">
        <v>3200</v>
      </c>
      <c r="L8" s="1047">
        <v>1131</v>
      </c>
      <c r="M8" s="1044">
        <v>22441</v>
      </c>
      <c r="N8" s="1047">
        <v>4449</v>
      </c>
      <c r="O8" s="1044">
        <v>384742</v>
      </c>
    </row>
    <row r="9" spans="1:15" ht="15.75" customHeight="1">
      <c r="A9" s="1046" t="s">
        <v>934</v>
      </c>
      <c r="B9" s="1406">
        <v>4441</v>
      </c>
      <c r="C9" s="1044">
        <v>5551</v>
      </c>
      <c r="D9" s="1045">
        <v>8.24</v>
      </c>
      <c r="E9" s="1047">
        <v>669470</v>
      </c>
      <c r="F9" s="1047" t="s">
        <v>1183</v>
      </c>
      <c r="G9" s="1047">
        <v>189407</v>
      </c>
      <c r="H9" s="1044">
        <v>4014</v>
      </c>
      <c r="I9" s="1047">
        <v>80778</v>
      </c>
      <c r="J9" s="1044">
        <v>310</v>
      </c>
      <c r="K9" s="1047">
        <v>3056</v>
      </c>
      <c r="L9" s="1044">
        <v>1150</v>
      </c>
      <c r="M9" s="1047">
        <v>21909</v>
      </c>
      <c r="N9" s="1044">
        <v>4344</v>
      </c>
      <c r="O9" s="1047">
        <v>371418</v>
      </c>
    </row>
    <row r="10" spans="1:15" ht="15.75" customHeight="1">
      <c r="A10" s="1046" t="s">
        <v>935</v>
      </c>
      <c r="B10" s="1406">
        <v>4418</v>
      </c>
      <c r="C10" s="1044">
        <v>5469</v>
      </c>
      <c r="D10" s="1045">
        <v>8.15</v>
      </c>
      <c r="E10" s="1044">
        <v>654559</v>
      </c>
      <c r="F10" s="1044">
        <v>4472</v>
      </c>
      <c r="G10" s="1044">
        <v>186421</v>
      </c>
      <c r="H10" s="1044">
        <v>3992</v>
      </c>
      <c r="I10" s="1044">
        <v>80592</v>
      </c>
      <c r="J10" s="1044">
        <v>284</v>
      </c>
      <c r="K10" s="1044">
        <v>2847</v>
      </c>
      <c r="L10" s="1044">
        <v>1129</v>
      </c>
      <c r="M10" s="1044">
        <v>20897</v>
      </c>
      <c r="N10" s="1044">
        <v>4286</v>
      </c>
      <c r="O10" s="1044">
        <v>361065</v>
      </c>
    </row>
    <row r="11" spans="1:15" ht="15.75" customHeight="1">
      <c r="A11" s="1046"/>
      <c r="B11" s="1406"/>
      <c r="C11" s="1044"/>
      <c r="D11" s="1045"/>
      <c r="E11" s="1044"/>
      <c r="F11" s="1044"/>
      <c r="G11" s="1044"/>
      <c r="H11" s="1044"/>
      <c r="I11" s="1044"/>
      <c r="J11" s="1044"/>
      <c r="K11" s="1044"/>
      <c r="L11" s="1044"/>
      <c r="M11" s="1044"/>
      <c r="N11" s="1044"/>
      <c r="O11" s="1044"/>
    </row>
    <row r="12" spans="1:15" ht="15.75" customHeight="1">
      <c r="A12" s="1048" t="s">
        <v>902</v>
      </c>
      <c r="B12" s="1406">
        <v>4385</v>
      </c>
      <c r="C12" s="1049">
        <v>5380</v>
      </c>
      <c r="D12" s="1050">
        <v>8.092574235830849</v>
      </c>
      <c r="E12" s="1049">
        <v>613927</v>
      </c>
      <c r="F12" s="1049">
        <v>4327</v>
      </c>
      <c r="G12" s="1049">
        <v>173958</v>
      </c>
      <c r="H12" s="1049">
        <v>3919</v>
      </c>
      <c r="I12" s="1049">
        <v>81199</v>
      </c>
      <c r="J12" s="1049">
        <v>259</v>
      </c>
      <c r="K12" s="1049">
        <v>2627</v>
      </c>
      <c r="L12" s="1049">
        <v>1136</v>
      </c>
      <c r="M12" s="1049">
        <v>20604</v>
      </c>
      <c r="N12" s="1049">
        <v>4266</v>
      </c>
      <c r="O12" s="1049">
        <v>333069</v>
      </c>
    </row>
    <row r="13" spans="1:15" ht="15.75" customHeight="1">
      <c r="A13" s="1048">
        <v>6</v>
      </c>
      <c r="B13" s="1406">
        <v>4383</v>
      </c>
      <c r="C13" s="1049">
        <v>5373</v>
      </c>
      <c r="D13" s="1051">
        <v>8.0820448641485427</v>
      </c>
      <c r="E13" s="1049">
        <v>610735</v>
      </c>
      <c r="F13" s="1049">
        <v>4295</v>
      </c>
      <c r="G13" s="1049">
        <v>171546</v>
      </c>
      <c r="H13" s="1049">
        <v>3891</v>
      </c>
      <c r="I13" s="1049">
        <v>79711</v>
      </c>
      <c r="J13" s="1049">
        <v>255</v>
      </c>
      <c r="K13" s="1049">
        <v>3443</v>
      </c>
      <c r="L13" s="1049">
        <v>1144</v>
      </c>
      <c r="M13" s="1049">
        <v>19734</v>
      </c>
      <c r="N13" s="1049">
        <v>4274</v>
      </c>
      <c r="O13" s="1049">
        <v>334046</v>
      </c>
    </row>
    <row r="14" spans="1:15" ht="15.75" customHeight="1">
      <c r="A14" s="1048">
        <v>7</v>
      </c>
      <c r="B14" s="1406">
        <v>4366</v>
      </c>
      <c r="C14" s="1049">
        <v>5342</v>
      </c>
      <c r="D14" s="1051">
        <v>8.0354147895554657</v>
      </c>
      <c r="E14" s="1049">
        <v>643056</v>
      </c>
      <c r="F14" s="1049">
        <v>4260</v>
      </c>
      <c r="G14" s="1049">
        <v>175037</v>
      </c>
      <c r="H14" s="1049">
        <v>3899</v>
      </c>
      <c r="I14" s="1049">
        <v>81563</v>
      </c>
      <c r="J14" s="1049">
        <v>252</v>
      </c>
      <c r="K14" s="1049">
        <v>3883</v>
      </c>
      <c r="L14" s="1049">
        <v>1127</v>
      </c>
      <c r="M14" s="1049">
        <v>20489</v>
      </c>
      <c r="N14" s="1049">
        <v>4288</v>
      </c>
      <c r="O14" s="1049">
        <v>360316</v>
      </c>
    </row>
    <row r="15" spans="1:15" ht="15.75" customHeight="1">
      <c r="A15" s="1048">
        <v>8</v>
      </c>
      <c r="B15" s="1406">
        <v>4386</v>
      </c>
      <c r="C15" s="1049">
        <v>5359</v>
      </c>
      <c r="D15" s="1051">
        <v>8.0609861207839266</v>
      </c>
      <c r="E15" s="1049">
        <v>665693</v>
      </c>
      <c r="F15" s="1049">
        <v>4287</v>
      </c>
      <c r="G15" s="1049">
        <v>172920</v>
      </c>
      <c r="H15" s="1049">
        <v>3909</v>
      </c>
      <c r="I15" s="1049">
        <v>79527</v>
      </c>
      <c r="J15" s="1049">
        <v>255</v>
      </c>
      <c r="K15" s="1049">
        <v>2161</v>
      </c>
      <c r="L15" s="1049">
        <v>1130</v>
      </c>
      <c r="M15" s="1049">
        <v>20167</v>
      </c>
      <c r="N15" s="1049">
        <v>4276</v>
      </c>
      <c r="O15" s="1049">
        <v>389100</v>
      </c>
    </row>
    <row r="16" spans="1:15" ht="15.75" customHeight="1">
      <c r="A16" s="1048">
        <v>9</v>
      </c>
      <c r="B16" s="1406">
        <v>4384</v>
      </c>
      <c r="C16" s="1049">
        <v>5358</v>
      </c>
      <c r="D16" s="1051">
        <v>8.0594819248293099</v>
      </c>
      <c r="E16" s="1049">
        <v>598718</v>
      </c>
      <c r="F16" s="1049">
        <v>4291</v>
      </c>
      <c r="G16" s="1049">
        <v>176172</v>
      </c>
      <c r="H16" s="1049">
        <v>3923</v>
      </c>
      <c r="I16" s="1049">
        <v>81748</v>
      </c>
      <c r="J16" s="1049">
        <v>249</v>
      </c>
      <c r="K16" s="1049">
        <v>1345</v>
      </c>
      <c r="L16" s="1049">
        <v>1123</v>
      </c>
      <c r="M16" s="1049">
        <v>20505</v>
      </c>
      <c r="N16" s="1049">
        <v>4238</v>
      </c>
      <c r="O16" s="1049">
        <v>317328</v>
      </c>
    </row>
    <row r="17" spans="1:15" ht="15.75" customHeight="1">
      <c r="A17" s="1048">
        <v>10</v>
      </c>
      <c r="B17" s="1406">
        <v>4389</v>
      </c>
      <c r="C17" s="1049">
        <v>5356</v>
      </c>
      <c r="D17" s="1051">
        <v>8.0564735329200818</v>
      </c>
      <c r="E17" s="1049">
        <v>620795</v>
      </c>
      <c r="F17" s="1049">
        <v>4363</v>
      </c>
      <c r="G17" s="1049">
        <v>171593</v>
      </c>
      <c r="H17" s="1049">
        <v>3907</v>
      </c>
      <c r="I17" s="1049">
        <v>81044</v>
      </c>
      <c r="J17" s="1049">
        <v>245</v>
      </c>
      <c r="K17" s="1049">
        <v>2357</v>
      </c>
      <c r="L17" s="1049">
        <v>1125</v>
      </c>
      <c r="M17" s="1049">
        <v>20239</v>
      </c>
      <c r="N17" s="1049">
        <v>4245</v>
      </c>
      <c r="O17" s="1049">
        <v>343678</v>
      </c>
    </row>
    <row r="18" spans="1:15" ht="15.75" customHeight="1">
      <c r="A18" s="1407">
        <v>11</v>
      </c>
      <c r="B18" s="1052">
        <v>4383</v>
      </c>
      <c r="C18" s="1408">
        <v>5346</v>
      </c>
      <c r="D18" s="1409">
        <v>8.0414315733739272</v>
      </c>
      <c r="E18" s="1408">
        <v>698070</v>
      </c>
      <c r="F18" s="1408">
        <v>4512</v>
      </c>
      <c r="G18" s="1408">
        <v>191476</v>
      </c>
      <c r="H18" s="1408">
        <v>3993</v>
      </c>
      <c r="I18" s="1408">
        <v>83124</v>
      </c>
      <c r="J18" s="1408">
        <v>247</v>
      </c>
      <c r="K18" s="1408">
        <v>2086</v>
      </c>
      <c r="L18" s="1408">
        <v>1113</v>
      </c>
      <c r="M18" s="1408">
        <v>20226</v>
      </c>
      <c r="N18" s="1408">
        <v>4262</v>
      </c>
      <c r="O18" s="1408">
        <v>399521</v>
      </c>
    </row>
    <row r="19" spans="1:15" ht="15.75" customHeight="1">
      <c r="A19" s="1053" t="s">
        <v>1184</v>
      </c>
      <c r="B19" s="1054">
        <v>4405</v>
      </c>
      <c r="C19" s="1055">
        <v>5454</v>
      </c>
      <c r="D19" s="1056">
        <v>8.1266408990264107</v>
      </c>
      <c r="E19" s="1055">
        <v>724943</v>
      </c>
      <c r="F19" s="1055">
        <v>4634</v>
      </c>
      <c r="G19" s="1055">
        <v>192641</v>
      </c>
      <c r="H19" s="1055">
        <v>4055</v>
      </c>
      <c r="I19" s="1055">
        <v>81615</v>
      </c>
      <c r="J19" s="1055">
        <v>284</v>
      </c>
      <c r="K19" s="1055">
        <v>2752</v>
      </c>
      <c r="L19" s="1055">
        <v>1112</v>
      </c>
      <c r="M19" s="1055">
        <v>20029</v>
      </c>
      <c r="N19" s="1055">
        <v>4306</v>
      </c>
      <c r="O19" s="1055">
        <v>424532</v>
      </c>
    </row>
    <row r="20" spans="1:15" ht="15.75" customHeight="1">
      <c r="A20" s="1057" t="s">
        <v>936</v>
      </c>
      <c r="B20" s="1057"/>
      <c r="C20" s="1057"/>
      <c r="D20" s="1058"/>
      <c r="E20" s="1057"/>
      <c r="F20" s="1057"/>
      <c r="G20" s="1057"/>
      <c r="H20" s="1057"/>
      <c r="I20" s="1057"/>
      <c r="J20" s="1057"/>
      <c r="K20" s="1057"/>
      <c r="L20" s="1057"/>
      <c r="M20" s="1057"/>
      <c r="N20" s="1057"/>
      <c r="O20" s="1057"/>
    </row>
    <row r="21" spans="1:15" ht="15.75" customHeight="1">
      <c r="A21" s="1059" t="s">
        <v>937</v>
      </c>
      <c r="B21" s="1059"/>
      <c r="C21" s="1059"/>
      <c r="D21" s="1060"/>
      <c r="E21" s="1059"/>
      <c r="F21" s="1059"/>
      <c r="G21" s="1059"/>
      <c r="H21" s="1059"/>
      <c r="I21" s="1059"/>
      <c r="J21" s="1059"/>
      <c r="K21" s="1059"/>
      <c r="L21" s="1059"/>
      <c r="M21" s="1059"/>
      <c r="N21" s="1059"/>
      <c r="O21" s="1059"/>
    </row>
    <row r="22" spans="1:15" ht="15.75" customHeight="1">
      <c r="A22" s="1061" t="s">
        <v>938</v>
      </c>
      <c r="B22" s="1061"/>
      <c r="C22" s="1061"/>
      <c r="D22" s="1062"/>
      <c r="E22" s="1063"/>
      <c r="F22" s="1061"/>
      <c r="G22" s="1061"/>
      <c r="H22" s="1061"/>
      <c r="I22" s="1061"/>
      <c r="J22" s="1061"/>
      <c r="K22" s="1061"/>
      <c r="L22" s="1061"/>
      <c r="M22" s="1061"/>
      <c r="N22" s="1061"/>
      <c r="O22" s="1061"/>
    </row>
    <row r="23" spans="1:15" ht="15.75" customHeight="1">
      <c r="A23" s="1061"/>
      <c r="B23" s="1061"/>
      <c r="C23" s="1061"/>
      <c r="D23" s="1062"/>
      <c r="E23" s="1061"/>
      <c r="F23" s="1061"/>
      <c r="G23" s="1061"/>
      <c r="H23" s="1061"/>
      <c r="I23" s="1061"/>
      <c r="J23" s="1061"/>
      <c r="K23" s="1061"/>
      <c r="L23" s="1061"/>
      <c r="M23" s="1061"/>
      <c r="N23" s="1061"/>
      <c r="O23" s="1061"/>
    </row>
    <row r="24" spans="1:15">
      <c r="A24" s="1061"/>
      <c r="B24" s="1061"/>
      <c r="C24" s="1061"/>
      <c r="D24" s="1062"/>
      <c r="E24" s="1061"/>
      <c r="F24" s="1061"/>
      <c r="G24" s="1061"/>
      <c r="H24" s="1061"/>
      <c r="I24" s="1061"/>
      <c r="J24" s="1061"/>
      <c r="K24" s="1061"/>
      <c r="L24" s="1061"/>
      <c r="M24" s="1061"/>
      <c r="N24" s="1061"/>
      <c r="O24" s="1061"/>
    </row>
    <row r="25" spans="1:15">
      <c r="A25" s="1061"/>
      <c r="B25" s="1061"/>
      <c r="C25" s="1063"/>
      <c r="D25" s="1064"/>
      <c r="E25" s="1064"/>
      <c r="F25" s="1064"/>
      <c r="G25" s="1064"/>
      <c r="H25" s="1064"/>
      <c r="I25" s="1064"/>
      <c r="J25" s="1064"/>
      <c r="K25" s="1064"/>
      <c r="L25" s="1064"/>
      <c r="M25" s="1064"/>
      <c r="N25" s="1064"/>
      <c r="O25" s="1064"/>
    </row>
    <row r="26" spans="1:15">
      <c r="A26" s="1061"/>
      <c r="B26" s="1061"/>
      <c r="C26" s="1064"/>
      <c r="D26" s="1064"/>
      <c r="E26" s="1064"/>
      <c r="F26" s="1064"/>
      <c r="G26" s="1064"/>
      <c r="H26" s="1064"/>
      <c r="I26" s="1064"/>
      <c r="J26" s="1064"/>
      <c r="K26" s="1064"/>
      <c r="L26" s="1064"/>
      <c r="M26" s="1064"/>
      <c r="N26" s="1064"/>
      <c r="O26" s="1064"/>
    </row>
    <row r="27" spans="1:15">
      <c r="A27" s="1061"/>
      <c r="B27" s="1061"/>
      <c r="C27" s="1064"/>
      <c r="D27" s="1064"/>
      <c r="E27" s="1064"/>
      <c r="F27" s="1064"/>
      <c r="G27" s="1064"/>
      <c r="H27" s="1064"/>
      <c r="I27" s="1064"/>
      <c r="J27" s="1064"/>
      <c r="K27" s="1064"/>
      <c r="L27" s="1064"/>
      <c r="M27" s="1064"/>
      <c r="N27" s="1064"/>
      <c r="O27" s="1064"/>
    </row>
    <row r="28" spans="1:15">
      <c r="A28" s="1061"/>
      <c r="B28" s="1061"/>
      <c r="C28" s="1064"/>
      <c r="D28" s="1064"/>
      <c r="E28" s="1064"/>
      <c r="F28" s="1064"/>
      <c r="G28" s="1064"/>
      <c r="H28" s="1064"/>
      <c r="I28" s="1064"/>
      <c r="J28" s="1064"/>
      <c r="K28" s="1064"/>
      <c r="L28" s="1064"/>
      <c r="M28" s="1064"/>
      <c r="N28" s="1064"/>
      <c r="O28" s="1064"/>
    </row>
    <row r="29" spans="1:15">
      <c r="A29" s="1061"/>
      <c r="B29" s="1061"/>
      <c r="C29" s="1064"/>
      <c r="D29" s="1064"/>
      <c r="E29" s="1064"/>
      <c r="F29" s="1064"/>
      <c r="G29" s="1064"/>
      <c r="H29" s="1064"/>
      <c r="I29" s="1064"/>
      <c r="J29" s="1064"/>
      <c r="K29" s="1064"/>
      <c r="L29" s="1064"/>
      <c r="M29" s="1064"/>
      <c r="N29" s="1064"/>
      <c r="O29" s="1064"/>
    </row>
    <row r="30" spans="1:15">
      <c r="A30" s="1061"/>
      <c r="B30" s="1061"/>
      <c r="C30" s="1061"/>
      <c r="D30" s="1062"/>
      <c r="E30" s="1061"/>
      <c r="F30" s="1061"/>
      <c r="G30" s="1061"/>
      <c r="H30" s="1061"/>
      <c r="I30" s="1061"/>
      <c r="J30" s="1061"/>
      <c r="K30" s="1061"/>
      <c r="L30" s="1061"/>
      <c r="M30" s="1061"/>
      <c r="N30" s="1061"/>
      <c r="O30" s="1061"/>
    </row>
    <row r="31" spans="1:15">
      <c r="A31" s="1061"/>
      <c r="B31" s="1061"/>
      <c r="C31" s="1061"/>
      <c r="D31" s="1062"/>
      <c r="E31" s="1061"/>
      <c r="F31" s="1061"/>
      <c r="G31" s="1061"/>
      <c r="H31" s="1061"/>
      <c r="I31" s="1061"/>
      <c r="J31" s="1061"/>
      <c r="K31" s="1061"/>
      <c r="L31" s="1061"/>
      <c r="M31" s="1061"/>
      <c r="N31" s="1061"/>
      <c r="O31" s="1061"/>
    </row>
    <row r="32" spans="1:15">
      <c r="A32" s="1061"/>
      <c r="B32" s="1061"/>
      <c r="C32" s="1061"/>
      <c r="D32" s="1062"/>
      <c r="E32" s="1061"/>
      <c r="F32" s="1061"/>
      <c r="G32" s="1061"/>
      <c r="H32" s="1061"/>
      <c r="I32" s="1061"/>
      <c r="J32" s="1061"/>
      <c r="K32" s="1061"/>
      <c r="L32" s="1061"/>
      <c r="M32" s="1061"/>
      <c r="N32" s="1061"/>
      <c r="O32" s="1061"/>
    </row>
    <row r="33" spans="1:15">
      <c r="A33" s="1061"/>
      <c r="B33" s="1061"/>
      <c r="C33" s="1061"/>
      <c r="D33" s="1062"/>
      <c r="E33" s="1061"/>
      <c r="F33" s="1061"/>
      <c r="G33" s="1061"/>
      <c r="H33" s="1061"/>
      <c r="I33" s="1061"/>
      <c r="J33" s="1061"/>
      <c r="K33" s="1061"/>
      <c r="L33" s="1061"/>
      <c r="M33" s="1061"/>
      <c r="N33" s="1061"/>
      <c r="O33" s="1061"/>
    </row>
    <row r="34" spans="1:15">
      <c r="A34" s="1061"/>
      <c r="B34" s="1061"/>
      <c r="C34" s="1061"/>
      <c r="D34" s="1062"/>
      <c r="E34" s="1061"/>
      <c r="F34" s="1061"/>
      <c r="G34" s="1061"/>
      <c r="H34" s="1061"/>
      <c r="I34" s="1061"/>
      <c r="J34" s="1061"/>
      <c r="K34" s="1061"/>
      <c r="L34" s="1061"/>
      <c r="M34" s="1061"/>
      <c r="N34" s="1061"/>
      <c r="O34" s="1061"/>
    </row>
    <row r="35" spans="1:15">
      <c r="A35" s="1061"/>
      <c r="B35" s="1061"/>
      <c r="C35" s="1061"/>
      <c r="D35" s="1062"/>
      <c r="E35" s="1061"/>
      <c r="F35" s="1061"/>
      <c r="G35" s="1061"/>
      <c r="H35" s="1061"/>
      <c r="I35" s="1061"/>
      <c r="J35" s="1061"/>
      <c r="K35" s="1061"/>
      <c r="L35" s="1061"/>
      <c r="M35" s="1061"/>
      <c r="N35" s="1061"/>
      <c r="O35" s="1061"/>
    </row>
    <row r="36" spans="1:15">
      <c r="A36" s="1061"/>
      <c r="B36" s="1061"/>
      <c r="C36" s="1061"/>
      <c r="D36" s="1062"/>
      <c r="E36" s="1061"/>
      <c r="F36" s="1061"/>
      <c r="G36" s="1061"/>
      <c r="H36" s="1061"/>
      <c r="I36" s="1061"/>
      <c r="J36" s="1061"/>
      <c r="K36" s="1061"/>
      <c r="L36" s="1061"/>
      <c r="M36" s="1061"/>
      <c r="N36" s="1061"/>
      <c r="O36" s="1061"/>
    </row>
    <row r="37" spans="1:15">
      <c r="A37" s="1061"/>
      <c r="B37" s="1061"/>
      <c r="C37" s="1061"/>
      <c r="D37" s="1062"/>
      <c r="E37" s="1061"/>
      <c r="F37" s="1061"/>
      <c r="G37" s="1061"/>
      <c r="H37" s="1061"/>
      <c r="I37" s="1061"/>
      <c r="J37" s="1061"/>
      <c r="K37" s="1061"/>
      <c r="L37" s="1061"/>
      <c r="M37" s="1061"/>
      <c r="N37" s="1061"/>
      <c r="O37" s="1061"/>
    </row>
    <row r="38" spans="1:15">
      <c r="A38" s="1061"/>
      <c r="B38" s="1061"/>
      <c r="C38" s="1061"/>
      <c r="D38" s="1062"/>
      <c r="E38" s="1061"/>
      <c r="F38" s="1061"/>
      <c r="G38" s="1061"/>
      <c r="H38" s="1061"/>
      <c r="I38" s="1061"/>
      <c r="J38" s="1061"/>
      <c r="K38" s="1061"/>
      <c r="L38" s="1061"/>
      <c r="M38" s="1061"/>
      <c r="N38" s="1061"/>
      <c r="O38" s="1061"/>
    </row>
    <row r="39" spans="1:15">
      <c r="A39" s="1061"/>
      <c r="B39" s="1061"/>
      <c r="C39" s="1061"/>
      <c r="D39" s="1062"/>
      <c r="E39" s="1061"/>
      <c r="F39" s="1061"/>
      <c r="G39" s="1061"/>
      <c r="H39" s="1061"/>
      <c r="I39" s="1061"/>
      <c r="J39" s="1061"/>
      <c r="K39" s="1061"/>
      <c r="L39" s="1061"/>
      <c r="M39" s="1061"/>
      <c r="N39" s="1061"/>
      <c r="O39" s="1061"/>
    </row>
    <row r="40" spans="1:15">
      <c r="A40" s="1061"/>
      <c r="B40" s="1061"/>
      <c r="C40" s="1061"/>
      <c r="D40" s="1062"/>
      <c r="E40" s="1061"/>
      <c r="F40" s="1061"/>
      <c r="G40" s="1061"/>
      <c r="H40" s="1061"/>
      <c r="I40" s="1061"/>
      <c r="J40" s="1061"/>
      <c r="K40" s="1061"/>
      <c r="L40" s="1061"/>
      <c r="M40" s="1061"/>
      <c r="N40" s="1061"/>
      <c r="O40" s="1061"/>
    </row>
    <row r="41" spans="1:15">
      <c r="A41" s="1061"/>
      <c r="B41" s="1061"/>
      <c r="C41" s="1061"/>
      <c r="D41" s="1062"/>
      <c r="E41" s="1061"/>
      <c r="F41" s="1061"/>
      <c r="G41" s="1061"/>
      <c r="H41" s="1061"/>
      <c r="I41" s="1061"/>
      <c r="J41" s="1061"/>
      <c r="K41" s="1061"/>
      <c r="L41" s="1061"/>
      <c r="M41" s="1061"/>
      <c r="N41" s="1061"/>
      <c r="O41" s="1061"/>
    </row>
  </sheetData>
  <mergeCells count="12">
    <mergeCell ref="L3:M3"/>
    <mergeCell ref="N3:O3"/>
    <mergeCell ref="A1:O1"/>
    <mergeCell ref="M2:O2"/>
    <mergeCell ref="A3:A4"/>
    <mergeCell ref="B3:B4"/>
    <mergeCell ref="C3:C4"/>
    <mergeCell ref="D3:D4"/>
    <mergeCell ref="E3:E4"/>
    <mergeCell ref="F3:G3"/>
    <mergeCell ref="H3:I3"/>
    <mergeCell ref="J3:K3"/>
  </mergeCells>
  <phoneticPr fontId="3"/>
  <printOptions horizontalCentered="1" verticalCentered="1"/>
  <pageMargins left="0.70866141732283472" right="0.70866141732283472" top="0.69" bottom="0.74803149606299213" header="0.31496062992125984" footer="0.31496062992125984"/>
  <pageSetup paperSize="9" scale="83"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Normal="100" zoomScaleSheetLayoutView="100" workbookViewId="0">
      <selection sqref="A1:H1"/>
    </sheetView>
  </sheetViews>
  <sheetFormatPr defaultRowHeight="14.25"/>
  <cols>
    <col min="1" max="1" width="11.75" style="1092" customWidth="1"/>
    <col min="2" max="2" width="9.5" style="1092" bestFit="1" customWidth="1"/>
    <col min="3" max="3" width="11.625" style="1092" bestFit="1" customWidth="1"/>
    <col min="4" max="4" width="10.625" style="1092" customWidth="1"/>
    <col min="5" max="5" width="14" style="1092" bestFit="1" customWidth="1"/>
    <col min="6" max="6" width="12.875" style="1092" customWidth="1"/>
    <col min="7" max="7" width="10.5" style="1092" customWidth="1"/>
    <col min="8" max="8" width="14" style="1092" bestFit="1" customWidth="1"/>
  </cols>
  <sheetData>
    <row r="1" spans="1:8" ht="17.25">
      <c r="A1" s="1995" t="s">
        <v>939</v>
      </c>
      <c r="B1" s="1995"/>
      <c r="C1" s="1995"/>
      <c r="D1" s="1995"/>
      <c r="E1" s="1995"/>
      <c r="F1" s="1995"/>
      <c r="G1" s="1995"/>
      <c r="H1" s="1995"/>
    </row>
    <row r="2" spans="1:8" ht="19.5" thickBot="1">
      <c r="A2" s="1065"/>
      <c r="B2" s="1066"/>
      <c r="C2" s="1066"/>
      <c r="D2" s="1066"/>
      <c r="E2" s="1066"/>
      <c r="F2" s="1066"/>
      <c r="G2" s="1066"/>
      <c r="H2" s="1067" t="s">
        <v>940</v>
      </c>
    </row>
    <row r="3" spans="1:8" ht="15.75" customHeight="1" thickTop="1">
      <c r="A3" s="1996" t="s">
        <v>941</v>
      </c>
      <c r="B3" s="1999" t="s">
        <v>942</v>
      </c>
      <c r="C3" s="2000"/>
      <c r="D3" s="2000"/>
      <c r="E3" s="2000"/>
      <c r="F3" s="2001" t="s">
        <v>943</v>
      </c>
      <c r="G3" s="2002"/>
      <c r="H3" s="2002"/>
    </row>
    <row r="4" spans="1:8" ht="15.75" customHeight="1">
      <c r="A4" s="1997"/>
      <c r="B4" s="2003" t="s">
        <v>944</v>
      </c>
      <c r="C4" s="2003"/>
      <c r="D4" s="2004" t="s">
        <v>945</v>
      </c>
      <c r="E4" s="2005"/>
      <c r="F4" s="1068" t="s">
        <v>944</v>
      </c>
      <c r="G4" s="2006" t="s">
        <v>945</v>
      </c>
      <c r="H4" s="2007"/>
    </row>
    <row r="5" spans="1:8" ht="15.75" customHeight="1">
      <c r="A5" s="1997"/>
      <c r="B5" s="2008" t="s">
        <v>946</v>
      </c>
      <c r="C5" s="2010" t="s">
        <v>947</v>
      </c>
      <c r="D5" s="2012" t="s">
        <v>437</v>
      </c>
      <c r="E5" s="2013"/>
      <c r="F5" s="1069" t="s">
        <v>947</v>
      </c>
      <c r="G5" s="1993" t="s">
        <v>437</v>
      </c>
      <c r="H5" s="1994"/>
    </row>
    <row r="6" spans="1:8" ht="15.75" customHeight="1">
      <c r="A6" s="1998"/>
      <c r="B6" s="2009"/>
      <c r="C6" s="2011"/>
      <c r="D6" s="1070" t="s">
        <v>948</v>
      </c>
      <c r="E6" s="1071" t="s">
        <v>949</v>
      </c>
      <c r="F6" s="1069" t="s">
        <v>950</v>
      </c>
      <c r="G6" s="1071" t="s">
        <v>948</v>
      </c>
      <c r="H6" s="1072" t="s">
        <v>949</v>
      </c>
    </row>
    <row r="7" spans="1:8" ht="15.75" customHeight="1">
      <c r="A7" s="1073"/>
      <c r="B7" s="1410"/>
      <c r="C7" s="1074"/>
      <c r="D7" s="1074"/>
      <c r="E7" s="1074"/>
      <c r="F7" s="1075"/>
      <c r="G7" s="1075"/>
      <c r="H7" s="1075"/>
    </row>
    <row r="8" spans="1:8" ht="15.75" customHeight="1">
      <c r="A8" s="1076" t="s">
        <v>218</v>
      </c>
      <c r="B8" s="1077">
        <v>12499</v>
      </c>
      <c r="C8" s="1078">
        <v>170812</v>
      </c>
      <c r="D8" s="1078">
        <v>257156</v>
      </c>
      <c r="E8" s="1078">
        <v>161239262</v>
      </c>
      <c r="F8" s="1077">
        <v>85139</v>
      </c>
      <c r="G8" s="1077">
        <v>238931</v>
      </c>
      <c r="H8" s="1077">
        <v>167673179</v>
      </c>
    </row>
    <row r="9" spans="1:8" ht="15.75" customHeight="1">
      <c r="A9" s="1079" t="s">
        <v>951</v>
      </c>
      <c r="B9" s="1077">
        <v>12649</v>
      </c>
      <c r="C9" s="1078">
        <v>169926</v>
      </c>
      <c r="D9" s="1078">
        <v>255868</v>
      </c>
      <c r="E9" s="1078">
        <v>159479189</v>
      </c>
      <c r="F9" s="1077">
        <v>82560</v>
      </c>
      <c r="G9" s="1077">
        <v>239572</v>
      </c>
      <c r="H9" s="1077">
        <v>168971415</v>
      </c>
    </row>
    <row r="10" spans="1:8" ht="15.75" customHeight="1">
      <c r="A10" s="1079">
        <v>2</v>
      </c>
      <c r="B10" s="1077">
        <v>12710</v>
      </c>
      <c r="C10" s="1078">
        <v>167491</v>
      </c>
      <c r="D10" s="1078">
        <v>256407</v>
      </c>
      <c r="E10" s="1078">
        <v>159262781</v>
      </c>
      <c r="F10" s="1077">
        <v>80746</v>
      </c>
      <c r="G10" s="1077">
        <v>239957</v>
      </c>
      <c r="H10" s="1077">
        <v>170314310</v>
      </c>
    </row>
    <row r="11" spans="1:8" ht="15.75" customHeight="1">
      <c r="A11" s="1079">
        <v>3</v>
      </c>
      <c r="B11" s="1077">
        <v>12815</v>
      </c>
      <c r="C11" s="1078">
        <v>165984</v>
      </c>
      <c r="D11" s="1078">
        <v>255000</v>
      </c>
      <c r="E11" s="1078">
        <v>158304411</v>
      </c>
      <c r="F11" s="1077">
        <v>78409</v>
      </c>
      <c r="G11" s="1077">
        <v>240245</v>
      </c>
      <c r="H11" s="1077">
        <v>170982207</v>
      </c>
    </row>
    <row r="12" spans="1:8" ht="15.75" customHeight="1">
      <c r="A12" s="1080"/>
      <c r="B12" s="1049"/>
      <c r="C12" s="1081"/>
      <c r="D12" s="1082"/>
      <c r="E12" s="1082"/>
      <c r="F12" s="1083"/>
      <c r="G12" s="1083"/>
      <c r="H12" s="1083"/>
    </row>
    <row r="13" spans="1:8" ht="15.75" customHeight="1">
      <c r="A13" s="1080" t="s">
        <v>561</v>
      </c>
      <c r="B13" s="1084">
        <v>12815</v>
      </c>
      <c r="C13" s="1084">
        <v>165984</v>
      </c>
      <c r="D13" s="1049">
        <v>255000</v>
      </c>
      <c r="E13" s="1049">
        <v>158304411</v>
      </c>
      <c r="F13" s="1049">
        <v>78409</v>
      </c>
      <c r="G13" s="1049">
        <v>240245</v>
      </c>
      <c r="H13" s="1049">
        <v>170982207</v>
      </c>
    </row>
    <row r="14" spans="1:8" ht="15.75" customHeight="1">
      <c r="A14" s="1080">
        <v>4</v>
      </c>
      <c r="B14" s="1084">
        <v>12841</v>
      </c>
      <c r="C14" s="1084">
        <v>167537</v>
      </c>
      <c r="D14" s="1049">
        <v>254907</v>
      </c>
      <c r="E14" s="1049">
        <v>157676983</v>
      </c>
      <c r="F14" s="1049">
        <v>75708</v>
      </c>
      <c r="G14" s="1049">
        <v>240120</v>
      </c>
      <c r="H14" s="1049">
        <v>170265888</v>
      </c>
    </row>
    <row r="15" spans="1:8" ht="15.75" customHeight="1">
      <c r="A15" s="1080">
        <v>5</v>
      </c>
      <c r="B15" s="1084">
        <v>12852</v>
      </c>
      <c r="C15" s="1084">
        <v>167608</v>
      </c>
      <c r="D15" s="1049">
        <v>254672</v>
      </c>
      <c r="E15" s="1049">
        <v>157547167</v>
      </c>
      <c r="F15" s="1049">
        <v>75401</v>
      </c>
      <c r="G15" s="1049">
        <v>240082</v>
      </c>
      <c r="H15" s="1049">
        <v>170290789</v>
      </c>
    </row>
    <row r="16" spans="1:8" ht="15.75" customHeight="1">
      <c r="A16" s="1080">
        <v>6</v>
      </c>
      <c r="B16" s="1084">
        <v>12857</v>
      </c>
      <c r="C16" s="1084">
        <v>167505</v>
      </c>
      <c r="D16" s="1049">
        <v>254561</v>
      </c>
      <c r="E16" s="1049">
        <v>157321989</v>
      </c>
      <c r="F16" s="1049">
        <v>75517</v>
      </c>
      <c r="G16" s="1049">
        <v>239924</v>
      </c>
      <c r="H16" s="1049">
        <v>170243156</v>
      </c>
    </row>
    <row r="17" spans="1:8" ht="15.75" customHeight="1">
      <c r="A17" s="1080">
        <v>7</v>
      </c>
      <c r="B17" s="1084">
        <v>12879</v>
      </c>
      <c r="C17" s="1084">
        <v>167232</v>
      </c>
      <c r="D17" s="1049">
        <v>254404</v>
      </c>
      <c r="E17" s="1049">
        <v>157161839</v>
      </c>
      <c r="F17" s="1049">
        <v>75522</v>
      </c>
      <c r="G17" s="1049">
        <v>239885</v>
      </c>
      <c r="H17" s="1049">
        <v>170248339</v>
      </c>
    </row>
    <row r="18" spans="1:8" ht="15.75" customHeight="1">
      <c r="A18" s="1080">
        <v>8</v>
      </c>
      <c r="B18" s="1084">
        <v>12884</v>
      </c>
      <c r="C18" s="1084">
        <v>166982</v>
      </c>
      <c r="D18" s="1049">
        <v>254248</v>
      </c>
      <c r="E18" s="1049">
        <v>157003477</v>
      </c>
      <c r="F18" s="1049">
        <v>75802</v>
      </c>
      <c r="G18" s="1049">
        <v>239801</v>
      </c>
      <c r="H18" s="1049">
        <v>170225466</v>
      </c>
    </row>
    <row r="19" spans="1:8" ht="15.75" customHeight="1">
      <c r="A19" s="1080">
        <v>9</v>
      </c>
      <c r="B19" s="1084">
        <v>12893</v>
      </c>
      <c r="C19" s="1084">
        <v>166921</v>
      </c>
      <c r="D19" s="1049">
        <v>254125</v>
      </c>
      <c r="E19" s="1049">
        <v>156793007</v>
      </c>
      <c r="F19" s="1049">
        <v>75763</v>
      </c>
      <c r="G19" s="1049">
        <v>239773</v>
      </c>
      <c r="H19" s="1049">
        <v>170253218</v>
      </c>
    </row>
    <row r="20" spans="1:8" ht="15.75" customHeight="1">
      <c r="A20" s="1080">
        <v>10</v>
      </c>
      <c r="B20" s="1084">
        <v>12893</v>
      </c>
      <c r="C20" s="1084">
        <v>168765</v>
      </c>
      <c r="D20" s="1049">
        <v>253829</v>
      </c>
      <c r="E20" s="1049">
        <v>157107204</v>
      </c>
      <c r="F20" s="1049">
        <v>75111</v>
      </c>
      <c r="G20" s="1049">
        <v>239676</v>
      </c>
      <c r="H20" s="1049">
        <v>170231807</v>
      </c>
    </row>
    <row r="21" spans="1:8" ht="15.75" customHeight="1">
      <c r="A21" s="1085" t="s">
        <v>1185</v>
      </c>
      <c r="B21" s="1086">
        <v>12757</v>
      </c>
      <c r="C21" s="1086">
        <v>167534</v>
      </c>
      <c r="D21" s="1087">
        <v>255898</v>
      </c>
      <c r="E21" s="1087">
        <v>158728238</v>
      </c>
      <c r="F21" s="1087">
        <v>78280</v>
      </c>
      <c r="G21" s="1087">
        <v>240042</v>
      </c>
      <c r="H21" s="1087">
        <v>170571085</v>
      </c>
    </row>
    <row r="22" spans="1:8" ht="15.75" customHeight="1">
      <c r="A22" s="1088"/>
      <c r="B22" s="1088"/>
      <c r="C22" s="1088"/>
      <c r="D22" s="1088"/>
      <c r="E22" s="1088"/>
      <c r="F22" s="1088"/>
      <c r="G22" s="1088"/>
      <c r="H22" s="1088"/>
    </row>
    <row r="23" spans="1:8" ht="15.75" customHeight="1">
      <c r="A23" s="1089" t="s">
        <v>952</v>
      </c>
      <c r="B23" s="1090"/>
      <c r="C23" s="1090"/>
      <c r="D23" s="1090"/>
      <c r="E23" s="1090"/>
      <c r="F23" s="1090"/>
      <c r="G23" s="1091"/>
    </row>
    <row r="24" spans="1:8" ht="15.75" customHeight="1">
      <c r="A24" s="1093"/>
      <c r="B24" s="1093"/>
      <c r="C24" s="1093"/>
      <c r="D24" s="1093"/>
      <c r="E24" s="1093"/>
      <c r="F24" s="1093"/>
    </row>
    <row r="25" spans="1:8" ht="15.75" customHeight="1"/>
    <row r="26" spans="1:8">
      <c r="B26" s="980"/>
      <c r="C26" s="980"/>
      <c r="D26" s="980"/>
      <c r="E26" s="980"/>
    </row>
    <row r="27" spans="1:8">
      <c r="B27" s="980"/>
      <c r="C27" s="980"/>
      <c r="D27" s="980"/>
      <c r="E27" s="980"/>
    </row>
    <row r="28" spans="1:8">
      <c r="B28" s="980"/>
      <c r="C28" s="980"/>
      <c r="D28" s="980"/>
      <c r="E28" s="980"/>
    </row>
    <row r="29" spans="1:8">
      <c r="B29" s="980"/>
      <c r="C29" s="980"/>
      <c r="D29" s="980"/>
      <c r="E29" s="980"/>
    </row>
    <row r="30" spans="1:8">
      <c r="B30" s="980"/>
      <c r="C30" s="980"/>
      <c r="D30" s="980"/>
      <c r="E30" s="980"/>
    </row>
    <row r="31" spans="1:8">
      <c r="B31" s="980"/>
      <c r="C31" s="980"/>
      <c r="D31" s="980"/>
      <c r="E31" s="980"/>
    </row>
  </sheetData>
  <mergeCells count="11">
    <mergeCell ref="G5:H5"/>
    <mergeCell ref="A1:H1"/>
    <mergeCell ref="A3:A6"/>
    <mergeCell ref="B3:E3"/>
    <mergeCell ref="F3:H3"/>
    <mergeCell ref="B4:C4"/>
    <mergeCell ref="D4:E4"/>
    <mergeCell ref="G4:H4"/>
    <mergeCell ref="B5:B6"/>
    <mergeCell ref="C5:C6"/>
    <mergeCell ref="D5:E5"/>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BreakPreview" zoomScaleNormal="100" zoomScaleSheetLayoutView="100" workbookViewId="0">
      <selection sqref="A1:G1"/>
    </sheetView>
  </sheetViews>
  <sheetFormatPr defaultRowHeight="14.25"/>
  <cols>
    <col min="1" max="1" width="12.75" style="1092" customWidth="1"/>
    <col min="2" max="4" width="13.75" style="1092" customWidth="1"/>
    <col min="5" max="7" width="14.625" style="1092" customWidth="1"/>
  </cols>
  <sheetData>
    <row r="1" spans="1:7" ht="17.25">
      <c r="A1" s="1995" t="s">
        <v>953</v>
      </c>
      <c r="B1" s="1995"/>
      <c r="C1" s="1995"/>
      <c r="D1" s="1995"/>
      <c r="E1" s="1995"/>
      <c r="F1" s="1995"/>
      <c r="G1" s="1995"/>
    </row>
    <row r="2" spans="1:7">
      <c r="A2" s="1986" t="s">
        <v>954</v>
      </c>
      <c r="B2" s="1986"/>
      <c r="C2" s="1986"/>
      <c r="D2" s="1986"/>
      <c r="E2" s="1986"/>
      <c r="F2" s="1986"/>
      <c r="G2" s="1986"/>
    </row>
    <row r="3" spans="1:7" ht="19.5" thickBot="1">
      <c r="A3" s="1094"/>
      <c r="B3" s="1095"/>
      <c r="C3" s="1095"/>
      <c r="D3" s="1095"/>
      <c r="E3" s="1095"/>
      <c r="F3" s="1095"/>
      <c r="G3" s="1096" t="s">
        <v>955</v>
      </c>
    </row>
    <row r="4" spans="1:7" ht="15.75" customHeight="1" thickTop="1">
      <c r="A4" s="2014" t="s">
        <v>478</v>
      </c>
      <c r="B4" s="2017" t="s">
        <v>956</v>
      </c>
      <c r="C4" s="2017" t="s">
        <v>957</v>
      </c>
      <c r="D4" s="2017" t="s">
        <v>958</v>
      </c>
      <c r="E4" s="2020" t="s">
        <v>959</v>
      </c>
      <c r="F4" s="2021"/>
      <c r="G4" s="2021"/>
    </row>
    <row r="5" spans="1:7" ht="15.75" customHeight="1">
      <c r="A5" s="2015"/>
      <c r="B5" s="2018"/>
      <c r="C5" s="2018"/>
      <c r="D5" s="2018"/>
      <c r="E5" s="2022" t="s">
        <v>591</v>
      </c>
      <c r="F5" s="2022" t="s">
        <v>960</v>
      </c>
      <c r="G5" s="2025" t="s">
        <v>961</v>
      </c>
    </row>
    <row r="6" spans="1:7" ht="15.75" customHeight="1">
      <c r="A6" s="2016"/>
      <c r="B6" s="2019"/>
      <c r="C6" s="2019"/>
      <c r="D6" s="2019"/>
      <c r="E6" s="2023"/>
      <c r="F6" s="2024"/>
      <c r="G6" s="2026"/>
    </row>
    <row r="7" spans="1:7" ht="15.75" customHeight="1">
      <c r="A7" s="1041"/>
      <c r="B7" s="1097"/>
      <c r="C7" s="1098"/>
      <c r="D7" s="1098"/>
      <c r="E7" s="1098"/>
      <c r="F7" s="1098"/>
      <c r="G7" s="1098"/>
    </row>
    <row r="8" spans="1:7" ht="15.75" customHeight="1">
      <c r="A8" s="1099" t="s">
        <v>962</v>
      </c>
      <c r="B8" s="1100">
        <v>12160</v>
      </c>
      <c r="C8" s="1101">
        <v>151829</v>
      </c>
      <c r="D8" s="1101">
        <v>100597</v>
      </c>
      <c r="E8" s="1102">
        <v>39342378.071999997</v>
      </c>
      <c r="F8" s="1044">
        <v>36566019.221999995</v>
      </c>
      <c r="G8" s="1044">
        <v>2776358.85</v>
      </c>
    </row>
    <row r="9" spans="1:7" ht="15.75" customHeight="1">
      <c r="A9" s="1099">
        <v>29</v>
      </c>
      <c r="B9" s="1100">
        <v>12266</v>
      </c>
      <c r="C9" s="1101">
        <v>152347</v>
      </c>
      <c r="D9" s="1101">
        <v>98507</v>
      </c>
      <c r="E9" s="1102">
        <v>40360861.682999998</v>
      </c>
      <c r="F9" s="1044">
        <v>37327074.343000002</v>
      </c>
      <c r="G9" s="1044">
        <v>3033787.34</v>
      </c>
    </row>
    <row r="10" spans="1:7" ht="15.75" customHeight="1">
      <c r="A10" s="1099">
        <v>30</v>
      </c>
      <c r="B10" s="1100">
        <v>12299</v>
      </c>
      <c r="C10" s="1101">
        <v>152289</v>
      </c>
      <c r="D10" s="1101">
        <v>95938</v>
      </c>
      <c r="E10" s="1102">
        <v>40359994.943999991</v>
      </c>
      <c r="F10" s="1044">
        <v>37587785.658999987</v>
      </c>
      <c r="G10" s="1044">
        <v>2772209.2850000001</v>
      </c>
    </row>
    <row r="11" spans="1:7" ht="15.75" customHeight="1">
      <c r="A11" s="1099" t="s">
        <v>55</v>
      </c>
      <c r="B11" s="1100">
        <v>12458</v>
      </c>
      <c r="C11" s="1101">
        <v>153868</v>
      </c>
      <c r="D11" s="1101">
        <v>94458</v>
      </c>
      <c r="E11" s="1102">
        <v>41770958</v>
      </c>
      <c r="F11" s="1044">
        <v>38896379</v>
      </c>
      <c r="G11" s="1044">
        <v>2874579</v>
      </c>
    </row>
    <row r="12" spans="1:7" ht="15.75" customHeight="1">
      <c r="A12" s="1099">
        <v>2</v>
      </c>
      <c r="B12" s="1100">
        <v>12520</v>
      </c>
      <c r="C12" s="1101">
        <v>151910</v>
      </c>
      <c r="D12" s="1101">
        <v>91234</v>
      </c>
      <c r="E12" s="1102">
        <v>40711252</v>
      </c>
      <c r="F12" s="1044">
        <v>37870942</v>
      </c>
      <c r="G12" s="1044">
        <v>2840310</v>
      </c>
    </row>
    <row r="13" spans="1:7" ht="15.75" customHeight="1">
      <c r="A13" s="1103"/>
      <c r="B13" s="1049"/>
      <c r="C13" s="1044"/>
      <c r="D13" s="1044"/>
      <c r="E13" s="1044"/>
      <c r="F13" s="1044"/>
      <c r="G13" s="1044"/>
    </row>
    <row r="14" spans="1:7" ht="15.75" customHeight="1">
      <c r="A14" s="1099" t="s">
        <v>328</v>
      </c>
      <c r="B14" s="1100">
        <v>12558</v>
      </c>
      <c r="C14" s="1104">
        <v>151837</v>
      </c>
      <c r="D14" s="1104">
        <v>89486</v>
      </c>
      <c r="E14" s="1100">
        <v>3775734</v>
      </c>
      <c r="F14" s="1100">
        <v>3432590</v>
      </c>
      <c r="G14" s="1100">
        <v>343145</v>
      </c>
    </row>
    <row r="15" spans="1:7" ht="15.75" customHeight="1">
      <c r="A15" s="1099" t="s">
        <v>485</v>
      </c>
      <c r="B15" s="1411">
        <v>12577</v>
      </c>
      <c r="C15" s="1104">
        <v>151173</v>
      </c>
      <c r="D15" s="1104">
        <v>88976</v>
      </c>
      <c r="E15" s="1100">
        <v>3519914</v>
      </c>
      <c r="F15" s="1100">
        <v>3258845</v>
      </c>
      <c r="G15" s="1100">
        <v>261068</v>
      </c>
    </row>
    <row r="16" spans="1:7" ht="15.75" customHeight="1">
      <c r="A16" s="1099">
        <v>2</v>
      </c>
      <c r="B16" s="1411">
        <v>12592</v>
      </c>
      <c r="C16" s="1104">
        <v>151000</v>
      </c>
      <c r="D16" s="1104">
        <v>88825</v>
      </c>
      <c r="E16" s="1100">
        <v>3209149</v>
      </c>
      <c r="F16" s="1100">
        <v>2990452</v>
      </c>
      <c r="G16" s="1100">
        <v>218697</v>
      </c>
    </row>
    <row r="17" spans="1:7" ht="15.75" customHeight="1">
      <c r="A17" s="1099">
        <v>3</v>
      </c>
      <c r="B17" s="1411">
        <v>12623</v>
      </c>
      <c r="C17" s="1104">
        <v>150681</v>
      </c>
      <c r="D17" s="1104">
        <v>88720</v>
      </c>
      <c r="E17" s="1100">
        <v>3723128</v>
      </c>
      <c r="F17" s="1100">
        <v>3458176</v>
      </c>
      <c r="G17" s="1100">
        <v>264952</v>
      </c>
    </row>
    <row r="18" spans="1:7" ht="15.75" customHeight="1">
      <c r="A18" s="1099">
        <v>4</v>
      </c>
      <c r="B18" s="1411">
        <v>12645</v>
      </c>
      <c r="C18" s="1104">
        <v>151668</v>
      </c>
      <c r="D18" s="1104">
        <v>87292</v>
      </c>
      <c r="E18" s="1100">
        <v>3373898</v>
      </c>
      <c r="F18" s="1100">
        <v>3162397</v>
      </c>
      <c r="G18" s="1100">
        <v>211501</v>
      </c>
    </row>
    <row r="19" spans="1:7" ht="15.75" customHeight="1">
      <c r="A19" s="1099">
        <v>5</v>
      </c>
      <c r="B19" s="1411">
        <v>12658</v>
      </c>
      <c r="C19" s="1104">
        <v>151822</v>
      </c>
      <c r="D19" s="1104">
        <v>86780</v>
      </c>
      <c r="E19" s="1100">
        <v>3417896</v>
      </c>
      <c r="F19" s="1100">
        <v>3207799</v>
      </c>
      <c r="G19" s="1100">
        <v>210097</v>
      </c>
    </row>
    <row r="20" spans="1:7" ht="15.75" customHeight="1">
      <c r="A20" s="1099">
        <v>6</v>
      </c>
      <c r="B20" s="1411">
        <v>12664</v>
      </c>
      <c r="C20" s="1104">
        <v>151861</v>
      </c>
      <c r="D20" s="1104">
        <v>86606</v>
      </c>
      <c r="E20" s="1100">
        <v>3754733</v>
      </c>
      <c r="F20" s="1100">
        <v>3475009</v>
      </c>
      <c r="G20" s="1100">
        <v>279724</v>
      </c>
    </row>
    <row r="21" spans="1:7" ht="15.75" customHeight="1">
      <c r="A21" s="1099">
        <v>7</v>
      </c>
      <c r="B21" s="1411">
        <v>12697</v>
      </c>
      <c r="C21" s="1104">
        <v>151760</v>
      </c>
      <c r="D21" s="1104">
        <v>86625</v>
      </c>
      <c r="E21" s="1100">
        <v>3684520</v>
      </c>
      <c r="F21" s="1100">
        <v>3474303</v>
      </c>
      <c r="G21" s="1100">
        <v>210218</v>
      </c>
    </row>
    <row r="22" spans="1:7" ht="15.75" customHeight="1">
      <c r="A22" s="1099">
        <v>8</v>
      </c>
      <c r="B22" s="1411">
        <v>12694</v>
      </c>
      <c r="C22" s="1104">
        <v>151361</v>
      </c>
      <c r="D22" s="1104">
        <v>86481</v>
      </c>
      <c r="E22" s="1100">
        <v>3646119</v>
      </c>
      <c r="F22" s="1100">
        <v>3400095</v>
      </c>
      <c r="G22" s="1100">
        <v>246024</v>
      </c>
    </row>
    <row r="23" spans="1:7" ht="15.75" customHeight="1">
      <c r="A23" s="1099">
        <v>9</v>
      </c>
      <c r="B23" s="1411">
        <v>12704</v>
      </c>
      <c r="C23" s="1104">
        <v>151252</v>
      </c>
      <c r="D23" s="1104">
        <v>86363</v>
      </c>
      <c r="E23" s="1100">
        <v>3618050</v>
      </c>
      <c r="F23" s="1100">
        <v>3345361</v>
      </c>
      <c r="G23" s="1100">
        <v>272689</v>
      </c>
    </row>
    <row r="24" spans="1:7" ht="15.75" customHeight="1">
      <c r="A24" s="1099">
        <v>10</v>
      </c>
      <c r="B24" s="1411">
        <v>12572</v>
      </c>
      <c r="C24" s="1104">
        <v>143656</v>
      </c>
      <c r="D24" s="1104">
        <v>84055</v>
      </c>
      <c r="E24" s="1100">
        <v>3488418</v>
      </c>
      <c r="F24" s="1100">
        <v>3267244</v>
      </c>
      <c r="G24" s="1100">
        <v>221174</v>
      </c>
    </row>
    <row r="25" spans="1:7" ht="15.75" customHeight="1">
      <c r="A25" s="1099">
        <v>11</v>
      </c>
      <c r="B25" s="1411">
        <v>12573</v>
      </c>
      <c r="C25" s="1104">
        <v>143614</v>
      </c>
      <c r="D25" s="1104">
        <v>83790</v>
      </c>
      <c r="E25" s="1100">
        <v>3609058</v>
      </c>
      <c r="F25" s="1100">
        <v>3272650</v>
      </c>
      <c r="G25" s="1100">
        <v>336408</v>
      </c>
    </row>
    <row r="26" spans="1:7" ht="15.75" customHeight="1">
      <c r="A26" s="1105" t="s">
        <v>1186</v>
      </c>
      <c r="B26" s="1106">
        <v>12575</v>
      </c>
      <c r="C26" s="1107">
        <v>152008</v>
      </c>
      <c r="D26" s="1107">
        <v>89702</v>
      </c>
      <c r="E26" s="1108">
        <v>3489667.2389999991</v>
      </c>
      <c r="F26" s="1108">
        <v>3297540.2219999991</v>
      </c>
      <c r="G26" s="1108">
        <v>192127.01699999999</v>
      </c>
    </row>
    <row r="27" spans="1:7" ht="15.75" customHeight="1">
      <c r="A27" s="1109" t="s">
        <v>965</v>
      </c>
      <c r="B27" s="1110"/>
      <c r="C27" s="1098"/>
      <c r="D27" s="1098"/>
      <c r="E27" s="1098"/>
      <c r="F27" s="1098"/>
      <c r="G27" s="1098"/>
    </row>
    <row r="28" spans="1:7" ht="15.75" customHeight="1">
      <c r="A28" s="979" t="s">
        <v>966</v>
      </c>
    </row>
    <row r="29" spans="1:7" ht="15.75" customHeight="1">
      <c r="A29" s="1111" t="s">
        <v>967</v>
      </c>
    </row>
    <row r="30" spans="1:7" ht="15.75" customHeight="1">
      <c r="A30" s="1093"/>
      <c r="B30" s="981"/>
      <c r="C30" s="1093"/>
      <c r="D30" s="1093"/>
      <c r="E30" s="1112"/>
      <c r="F30" s="1112"/>
      <c r="G30" s="1112"/>
    </row>
    <row r="31" spans="1:7" ht="17.25">
      <c r="E31" s="1113"/>
      <c r="F31" s="1113"/>
      <c r="G31" s="1113"/>
    </row>
    <row r="32" spans="1:7" ht="17.25">
      <c r="E32" s="1113"/>
      <c r="F32" s="1113"/>
      <c r="G32" s="1113"/>
    </row>
    <row r="33" spans="5:7" ht="17.25">
      <c r="E33" s="1113"/>
      <c r="F33" s="1113"/>
      <c r="G33" s="1113"/>
    </row>
    <row r="34" spans="5:7" ht="17.25">
      <c r="E34" s="1113"/>
      <c r="F34" s="1113"/>
      <c r="G34" s="1113"/>
    </row>
    <row r="35" spans="5:7" ht="17.25">
      <c r="E35" s="1113"/>
      <c r="F35" s="1113"/>
      <c r="G35" s="1113"/>
    </row>
    <row r="36" spans="5:7" ht="17.25">
      <c r="E36" s="1113"/>
      <c r="F36" s="1113"/>
      <c r="G36" s="1113"/>
    </row>
    <row r="37" spans="5:7" ht="17.25">
      <c r="E37" s="1113"/>
      <c r="F37" s="1113"/>
      <c r="G37" s="1113"/>
    </row>
    <row r="38" spans="5:7" ht="17.25">
      <c r="E38" s="1113"/>
      <c r="F38" s="1113"/>
      <c r="G38" s="1113"/>
    </row>
    <row r="39" spans="5:7" ht="17.25">
      <c r="E39" s="1113"/>
      <c r="F39" s="1113"/>
      <c r="G39" s="1113"/>
    </row>
  </sheetData>
  <mergeCells count="10">
    <mergeCell ref="A1:G1"/>
    <mergeCell ref="A2:G2"/>
    <mergeCell ref="A4:A6"/>
    <mergeCell ref="B4:B6"/>
    <mergeCell ref="C4:C6"/>
    <mergeCell ref="D4:D6"/>
    <mergeCell ref="E4:G4"/>
    <mergeCell ref="E5:E6"/>
    <mergeCell ref="F5:F6"/>
    <mergeCell ref="G5:G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BreakPreview" zoomScaleNormal="100" zoomScaleSheetLayoutView="100" workbookViewId="0">
      <selection sqref="A1:G1"/>
    </sheetView>
  </sheetViews>
  <sheetFormatPr defaultRowHeight="14.25"/>
  <cols>
    <col min="1" max="1" width="10.625" style="1092" customWidth="1"/>
    <col min="2" max="2" width="13.25" style="1092" customWidth="1"/>
    <col min="3" max="3" width="12.75" style="1092" customWidth="1"/>
    <col min="4" max="4" width="13.75" style="1092" customWidth="1"/>
    <col min="5" max="5" width="12.75" style="1092" customWidth="1"/>
    <col min="6" max="6" width="13.75" style="1092" customWidth="1"/>
    <col min="7" max="7" width="12.75" style="1092" customWidth="1"/>
    <col min="8" max="8" width="14.375" style="1092" customWidth="1"/>
  </cols>
  <sheetData>
    <row r="1" spans="1:8" ht="15.75" customHeight="1" thickBot="1">
      <c r="A1" s="2027" t="s">
        <v>968</v>
      </c>
      <c r="B1" s="2028"/>
      <c r="C1" s="2028"/>
      <c r="D1" s="2028"/>
      <c r="E1" s="2028"/>
      <c r="F1" s="2028"/>
      <c r="G1" s="2028"/>
      <c r="H1" s="1114" t="s">
        <v>955</v>
      </c>
    </row>
    <row r="2" spans="1:8" ht="15.75" customHeight="1" thickTop="1">
      <c r="A2" s="2029" t="s">
        <v>969</v>
      </c>
      <c r="B2" s="2030" t="s">
        <v>970</v>
      </c>
      <c r="C2" s="1982" t="s">
        <v>971</v>
      </c>
      <c r="D2" s="2033"/>
      <c r="E2" s="2033"/>
      <c r="F2" s="2034"/>
      <c r="G2" s="2035" t="s">
        <v>972</v>
      </c>
      <c r="H2" s="2036"/>
    </row>
    <row r="3" spans="1:8" ht="15.75" customHeight="1">
      <c r="A3" s="2015"/>
      <c r="B3" s="2031"/>
      <c r="C3" s="2037" t="s">
        <v>973</v>
      </c>
      <c r="D3" s="2039" t="s">
        <v>974</v>
      </c>
      <c r="E3" s="2041" t="s">
        <v>961</v>
      </c>
      <c r="F3" s="1115" t="s">
        <v>975</v>
      </c>
      <c r="G3" s="1116" t="s">
        <v>947</v>
      </c>
      <c r="H3" s="2043" t="s">
        <v>976</v>
      </c>
    </row>
    <row r="4" spans="1:8" ht="15.75" customHeight="1">
      <c r="A4" s="2016"/>
      <c r="B4" s="2032"/>
      <c r="C4" s="2038"/>
      <c r="D4" s="2040"/>
      <c r="E4" s="2042"/>
      <c r="F4" s="1117" t="s">
        <v>977</v>
      </c>
      <c r="G4" s="1117" t="s">
        <v>978</v>
      </c>
      <c r="H4" s="2044"/>
    </row>
    <row r="5" spans="1:8" ht="15.75" customHeight="1">
      <c r="A5" s="1041"/>
      <c r="B5" s="1097"/>
      <c r="C5" s="1098"/>
      <c r="D5" s="1098"/>
      <c r="E5" s="1098"/>
      <c r="F5" s="1098"/>
      <c r="G5" s="1098"/>
      <c r="H5" s="1098"/>
    </row>
    <row r="6" spans="1:8" ht="15.75" customHeight="1">
      <c r="A6" s="1118" t="s">
        <v>962</v>
      </c>
      <c r="B6" s="1412">
        <v>142645</v>
      </c>
      <c r="C6" s="1119">
        <v>63774075</v>
      </c>
      <c r="D6" s="1119">
        <v>63570008</v>
      </c>
      <c r="E6" s="1119">
        <v>204067</v>
      </c>
      <c r="F6" s="1119">
        <v>7146737</v>
      </c>
      <c r="G6" s="45">
        <v>124063</v>
      </c>
      <c r="H6" s="45">
        <v>112479194</v>
      </c>
    </row>
    <row r="7" spans="1:8" ht="15.75" customHeight="1">
      <c r="A7" s="1118">
        <v>29</v>
      </c>
      <c r="B7" s="1412">
        <v>136992</v>
      </c>
      <c r="C7" s="1119">
        <v>62435929</v>
      </c>
      <c r="D7" s="1119">
        <v>62272979</v>
      </c>
      <c r="E7" s="1119">
        <v>162950</v>
      </c>
      <c r="F7" s="1119">
        <v>6954873</v>
      </c>
      <c r="G7" s="45">
        <v>124542</v>
      </c>
      <c r="H7" s="45">
        <v>114741046.256</v>
      </c>
    </row>
    <row r="8" spans="1:8" ht="15.75" customHeight="1">
      <c r="A8" s="1118">
        <v>30</v>
      </c>
      <c r="B8" s="1412">
        <v>132280</v>
      </c>
      <c r="C8" s="1119">
        <v>61567042</v>
      </c>
      <c r="D8" s="1119">
        <v>61403164</v>
      </c>
      <c r="E8" s="1119">
        <v>163878</v>
      </c>
      <c r="F8" s="1119">
        <v>6999989</v>
      </c>
      <c r="G8" s="45">
        <v>124948</v>
      </c>
      <c r="H8" s="45">
        <v>115156243</v>
      </c>
    </row>
    <row r="9" spans="1:8" ht="15.75" customHeight="1">
      <c r="A9" s="1118" t="s">
        <v>341</v>
      </c>
      <c r="B9" s="1412">
        <v>128549</v>
      </c>
      <c r="C9" s="1119">
        <v>61439683</v>
      </c>
      <c r="D9" s="1119">
        <v>61294065</v>
      </c>
      <c r="E9" s="1119">
        <v>145618</v>
      </c>
      <c r="F9" s="1119">
        <v>7076172</v>
      </c>
      <c r="G9" s="45">
        <v>124891</v>
      </c>
      <c r="H9" s="45">
        <v>119275351</v>
      </c>
    </row>
    <row r="10" spans="1:8" ht="15.75" customHeight="1">
      <c r="A10" s="1118">
        <v>2</v>
      </c>
      <c r="B10" s="1412">
        <v>127714</v>
      </c>
      <c r="C10" s="1119">
        <v>59937476</v>
      </c>
      <c r="D10" s="1119">
        <v>59802056</v>
      </c>
      <c r="E10" s="1119">
        <v>135420</v>
      </c>
      <c r="F10" s="1119">
        <v>7003041</v>
      </c>
      <c r="G10" s="45">
        <v>122604</v>
      </c>
      <c r="H10" s="45">
        <v>114792785</v>
      </c>
    </row>
    <row r="11" spans="1:8" ht="15.75" customHeight="1">
      <c r="A11" s="1155"/>
      <c r="B11" s="1227"/>
      <c r="C11" s="1120"/>
      <c r="D11" s="1120"/>
      <c r="E11" s="34"/>
      <c r="F11" s="34"/>
      <c r="G11" s="1121"/>
      <c r="H11" s="1121"/>
    </row>
    <row r="12" spans="1:8" ht="15.75" customHeight="1">
      <c r="A12" s="1122" t="s">
        <v>994</v>
      </c>
      <c r="B12" s="1412">
        <v>124928</v>
      </c>
      <c r="C12" s="1077">
        <v>5049743</v>
      </c>
      <c r="D12" s="1077">
        <v>5037659</v>
      </c>
      <c r="E12" s="1123">
        <v>12084</v>
      </c>
      <c r="F12" s="1123">
        <v>555696</v>
      </c>
      <c r="G12" s="1124">
        <v>124014</v>
      </c>
      <c r="H12" s="1124">
        <v>9563502</v>
      </c>
    </row>
    <row r="13" spans="1:8" ht="15.75" customHeight="1">
      <c r="A13" s="1122">
        <v>5</v>
      </c>
      <c r="B13" s="1412">
        <v>124276</v>
      </c>
      <c r="C13" s="1077">
        <v>4970034</v>
      </c>
      <c r="D13" s="1077">
        <v>4959418</v>
      </c>
      <c r="E13" s="1123">
        <v>10616</v>
      </c>
      <c r="F13" s="1123">
        <v>607163</v>
      </c>
      <c r="G13" s="1124">
        <v>124180</v>
      </c>
      <c r="H13" s="1124">
        <v>9638690</v>
      </c>
    </row>
    <row r="14" spans="1:8" ht="15.75" customHeight="1">
      <c r="A14" s="1122">
        <v>6</v>
      </c>
      <c r="B14" s="1412">
        <v>123685</v>
      </c>
      <c r="C14" s="1077">
        <v>5221694</v>
      </c>
      <c r="D14" s="1077">
        <v>5209462</v>
      </c>
      <c r="E14" s="1123">
        <v>12232</v>
      </c>
      <c r="F14" s="1123">
        <v>584675</v>
      </c>
      <c r="G14" s="1124">
        <v>124357</v>
      </c>
      <c r="H14" s="1124">
        <v>9974546</v>
      </c>
    </row>
    <row r="15" spans="1:8" ht="15.75" customHeight="1">
      <c r="A15" s="1122">
        <v>7</v>
      </c>
      <c r="B15" s="1412">
        <v>122870</v>
      </c>
      <c r="C15" s="1077">
        <v>4896844</v>
      </c>
      <c r="D15" s="1077">
        <v>4889366</v>
      </c>
      <c r="E15" s="1123">
        <v>7478</v>
      </c>
      <c r="F15" s="1123">
        <v>593501</v>
      </c>
      <c r="G15" s="1124">
        <v>124679</v>
      </c>
      <c r="H15" s="1124">
        <v>9433674</v>
      </c>
    </row>
    <row r="16" spans="1:8" ht="15.75" customHeight="1">
      <c r="A16" s="1122">
        <v>8</v>
      </c>
      <c r="B16" s="1412">
        <v>122164</v>
      </c>
      <c r="C16" s="1077">
        <v>5217945</v>
      </c>
      <c r="D16" s="1077">
        <v>5207065</v>
      </c>
      <c r="E16" s="1123">
        <v>10880</v>
      </c>
      <c r="F16" s="1123">
        <v>602904</v>
      </c>
      <c r="G16" s="1124">
        <v>125112</v>
      </c>
      <c r="H16" s="1124">
        <v>9577536</v>
      </c>
    </row>
    <row r="17" spans="1:8" ht="15.75" customHeight="1">
      <c r="A17" s="1122">
        <v>9</v>
      </c>
      <c r="B17" s="1412">
        <v>121545</v>
      </c>
      <c r="C17" s="1077">
        <v>4866326</v>
      </c>
      <c r="D17" s="1077">
        <v>4854262</v>
      </c>
      <c r="E17" s="1123">
        <v>12064</v>
      </c>
      <c r="F17" s="1123">
        <v>576878</v>
      </c>
      <c r="G17" s="1124">
        <v>125430</v>
      </c>
      <c r="H17" s="1124">
        <v>9861308</v>
      </c>
    </row>
    <row r="18" spans="1:8" ht="15.75" customHeight="1">
      <c r="A18" s="1125" t="s">
        <v>905</v>
      </c>
      <c r="B18" s="1126">
        <v>127146</v>
      </c>
      <c r="C18" s="1127">
        <v>5129674</v>
      </c>
      <c r="D18" s="1127">
        <v>5119719</v>
      </c>
      <c r="E18" s="1128">
        <v>9955</v>
      </c>
      <c r="F18" s="1128">
        <v>594772</v>
      </c>
      <c r="G18" s="1129">
        <v>122165</v>
      </c>
      <c r="H18" s="1129">
        <v>9295930</v>
      </c>
    </row>
    <row r="19" spans="1:8" ht="15.75" customHeight="1">
      <c r="A19" s="1130" t="s">
        <v>445</v>
      </c>
      <c r="B19" s="1098" t="s">
        <v>979</v>
      </c>
      <c r="C19" s="1098"/>
      <c r="D19" s="1098"/>
      <c r="E19" s="1098"/>
      <c r="F19" s="1098"/>
      <c r="G19" s="1098"/>
      <c r="H19" s="1098"/>
    </row>
    <row r="20" spans="1:8" ht="15.75" customHeight="1">
      <c r="A20" s="1067" t="s">
        <v>980</v>
      </c>
      <c r="B20" s="1092" t="s">
        <v>981</v>
      </c>
    </row>
    <row r="22" spans="1:8">
      <c r="B22" s="1131"/>
      <c r="C22" s="1132"/>
    </row>
    <row r="26" spans="1:8">
      <c r="A26" s="1133"/>
      <c r="B26" s="1134"/>
    </row>
    <row r="28" spans="1:8">
      <c r="G28" s="1092" t="s">
        <v>982</v>
      </c>
    </row>
  </sheetData>
  <mergeCells count="9">
    <mergeCell ref="A1:G1"/>
    <mergeCell ref="A2:A4"/>
    <mergeCell ref="B2:B4"/>
    <mergeCell ref="C2:F2"/>
    <mergeCell ref="G2:H2"/>
    <mergeCell ref="C3:C4"/>
    <mergeCell ref="D3:D4"/>
    <mergeCell ref="E3:E4"/>
    <mergeCell ref="H3:H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zoomScaleNormal="100" zoomScaleSheetLayoutView="100" workbookViewId="0">
      <selection sqref="A1:I1"/>
    </sheetView>
  </sheetViews>
  <sheetFormatPr defaultRowHeight="14.25"/>
  <cols>
    <col min="1" max="1" width="12.75" style="1092" customWidth="1"/>
    <col min="2" max="2" width="12.375" style="1092" customWidth="1"/>
    <col min="3" max="9" width="13.125" style="1092" customWidth="1"/>
  </cols>
  <sheetData>
    <row r="1" spans="1:9" ht="17.25">
      <c r="A1" s="1995" t="s">
        <v>983</v>
      </c>
      <c r="B1" s="2045"/>
      <c r="C1" s="2045"/>
      <c r="D1" s="2045"/>
      <c r="E1" s="2045"/>
      <c r="F1" s="2045"/>
      <c r="G1" s="2045"/>
      <c r="H1" s="2045"/>
      <c r="I1" s="2045"/>
    </row>
    <row r="2" spans="1:9" ht="19.5" thickBot="1">
      <c r="A2" s="1094"/>
      <c r="B2" s="1095"/>
      <c r="C2" s="1095"/>
      <c r="D2" s="1095"/>
      <c r="E2" s="1095"/>
      <c r="F2" s="1095"/>
      <c r="G2" s="1095"/>
      <c r="H2" s="1095"/>
      <c r="I2" s="1067" t="s">
        <v>955</v>
      </c>
    </row>
    <row r="3" spans="1:9" ht="15.75" customHeight="1" thickTop="1">
      <c r="A3" s="2014" t="s">
        <v>984</v>
      </c>
      <c r="B3" s="2017" t="s">
        <v>985</v>
      </c>
      <c r="C3" s="2048" t="s">
        <v>986</v>
      </c>
      <c r="D3" s="2049"/>
      <c r="E3" s="2053" t="s">
        <v>987</v>
      </c>
      <c r="F3" s="2054"/>
      <c r="G3" s="2054"/>
      <c r="H3" s="2054"/>
      <c r="I3" s="2055" t="s">
        <v>988</v>
      </c>
    </row>
    <row r="4" spans="1:9" ht="15.75" customHeight="1">
      <c r="A4" s="2015"/>
      <c r="B4" s="2018"/>
      <c r="C4" s="2050"/>
      <c r="D4" s="2051"/>
      <c r="E4" s="2022" t="s">
        <v>437</v>
      </c>
      <c r="F4" s="2059" t="s">
        <v>989</v>
      </c>
      <c r="G4" s="2059" t="s">
        <v>990</v>
      </c>
      <c r="H4" s="2060" t="s">
        <v>991</v>
      </c>
      <c r="I4" s="2056"/>
    </row>
    <row r="5" spans="1:9" ht="15.75" customHeight="1">
      <c r="A5" s="2015"/>
      <c r="B5" s="2018"/>
      <c r="C5" s="2044"/>
      <c r="D5" s="2052"/>
      <c r="E5" s="2058"/>
      <c r="F5" s="2018"/>
      <c r="G5" s="2018"/>
      <c r="H5" s="2061"/>
      <c r="I5" s="2056"/>
    </row>
    <row r="6" spans="1:9" ht="23.25" customHeight="1">
      <c r="A6" s="2046"/>
      <c r="B6" s="2047"/>
      <c r="C6" s="1135" t="s">
        <v>992</v>
      </c>
      <c r="D6" s="1135" t="s">
        <v>993</v>
      </c>
      <c r="E6" s="2024"/>
      <c r="F6" s="2047"/>
      <c r="G6" s="2047"/>
      <c r="H6" s="2062"/>
      <c r="I6" s="2057"/>
    </row>
    <row r="7" spans="1:9" ht="15.75" customHeight="1">
      <c r="A7" s="1136"/>
      <c r="B7" s="1413"/>
      <c r="C7" s="1137"/>
      <c r="D7" s="1137"/>
      <c r="E7" s="1138"/>
      <c r="F7" s="1136"/>
      <c r="G7" s="1136"/>
      <c r="H7" s="1136"/>
      <c r="I7" s="1136"/>
    </row>
    <row r="8" spans="1:9" ht="15.75" customHeight="1">
      <c r="A8" s="1139" t="s">
        <v>962</v>
      </c>
      <c r="B8" s="1406">
        <v>227394</v>
      </c>
      <c r="C8" s="1044">
        <v>47400</v>
      </c>
      <c r="D8" s="1044">
        <v>651</v>
      </c>
      <c r="E8" s="1044">
        <v>70473144</v>
      </c>
      <c r="F8" s="1044">
        <v>31568852</v>
      </c>
      <c r="G8" s="1044">
        <v>24791592</v>
      </c>
      <c r="H8" s="1044">
        <v>14112700</v>
      </c>
      <c r="I8" s="1044">
        <v>1533644</v>
      </c>
    </row>
    <row r="9" spans="1:9" ht="15.75" customHeight="1">
      <c r="A9" s="1139">
        <v>29</v>
      </c>
      <c r="B9" s="1406">
        <v>228289</v>
      </c>
      <c r="C9" s="1044">
        <v>46896</v>
      </c>
      <c r="D9" s="1044">
        <v>662</v>
      </c>
      <c r="E9" s="1044">
        <v>71383469</v>
      </c>
      <c r="F9" s="1044">
        <v>31145695</v>
      </c>
      <c r="G9" s="1044">
        <v>25122175</v>
      </c>
      <c r="H9" s="1044">
        <v>15115599</v>
      </c>
      <c r="I9" s="1044">
        <v>1546979</v>
      </c>
    </row>
    <row r="10" spans="1:9" ht="15.75" customHeight="1">
      <c r="A10" s="1139">
        <v>30</v>
      </c>
      <c r="B10" s="1406">
        <v>229095</v>
      </c>
      <c r="C10" s="1044">
        <v>47557</v>
      </c>
      <c r="D10" s="1044">
        <v>639</v>
      </c>
      <c r="E10" s="1044">
        <v>71201453</v>
      </c>
      <c r="F10" s="1044">
        <v>30100239</v>
      </c>
      <c r="G10" s="1044">
        <v>25376185</v>
      </c>
      <c r="H10" s="1044">
        <v>15725029</v>
      </c>
      <c r="I10" s="1044">
        <v>1568747</v>
      </c>
    </row>
    <row r="11" spans="1:9" ht="15.75" customHeight="1">
      <c r="A11" s="1139" t="s">
        <v>55</v>
      </c>
      <c r="B11" s="1406">
        <v>229339</v>
      </c>
      <c r="C11" s="1044">
        <v>47686</v>
      </c>
      <c r="D11" s="1044">
        <v>596</v>
      </c>
      <c r="E11" s="1044">
        <v>72090186</v>
      </c>
      <c r="F11" s="1044">
        <v>30266220</v>
      </c>
      <c r="G11" s="1044">
        <v>25852660</v>
      </c>
      <c r="H11" s="1044">
        <v>15971305</v>
      </c>
      <c r="I11" s="1044">
        <v>1657029</v>
      </c>
    </row>
    <row r="12" spans="1:9" ht="15.75" customHeight="1">
      <c r="A12" s="1139">
        <v>2</v>
      </c>
      <c r="B12" s="1406">
        <v>229345</v>
      </c>
      <c r="C12" s="1044">
        <v>48073</v>
      </c>
      <c r="D12" s="1044">
        <v>576</v>
      </c>
      <c r="E12" s="1044">
        <v>73497300</v>
      </c>
      <c r="F12" s="1044">
        <v>30646770</v>
      </c>
      <c r="G12" s="1044">
        <v>26416857</v>
      </c>
      <c r="H12" s="1044">
        <v>16433673</v>
      </c>
      <c r="I12" s="1044">
        <v>1740390</v>
      </c>
    </row>
    <row r="13" spans="1:9" ht="15.75" customHeight="1">
      <c r="A13" s="1139"/>
      <c r="B13" s="1406"/>
      <c r="C13" s="1044"/>
      <c r="D13" s="1044"/>
      <c r="E13" s="1044"/>
      <c r="F13" s="1044"/>
      <c r="G13" s="1044"/>
      <c r="H13" s="1044"/>
      <c r="I13" s="1044"/>
    </row>
    <row r="14" spans="1:9" ht="15" customHeight="1">
      <c r="A14" s="1140" t="s">
        <v>902</v>
      </c>
      <c r="B14" s="1414">
        <v>228804</v>
      </c>
      <c r="C14" s="1141">
        <v>47616</v>
      </c>
      <c r="D14" s="1141">
        <v>590</v>
      </c>
      <c r="E14" s="1141">
        <v>6365648</v>
      </c>
      <c r="F14" s="1141">
        <v>2566091</v>
      </c>
      <c r="G14" s="1141">
        <v>2340399</v>
      </c>
      <c r="H14" s="1141">
        <v>1459157</v>
      </c>
      <c r="I14" s="1142">
        <v>129869</v>
      </c>
    </row>
    <row r="15" spans="1:9" ht="15" customHeight="1">
      <c r="A15" s="1140">
        <v>6</v>
      </c>
      <c r="B15" s="1414">
        <v>228653</v>
      </c>
      <c r="C15" s="1141">
        <v>47680</v>
      </c>
      <c r="D15" s="1141">
        <v>588</v>
      </c>
      <c r="E15" s="1141">
        <v>6295966</v>
      </c>
      <c r="F15" s="1141">
        <v>2572883</v>
      </c>
      <c r="G15" s="1141">
        <v>2268307</v>
      </c>
      <c r="H15" s="1141">
        <v>1454775</v>
      </c>
      <c r="I15" s="1142">
        <v>140963</v>
      </c>
    </row>
    <row r="16" spans="1:9" ht="15" customHeight="1">
      <c r="A16" s="1140">
        <v>7</v>
      </c>
      <c r="B16" s="1414">
        <v>228619</v>
      </c>
      <c r="C16" s="1141">
        <v>47825</v>
      </c>
      <c r="D16" s="1141">
        <v>598</v>
      </c>
      <c r="E16" s="1141">
        <v>6296302</v>
      </c>
      <c r="F16" s="1141">
        <v>2482579</v>
      </c>
      <c r="G16" s="1141">
        <v>2375563</v>
      </c>
      <c r="H16" s="1141">
        <v>1438160</v>
      </c>
      <c r="I16" s="1142">
        <v>139721</v>
      </c>
    </row>
    <row r="17" spans="1:9" ht="15" customHeight="1">
      <c r="A17" s="1140">
        <v>8</v>
      </c>
      <c r="B17" s="1414">
        <v>228460</v>
      </c>
      <c r="C17" s="1141">
        <v>47779</v>
      </c>
      <c r="D17" s="1141">
        <v>596</v>
      </c>
      <c r="E17" s="1141">
        <v>6293642</v>
      </c>
      <c r="F17" s="1141">
        <v>2508289</v>
      </c>
      <c r="G17" s="1141">
        <v>2353636</v>
      </c>
      <c r="H17" s="1141">
        <v>1431717</v>
      </c>
      <c r="I17" s="1142">
        <v>142268</v>
      </c>
    </row>
    <row r="18" spans="1:9" ht="15" customHeight="1">
      <c r="A18" s="1140">
        <v>9</v>
      </c>
      <c r="B18" s="1414">
        <v>228359</v>
      </c>
      <c r="C18" s="1141">
        <v>47766</v>
      </c>
      <c r="D18" s="1141">
        <v>603</v>
      </c>
      <c r="E18" s="1141">
        <v>6237322</v>
      </c>
      <c r="F18" s="1141">
        <v>2497957</v>
      </c>
      <c r="G18" s="1141">
        <v>2317108</v>
      </c>
      <c r="H18" s="1141">
        <v>1422257</v>
      </c>
      <c r="I18" s="1142">
        <v>143612</v>
      </c>
    </row>
    <row r="19" spans="1:9" ht="6.75" customHeight="1">
      <c r="A19" s="1415"/>
      <c r="B19" s="1052"/>
      <c r="C19" s="1408"/>
      <c r="D19" s="1408"/>
      <c r="E19" s="1408"/>
      <c r="F19" s="1408"/>
      <c r="G19" s="1408"/>
      <c r="H19" s="1408"/>
      <c r="I19" s="1416"/>
    </row>
    <row r="20" spans="1:9" ht="15.75" customHeight="1">
      <c r="A20" s="1143" t="s">
        <v>1187</v>
      </c>
      <c r="B20" s="1144">
        <v>229263</v>
      </c>
      <c r="C20" s="1145">
        <v>47941</v>
      </c>
      <c r="D20" s="1145">
        <v>584</v>
      </c>
      <c r="E20" s="1145">
        <v>6358263</v>
      </c>
      <c r="F20" s="1145">
        <v>2579085</v>
      </c>
      <c r="G20" s="1145">
        <v>2337542</v>
      </c>
      <c r="H20" s="1145">
        <v>1441636</v>
      </c>
      <c r="I20" s="1146">
        <v>147038</v>
      </c>
    </row>
    <row r="21" spans="1:9" ht="15.75" customHeight="1">
      <c r="A21" s="1147" t="s">
        <v>995</v>
      </c>
      <c r="B21" s="1110"/>
      <c r="C21" s="1098"/>
      <c r="D21" s="1098"/>
      <c r="E21" s="1098"/>
      <c r="F21" s="1098"/>
      <c r="G21" s="1098"/>
      <c r="H21" s="1098"/>
      <c r="I21" s="1098"/>
    </row>
    <row r="22" spans="1:9" ht="15.75" customHeight="1">
      <c r="A22" s="1148" t="s">
        <v>996</v>
      </c>
      <c r="B22" s="1149"/>
      <c r="C22" s="1150"/>
      <c r="D22" s="1150"/>
      <c r="E22" s="1150"/>
      <c r="F22" s="1150"/>
      <c r="G22" s="1150"/>
      <c r="H22" s="1151"/>
      <c r="I22" s="1150"/>
    </row>
    <row r="23" spans="1:9" ht="15.75" customHeight="1">
      <c r="A23" s="1148" t="s">
        <v>997</v>
      </c>
      <c r="B23" s="1149"/>
      <c r="C23" s="1150"/>
      <c r="D23" s="1150"/>
      <c r="E23" s="1150"/>
      <c r="F23" s="1150"/>
      <c r="G23" s="1150"/>
      <c r="H23" s="1151"/>
      <c r="I23" s="1150"/>
    </row>
    <row r="24" spans="1:9" ht="15.75" customHeight="1">
      <c r="A24" s="1152" t="s">
        <v>998</v>
      </c>
      <c r="B24" s="1153"/>
      <c r="C24" s="1075"/>
      <c r="D24" s="1075"/>
      <c r="E24" s="1075"/>
      <c r="F24" s="1075"/>
      <c r="G24" s="1075"/>
      <c r="H24" s="1075"/>
      <c r="I24" s="1075"/>
    </row>
    <row r="25" spans="1:9" ht="15.75" customHeight="1">
      <c r="A25" s="1154" t="s">
        <v>999</v>
      </c>
      <c r="B25" s="1153"/>
      <c r="C25" s="1075"/>
      <c r="D25" s="1075"/>
      <c r="E25" s="1075"/>
      <c r="F25" s="1075"/>
      <c r="G25" s="1075"/>
      <c r="H25" s="1075"/>
      <c r="I25" s="1075"/>
    </row>
    <row r="26" spans="1:9" ht="15.75" customHeight="1">
      <c r="A26" s="1111" t="s">
        <v>1000</v>
      </c>
    </row>
    <row r="27" spans="1:9" ht="15.75" customHeight="1">
      <c r="A27" s="1093"/>
      <c r="B27" s="981"/>
      <c r="C27" s="1093"/>
      <c r="D27" s="1093"/>
      <c r="E27" s="1112"/>
      <c r="F27" s="1112"/>
      <c r="G27" s="1112"/>
      <c r="H27" s="1112"/>
      <c r="I27" s="1112"/>
    </row>
    <row r="28" spans="1:9" ht="17.25">
      <c r="E28" s="1113"/>
      <c r="F28" s="1113"/>
      <c r="G28" s="1113"/>
      <c r="H28" s="1113"/>
      <c r="I28" s="1113"/>
    </row>
    <row r="29" spans="1:9" ht="17.25">
      <c r="E29" s="1113"/>
      <c r="F29" s="1113"/>
      <c r="G29" s="1113"/>
      <c r="H29" s="1113"/>
      <c r="I29" s="1113"/>
    </row>
    <row r="30" spans="1:9" ht="17.25">
      <c r="E30" s="1113"/>
      <c r="F30" s="1113"/>
      <c r="G30" s="1113"/>
      <c r="H30" s="1113"/>
      <c r="I30" s="1113"/>
    </row>
    <row r="31" spans="1:9" ht="17.25">
      <c r="E31" s="1113"/>
      <c r="F31" s="1113"/>
      <c r="G31" s="1113"/>
      <c r="H31" s="1113"/>
      <c r="I31" s="1113"/>
    </row>
    <row r="32" spans="1:9" ht="17.25">
      <c r="E32" s="1113"/>
      <c r="F32" s="1113"/>
      <c r="G32" s="1113"/>
      <c r="H32" s="1113"/>
      <c r="I32" s="1113"/>
    </row>
    <row r="33" spans="5:9" ht="17.25">
      <c r="E33" s="1113"/>
      <c r="F33" s="1113"/>
      <c r="G33" s="1113"/>
      <c r="H33" s="1113"/>
      <c r="I33" s="1113"/>
    </row>
    <row r="34" spans="5:9" ht="17.25">
      <c r="E34" s="1113"/>
      <c r="F34" s="1113"/>
      <c r="G34" s="1113"/>
      <c r="H34" s="1113"/>
      <c r="I34" s="1113"/>
    </row>
    <row r="35" spans="5:9" ht="17.25">
      <c r="E35" s="1113"/>
      <c r="F35" s="1113"/>
      <c r="G35" s="1113"/>
      <c r="H35" s="1113"/>
      <c r="I35" s="1113"/>
    </row>
  </sheetData>
  <mergeCells count="10">
    <mergeCell ref="A1:I1"/>
    <mergeCell ref="A3:A6"/>
    <mergeCell ref="B3:B6"/>
    <mergeCell ref="C3:D5"/>
    <mergeCell ref="E3:H3"/>
    <mergeCell ref="I3:I6"/>
    <mergeCell ref="E4:E6"/>
    <mergeCell ref="F4:F6"/>
    <mergeCell ref="G4:G6"/>
    <mergeCell ref="H4:H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BreakPreview" zoomScale="140" zoomScaleNormal="100" zoomScaleSheetLayoutView="140" workbookViewId="0">
      <selection sqref="A1:F1"/>
    </sheetView>
  </sheetViews>
  <sheetFormatPr defaultRowHeight="13.5"/>
  <cols>
    <col min="1" max="1" width="12.375" style="175" customWidth="1"/>
    <col min="2" max="2" width="11.625" style="175" customWidth="1"/>
    <col min="3" max="3" width="0.625" style="175" customWidth="1"/>
    <col min="4" max="4" width="11.625" style="175" customWidth="1"/>
    <col min="5" max="5" width="0.625" style="175" customWidth="1"/>
    <col min="6" max="6" width="11.625" style="175" customWidth="1"/>
  </cols>
  <sheetData>
    <row r="1" spans="1:6" ht="14.25">
      <c r="A1" s="2063" t="s">
        <v>1001</v>
      </c>
      <c r="B1" s="2063"/>
      <c r="C1" s="2063"/>
      <c r="D1" s="2063"/>
      <c r="E1" s="2063"/>
      <c r="F1" s="2063"/>
    </row>
    <row r="2" spans="1:6" ht="14.25">
      <c r="A2" s="2064" t="s">
        <v>1188</v>
      </c>
      <c r="B2" s="2064"/>
      <c r="C2" s="2064"/>
      <c r="D2" s="2064"/>
      <c r="E2" s="2064"/>
      <c r="F2" s="2064"/>
    </row>
    <row r="3" spans="1:6" ht="14.25" thickBot="1"/>
    <row r="4" spans="1:6" ht="15.75" customHeight="1" thickTop="1">
      <c r="A4" s="1156" t="s">
        <v>1002</v>
      </c>
      <c r="B4" s="1157" t="s">
        <v>1003</v>
      </c>
      <c r="C4" s="1158"/>
      <c r="D4" s="1156" t="s">
        <v>1004</v>
      </c>
      <c r="E4" s="1158"/>
      <c r="F4" s="1417" t="s">
        <v>1005</v>
      </c>
    </row>
    <row r="5" spans="1:6" ht="15.75" customHeight="1">
      <c r="A5" s="1159" t="s">
        <v>1006</v>
      </c>
      <c r="B5" s="1160">
        <v>154</v>
      </c>
      <c r="C5" s="1160"/>
      <c r="D5" s="1160">
        <v>59</v>
      </c>
      <c r="E5" s="1160"/>
      <c r="F5" s="1160">
        <v>26</v>
      </c>
    </row>
    <row r="6" spans="1:6" ht="15.75" customHeight="1">
      <c r="A6" s="1161" t="s">
        <v>1007</v>
      </c>
      <c r="B6" s="1162">
        <v>2</v>
      </c>
      <c r="C6" s="1162"/>
      <c r="D6" s="1162">
        <v>1</v>
      </c>
      <c r="E6" s="1162"/>
      <c r="F6" s="1163">
        <v>1</v>
      </c>
    </row>
    <row r="7" spans="1:6" ht="15.75" customHeight="1">
      <c r="A7" s="1161" t="s">
        <v>1008</v>
      </c>
      <c r="B7" s="1164">
        <v>8</v>
      </c>
      <c r="C7" s="1164"/>
      <c r="D7" s="1164">
        <v>7</v>
      </c>
      <c r="E7" s="1164"/>
      <c r="F7" s="1164">
        <v>4</v>
      </c>
    </row>
    <row r="8" spans="1:6" ht="15.75" customHeight="1">
      <c r="A8" s="1161" t="s">
        <v>1009</v>
      </c>
      <c r="B8" s="1165">
        <v>95</v>
      </c>
      <c r="C8" s="1165"/>
      <c r="D8" s="1165">
        <v>25</v>
      </c>
      <c r="E8" s="1165"/>
      <c r="F8" s="1164">
        <v>11</v>
      </c>
    </row>
    <row r="9" spans="1:6" ht="15.75" customHeight="1">
      <c r="A9" s="1161" t="s">
        <v>1010</v>
      </c>
      <c r="B9" s="1165">
        <v>21</v>
      </c>
      <c r="C9" s="1165"/>
      <c r="D9" s="1164">
        <v>15</v>
      </c>
      <c r="E9" s="1164"/>
      <c r="F9" s="1164">
        <v>2</v>
      </c>
    </row>
    <row r="10" spans="1:6" ht="15.75" customHeight="1">
      <c r="A10" s="1161" t="s">
        <v>1011</v>
      </c>
      <c r="B10" s="46">
        <v>4</v>
      </c>
      <c r="C10" s="46"/>
      <c r="D10" s="1166">
        <v>2</v>
      </c>
      <c r="E10" s="1166"/>
      <c r="F10" s="1163">
        <v>2</v>
      </c>
    </row>
    <row r="11" spans="1:6" ht="15.75" customHeight="1">
      <c r="A11" s="1167" t="s">
        <v>540</v>
      </c>
      <c r="B11" s="1418">
        <v>24</v>
      </c>
      <c r="C11" s="1418"/>
      <c r="D11" s="1418">
        <v>9</v>
      </c>
      <c r="E11" s="1418"/>
      <c r="F11" s="1419">
        <v>6</v>
      </c>
    </row>
    <row r="12" spans="1:6" ht="15.75" customHeight="1">
      <c r="A12" s="1168" t="s">
        <v>1189</v>
      </c>
    </row>
    <row r="13" spans="1:6" ht="15.75" customHeight="1">
      <c r="A13" s="1159" t="s">
        <v>1012</v>
      </c>
    </row>
    <row r="24" spans="1:1">
      <c r="A24" s="1169"/>
    </row>
  </sheetData>
  <mergeCells count="2">
    <mergeCell ref="A1:F1"/>
    <mergeCell ref="A2:F2"/>
  </mergeCells>
  <phoneticPr fontId="3"/>
  <printOptions horizontalCentered="1"/>
  <pageMargins left="0.70866141732283472" right="0.70866141732283472" top="1.1599999999999999" bottom="0.74803149606299213" header="0.31496062992125984" footer="0.31496062992125984"/>
  <pageSetup paperSize="9" scale="13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view="pageBreakPreview" zoomScaleNormal="100" zoomScaleSheetLayoutView="100" workbookViewId="0">
      <selection sqref="A1:N1"/>
    </sheetView>
  </sheetViews>
  <sheetFormatPr defaultRowHeight="13.5"/>
  <cols>
    <col min="1" max="1" width="14.625" style="156" customWidth="1"/>
    <col min="2" max="2" width="12.625" style="156" customWidth="1"/>
    <col min="3" max="5" width="10.625" style="156" customWidth="1"/>
    <col min="6" max="9" width="9.625" style="156" customWidth="1"/>
    <col min="10" max="11" width="10.625" style="156" customWidth="1"/>
    <col min="12" max="12" width="9.625" style="156" customWidth="1"/>
    <col min="13" max="14" width="9" style="156"/>
  </cols>
  <sheetData>
    <row r="1" spans="1:14" ht="17.25">
      <c r="A1" s="1562" t="s">
        <v>1013</v>
      </c>
      <c r="B1" s="1682"/>
      <c r="C1" s="1682"/>
      <c r="D1" s="1682"/>
      <c r="E1" s="1682"/>
      <c r="F1" s="1682"/>
      <c r="G1" s="1682"/>
      <c r="H1" s="1682"/>
      <c r="I1" s="1682"/>
      <c r="J1" s="1682"/>
      <c r="K1" s="1682"/>
      <c r="L1" s="1682"/>
      <c r="M1" s="1682"/>
      <c r="N1" s="1682"/>
    </row>
    <row r="2" spans="1:14" ht="15" thickBot="1">
      <c r="A2" s="531"/>
      <c r="N2" s="340" t="s">
        <v>1014</v>
      </c>
    </row>
    <row r="3" spans="1:14" ht="18" customHeight="1" thickTop="1">
      <c r="A3" s="1683" t="s">
        <v>363</v>
      </c>
      <c r="B3" s="1746" t="s">
        <v>1015</v>
      </c>
      <c r="C3" s="412" t="s">
        <v>1016</v>
      </c>
      <c r="D3" s="413"/>
      <c r="E3" s="413"/>
      <c r="F3" s="413"/>
      <c r="G3" s="413"/>
      <c r="H3" s="413"/>
      <c r="I3" s="412" t="s">
        <v>1017</v>
      </c>
      <c r="J3" s="413"/>
      <c r="K3" s="413"/>
      <c r="L3" s="413"/>
      <c r="M3" s="413"/>
      <c r="N3" s="413"/>
    </row>
    <row r="4" spans="1:14" ht="28.5">
      <c r="A4" s="1494"/>
      <c r="B4" s="1545"/>
      <c r="C4" s="421" t="s">
        <v>505</v>
      </c>
      <c r="D4" s="421" t="s">
        <v>1018</v>
      </c>
      <c r="E4" s="421" t="s">
        <v>1019</v>
      </c>
      <c r="F4" s="421" t="s">
        <v>1020</v>
      </c>
      <c r="G4" s="421" t="s">
        <v>1021</v>
      </c>
      <c r="H4" s="421" t="s">
        <v>961</v>
      </c>
      <c r="I4" s="421" t="s">
        <v>505</v>
      </c>
      <c r="J4" s="421" t="s">
        <v>1018</v>
      </c>
      <c r="K4" s="421" t="s">
        <v>1019</v>
      </c>
      <c r="L4" s="421" t="s">
        <v>1020</v>
      </c>
      <c r="M4" s="421" t="s">
        <v>1021</v>
      </c>
      <c r="N4" s="421" t="s">
        <v>961</v>
      </c>
    </row>
    <row r="5" spans="1:14" ht="15.75" customHeight="1">
      <c r="A5" s="401"/>
      <c r="B5" s="1170"/>
      <c r="C5" s="1171"/>
      <c r="D5" s="1171"/>
      <c r="E5" s="1171"/>
      <c r="F5" s="1171"/>
      <c r="G5" s="1171"/>
      <c r="H5" s="1171"/>
      <c r="I5" s="1171"/>
      <c r="J5" s="1171"/>
      <c r="K5" s="1171"/>
      <c r="L5" s="1171"/>
      <c r="M5" s="1171"/>
      <c r="N5" s="1171"/>
    </row>
    <row r="6" spans="1:14" ht="15.75" customHeight="1">
      <c r="A6" s="252" t="s">
        <v>218</v>
      </c>
      <c r="B6" s="1420">
        <v>1023</v>
      </c>
      <c r="C6" s="521">
        <v>20</v>
      </c>
      <c r="D6" s="521">
        <v>8</v>
      </c>
      <c r="E6" s="521">
        <v>2</v>
      </c>
      <c r="F6" s="521">
        <v>1</v>
      </c>
      <c r="G6" s="521">
        <v>9</v>
      </c>
      <c r="H6" s="521">
        <v>0</v>
      </c>
      <c r="I6" s="521">
        <v>1212</v>
      </c>
      <c r="J6" s="521">
        <v>921</v>
      </c>
      <c r="K6" s="521">
        <v>59</v>
      </c>
      <c r="L6" s="521">
        <v>126</v>
      </c>
      <c r="M6" s="521">
        <v>104</v>
      </c>
      <c r="N6" s="521">
        <v>2</v>
      </c>
    </row>
    <row r="7" spans="1:14" ht="15.75" customHeight="1">
      <c r="A7" s="252" t="s">
        <v>55</v>
      </c>
      <c r="B7" s="1420">
        <v>927</v>
      </c>
      <c r="C7" s="521">
        <v>25</v>
      </c>
      <c r="D7" s="521">
        <v>8</v>
      </c>
      <c r="E7" s="521">
        <v>3</v>
      </c>
      <c r="F7" s="521">
        <v>2</v>
      </c>
      <c r="G7" s="521">
        <v>12</v>
      </c>
      <c r="H7" s="521">
        <v>0</v>
      </c>
      <c r="I7" s="521">
        <v>1058</v>
      </c>
      <c r="J7" s="521">
        <v>754</v>
      </c>
      <c r="K7" s="521">
        <v>59</v>
      </c>
      <c r="L7" s="521">
        <v>115</v>
      </c>
      <c r="M7" s="521">
        <v>128</v>
      </c>
      <c r="N7" s="521">
        <v>2</v>
      </c>
    </row>
    <row r="8" spans="1:14" ht="15.75" customHeight="1">
      <c r="A8" s="252">
        <v>2</v>
      </c>
      <c r="B8" s="1420">
        <v>737</v>
      </c>
      <c r="C8" s="521">
        <v>18</v>
      </c>
      <c r="D8" s="521">
        <v>9</v>
      </c>
      <c r="E8" s="521">
        <v>2</v>
      </c>
      <c r="F8" s="521">
        <v>3</v>
      </c>
      <c r="G8" s="521">
        <v>4</v>
      </c>
      <c r="H8" s="521">
        <v>0</v>
      </c>
      <c r="I8" s="521">
        <v>832</v>
      </c>
      <c r="J8" s="521">
        <v>597</v>
      </c>
      <c r="K8" s="521">
        <v>42</v>
      </c>
      <c r="L8" s="521">
        <v>97</v>
      </c>
      <c r="M8" s="521">
        <v>94</v>
      </c>
      <c r="N8" s="521">
        <v>2</v>
      </c>
    </row>
    <row r="9" spans="1:14" ht="15.75" customHeight="1">
      <c r="A9" s="252">
        <v>3</v>
      </c>
      <c r="B9" s="1420">
        <v>774</v>
      </c>
      <c r="C9" s="521">
        <v>10</v>
      </c>
      <c r="D9" s="521">
        <v>3</v>
      </c>
      <c r="E9" s="521">
        <v>2</v>
      </c>
      <c r="F9" s="521">
        <v>1</v>
      </c>
      <c r="G9" s="521">
        <v>4</v>
      </c>
      <c r="H9" s="521">
        <v>0</v>
      </c>
      <c r="I9" s="521">
        <v>858</v>
      </c>
      <c r="J9" s="521">
        <v>607</v>
      </c>
      <c r="K9" s="521">
        <v>40</v>
      </c>
      <c r="L9" s="521">
        <v>101</v>
      </c>
      <c r="M9" s="521">
        <v>116</v>
      </c>
      <c r="N9" s="521">
        <v>4</v>
      </c>
    </row>
    <row r="10" spans="1:14" ht="15.75" customHeight="1">
      <c r="A10" s="252">
        <v>4</v>
      </c>
      <c r="B10" s="1420">
        <v>766</v>
      </c>
      <c r="C10" s="521">
        <v>16</v>
      </c>
      <c r="D10" s="521">
        <v>8</v>
      </c>
      <c r="E10" s="521">
        <v>2</v>
      </c>
      <c r="F10" s="521">
        <v>1</v>
      </c>
      <c r="G10" s="521">
        <v>5</v>
      </c>
      <c r="H10" s="521">
        <v>0</v>
      </c>
      <c r="I10" s="521">
        <v>836</v>
      </c>
      <c r="J10" s="521">
        <v>600</v>
      </c>
      <c r="K10" s="521">
        <v>32</v>
      </c>
      <c r="L10" s="521">
        <v>104</v>
      </c>
      <c r="M10" s="521">
        <v>99</v>
      </c>
      <c r="N10" s="521">
        <v>1</v>
      </c>
    </row>
    <row r="11" spans="1:14" ht="15.75" customHeight="1">
      <c r="A11" s="1172"/>
      <c r="B11" s="1421"/>
      <c r="C11" s="1173"/>
      <c r="D11" s="1173"/>
      <c r="E11" s="1173"/>
      <c r="F11" s="1173"/>
      <c r="G11" s="1173"/>
      <c r="H11" s="1173"/>
      <c r="I11" s="1173"/>
      <c r="J11" s="1173"/>
      <c r="K11" s="1173"/>
      <c r="L11" s="1173"/>
      <c r="M11" s="1173"/>
      <c r="N11" s="1173"/>
    </row>
    <row r="12" spans="1:14" ht="15.75" customHeight="1">
      <c r="A12" s="252" t="s">
        <v>599</v>
      </c>
      <c r="B12" s="1174">
        <v>65</v>
      </c>
      <c r="C12" s="521">
        <v>1</v>
      </c>
      <c r="D12" s="521" t="s">
        <v>904</v>
      </c>
      <c r="E12" s="521">
        <v>0</v>
      </c>
      <c r="F12" s="521">
        <v>1</v>
      </c>
      <c r="G12" s="521">
        <v>0</v>
      </c>
      <c r="H12" s="521">
        <v>0</v>
      </c>
      <c r="I12" s="521">
        <v>73</v>
      </c>
      <c r="J12" s="521">
        <v>50</v>
      </c>
      <c r="K12" s="521">
        <v>2</v>
      </c>
      <c r="L12" s="521">
        <v>6</v>
      </c>
      <c r="M12" s="521">
        <v>15</v>
      </c>
      <c r="N12" s="521">
        <v>0</v>
      </c>
    </row>
    <row r="13" spans="1:14" ht="15.75" customHeight="1">
      <c r="A13" s="252">
        <v>2</v>
      </c>
      <c r="B13" s="1174">
        <v>60</v>
      </c>
      <c r="C13" s="521">
        <v>1</v>
      </c>
      <c r="D13" s="521" t="s">
        <v>904</v>
      </c>
      <c r="E13" s="521">
        <v>0</v>
      </c>
      <c r="F13" s="521">
        <v>0</v>
      </c>
      <c r="G13" s="521">
        <v>1</v>
      </c>
      <c r="H13" s="521">
        <v>0</v>
      </c>
      <c r="I13" s="521">
        <v>63</v>
      </c>
      <c r="J13" s="521">
        <v>48</v>
      </c>
      <c r="K13" s="521">
        <v>1</v>
      </c>
      <c r="L13" s="521">
        <v>5</v>
      </c>
      <c r="M13" s="521">
        <v>9</v>
      </c>
      <c r="N13" s="521">
        <v>0</v>
      </c>
    </row>
    <row r="14" spans="1:14" ht="15.75" customHeight="1">
      <c r="A14" s="252">
        <v>3</v>
      </c>
      <c r="B14" s="1174">
        <v>51</v>
      </c>
      <c r="C14" s="521">
        <v>4</v>
      </c>
      <c r="D14" s="521">
        <v>4</v>
      </c>
      <c r="E14" s="521">
        <v>0</v>
      </c>
      <c r="F14" s="521">
        <v>0</v>
      </c>
      <c r="G14" s="521">
        <v>0</v>
      </c>
      <c r="H14" s="521">
        <v>0</v>
      </c>
      <c r="I14" s="521">
        <v>51</v>
      </c>
      <c r="J14" s="521">
        <v>34</v>
      </c>
      <c r="K14" s="521">
        <v>4</v>
      </c>
      <c r="L14" s="521">
        <v>8</v>
      </c>
      <c r="M14" s="521">
        <v>4</v>
      </c>
      <c r="N14" s="521">
        <v>1</v>
      </c>
    </row>
    <row r="15" spans="1:14" ht="15.75" customHeight="1">
      <c r="A15" s="252">
        <v>4</v>
      </c>
      <c r="B15" s="1174">
        <v>52</v>
      </c>
      <c r="C15" s="521">
        <v>2</v>
      </c>
      <c r="D15" s="521">
        <v>2</v>
      </c>
      <c r="E15" s="521">
        <v>0</v>
      </c>
      <c r="F15" s="521">
        <v>0</v>
      </c>
      <c r="G15" s="521">
        <v>0</v>
      </c>
      <c r="H15" s="521">
        <v>0</v>
      </c>
      <c r="I15" s="521">
        <v>52</v>
      </c>
      <c r="J15" s="521">
        <v>31</v>
      </c>
      <c r="K15" s="521">
        <v>2</v>
      </c>
      <c r="L15" s="521">
        <v>10</v>
      </c>
      <c r="M15" s="521">
        <v>9</v>
      </c>
      <c r="N15" s="521">
        <v>0</v>
      </c>
    </row>
    <row r="16" spans="1:14" ht="15.75" customHeight="1">
      <c r="A16" s="480">
        <v>5</v>
      </c>
      <c r="B16" s="521">
        <v>69</v>
      </c>
      <c r="C16" s="521">
        <v>1</v>
      </c>
      <c r="D16" s="521" t="s">
        <v>904</v>
      </c>
      <c r="E16" s="521">
        <v>0</v>
      </c>
      <c r="F16" s="521">
        <v>0</v>
      </c>
      <c r="G16" s="521">
        <v>1</v>
      </c>
      <c r="H16" s="521">
        <v>0</v>
      </c>
      <c r="I16" s="521">
        <v>78</v>
      </c>
      <c r="J16" s="521">
        <v>58</v>
      </c>
      <c r="K16" s="521">
        <v>4</v>
      </c>
      <c r="L16" s="521">
        <v>7</v>
      </c>
      <c r="M16" s="521">
        <v>9</v>
      </c>
      <c r="N16" s="521">
        <v>0</v>
      </c>
    </row>
    <row r="17" spans="1:14" ht="15.75" customHeight="1">
      <c r="A17" s="480">
        <v>6</v>
      </c>
      <c r="B17" s="521">
        <v>64</v>
      </c>
      <c r="C17" s="521">
        <v>1</v>
      </c>
      <c r="D17" s="521">
        <v>0</v>
      </c>
      <c r="E17" s="521">
        <v>1</v>
      </c>
      <c r="F17" s="521">
        <v>0</v>
      </c>
      <c r="G17" s="521">
        <v>0</v>
      </c>
      <c r="H17" s="521">
        <v>0</v>
      </c>
      <c r="I17" s="521">
        <v>70</v>
      </c>
      <c r="J17" s="521">
        <v>49</v>
      </c>
      <c r="K17" s="521">
        <v>3</v>
      </c>
      <c r="L17" s="521">
        <v>12</v>
      </c>
      <c r="M17" s="521">
        <v>6</v>
      </c>
      <c r="N17" s="521">
        <v>0</v>
      </c>
    </row>
    <row r="18" spans="1:14" ht="15.75" customHeight="1">
      <c r="A18" s="480">
        <v>7</v>
      </c>
      <c r="B18" s="521">
        <v>66</v>
      </c>
      <c r="C18" s="521">
        <v>1</v>
      </c>
      <c r="D18" s="521">
        <v>0</v>
      </c>
      <c r="E18" s="521">
        <v>1</v>
      </c>
      <c r="F18" s="521">
        <v>0</v>
      </c>
      <c r="G18" s="521">
        <v>0</v>
      </c>
      <c r="H18" s="521">
        <v>0</v>
      </c>
      <c r="I18" s="521">
        <v>75</v>
      </c>
      <c r="J18" s="521">
        <v>62</v>
      </c>
      <c r="K18" s="521">
        <v>3</v>
      </c>
      <c r="L18" s="521">
        <v>5</v>
      </c>
      <c r="M18" s="521">
        <v>5</v>
      </c>
      <c r="N18" s="521">
        <v>0</v>
      </c>
    </row>
    <row r="19" spans="1:14" ht="15.75" customHeight="1">
      <c r="A19" s="480">
        <v>8</v>
      </c>
      <c r="B19" s="521">
        <v>62</v>
      </c>
      <c r="C19" s="521">
        <v>0</v>
      </c>
      <c r="D19" s="521">
        <v>0</v>
      </c>
      <c r="E19" s="521">
        <v>0</v>
      </c>
      <c r="F19" s="521">
        <v>0</v>
      </c>
      <c r="G19" s="521">
        <v>0</v>
      </c>
      <c r="H19" s="521">
        <v>0</v>
      </c>
      <c r="I19" s="521">
        <v>67</v>
      </c>
      <c r="J19" s="521">
        <v>60</v>
      </c>
      <c r="K19" s="521">
        <v>1</v>
      </c>
      <c r="L19" s="521">
        <v>4</v>
      </c>
      <c r="M19" s="521">
        <v>2</v>
      </c>
      <c r="N19" s="521">
        <v>0</v>
      </c>
    </row>
    <row r="20" spans="1:14" ht="15.75" customHeight="1">
      <c r="A20" s="480">
        <v>9</v>
      </c>
      <c r="B20" s="521">
        <v>61</v>
      </c>
      <c r="C20" s="521">
        <v>2</v>
      </c>
      <c r="D20" s="521">
        <v>1</v>
      </c>
      <c r="E20" s="521">
        <v>0</v>
      </c>
      <c r="F20" s="521">
        <v>0</v>
      </c>
      <c r="G20" s="521">
        <v>1</v>
      </c>
      <c r="H20" s="521">
        <v>0</v>
      </c>
      <c r="I20" s="521">
        <v>67</v>
      </c>
      <c r="J20" s="521">
        <v>51</v>
      </c>
      <c r="K20" s="521">
        <v>3</v>
      </c>
      <c r="L20" s="521">
        <v>7</v>
      </c>
      <c r="M20" s="521">
        <v>6</v>
      </c>
      <c r="N20" s="521">
        <v>0</v>
      </c>
    </row>
    <row r="21" spans="1:14" ht="15.75" customHeight="1">
      <c r="A21" s="480">
        <v>10</v>
      </c>
      <c r="B21" s="521">
        <v>70</v>
      </c>
      <c r="C21" s="521">
        <v>0</v>
      </c>
      <c r="D21" s="521">
        <v>0</v>
      </c>
      <c r="E21" s="521">
        <v>0</v>
      </c>
      <c r="F21" s="521">
        <v>0</v>
      </c>
      <c r="G21" s="521">
        <v>0</v>
      </c>
      <c r="H21" s="521">
        <v>0</v>
      </c>
      <c r="I21" s="521">
        <v>73</v>
      </c>
      <c r="J21" s="521">
        <v>39</v>
      </c>
      <c r="K21" s="521">
        <v>1</v>
      </c>
      <c r="L21" s="521">
        <v>17</v>
      </c>
      <c r="M21" s="521">
        <v>16</v>
      </c>
      <c r="N21" s="521">
        <v>0</v>
      </c>
    </row>
    <row r="22" spans="1:14" ht="15.75" customHeight="1">
      <c r="A22" s="480">
        <v>11</v>
      </c>
      <c r="B22" s="521">
        <v>78</v>
      </c>
      <c r="C22" s="521">
        <v>2</v>
      </c>
      <c r="D22" s="521">
        <v>1</v>
      </c>
      <c r="E22" s="521">
        <v>0</v>
      </c>
      <c r="F22" s="521">
        <v>0</v>
      </c>
      <c r="G22" s="521">
        <v>1</v>
      </c>
      <c r="H22" s="521">
        <v>0</v>
      </c>
      <c r="I22" s="521">
        <v>86</v>
      </c>
      <c r="J22" s="521">
        <v>61</v>
      </c>
      <c r="K22" s="521">
        <v>3</v>
      </c>
      <c r="L22" s="521">
        <v>13</v>
      </c>
      <c r="M22" s="521">
        <v>9</v>
      </c>
      <c r="N22" s="521">
        <v>0</v>
      </c>
    </row>
    <row r="23" spans="1:14" ht="15.75" customHeight="1">
      <c r="A23" s="480">
        <v>12</v>
      </c>
      <c r="B23" s="521">
        <v>68</v>
      </c>
      <c r="C23" s="521">
        <v>1</v>
      </c>
      <c r="D23" s="521">
        <v>0</v>
      </c>
      <c r="E23" s="521">
        <v>0</v>
      </c>
      <c r="F23" s="521">
        <v>0</v>
      </c>
      <c r="G23" s="521">
        <v>1</v>
      </c>
      <c r="H23" s="521">
        <v>0</v>
      </c>
      <c r="I23" s="521">
        <v>81</v>
      </c>
      <c r="J23" s="521">
        <v>57</v>
      </c>
      <c r="K23" s="521">
        <v>5</v>
      </c>
      <c r="L23" s="521">
        <v>10</v>
      </c>
      <c r="M23" s="521">
        <v>9</v>
      </c>
      <c r="N23" s="521">
        <v>0</v>
      </c>
    </row>
    <row r="24" spans="1:14" ht="15.75" customHeight="1">
      <c r="A24" s="1175" t="s">
        <v>521</v>
      </c>
      <c r="B24" s="521">
        <v>73</v>
      </c>
      <c r="C24" s="521">
        <v>3</v>
      </c>
      <c r="D24" s="521">
        <v>1</v>
      </c>
      <c r="E24" s="521">
        <v>0</v>
      </c>
      <c r="F24" s="521">
        <v>0</v>
      </c>
      <c r="G24" s="521">
        <v>2</v>
      </c>
      <c r="H24" s="521">
        <v>0</v>
      </c>
      <c r="I24" s="521">
        <v>78</v>
      </c>
      <c r="J24" s="521">
        <v>47</v>
      </c>
      <c r="K24" s="521">
        <v>3</v>
      </c>
      <c r="L24" s="521">
        <v>17</v>
      </c>
      <c r="M24" s="521">
        <v>11</v>
      </c>
      <c r="N24" s="521">
        <v>0</v>
      </c>
    </row>
    <row r="25" spans="1:14" ht="15.75" customHeight="1">
      <c r="A25" s="481" t="s">
        <v>1022</v>
      </c>
      <c r="B25" s="1176"/>
      <c r="C25" s="1176"/>
      <c r="D25" s="1176"/>
      <c r="E25" s="1176"/>
      <c r="F25" s="1176"/>
      <c r="G25" s="1176"/>
      <c r="H25" s="1176"/>
      <c r="I25" s="1176"/>
      <c r="J25" s="1176"/>
      <c r="K25" s="1176"/>
      <c r="L25" s="1176"/>
      <c r="M25" s="1176"/>
      <c r="N25" s="1176"/>
    </row>
    <row r="26" spans="1:14" ht="15.75" customHeight="1">
      <c r="A26" s="172"/>
      <c r="B26" s="35"/>
      <c r="C26" s="35"/>
      <c r="D26" s="35"/>
      <c r="E26" s="35"/>
      <c r="F26" s="35"/>
      <c r="G26" s="35"/>
      <c r="H26" s="35"/>
      <c r="I26" s="35"/>
      <c r="J26" s="35"/>
      <c r="K26" s="35"/>
      <c r="L26" s="35"/>
      <c r="M26" s="35"/>
      <c r="N26" s="35"/>
    </row>
    <row r="27" spans="1:14" ht="15.75" customHeight="1">
      <c r="A27" s="531"/>
      <c r="B27" s="611"/>
      <c r="J27" s="611"/>
    </row>
    <row r="28" spans="1:14" ht="14.25">
      <c r="A28" s="531"/>
      <c r="B28" s="485"/>
      <c r="C28" s="531"/>
      <c r="D28" s="531"/>
      <c r="E28" s="531"/>
      <c r="F28" s="531"/>
      <c r="G28" s="531"/>
      <c r="H28" s="531"/>
      <c r="I28" s="531"/>
      <c r="J28" s="531"/>
      <c r="K28" s="531"/>
      <c r="L28" s="531"/>
      <c r="M28" s="531"/>
      <c r="N28" s="531"/>
    </row>
    <row r="29" spans="1:14">
      <c r="B29" s="1177"/>
    </row>
    <row r="30" spans="1:14" ht="14.25">
      <c r="B30" s="1178"/>
    </row>
    <row r="31" spans="1:14" ht="14.25">
      <c r="B31" s="1178"/>
    </row>
    <row r="32" spans="1:14" ht="14.25">
      <c r="B32" s="479"/>
      <c r="C32" s="479"/>
      <c r="D32" s="479"/>
      <c r="E32" s="479"/>
      <c r="F32" s="479"/>
      <c r="G32" s="479"/>
      <c r="H32" s="479"/>
      <c r="I32" s="479"/>
      <c r="J32" s="479"/>
      <c r="K32" s="479"/>
      <c r="L32" s="479"/>
      <c r="M32" s="479"/>
      <c r="N32" s="479"/>
    </row>
  </sheetData>
  <mergeCells count="3">
    <mergeCell ref="A1:N1"/>
    <mergeCell ref="A3:A4"/>
    <mergeCell ref="B3:B4"/>
  </mergeCells>
  <phoneticPr fontId="3"/>
  <pageMargins left="0.70866141732283472" right="0.70866141732283472" top="0.74803149606299213" bottom="0.74803149606299213" header="0.31496062992125984" footer="0.31496062992125984"/>
  <pageSetup paperSize="9" scale="91" orientation="landscape" r:id="rId1"/>
  <rowBreaks count="1" manualBreakCount="1">
    <brk id="20"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view="pageBreakPreview" zoomScaleNormal="100" zoomScaleSheetLayoutView="100" workbookViewId="0">
      <selection sqref="A1:L1"/>
    </sheetView>
  </sheetViews>
  <sheetFormatPr defaultRowHeight="13.5"/>
  <cols>
    <col min="1" max="1" width="13.25" style="2" customWidth="1"/>
    <col min="2" max="4" width="8.625" style="2" customWidth="1"/>
    <col min="5" max="5" width="8.75" style="2" customWidth="1"/>
    <col min="6" max="6" width="8.625" style="2" customWidth="1"/>
    <col min="7" max="8" width="9.625" style="2" customWidth="1"/>
    <col min="9" max="11" width="8.625" style="2" customWidth="1"/>
    <col min="12" max="12" width="12.625" style="2" customWidth="1"/>
  </cols>
  <sheetData>
    <row r="1" spans="1:12" ht="17.25">
      <c r="A1" s="2065" t="s">
        <v>1023</v>
      </c>
      <c r="B1" s="1767"/>
      <c r="C1" s="1767"/>
      <c r="D1" s="1767"/>
      <c r="E1" s="1767"/>
      <c r="F1" s="1767"/>
      <c r="G1" s="1767"/>
      <c r="H1" s="1767"/>
      <c r="I1" s="1767"/>
      <c r="J1" s="1767"/>
      <c r="K1" s="1767"/>
      <c r="L1" s="1767"/>
    </row>
    <row r="2" spans="1:12" ht="17.25">
      <c r="A2" s="1179"/>
      <c r="B2" s="42"/>
      <c r="C2" s="437"/>
      <c r="D2" s="437"/>
      <c r="E2" s="437"/>
      <c r="F2" s="437"/>
      <c r="G2" s="437"/>
      <c r="H2" s="437"/>
      <c r="I2" s="437"/>
      <c r="J2" s="437"/>
      <c r="K2" s="437"/>
      <c r="L2" s="1180"/>
    </row>
    <row r="3" spans="1:12" ht="24" customHeight="1">
      <c r="A3" s="2066" t="s">
        <v>1024</v>
      </c>
      <c r="B3" s="2068" t="s">
        <v>1025</v>
      </c>
      <c r="C3" s="2069"/>
      <c r="D3" s="2069"/>
      <c r="E3" s="2070"/>
      <c r="F3" s="1640" t="s">
        <v>1026</v>
      </c>
      <c r="G3" s="2072" t="s">
        <v>1027</v>
      </c>
      <c r="H3" s="2073"/>
      <c r="I3" s="2072" t="s">
        <v>1028</v>
      </c>
      <c r="J3" s="2073"/>
      <c r="K3" s="1640" t="s">
        <v>1029</v>
      </c>
      <c r="L3" s="1679" t="s">
        <v>1030</v>
      </c>
    </row>
    <row r="4" spans="1:12" ht="24" customHeight="1">
      <c r="A4" s="2067"/>
      <c r="B4" s="1181" t="s">
        <v>505</v>
      </c>
      <c r="C4" s="1181" t="s">
        <v>1031</v>
      </c>
      <c r="D4" s="1181" t="s">
        <v>1032</v>
      </c>
      <c r="E4" s="1181" t="s">
        <v>961</v>
      </c>
      <c r="F4" s="2071"/>
      <c r="G4" s="1181" t="s">
        <v>1033</v>
      </c>
      <c r="H4" s="1181" t="s">
        <v>1034</v>
      </c>
      <c r="I4" s="1181" t="s">
        <v>1035</v>
      </c>
      <c r="J4" s="1181" t="s">
        <v>1036</v>
      </c>
      <c r="K4" s="2071"/>
      <c r="L4" s="2074"/>
    </row>
    <row r="5" spans="1:12" ht="15.75" customHeight="1">
      <c r="A5" s="480" t="s">
        <v>114</v>
      </c>
      <c r="B5" s="1174">
        <v>294</v>
      </c>
      <c r="C5" s="521">
        <v>122</v>
      </c>
      <c r="D5" s="521">
        <v>28</v>
      </c>
      <c r="E5" s="521">
        <v>144</v>
      </c>
      <c r="F5" s="521">
        <v>230</v>
      </c>
      <c r="G5" s="521">
        <v>12258</v>
      </c>
      <c r="H5" s="521">
        <v>488</v>
      </c>
      <c r="I5" s="521">
        <v>6</v>
      </c>
      <c r="J5" s="521">
        <v>39</v>
      </c>
      <c r="K5" s="521">
        <v>99</v>
      </c>
      <c r="L5" s="25">
        <v>409821</v>
      </c>
    </row>
    <row r="6" spans="1:12" ht="15.75" customHeight="1">
      <c r="A6" s="480">
        <v>30</v>
      </c>
      <c r="B6" s="1174">
        <v>309</v>
      </c>
      <c r="C6" s="521">
        <v>118</v>
      </c>
      <c r="D6" s="521">
        <v>47</v>
      </c>
      <c r="E6" s="521">
        <v>144</v>
      </c>
      <c r="F6" s="521">
        <v>182</v>
      </c>
      <c r="G6" s="521">
        <v>8039</v>
      </c>
      <c r="H6" s="521">
        <v>1187</v>
      </c>
      <c r="I6" s="521">
        <v>12</v>
      </c>
      <c r="J6" s="521">
        <v>38</v>
      </c>
      <c r="K6" s="521">
        <v>79</v>
      </c>
      <c r="L6" s="521">
        <v>374963</v>
      </c>
    </row>
    <row r="7" spans="1:12" ht="15.75" customHeight="1">
      <c r="A7" s="480" t="s">
        <v>55</v>
      </c>
      <c r="B7" s="1174">
        <v>267</v>
      </c>
      <c r="C7" s="521">
        <v>124</v>
      </c>
      <c r="D7" s="521">
        <v>34</v>
      </c>
      <c r="E7" s="521">
        <v>109</v>
      </c>
      <c r="F7" s="521">
        <v>214</v>
      </c>
      <c r="G7" s="521">
        <v>11019</v>
      </c>
      <c r="H7" s="521">
        <v>386</v>
      </c>
      <c r="I7" s="521">
        <v>10</v>
      </c>
      <c r="J7" s="521">
        <v>28</v>
      </c>
      <c r="K7" s="521">
        <v>105</v>
      </c>
      <c r="L7" s="521">
        <v>557773</v>
      </c>
    </row>
    <row r="8" spans="1:12" ht="15.75" customHeight="1">
      <c r="A8" s="480">
        <v>2</v>
      </c>
      <c r="B8" s="1174">
        <v>269</v>
      </c>
      <c r="C8" s="521">
        <v>119</v>
      </c>
      <c r="D8" s="521">
        <v>40</v>
      </c>
      <c r="E8" s="521">
        <v>110</v>
      </c>
      <c r="F8" s="521">
        <v>181</v>
      </c>
      <c r="G8" s="521">
        <v>7950</v>
      </c>
      <c r="H8" s="521">
        <v>1083</v>
      </c>
      <c r="I8" s="521">
        <v>7</v>
      </c>
      <c r="J8" s="521">
        <v>27</v>
      </c>
      <c r="K8" s="521">
        <v>102</v>
      </c>
      <c r="L8" s="521">
        <v>339454</v>
      </c>
    </row>
    <row r="9" spans="1:12" ht="15.75" customHeight="1">
      <c r="A9" s="480">
        <v>3</v>
      </c>
      <c r="B9" s="1174">
        <v>237</v>
      </c>
      <c r="C9" s="521">
        <v>121</v>
      </c>
      <c r="D9" s="521">
        <v>21</v>
      </c>
      <c r="E9" s="521">
        <v>95</v>
      </c>
      <c r="F9" s="521">
        <v>226</v>
      </c>
      <c r="G9" s="521">
        <v>12003</v>
      </c>
      <c r="H9" s="521">
        <v>154</v>
      </c>
      <c r="I9" s="521">
        <v>18</v>
      </c>
      <c r="J9" s="521">
        <v>38</v>
      </c>
      <c r="K9" s="521">
        <v>113</v>
      </c>
      <c r="L9" s="521">
        <v>638999</v>
      </c>
    </row>
    <row r="10" spans="1:12" ht="15.75" customHeight="1">
      <c r="A10" s="480"/>
      <c r="B10" s="1174"/>
      <c r="C10" s="521"/>
      <c r="D10" s="521"/>
      <c r="E10" s="521"/>
      <c r="F10" s="1182"/>
      <c r="G10" s="1182"/>
      <c r="H10" s="521"/>
      <c r="I10" s="521"/>
      <c r="J10" s="521"/>
      <c r="K10" s="521"/>
      <c r="L10" s="25"/>
    </row>
    <row r="11" spans="1:12" ht="15.75" customHeight="1">
      <c r="A11" s="480" t="s">
        <v>1037</v>
      </c>
      <c r="B11" s="1183">
        <v>7</v>
      </c>
      <c r="C11" s="34">
        <v>3</v>
      </c>
      <c r="D11" s="521">
        <v>0</v>
      </c>
      <c r="E11" s="34">
        <v>4</v>
      </c>
      <c r="F11" s="34">
        <v>9</v>
      </c>
      <c r="G11" s="34">
        <v>559</v>
      </c>
      <c r="H11" s="521">
        <v>0</v>
      </c>
      <c r="I11" s="34">
        <v>2</v>
      </c>
      <c r="J11" s="34">
        <v>1</v>
      </c>
      <c r="K11" s="34">
        <v>4</v>
      </c>
      <c r="L11" s="34">
        <v>88392</v>
      </c>
    </row>
    <row r="12" spans="1:12" ht="15.75" customHeight="1">
      <c r="A12" s="480">
        <v>10</v>
      </c>
      <c r="B12" s="1183">
        <v>21</v>
      </c>
      <c r="C12" s="34">
        <v>7</v>
      </c>
      <c r="D12" s="521">
        <v>3</v>
      </c>
      <c r="E12" s="34">
        <v>11</v>
      </c>
      <c r="F12" s="34">
        <v>8</v>
      </c>
      <c r="G12" s="34">
        <v>306</v>
      </c>
      <c r="H12" s="521">
        <v>23</v>
      </c>
      <c r="I12" s="34">
        <v>2</v>
      </c>
      <c r="J12" s="34">
        <v>1</v>
      </c>
      <c r="K12" s="34">
        <v>3</v>
      </c>
      <c r="L12" s="34">
        <v>9126</v>
      </c>
    </row>
    <row r="13" spans="1:12" ht="15.75" customHeight="1">
      <c r="A13" s="480">
        <v>11</v>
      </c>
      <c r="B13" s="1183">
        <v>16</v>
      </c>
      <c r="C13" s="34">
        <v>10</v>
      </c>
      <c r="D13" s="521">
        <v>1</v>
      </c>
      <c r="E13" s="34">
        <v>5</v>
      </c>
      <c r="F13" s="34">
        <v>28</v>
      </c>
      <c r="G13" s="34">
        <v>1157</v>
      </c>
      <c r="H13" s="521">
        <v>1</v>
      </c>
      <c r="I13" s="34">
        <v>6</v>
      </c>
      <c r="J13" s="34">
        <v>1</v>
      </c>
      <c r="K13" s="34">
        <v>16</v>
      </c>
      <c r="L13" s="34">
        <v>64370</v>
      </c>
    </row>
    <row r="14" spans="1:12" ht="15.75" customHeight="1">
      <c r="A14" s="480">
        <v>12</v>
      </c>
      <c r="B14" s="1183">
        <v>19</v>
      </c>
      <c r="C14" s="34">
        <v>17</v>
      </c>
      <c r="D14" s="521">
        <v>0</v>
      </c>
      <c r="E14" s="34">
        <v>2</v>
      </c>
      <c r="F14" s="34">
        <v>22</v>
      </c>
      <c r="G14" s="34">
        <v>1471</v>
      </c>
      <c r="H14" s="521">
        <v>1</v>
      </c>
      <c r="I14" s="34">
        <v>1</v>
      </c>
      <c r="J14" s="34">
        <v>4</v>
      </c>
      <c r="K14" s="34">
        <v>12</v>
      </c>
      <c r="L14" s="34">
        <v>77942</v>
      </c>
    </row>
    <row r="15" spans="1:12" ht="15.75" customHeight="1">
      <c r="A15" s="480" t="s">
        <v>383</v>
      </c>
      <c r="B15" s="1183">
        <v>9</v>
      </c>
      <c r="C15" s="34">
        <v>6</v>
      </c>
      <c r="D15" s="521">
        <v>1</v>
      </c>
      <c r="E15" s="34">
        <v>1</v>
      </c>
      <c r="F15" s="34">
        <v>9</v>
      </c>
      <c r="G15" s="34">
        <v>216</v>
      </c>
      <c r="H15" s="521">
        <v>0</v>
      </c>
      <c r="I15" s="521">
        <v>0</v>
      </c>
      <c r="J15" s="521">
        <v>0</v>
      </c>
      <c r="K15" s="34">
        <v>4</v>
      </c>
      <c r="L15" s="34">
        <v>3281</v>
      </c>
    </row>
    <row r="16" spans="1:12" ht="15.75" customHeight="1">
      <c r="A16" s="480">
        <v>2</v>
      </c>
      <c r="B16" s="1183">
        <v>11</v>
      </c>
      <c r="C16" s="34">
        <v>7</v>
      </c>
      <c r="D16" s="521">
        <v>1</v>
      </c>
      <c r="E16" s="34">
        <v>3</v>
      </c>
      <c r="F16" s="34">
        <v>14</v>
      </c>
      <c r="G16" s="34">
        <v>714</v>
      </c>
      <c r="H16" s="521">
        <v>0</v>
      </c>
      <c r="I16" s="521">
        <v>0</v>
      </c>
      <c r="J16" s="34">
        <v>2</v>
      </c>
      <c r="K16" s="34">
        <v>5</v>
      </c>
      <c r="L16" s="34">
        <v>23051</v>
      </c>
    </row>
    <row r="17" spans="1:12" ht="15.75" customHeight="1">
      <c r="A17" s="480">
        <v>3</v>
      </c>
      <c r="B17" s="1183">
        <v>28</v>
      </c>
      <c r="C17" s="34">
        <v>9</v>
      </c>
      <c r="D17" s="521">
        <v>3</v>
      </c>
      <c r="E17" s="34">
        <v>16</v>
      </c>
      <c r="F17" s="34">
        <v>12</v>
      </c>
      <c r="G17" s="34">
        <v>1181</v>
      </c>
      <c r="H17" s="521">
        <v>52</v>
      </c>
      <c r="I17" s="34">
        <v>3</v>
      </c>
      <c r="J17" s="34">
        <v>1</v>
      </c>
      <c r="K17" s="34">
        <v>8</v>
      </c>
      <c r="L17" s="34">
        <v>42717</v>
      </c>
    </row>
    <row r="18" spans="1:12" ht="15.75" customHeight="1">
      <c r="A18" s="480">
        <v>4</v>
      </c>
      <c r="B18" s="34">
        <v>35</v>
      </c>
      <c r="C18" s="34">
        <v>10</v>
      </c>
      <c r="D18" s="521">
        <v>6</v>
      </c>
      <c r="E18" s="34">
        <v>19</v>
      </c>
      <c r="F18" s="34">
        <v>18</v>
      </c>
      <c r="G18" s="34">
        <v>1476</v>
      </c>
      <c r="H18" s="521">
        <v>212</v>
      </c>
      <c r="I18" s="34">
        <v>1</v>
      </c>
      <c r="J18" s="34">
        <v>4</v>
      </c>
      <c r="K18" s="34">
        <v>14</v>
      </c>
      <c r="L18" s="34">
        <v>108163</v>
      </c>
    </row>
    <row r="19" spans="1:12" ht="15.75" customHeight="1">
      <c r="A19" s="480">
        <v>5</v>
      </c>
      <c r="B19" s="34">
        <v>41</v>
      </c>
      <c r="C19" s="34">
        <v>15</v>
      </c>
      <c r="D19" s="521">
        <v>4</v>
      </c>
      <c r="E19" s="34">
        <v>22</v>
      </c>
      <c r="F19" s="34">
        <v>46</v>
      </c>
      <c r="G19" s="34">
        <v>1102</v>
      </c>
      <c r="H19" s="521">
        <v>40</v>
      </c>
      <c r="I19" s="34">
        <v>0</v>
      </c>
      <c r="J19" s="34">
        <v>10</v>
      </c>
      <c r="K19" s="34">
        <v>13</v>
      </c>
      <c r="L19" s="34">
        <v>35702</v>
      </c>
    </row>
    <row r="20" spans="1:12" ht="15.75" customHeight="1">
      <c r="A20" s="480">
        <v>6</v>
      </c>
      <c r="B20" s="34">
        <v>21</v>
      </c>
      <c r="C20" s="34">
        <v>4</v>
      </c>
      <c r="D20" s="521">
        <v>3</v>
      </c>
      <c r="E20" s="34">
        <v>14</v>
      </c>
      <c r="F20" s="34">
        <v>5</v>
      </c>
      <c r="G20" s="34">
        <v>394</v>
      </c>
      <c r="H20" s="521">
        <v>16</v>
      </c>
      <c r="I20" s="34">
        <v>0</v>
      </c>
      <c r="J20" s="34">
        <v>2</v>
      </c>
      <c r="K20" s="34">
        <v>3</v>
      </c>
      <c r="L20" s="34">
        <v>9938</v>
      </c>
    </row>
    <row r="21" spans="1:12" ht="15.75" customHeight="1">
      <c r="A21" s="480">
        <v>7</v>
      </c>
      <c r="B21" s="34">
        <v>18</v>
      </c>
      <c r="C21" s="34">
        <v>4</v>
      </c>
      <c r="D21" s="521">
        <v>3</v>
      </c>
      <c r="E21" s="34">
        <v>11</v>
      </c>
      <c r="F21" s="34">
        <v>6</v>
      </c>
      <c r="G21" s="34">
        <v>287</v>
      </c>
      <c r="H21" s="521">
        <v>11</v>
      </c>
      <c r="I21" s="34">
        <v>0</v>
      </c>
      <c r="J21" s="34">
        <v>5</v>
      </c>
      <c r="K21" s="34">
        <v>5</v>
      </c>
      <c r="L21" s="34">
        <v>23474</v>
      </c>
    </row>
    <row r="22" spans="1:12" ht="15.75" customHeight="1">
      <c r="A22" s="480">
        <v>8</v>
      </c>
      <c r="B22" s="34">
        <v>24</v>
      </c>
      <c r="C22" s="34">
        <v>6</v>
      </c>
      <c r="D22" s="521">
        <v>5</v>
      </c>
      <c r="E22" s="34">
        <v>13</v>
      </c>
      <c r="F22" s="34">
        <v>7</v>
      </c>
      <c r="G22" s="34">
        <v>219</v>
      </c>
      <c r="H22" s="521">
        <v>59</v>
      </c>
      <c r="I22" s="34">
        <v>0</v>
      </c>
      <c r="J22" s="34">
        <v>0</v>
      </c>
      <c r="K22" s="34">
        <v>2</v>
      </c>
      <c r="L22" s="34">
        <v>17572</v>
      </c>
    </row>
    <row r="23" spans="1:12" ht="15.75" customHeight="1">
      <c r="A23" s="1175">
        <v>9</v>
      </c>
      <c r="B23" s="34">
        <v>18</v>
      </c>
      <c r="C23" s="34">
        <v>8</v>
      </c>
      <c r="D23" s="521">
        <v>1</v>
      </c>
      <c r="E23" s="34">
        <v>9</v>
      </c>
      <c r="F23" s="34">
        <v>8</v>
      </c>
      <c r="G23" s="34">
        <v>514</v>
      </c>
      <c r="H23" s="521">
        <v>1</v>
      </c>
      <c r="I23" s="34">
        <v>1</v>
      </c>
      <c r="J23" s="34">
        <v>1</v>
      </c>
      <c r="K23" s="34">
        <v>4</v>
      </c>
      <c r="L23" s="34">
        <v>38476</v>
      </c>
    </row>
    <row r="24" spans="1:12" ht="15.75" customHeight="1">
      <c r="A24" s="1184" t="s">
        <v>1038</v>
      </c>
      <c r="B24" s="1185"/>
      <c r="C24" s="1185"/>
      <c r="D24" s="1185"/>
      <c r="E24" s="1185"/>
      <c r="F24" s="1185"/>
      <c r="G24" s="1185"/>
      <c r="H24" s="1185"/>
      <c r="I24" s="1185"/>
      <c r="J24" s="1185"/>
      <c r="K24" s="1185"/>
      <c r="L24" s="1185"/>
    </row>
    <row r="25" spans="1:12" ht="15.75" customHeight="1">
      <c r="A25" s="157" t="s">
        <v>1039</v>
      </c>
      <c r="B25" s="46"/>
      <c r="C25" s="46"/>
      <c r="D25" s="46"/>
      <c r="E25" s="46"/>
      <c r="F25" s="46"/>
      <c r="G25" s="46"/>
      <c r="H25" s="46"/>
      <c r="I25" s="46"/>
      <c r="J25" s="46"/>
      <c r="K25" s="46"/>
      <c r="L25" s="46"/>
    </row>
    <row r="26" spans="1:12" ht="15.75" customHeight="1"/>
  </sheetData>
  <mergeCells count="8">
    <mergeCell ref="A1:L1"/>
    <mergeCell ref="A3:A4"/>
    <mergeCell ref="B3:E3"/>
    <mergeCell ref="F3:F4"/>
    <mergeCell ref="G3:H3"/>
    <mergeCell ref="I3:J3"/>
    <mergeCell ref="K3:K4"/>
    <mergeCell ref="L3:L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view="pageBreakPreview" zoomScaleNormal="100" zoomScaleSheetLayoutView="100" workbookViewId="0">
      <selection sqref="A1:K1"/>
    </sheetView>
  </sheetViews>
  <sheetFormatPr defaultRowHeight="14.25"/>
  <cols>
    <col min="1" max="1" width="12.25" style="234" customWidth="1"/>
    <col min="2" max="2" width="11.75" style="234" customWidth="1"/>
    <col min="3" max="4" width="9.75" style="234" customWidth="1"/>
    <col min="5" max="7" width="8.75" style="234" customWidth="1"/>
    <col min="8" max="9" width="9.625" style="234" customWidth="1"/>
    <col min="10" max="10" width="8.75" style="234" customWidth="1"/>
    <col min="11" max="11" width="9.75" style="234" bestFit="1" customWidth="1"/>
  </cols>
  <sheetData>
    <row r="1" spans="1:11" ht="15.75" customHeight="1">
      <c r="A1" s="1548" t="s">
        <v>198</v>
      </c>
      <c r="B1" s="1549"/>
      <c r="C1" s="1549"/>
      <c r="D1" s="1549"/>
      <c r="E1" s="1549"/>
      <c r="F1" s="1549"/>
      <c r="G1" s="1549"/>
      <c r="H1" s="1549"/>
      <c r="I1" s="1549"/>
      <c r="J1" s="1549"/>
      <c r="K1" s="1549"/>
    </row>
    <row r="2" spans="1:11" ht="15.75" customHeight="1">
      <c r="A2" s="1548" t="s">
        <v>199</v>
      </c>
      <c r="B2" s="1550"/>
      <c r="C2" s="1550"/>
      <c r="D2" s="1550"/>
      <c r="E2" s="1550"/>
      <c r="F2" s="1550"/>
      <c r="G2" s="1550"/>
      <c r="H2" s="1550"/>
      <c r="I2" s="1550"/>
      <c r="J2" s="1550"/>
      <c r="K2" s="1550"/>
    </row>
    <row r="3" spans="1:11" ht="15.75" customHeight="1" thickBot="1">
      <c r="A3" s="214"/>
      <c r="B3" s="215"/>
      <c r="C3" s="215"/>
      <c r="D3" s="215"/>
      <c r="E3" s="215"/>
      <c r="F3" s="215"/>
      <c r="G3" s="215"/>
      <c r="H3" s="215"/>
      <c r="I3" s="215"/>
      <c r="J3" s="215"/>
      <c r="K3" s="215" t="s">
        <v>200</v>
      </c>
    </row>
    <row r="4" spans="1:11" ht="15.75" customHeight="1" thickTop="1">
      <c r="A4" s="1551" t="s">
        <v>201</v>
      </c>
      <c r="B4" s="216" t="s">
        <v>202</v>
      </c>
      <c r="C4" s="217"/>
      <c r="D4" s="217"/>
      <c r="E4" s="216" t="s">
        <v>203</v>
      </c>
      <c r="F4" s="217"/>
      <c r="G4" s="217"/>
      <c r="H4" s="217"/>
      <c r="I4" s="217"/>
      <c r="J4" s="217"/>
      <c r="K4" s="217"/>
    </row>
    <row r="5" spans="1:11" ht="15.75" customHeight="1">
      <c r="A5" s="1552"/>
      <c r="B5" s="1554" t="s">
        <v>204</v>
      </c>
      <c r="C5" s="1555"/>
      <c r="D5" s="1556"/>
      <c r="E5" s="218" t="s">
        <v>205</v>
      </c>
      <c r="F5" s="219"/>
      <c r="G5" s="219"/>
      <c r="H5" s="218" t="s">
        <v>206</v>
      </c>
      <c r="I5" s="219"/>
      <c r="J5" s="219"/>
      <c r="K5" s="220"/>
    </row>
    <row r="6" spans="1:11" ht="15.75" customHeight="1">
      <c r="A6" s="1552"/>
      <c r="B6" s="1557" t="s">
        <v>207</v>
      </c>
      <c r="C6" s="1558"/>
      <c r="D6" s="1559"/>
      <c r="E6" s="1546" t="s">
        <v>208</v>
      </c>
      <c r="F6" s="1546" t="s">
        <v>209</v>
      </c>
      <c r="G6" s="1546" t="s">
        <v>210</v>
      </c>
      <c r="H6" s="1546" t="s">
        <v>211</v>
      </c>
      <c r="I6" s="1560" t="s">
        <v>212</v>
      </c>
      <c r="J6" s="1546" t="s">
        <v>213</v>
      </c>
      <c r="K6" s="1214" t="s">
        <v>214</v>
      </c>
    </row>
    <row r="7" spans="1:11" ht="15.75" customHeight="1">
      <c r="A7" s="1553"/>
      <c r="B7" s="221" t="s">
        <v>215</v>
      </c>
      <c r="C7" s="221" t="s">
        <v>216</v>
      </c>
      <c r="D7" s="221" t="s">
        <v>217</v>
      </c>
      <c r="E7" s="1547"/>
      <c r="F7" s="1547"/>
      <c r="G7" s="1547"/>
      <c r="H7" s="1547"/>
      <c r="I7" s="1561"/>
      <c r="J7" s="1547"/>
      <c r="K7" s="1215"/>
    </row>
    <row r="8" spans="1:11" ht="15.75" customHeight="1">
      <c r="A8" s="222"/>
      <c r="B8" s="223"/>
      <c r="C8" s="224"/>
      <c r="D8" s="224"/>
      <c r="E8" s="224"/>
      <c r="F8" s="224"/>
      <c r="G8" s="224"/>
      <c r="H8" s="224"/>
      <c r="I8" s="224"/>
      <c r="J8" s="225"/>
      <c r="K8" s="224"/>
    </row>
    <row r="9" spans="1:11" ht="15.75" customHeight="1">
      <c r="A9" s="226" t="s">
        <v>218</v>
      </c>
      <c r="B9" s="1216">
        <v>679626</v>
      </c>
      <c r="C9" s="227">
        <v>327648</v>
      </c>
      <c r="D9" s="227">
        <v>351978</v>
      </c>
      <c r="E9" s="227">
        <v>4958</v>
      </c>
      <c r="F9" s="227">
        <v>9831</v>
      </c>
      <c r="G9" s="227">
        <v>-4873</v>
      </c>
      <c r="H9" s="227">
        <v>20994</v>
      </c>
      <c r="I9" s="227">
        <v>21163</v>
      </c>
      <c r="J9" s="227">
        <v>-169</v>
      </c>
      <c r="K9" s="227">
        <v>-5042</v>
      </c>
    </row>
    <row r="10" spans="1:11" ht="15.75" customHeight="1">
      <c r="A10" s="226" t="s">
        <v>219</v>
      </c>
      <c r="B10" s="1216">
        <v>673891</v>
      </c>
      <c r="C10" s="227">
        <v>325163</v>
      </c>
      <c r="D10" s="227">
        <v>348728</v>
      </c>
      <c r="E10" s="227">
        <v>4812</v>
      </c>
      <c r="F10" s="227">
        <v>9651</v>
      </c>
      <c r="G10" s="227">
        <v>-4839</v>
      </c>
      <c r="H10" s="227">
        <v>21232</v>
      </c>
      <c r="I10" s="227">
        <v>22128</v>
      </c>
      <c r="J10" s="227">
        <v>-896</v>
      </c>
      <c r="K10" s="227">
        <v>-5735</v>
      </c>
    </row>
    <row r="11" spans="1:11" ht="15.75" customHeight="1">
      <c r="A11" s="226">
        <v>2</v>
      </c>
      <c r="B11" s="1216">
        <v>671126</v>
      </c>
      <c r="C11" s="28">
        <v>324291</v>
      </c>
      <c r="D11" s="28">
        <v>346835</v>
      </c>
      <c r="E11" s="227">
        <v>4541</v>
      </c>
      <c r="F11" s="227">
        <v>9657</v>
      </c>
      <c r="G11" s="227">
        <v>-5116</v>
      </c>
      <c r="H11" s="227">
        <v>19005</v>
      </c>
      <c r="I11" s="227">
        <v>20839</v>
      </c>
      <c r="J11" s="227">
        <v>-1834</v>
      </c>
      <c r="K11" s="227">
        <v>-6950</v>
      </c>
    </row>
    <row r="12" spans="1:11" ht="15.75" customHeight="1">
      <c r="A12" s="226">
        <v>3</v>
      </c>
      <c r="B12" s="1216">
        <v>664807</v>
      </c>
      <c r="C12" s="28">
        <v>321615</v>
      </c>
      <c r="D12" s="28">
        <v>343192</v>
      </c>
      <c r="E12" s="227">
        <v>4478</v>
      </c>
      <c r="F12" s="227">
        <v>9805</v>
      </c>
      <c r="G12" s="227">
        <v>-5327</v>
      </c>
      <c r="H12" s="227">
        <v>12024</v>
      </c>
      <c r="I12" s="227">
        <v>13016</v>
      </c>
      <c r="J12" s="227">
        <v>-992</v>
      </c>
      <c r="K12" s="227">
        <v>-6319</v>
      </c>
    </row>
    <row r="13" spans="1:11" ht="15.75" customHeight="1">
      <c r="A13" s="226">
        <v>4</v>
      </c>
      <c r="B13" s="1216">
        <v>657842</v>
      </c>
      <c r="C13" s="28">
        <v>318343</v>
      </c>
      <c r="D13" s="28">
        <v>339499</v>
      </c>
      <c r="E13" s="227">
        <v>4306</v>
      </c>
      <c r="F13" s="227">
        <v>10155</v>
      </c>
      <c r="G13" s="227">
        <v>-5849</v>
      </c>
      <c r="H13" s="227">
        <v>12688</v>
      </c>
      <c r="I13" s="227">
        <v>13804</v>
      </c>
      <c r="J13" s="227">
        <v>-1116</v>
      </c>
      <c r="K13" s="227">
        <v>-6965</v>
      </c>
    </row>
    <row r="14" spans="1:11" ht="15.75" customHeight="1">
      <c r="A14" s="226"/>
      <c r="B14" s="1216"/>
      <c r="C14" s="28"/>
      <c r="D14" s="28"/>
      <c r="E14" s="227"/>
      <c r="F14" s="227"/>
      <c r="G14" s="227"/>
      <c r="H14" s="227"/>
      <c r="I14" s="227"/>
      <c r="J14" s="227"/>
      <c r="K14" s="227"/>
    </row>
    <row r="15" spans="1:11" ht="15.75" customHeight="1">
      <c r="A15" s="228" t="s">
        <v>561</v>
      </c>
      <c r="B15" s="1217">
        <v>661671</v>
      </c>
      <c r="C15" s="229">
        <v>320047</v>
      </c>
      <c r="D15" s="229">
        <v>341624</v>
      </c>
      <c r="E15" s="227">
        <v>316</v>
      </c>
      <c r="F15" s="227">
        <v>911</v>
      </c>
      <c r="G15" s="227">
        <v>-595</v>
      </c>
      <c r="H15" s="227">
        <v>1104</v>
      </c>
      <c r="I15" s="227">
        <v>1398</v>
      </c>
      <c r="J15" s="227">
        <v>-294</v>
      </c>
      <c r="K15" s="227">
        <v>-889</v>
      </c>
    </row>
    <row r="16" spans="1:11" ht="15.75" customHeight="1">
      <c r="A16" s="230">
        <v>4</v>
      </c>
      <c r="B16" s="1217">
        <v>659098</v>
      </c>
      <c r="C16" s="229">
        <v>318743</v>
      </c>
      <c r="D16" s="229">
        <v>340355</v>
      </c>
      <c r="E16" s="227">
        <v>377</v>
      </c>
      <c r="F16" s="227">
        <v>936</v>
      </c>
      <c r="G16" s="227">
        <v>-559</v>
      </c>
      <c r="H16" s="227">
        <v>3972</v>
      </c>
      <c r="I16" s="227">
        <v>5986</v>
      </c>
      <c r="J16" s="227">
        <v>-2014</v>
      </c>
      <c r="K16" s="227">
        <v>-2573</v>
      </c>
    </row>
    <row r="17" spans="1:11" ht="15.75" customHeight="1">
      <c r="A17" s="230">
        <v>5</v>
      </c>
      <c r="B17" s="1217">
        <v>659629</v>
      </c>
      <c r="C17" s="229">
        <v>319159</v>
      </c>
      <c r="D17" s="229">
        <v>340470</v>
      </c>
      <c r="E17" s="227">
        <v>321</v>
      </c>
      <c r="F17" s="227">
        <v>808</v>
      </c>
      <c r="G17" s="227">
        <v>-487</v>
      </c>
      <c r="H17" s="227">
        <v>4282</v>
      </c>
      <c r="I17" s="227">
        <v>3264</v>
      </c>
      <c r="J17" s="227">
        <v>1018</v>
      </c>
      <c r="K17" s="227">
        <v>531</v>
      </c>
    </row>
    <row r="18" spans="1:11" ht="15.75" customHeight="1">
      <c r="A18" s="230">
        <v>6</v>
      </c>
      <c r="B18" s="229">
        <v>659560</v>
      </c>
      <c r="C18" s="229">
        <v>319164</v>
      </c>
      <c r="D18" s="229">
        <v>340396</v>
      </c>
      <c r="E18" s="227">
        <v>359</v>
      </c>
      <c r="F18" s="227">
        <v>846</v>
      </c>
      <c r="G18" s="227">
        <v>-487</v>
      </c>
      <c r="H18" s="227">
        <v>1634</v>
      </c>
      <c r="I18" s="227">
        <v>1216</v>
      </c>
      <c r="J18" s="227">
        <v>418</v>
      </c>
      <c r="K18" s="227">
        <v>-69</v>
      </c>
    </row>
    <row r="19" spans="1:11" ht="15.75" customHeight="1">
      <c r="A19" s="230">
        <v>7</v>
      </c>
      <c r="B19" s="229">
        <v>659326</v>
      </c>
      <c r="C19" s="229">
        <v>319097</v>
      </c>
      <c r="D19" s="229">
        <v>340229</v>
      </c>
      <c r="E19" s="227">
        <v>334</v>
      </c>
      <c r="F19" s="227">
        <v>748</v>
      </c>
      <c r="G19" s="227">
        <v>-414</v>
      </c>
      <c r="H19" s="227">
        <v>1309</v>
      </c>
      <c r="I19" s="227">
        <v>1129</v>
      </c>
      <c r="J19" s="227">
        <v>180</v>
      </c>
      <c r="K19" s="227">
        <v>-234</v>
      </c>
    </row>
    <row r="20" spans="1:11" ht="15.75" customHeight="1">
      <c r="A20" s="230">
        <v>8</v>
      </c>
      <c r="B20" s="229">
        <v>658975</v>
      </c>
      <c r="C20" s="229">
        <v>318958</v>
      </c>
      <c r="D20" s="229">
        <v>340017</v>
      </c>
      <c r="E20" s="227">
        <v>344</v>
      </c>
      <c r="F20" s="227">
        <v>771</v>
      </c>
      <c r="G20" s="227">
        <v>-427</v>
      </c>
      <c r="H20" s="227">
        <v>1275</v>
      </c>
      <c r="I20" s="227">
        <v>1199</v>
      </c>
      <c r="J20" s="227">
        <v>76</v>
      </c>
      <c r="K20" s="227">
        <v>-351</v>
      </c>
    </row>
    <row r="21" spans="1:11" ht="15.75" customHeight="1">
      <c r="A21" s="230">
        <v>9</v>
      </c>
      <c r="B21" s="229">
        <v>658469</v>
      </c>
      <c r="C21" s="229">
        <v>318657</v>
      </c>
      <c r="D21" s="229">
        <v>339812</v>
      </c>
      <c r="E21" s="227">
        <v>399</v>
      </c>
      <c r="F21" s="227">
        <v>849</v>
      </c>
      <c r="G21" s="227">
        <v>-450</v>
      </c>
      <c r="H21" s="227">
        <v>1247</v>
      </c>
      <c r="I21" s="227">
        <v>1303</v>
      </c>
      <c r="J21" s="227">
        <v>-56</v>
      </c>
      <c r="K21" s="227">
        <v>-506</v>
      </c>
    </row>
    <row r="22" spans="1:11" ht="15.75" customHeight="1">
      <c r="A22" s="230">
        <v>10</v>
      </c>
      <c r="B22" s="229">
        <v>657842</v>
      </c>
      <c r="C22" s="229">
        <v>318343</v>
      </c>
      <c r="D22" s="229">
        <v>339499</v>
      </c>
      <c r="E22" s="227">
        <v>379</v>
      </c>
      <c r="F22" s="227">
        <v>802</v>
      </c>
      <c r="G22" s="227">
        <v>-423</v>
      </c>
      <c r="H22" s="227">
        <v>1137</v>
      </c>
      <c r="I22" s="227">
        <v>1341</v>
      </c>
      <c r="J22" s="227">
        <v>-204</v>
      </c>
      <c r="K22" s="227">
        <v>-627</v>
      </c>
    </row>
    <row r="23" spans="1:11" ht="15.75" customHeight="1">
      <c r="A23" s="230">
        <v>11</v>
      </c>
      <c r="B23" s="229">
        <v>657389</v>
      </c>
      <c r="C23" s="229">
        <v>318175</v>
      </c>
      <c r="D23" s="229">
        <v>339214</v>
      </c>
      <c r="E23" s="227">
        <v>387</v>
      </c>
      <c r="F23" s="227">
        <v>870</v>
      </c>
      <c r="G23" s="227">
        <v>-483</v>
      </c>
      <c r="H23" s="227">
        <v>1151</v>
      </c>
      <c r="I23" s="227">
        <v>1121</v>
      </c>
      <c r="J23" s="227">
        <v>30</v>
      </c>
      <c r="K23" s="227">
        <v>-453</v>
      </c>
    </row>
    <row r="24" spans="1:11" ht="15.75" customHeight="1">
      <c r="A24" s="230">
        <v>12</v>
      </c>
      <c r="B24" s="229">
        <v>656793</v>
      </c>
      <c r="C24" s="229">
        <v>317884</v>
      </c>
      <c r="D24" s="229">
        <v>338909</v>
      </c>
      <c r="E24" s="227">
        <v>360</v>
      </c>
      <c r="F24" s="227">
        <v>879</v>
      </c>
      <c r="G24" s="227">
        <v>-519</v>
      </c>
      <c r="H24" s="227">
        <v>1113</v>
      </c>
      <c r="I24" s="227">
        <v>1190</v>
      </c>
      <c r="J24" s="227">
        <v>-77</v>
      </c>
      <c r="K24" s="227">
        <v>-596</v>
      </c>
    </row>
    <row r="25" spans="1:11" ht="15.75" customHeight="1">
      <c r="A25" s="230" t="s">
        <v>521</v>
      </c>
      <c r="B25" s="229">
        <v>655754</v>
      </c>
      <c r="C25" s="229">
        <v>317380</v>
      </c>
      <c r="D25" s="229">
        <v>338374</v>
      </c>
      <c r="E25" s="227">
        <v>326</v>
      </c>
      <c r="F25" s="227">
        <v>1040</v>
      </c>
      <c r="G25" s="227">
        <v>-714</v>
      </c>
      <c r="H25" s="227">
        <v>945</v>
      </c>
      <c r="I25" s="227">
        <v>1270</v>
      </c>
      <c r="J25" s="227">
        <v>-325</v>
      </c>
      <c r="K25" s="227">
        <v>-1039</v>
      </c>
    </row>
    <row r="26" spans="1:11" ht="15.75" customHeight="1">
      <c r="A26" s="230">
        <v>2</v>
      </c>
      <c r="B26" s="229">
        <v>654756</v>
      </c>
      <c r="C26" s="229">
        <v>316892</v>
      </c>
      <c r="D26" s="229">
        <v>337864</v>
      </c>
      <c r="E26" s="227">
        <v>334</v>
      </c>
      <c r="F26" s="227">
        <v>1157</v>
      </c>
      <c r="G26" s="227">
        <v>-823</v>
      </c>
      <c r="H26" s="227">
        <v>991</v>
      </c>
      <c r="I26" s="227">
        <v>1166</v>
      </c>
      <c r="J26" s="227">
        <v>-175</v>
      </c>
      <c r="K26" s="227">
        <v>-998</v>
      </c>
    </row>
    <row r="27" spans="1:11" ht="15.75" customHeight="1">
      <c r="A27" s="1218">
        <v>3</v>
      </c>
      <c r="B27" s="229">
        <v>653759</v>
      </c>
      <c r="C27" s="229">
        <v>316428</v>
      </c>
      <c r="D27" s="229">
        <v>337331</v>
      </c>
      <c r="E27" s="227">
        <v>318</v>
      </c>
      <c r="F27" s="227">
        <v>958</v>
      </c>
      <c r="G27" s="227">
        <v>-640</v>
      </c>
      <c r="H27" s="227">
        <v>1237</v>
      </c>
      <c r="I27" s="227">
        <v>1594</v>
      </c>
      <c r="J27" s="227">
        <v>-357</v>
      </c>
      <c r="K27" s="227">
        <v>-997</v>
      </c>
    </row>
    <row r="28" spans="1:11" ht="15.75" customHeight="1">
      <c r="A28" s="231" t="s">
        <v>221</v>
      </c>
      <c r="B28" s="232"/>
      <c r="C28" s="232"/>
      <c r="D28" s="232"/>
      <c r="E28" s="232"/>
      <c r="F28" s="232"/>
      <c r="G28" s="232"/>
      <c r="H28" s="232"/>
      <c r="I28" s="232"/>
      <c r="J28" s="232"/>
      <c r="K28" s="232"/>
    </row>
    <row r="29" spans="1:11" ht="19.5">
      <c r="A29" s="233" t="s">
        <v>222</v>
      </c>
      <c r="C29" s="235"/>
      <c r="D29" s="235"/>
      <c r="E29" s="235"/>
      <c r="F29" s="235"/>
    </row>
    <row r="30" spans="1:11" ht="15.75" customHeight="1">
      <c r="A30" s="236" t="s">
        <v>223</v>
      </c>
    </row>
    <row r="31" spans="1:11" ht="15.75" customHeight="1">
      <c r="A31" s="236" t="s">
        <v>224</v>
      </c>
    </row>
    <row r="32" spans="1:11" ht="15.75" customHeight="1">
      <c r="A32" s="236" t="s">
        <v>225</v>
      </c>
    </row>
    <row r="33" spans="1:11" ht="15.75" customHeight="1">
      <c r="A33" s="236" t="s">
        <v>226</v>
      </c>
    </row>
    <row r="34" spans="1:11" ht="15.75" customHeight="1">
      <c r="A34" s="236" t="s">
        <v>227</v>
      </c>
      <c r="J34" s="237"/>
      <c r="K34" s="237"/>
    </row>
    <row r="35" spans="1:11">
      <c r="F35" s="237"/>
    </row>
  </sheetData>
  <mergeCells count="11">
    <mergeCell ref="J6:J7"/>
    <mergeCell ref="A1:K1"/>
    <mergeCell ref="A2:K2"/>
    <mergeCell ref="A4:A7"/>
    <mergeCell ref="B5:D5"/>
    <mergeCell ref="B6:D6"/>
    <mergeCell ref="E6:E7"/>
    <mergeCell ref="F6:F7"/>
    <mergeCell ref="G6:G7"/>
    <mergeCell ref="H6:H7"/>
    <mergeCell ref="I6:I7"/>
  </mergeCells>
  <phoneticPr fontId="3"/>
  <printOptions horizontalCentered="1"/>
  <pageMargins left="0.70866141732283472" right="0.70866141732283472" top="0.74803149606299213" bottom="0.74803149606299213" header="0.31496062992125984" footer="0.31496062992125984"/>
  <pageSetup paperSize="9"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Normal="100" zoomScaleSheetLayoutView="100" workbookViewId="0">
      <selection sqref="A1:I1"/>
    </sheetView>
  </sheetViews>
  <sheetFormatPr defaultRowHeight="13.5"/>
  <cols>
    <col min="1" max="1" width="12.75" style="175" customWidth="1"/>
    <col min="2" max="2" width="17.625" style="175" customWidth="1"/>
    <col min="3" max="7" width="11.375" style="175" customWidth="1"/>
    <col min="8" max="8" width="11.5" style="175" customWidth="1"/>
    <col min="9" max="9" width="11.375" style="175" customWidth="1"/>
  </cols>
  <sheetData>
    <row r="1" spans="1:9" ht="18.75" customHeight="1">
      <c r="A1" s="1562" t="s">
        <v>228</v>
      </c>
      <c r="B1" s="1562"/>
      <c r="C1" s="1562"/>
      <c r="D1" s="1562"/>
      <c r="E1" s="1562"/>
      <c r="F1" s="1562"/>
      <c r="G1" s="1562"/>
      <c r="H1" s="1562"/>
      <c r="I1" s="1562"/>
    </row>
    <row r="2" spans="1:9" ht="18.75" customHeight="1">
      <c r="A2" s="1563" t="s">
        <v>229</v>
      </c>
      <c r="B2" s="1564"/>
      <c r="C2" s="1564"/>
      <c r="D2" s="1564"/>
      <c r="E2" s="1564"/>
      <c r="F2" s="1564"/>
      <c r="G2" s="1564"/>
      <c r="H2" s="1564"/>
      <c r="I2" s="1564"/>
    </row>
    <row r="3" spans="1:9" ht="15.75" customHeight="1" thickBot="1">
      <c r="A3" s="238"/>
      <c r="B3" s="239"/>
      <c r="C3" s="239"/>
      <c r="D3" s="239"/>
      <c r="E3" s="239"/>
      <c r="F3" s="239"/>
      <c r="G3" s="239"/>
      <c r="H3" s="239"/>
      <c r="I3" s="239" t="s">
        <v>200</v>
      </c>
    </row>
    <row r="4" spans="1:9" ht="24" customHeight="1" thickTop="1">
      <c r="A4" s="1565" t="s">
        <v>230</v>
      </c>
      <c r="B4" s="240" t="s">
        <v>231</v>
      </c>
      <c r="C4" s="241" t="s">
        <v>232</v>
      </c>
      <c r="D4" s="242"/>
      <c r="E4" s="242"/>
      <c r="F4" s="242"/>
      <c r="G4" s="242"/>
      <c r="H4" s="242"/>
      <c r="I4" s="242"/>
    </row>
    <row r="5" spans="1:9" ht="24" customHeight="1">
      <c r="A5" s="1566"/>
      <c r="B5" s="1219" t="s">
        <v>233</v>
      </c>
      <c r="C5" s="1568" t="s">
        <v>234</v>
      </c>
      <c r="D5" s="1569"/>
      <c r="E5" s="1570"/>
      <c r="F5" s="1568" t="s">
        <v>235</v>
      </c>
      <c r="G5" s="1569"/>
      <c r="H5" s="1570"/>
      <c r="I5" s="1571" t="s">
        <v>214</v>
      </c>
    </row>
    <row r="6" spans="1:9" ht="24" customHeight="1">
      <c r="A6" s="1567"/>
      <c r="B6" s="1220" t="s">
        <v>236</v>
      </c>
      <c r="C6" s="243" t="s">
        <v>208</v>
      </c>
      <c r="D6" s="243" t="s">
        <v>209</v>
      </c>
      <c r="E6" s="244" t="s">
        <v>237</v>
      </c>
      <c r="F6" s="245" t="s">
        <v>238</v>
      </c>
      <c r="G6" s="245" t="s">
        <v>239</v>
      </c>
      <c r="H6" s="244" t="s">
        <v>240</v>
      </c>
      <c r="I6" s="1572"/>
    </row>
    <row r="7" spans="1:9" ht="15.75" customHeight="1">
      <c r="A7" s="246"/>
      <c r="B7" s="247"/>
      <c r="C7" s="248"/>
      <c r="D7" s="248"/>
      <c r="E7" s="248"/>
      <c r="F7" s="248"/>
      <c r="G7" s="248"/>
      <c r="H7" s="248"/>
      <c r="I7" s="248"/>
    </row>
    <row r="8" spans="1:9" ht="15.75" customHeight="1">
      <c r="A8" s="249" t="s">
        <v>241</v>
      </c>
      <c r="B8" s="250">
        <v>126706210</v>
      </c>
      <c r="C8" s="250">
        <v>965289</v>
      </c>
      <c r="D8" s="250">
        <v>1342578</v>
      </c>
      <c r="E8" s="251" t="s">
        <v>242</v>
      </c>
      <c r="F8" s="250">
        <v>3615119</v>
      </c>
      <c r="G8" s="250">
        <v>3464392</v>
      </c>
      <c r="H8" s="250">
        <v>150727</v>
      </c>
      <c r="I8" s="251" t="s">
        <v>243</v>
      </c>
    </row>
    <row r="9" spans="1:9" ht="15.75" customHeight="1">
      <c r="A9" s="249">
        <v>30</v>
      </c>
      <c r="B9" s="18">
        <v>126443180</v>
      </c>
      <c r="C9" s="18">
        <v>944146</v>
      </c>
      <c r="D9" s="18">
        <v>1368632</v>
      </c>
      <c r="E9" s="18">
        <v>-424486</v>
      </c>
      <c r="F9" s="18">
        <v>3848382</v>
      </c>
      <c r="G9" s="18">
        <v>3686926</v>
      </c>
      <c r="H9" s="18">
        <v>161456</v>
      </c>
      <c r="I9" s="18">
        <v>-263030</v>
      </c>
    </row>
    <row r="10" spans="1:9" ht="15.75" customHeight="1">
      <c r="A10" s="249" t="s">
        <v>55</v>
      </c>
      <c r="B10" s="18">
        <v>126166948</v>
      </c>
      <c r="C10" s="18">
        <v>895844</v>
      </c>
      <c r="D10" s="18">
        <v>1380859</v>
      </c>
      <c r="E10" s="18">
        <v>-485015</v>
      </c>
      <c r="F10" s="18">
        <v>4181759</v>
      </c>
      <c r="G10" s="18">
        <v>3972976</v>
      </c>
      <c r="H10" s="18">
        <v>208783</v>
      </c>
      <c r="I10" s="18">
        <v>-276232</v>
      </c>
    </row>
    <row r="11" spans="1:9" ht="15.75" customHeight="1">
      <c r="A11" s="252">
        <v>2</v>
      </c>
      <c r="B11" s="1221">
        <v>126146099</v>
      </c>
      <c r="C11" s="18">
        <v>870769</v>
      </c>
      <c r="D11" s="18">
        <v>1371242</v>
      </c>
      <c r="E11" s="18">
        <v>-500473</v>
      </c>
      <c r="F11" s="18">
        <v>1997178</v>
      </c>
      <c r="G11" s="18">
        <v>1955271</v>
      </c>
      <c r="H11" s="18">
        <v>41907</v>
      </c>
      <c r="I11" s="18">
        <v>-458566</v>
      </c>
    </row>
    <row r="12" spans="1:9" ht="15.75" customHeight="1">
      <c r="A12" s="252">
        <v>3</v>
      </c>
      <c r="B12" s="1221">
        <v>125502290</v>
      </c>
      <c r="C12" s="18">
        <v>831304</v>
      </c>
      <c r="D12" s="18">
        <v>1439925</v>
      </c>
      <c r="E12" s="18">
        <v>-608621</v>
      </c>
      <c r="F12" s="18">
        <v>631946</v>
      </c>
      <c r="G12" s="18">
        <v>667134</v>
      </c>
      <c r="H12" s="18">
        <v>-35188</v>
      </c>
      <c r="I12" s="18">
        <v>-643809</v>
      </c>
    </row>
    <row r="13" spans="1:9" ht="15.75" customHeight="1">
      <c r="A13" s="253"/>
      <c r="B13" s="1222"/>
      <c r="C13" s="29"/>
      <c r="D13" s="29"/>
      <c r="E13" s="29"/>
      <c r="F13" s="29"/>
      <c r="G13" s="29"/>
      <c r="H13" s="29"/>
      <c r="I13" s="29"/>
    </row>
    <row r="14" spans="1:9" ht="15.75" customHeight="1">
      <c r="A14" s="254" t="s">
        <v>561</v>
      </c>
      <c r="B14" s="1221">
        <v>125102599</v>
      </c>
      <c r="C14" s="18">
        <v>64136</v>
      </c>
      <c r="D14" s="18">
        <v>138963</v>
      </c>
      <c r="E14" s="18">
        <v>-74827</v>
      </c>
      <c r="F14" s="18">
        <v>124552</v>
      </c>
      <c r="G14" s="18">
        <v>80995</v>
      </c>
      <c r="H14" s="18">
        <v>43557</v>
      </c>
      <c r="I14" s="18">
        <v>-31270</v>
      </c>
    </row>
    <row r="15" spans="1:9" ht="15.75" customHeight="1">
      <c r="A15" s="255">
        <v>4</v>
      </c>
      <c r="B15" s="1221">
        <v>125071329</v>
      </c>
      <c r="C15" s="18">
        <v>62150</v>
      </c>
      <c r="D15" s="18">
        <v>121367</v>
      </c>
      <c r="E15" s="18">
        <v>-59217</v>
      </c>
      <c r="F15" s="18">
        <v>189982</v>
      </c>
      <c r="G15" s="18">
        <v>129633</v>
      </c>
      <c r="H15" s="18">
        <v>60349</v>
      </c>
      <c r="I15" s="18">
        <v>1132</v>
      </c>
    </row>
    <row r="16" spans="1:9" ht="15.75" customHeight="1">
      <c r="A16" s="255">
        <v>5</v>
      </c>
      <c r="B16" s="1221">
        <v>125072461</v>
      </c>
      <c r="C16" s="18">
        <v>64054</v>
      </c>
      <c r="D16" s="18">
        <v>121011</v>
      </c>
      <c r="E16" s="18">
        <v>-56957</v>
      </c>
      <c r="F16" s="18">
        <v>192350</v>
      </c>
      <c r="G16" s="18">
        <v>103968</v>
      </c>
      <c r="H16" s="18">
        <v>88382</v>
      </c>
      <c r="I16" s="18">
        <v>31425</v>
      </c>
    </row>
    <row r="17" spans="1:9" ht="15.75" customHeight="1">
      <c r="A17" s="255">
        <v>6</v>
      </c>
      <c r="B17" s="1221">
        <v>125103886</v>
      </c>
      <c r="C17" s="18">
        <v>63480</v>
      </c>
      <c r="D17" s="18">
        <v>111489</v>
      </c>
      <c r="E17" s="18">
        <v>-48009</v>
      </c>
      <c r="F17" s="18">
        <v>191393</v>
      </c>
      <c r="G17" s="18">
        <v>122281</v>
      </c>
      <c r="H17" s="18">
        <v>69112</v>
      </c>
      <c r="I17" s="18">
        <v>21103</v>
      </c>
    </row>
    <row r="18" spans="1:9" ht="15.75" customHeight="1">
      <c r="A18" s="255">
        <v>7</v>
      </c>
      <c r="B18" s="18">
        <v>125124989</v>
      </c>
      <c r="C18" s="18">
        <v>67238</v>
      </c>
      <c r="D18" s="18">
        <v>117183</v>
      </c>
      <c r="E18" s="18">
        <v>-49945</v>
      </c>
      <c r="F18" s="18">
        <v>213307</v>
      </c>
      <c r="G18" s="18">
        <v>206103</v>
      </c>
      <c r="H18" s="18">
        <v>7204</v>
      </c>
      <c r="I18" s="18">
        <v>-42741</v>
      </c>
    </row>
    <row r="19" spans="1:9" ht="15.75" customHeight="1">
      <c r="A19" s="255">
        <v>8</v>
      </c>
      <c r="B19" s="18">
        <v>125082248</v>
      </c>
      <c r="C19" s="18">
        <v>72890</v>
      </c>
      <c r="D19" s="18">
        <v>135239</v>
      </c>
      <c r="E19" s="18">
        <v>-62349</v>
      </c>
      <c r="F19" s="18">
        <v>217109</v>
      </c>
      <c r="G19" s="18">
        <v>265667</v>
      </c>
      <c r="H19" s="18">
        <v>-48558</v>
      </c>
      <c r="I19" s="18">
        <v>-110907</v>
      </c>
    </row>
    <row r="20" spans="1:9" ht="15.75" customHeight="1">
      <c r="A20" s="255" t="s">
        <v>244</v>
      </c>
      <c r="B20" s="18">
        <v>124971341</v>
      </c>
      <c r="C20" s="18">
        <v>71593</v>
      </c>
      <c r="D20" s="18">
        <v>126703</v>
      </c>
      <c r="E20" s="18">
        <v>-55110</v>
      </c>
      <c r="F20" s="18">
        <v>198065</v>
      </c>
      <c r="G20" s="18">
        <v>167507</v>
      </c>
      <c r="H20" s="18">
        <v>30558</v>
      </c>
      <c r="I20" s="18">
        <v>-24552</v>
      </c>
    </row>
    <row r="21" spans="1:9" ht="15.75" customHeight="1">
      <c r="A21" s="255" t="s">
        <v>1058</v>
      </c>
      <c r="B21" s="18">
        <v>124946789</v>
      </c>
      <c r="C21" s="18"/>
      <c r="D21" s="18"/>
      <c r="E21" s="18"/>
      <c r="F21" s="18"/>
      <c r="G21" s="18"/>
      <c r="H21" s="18"/>
      <c r="I21" s="18"/>
    </row>
    <row r="22" spans="1:9" ht="15.75" customHeight="1">
      <c r="A22" s="255" t="s">
        <v>245</v>
      </c>
      <c r="B22" s="18">
        <v>124850000</v>
      </c>
      <c r="C22" s="18"/>
      <c r="D22" s="18"/>
      <c r="E22" s="18"/>
      <c r="F22" s="18"/>
      <c r="G22" s="18"/>
      <c r="H22" s="18"/>
      <c r="I22" s="18"/>
    </row>
    <row r="23" spans="1:9" ht="15.75" customHeight="1">
      <c r="A23" s="255" t="s">
        <v>246</v>
      </c>
      <c r="B23" s="18">
        <v>124840000</v>
      </c>
      <c r="C23" s="18"/>
      <c r="D23" s="18"/>
      <c r="E23" s="18"/>
      <c r="F23" s="18"/>
      <c r="G23" s="18"/>
      <c r="H23" s="18"/>
      <c r="I23" s="18"/>
    </row>
    <row r="24" spans="1:9" ht="15.75" customHeight="1">
      <c r="A24" s="255" t="s">
        <v>247</v>
      </c>
      <c r="B24" s="18">
        <v>124770000</v>
      </c>
      <c r="C24" s="18"/>
      <c r="D24" s="18"/>
      <c r="E24" s="18"/>
      <c r="F24" s="18"/>
      <c r="G24" s="18"/>
      <c r="H24" s="18"/>
      <c r="I24" s="18"/>
    </row>
    <row r="25" spans="1:9" ht="15.75" customHeight="1">
      <c r="A25" s="255" t="s">
        <v>248</v>
      </c>
      <c r="B25" s="18">
        <v>124630000</v>
      </c>
      <c r="C25" s="18"/>
      <c r="D25" s="18"/>
      <c r="E25" s="18"/>
      <c r="F25" s="18"/>
      <c r="G25" s="18"/>
      <c r="H25" s="18"/>
      <c r="I25" s="18"/>
    </row>
    <row r="26" spans="1:9" ht="15.75" customHeight="1">
      <c r="A26" s="255" t="s">
        <v>1059</v>
      </c>
      <c r="B26" s="18">
        <v>124490000</v>
      </c>
      <c r="C26" s="18"/>
      <c r="D26" s="18"/>
      <c r="E26" s="18"/>
      <c r="F26" s="18"/>
      <c r="G26" s="18"/>
      <c r="H26" s="18"/>
      <c r="I26" s="18"/>
    </row>
    <row r="27" spans="1:9" ht="15.75" customHeight="1">
      <c r="A27" s="256" t="s">
        <v>249</v>
      </c>
      <c r="B27" s="257"/>
      <c r="C27" s="257"/>
      <c r="D27" s="257"/>
      <c r="E27" s="257"/>
      <c r="F27" s="257"/>
      <c r="G27" s="257"/>
      <c r="H27" s="257"/>
      <c r="I27" s="257"/>
    </row>
    <row r="28" spans="1:9" ht="15.75" customHeight="1">
      <c r="A28" s="258" t="s">
        <v>250</v>
      </c>
      <c r="B28" s="259"/>
      <c r="C28" s="259"/>
      <c r="D28" s="259"/>
      <c r="E28" s="259"/>
      <c r="F28" s="259"/>
      <c r="G28" s="259"/>
      <c r="H28" s="259"/>
      <c r="I28" s="259"/>
    </row>
    <row r="29" spans="1:9" ht="15.75" customHeight="1">
      <c r="A29" s="260" t="s">
        <v>251</v>
      </c>
      <c r="B29" s="259"/>
      <c r="C29" s="259"/>
      <c r="D29" s="259"/>
      <c r="E29" s="259"/>
      <c r="F29" s="259"/>
      <c r="G29" s="259"/>
      <c r="H29" s="259"/>
      <c r="I29" s="259"/>
    </row>
    <row r="30" spans="1:9" ht="15.75" customHeight="1">
      <c r="A30" s="261" t="s">
        <v>252</v>
      </c>
      <c r="B30" s="262"/>
      <c r="C30" s="262"/>
      <c r="D30" s="262"/>
      <c r="E30" s="262"/>
      <c r="F30" s="262"/>
      <c r="G30" s="262"/>
      <c r="H30" s="262"/>
      <c r="I30" s="262"/>
    </row>
    <row r="31" spans="1:9" ht="14.25">
      <c r="B31" s="262"/>
      <c r="C31" s="262"/>
      <c r="D31" s="262"/>
      <c r="E31" s="262"/>
      <c r="F31" s="262"/>
      <c r="G31" s="262"/>
      <c r="H31" s="262"/>
      <c r="I31" s="262"/>
    </row>
    <row r="32" spans="1:9" ht="14.25">
      <c r="A32" s="174"/>
      <c r="B32" s="262"/>
      <c r="C32" s="262"/>
      <c r="D32" s="262"/>
      <c r="E32" s="262"/>
      <c r="F32" s="262"/>
      <c r="G32" s="262"/>
      <c r="H32" s="262"/>
      <c r="I32" s="262"/>
    </row>
    <row r="33" spans="1:9" ht="14.25">
      <c r="A33" s="263"/>
      <c r="B33" s="262"/>
      <c r="C33" s="262"/>
      <c r="D33" s="262"/>
      <c r="E33" s="262"/>
      <c r="F33" s="262"/>
      <c r="G33" s="262"/>
      <c r="H33" s="262"/>
      <c r="I33" s="262"/>
    </row>
    <row r="34" spans="1:9">
      <c r="B34" s="264"/>
      <c r="C34" s="264"/>
      <c r="D34" s="264"/>
      <c r="E34" s="264"/>
      <c r="F34" s="264"/>
      <c r="G34" s="264"/>
      <c r="H34" s="264"/>
      <c r="I34" s="264"/>
    </row>
  </sheetData>
  <mergeCells count="6">
    <mergeCell ref="A1:I1"/>
    <mergeCell ref="A2:I2"/>
    <mergeCell ref="A4:A6"/>
    <mergeCell ref="C5:E5"/>
    <mergeCell ref="F5:H5"/>
    <mergeCell ref="I5:I6"/>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view="pageBreakPreview" zoomScale="60" zoomScaleNormal="50" workbookViewId="0">
      <selection sqref="A1:O1"/>
    </sheetView>
  </sheetViews>
  <sheetFormatPr defaultRowHeight="13.5"/>
  <cols>
    <col min="1" max="1" width="29.625" style="294" customWidth="1"/>
    <col min="2" max="15" width="18" style="266" customWidth="1"/>
  </cols>
  <sheetData>
    <row r="1" spans="1:15" ht="31.5" customHeight="1">
      <c r="A1" s="1580" t="s">
        <v>253</v>
      </c>
      <c r="B1" s="1580"/>
      <c r="C1" s="1580"/>
      <c r="D1" s="1580"/>
      <c r="E1" s="1580"/>
      <c r="F1" s="1580"/>
      <c r="G1" s="1580"/>
      <c r="H1" s="1580"/>
      <c r="I1" s="1580"/>
      <c r="J1" s="1580"/>
      <c r="K1" s="1580"/>
      <c r="L1" s="1580"/>
      <c r="M1" s="1580"/>
      <c r="N1" s="1580"/>
      <c r="O1" s="1580"/>
    </row>
    <row r="2" spans="1:15" ht="31.5" customHeight="1">
      <c r="A2" s="265"/>
      <c r="O2" s="267" t="s">
        <v>254</v>
      </c>
    </row>
    <row r="3" spans="1:15" ht="31.5" customHeight="1">
      <c r="A3" s="1581" t="s">
        <v>255</v>
      </c>
      <c r="B3" s="1584" t="s">
        <v>256</v>
      </c>
      <c r="C3" s="1585"/>
      <c r="D3" s="1586"/>
      <c r="E3" s="1587" t="s">
        <v>257</v>
      </c>
      <c r="F3" s="1588"/>
      <c r="G3" s="1588"/>
      <c r="H3" s="1588"/>
      <c r="I3" s="1588"/>
      <c r="J3" s="1588"/>
      <c r="K3" s="1588"/>
      <c r="L3" s="1588"/>
      <c r="M3" s="1588"/>
      <c r="N3" s="1588"/>
      <c r="O3" s="1588"/>
    </row>
    <row r="4" spans="1:15" ht="31.5" customHeight="1">
      <c r="A4" s="1582"/>
      <c r="B4" s="1589" t="s">
        <v>1060</v>
      </c>
      <c r="C4" s="1590"/>
      <c r="D4" s="1591"/>
      <c r="E4" s="1578" t="s">
        <v>258</v>
      </c>
      <c r="F4" s="1579"/>
      <c r="G4" s="1592"/>
      <c r="H4" s="1593" t="s">
        <v>259</v>
      </c>
      <c r="I4" s="1594"/>
      <c r="J4" s="1594"/>
      <c r="K4" s="1594"/>
      <c r="L4" s="1594"/>
      <c r="M4" s="1594"/>
      <c r="N4" s="1595"/>
      <c r="O4" s="1573" t="s">
        <v>260</v>
      </c>
    </row>
    <row r="5" spans="1:15" ht="31.5" customHeight="1">
      <c r="A5" s="1582"/>
      <c r="B5" s="1597" t="s">
        <v>261</v>
      </c>
      <c r="C5" s="1576" t="s">
        <v>216</v>
      </c>
      <c r="D5" s="1576" t="s">
        <v>217</v>
      </c>
      <c r="E5" s="1577" t="s">
        <v>262</v>
      </c>
      <c r="F5" s="1577" t="s">
        <v>263</v>
      </c>
      <c r="G5" s="1573" t="s">
        <v>260</v>
      </c>
      <c r="H5" s="1578" t="s">
        <v>264</v>
      </c>
      <c r="I5" s="1579"/>
      <c r="J5" s="1579"/>
      <c r="K5" s="1578" t="s">
        <v>265</v>
      </c>
      <c r="L5" s="1579"/>
      <c r="M5" s="1579"/>
      <c r="N5" s="1573" t="s">
        <v>260</v>
      </c>
      <c r="O5" s="1596"/>
    </row>
    <row r="6" spans="1:15" ht="31.5" customHeight="1">
      <c r="A6" s="1583"/>
      <c r="B6" s="1597"/>
      <c r="C6" s="1576"/>
      <c r="D6" s="1576"/>
      <c r="E6" s="1574"/>
      <c r="F6" s="1574"/>
      <c r="G6" s="1574"/>
      <c r="H6" s="268" t="s">
        <v>266</v>
      </c>
      <c r="I6" s="268" t="s">
        <v>267</v>
      </c>
      <c r="J6" s="269" t="s">
        <v>261</v>
      </c>
      <c r="K6" s="268" t="s">
        <v>266</v>
      </c>
      <c r="L6" s="268" t="s">
        <v>267</v>
      </c>
      <c r="M6" s="269" t="s">
        <v>261</v>
      </c>
      <c r="N6" s="1574"/>
      <c r="O6" s="1574"/>
    </row>
    <row r="7" spans="1:15" ht="25.5" customHeight="1">
      <c r="A7" s="270" t="s">
        <v>268</v>
      </c>
      <c r="B7" s="271">
        <v>653759</v>
      </c>
      <c r="C7" s="272">
        <v>316428</v>
      </c>
      <c r="D7" s="272">
        <v>337331</v>
      </c>
      <c r="E7" s="273">
        <v>318</v>
      </c>
      <c r="F7" s="273">
        <v>958</v>
      </c>
      <c r="G7" s="274">
        <v>-640</v>
      </c>
      <c r="H7" s="273">
        <v>781</v>
      </c>
      <c r="I7" s="273">
        <v>456</v>
      </c>
      <c r="J7" s="273">
        <v>1237</v>
      </c>
      <c r="K7" s="273">
        <v>1138</v>
      </c>
      <c r="L7" s="273">
        <v>456</v>
      </c>
      <c r="M7" s="273">
        <v>1594</v>
      </c>
      <c r="N7" s="275">
        <v>-357</v>
      </c>
      <c r="O7" s="275">
        <v>-997</v>
      </c>
    </row>
    <row r="8" spans="1:15" ht="25.5" customHeight="1">
      <c r="A8" s="270"/>
      <c r="B8" s="276"/>
      <c r="C8" s="277"/>
      <c r="D8" s="277"/>
      <c r="E8" s="278"/>
      <c r="F8" s="278"/>
      <c r="G8" s="279"/>
      <c r="H8" s="278"/>
      <c r="I8" s="278"/>
      <c r="J8" s="278"/>
      <c r="K8" s="278"/>
      <c r="L8" s="278"/>
      <c r="M8" s="278"/>
      <c r="N8" s="280"/>
      <c r="O8" s="280"/>
    </row>
    <row r="9" spans="1:15" ht="25.5" customHeight="1">
      <c r="A9" s="281" t="s">
        <v>269</v>
      </c>
      <c r="B9" s="282">
        <v>199970</v>
      </c>
      <c r="C9" s="283">
        <v>96846</v>
      </c>
      <c r="D9" s="283">
        <v>103124</v>
      </c>
      <c r="E9" s="284">
        <v>103</v>
      </c>
      <c r="F9" s="284">
        <v>261</v>
      </c>
      <c r="G9" s="285">
        <v>-158</v>
      </c>
      <c r="H9" s="284">
        <v>270</v>
      </c>
      <c r="I9" s="284">
        <v>130</v>
      </c>
      <c r="J9" s="284">
        <v>400</v>
      </c>
      <c r="K9" s="284">
        <v>406</v>
      </c>
      <c r="L9" s="284">
        <v>146</v>
      </c>
      <c r="M9" s="284">
        <v>552</v>
      </c>
      <c r="N9" s="286">
        <v>-152</v>
      </c>
      <c r="O9" s="286">
        <v>-310</v>
      </c>
    </row>
    <row r="10" spans="1:15" ht="25.5" customHeight="1">
      <c r="A10" s="281" t="s">
        <v>270</v>
      </c>
      <c r="B10" s="282">
        <v>52320</v>
      </c>
      <c r="C10" s="283">
        <v>26299</v>
      </c>
      <c r="D10" s="283">
        <v>26021</v>
      </c>
      <c r="E10" s="284">
        <v>16</v>
      </c>
      <c r="F10" s="284">
        <v>83</v>
      </c>
      <c r="G10" s="285">
        <v>-67</v>
      </c>
      <c r="H10" s="284">
        <v>60</v>
      </c>
      <c r="I10" s="284">
        <v>26</v>
      </c>
      <c r="J10" s="284">
        <v>86</v>
      </c>
      <c r="K10" s="284">
        <v>100</v>
      </c>
      <c r="L10" s="284">
        <v>39</v>
      </c>
      <c r="M10" s="284">
        <v>139</v>
      </c>
      <c r="N10" s="284">
        <v>-53</v>
      </c>
      <c r="O10" s="286">
        <v>-120</v>
      </c>
    </row>
    <row r="11" spans="1:15" ht="25.5" customHeight="1">
      <c r="A11" s="281" t="s">
        <v>271</v>
      </c>
      <c r="B11" s="282">
        <v>171563</v>
      </c>
      <c r="C11" s="283">
        <v>82966</v>
      </c>
      <c r="D11" s="283">
        <v>88597</v>
      </c>
      <c r="E11" s="284">
        <v>109</v>
      </c>
      <c r="F11" s="284">
        <v>217</v>
      </c>
      <c r="G11" s="285">
        <v>-108</v>
      </c>
      <c r="H11" s="284">
        <v>191</v>
      </c>
      <c r="I11" s="284">
        <v>142</v>
      </c>
      <c r="J11" s="284">
        <v>333</v>
      </c>
      <c r="K11" s="284">
        <v>322</v>
      </c>
      <c r="L11" s="284">
        <v>89</v>
      </c>
      <c r="M11" s="284">
        <v>411</v>
      </c>
      <c r="N11" s="286">
        <v>-78</v>
      </c>
      <c r="O11" s="286">
        <v>-186</v>
      </c>
    </row>
    <row r="12" spans="1:15" ht="25.5" customHeight="1">
      <c r="A12" s="281" t="s">
        <v>272</v>
      </c>
      <c r="B12" s="282">
        <v>43482</v>
      </c>
      <c r="C12" s="283">
        <v>20680</v>
      </c>
      <c r="D12" s="283">
        <v>22802</v>
      </c>
      <c r="E12" s="284">
        <v>18</v>
      </c>
      <c r="F12" s="284">
        <v>76</v>
      </c>
      <c r="G12" s="285">
        <v>-58</v>
      </c>
      <c r="H12" s="284">
        <v>59</v>
      </c>
      <c r="I12" s="284">
        <v>16</v>
      </c>
      <c r="J12" s="284">
        <v>75</v>
      </c>
      <c r="K12" s="284">
        <v>73</v>
      </c>
      <c r="L12" s="284">
        <v>21</v>
      </c>
      <c r="M12" s="284">
        <v>94</v>
      </c>
      <c r="N12" s="284">
        <v>-19</v>
      </c>
      <c r="O12" s="286">
        <v>-77</v>
      </c>
    </row>
    <row r="13" spans="1:15" ht="25.5" customHeight="1">
      <c r="A13" s="281" t="s">
        <v>273</v>
      </c>
      <c r="B13" s="282">
        <v>31571</v>
      </c>
      <c r="C13" s="283">
        <v>15204</v>
      </c>
      <c r="D13" s="283">
        <v>16367</v>
      </c>
      <c r="E13" s="284">
        <v>24</v>
      </c>
      <c r="F13" s="284">
        <v>48</v>
      </c>
      <c r="G13" s="285">
        <v>-24</v>
      </c>
      <c r="H13" s="284">
        <v>18</v>
      </c>
      <c r="I13" s="284">
        <v>22</v>
      </c>
      <c r="J13" s="284">
        <v>40</v>
      </c>
      <c r="K13" s="284">
        <v>34</v>
      </c>
      <c r="L13" s="284">
        <v>21</v>
      </c>
      <c r="M13" s="284">
        <v>55</v>
      </c>
      <c r="N13" s="286">
        <v>-15</v>
      </c>
      <c r="O13" s="286">
        <v>-39</v>
      </c>
    </row>
    <row r="14" spans="1:15" ht="25.5" customHeight="1">
      <c r="A14" s="281" t="s">
        <v>274</v>
      </c>
      <c r="B14" s="282">
        <v>35461</v>
      </c>
      <c r="C14" s="283">
        <v>17018</v>
      </c>
      <c r="D14" s="283">
        <v>18443</v>
      </c>
      <c r="E14" s="284">
        <v>12</v>
      </c>
      <c r="F14" s="284">
        <v>43</v>
      </c>
      <c r="G14" s="285">
        <v>-31</v>
      </c>
      <c r="H14" s="284">
        <v>26</v>
      </c>
      <c r="I14" s="284">
        <v>23</v>
      </c>
      <c r="J14" s="284">
        <v>49</v>
      </c>
      <c r="K14" s="284">
        <v>41</v>
      </c>
      <c r="L14" s="284">
        <v>21</v>
      </c>
      <c r="M14" s="284">
        <v>62</v>
      </c>
      <c r="N14" s="284">
        <v>-13</v>
      </c>
      <c r="O14" s="286">
        <v>-44</v>
      </c>
    </row>
    <row r="15" spans="1:15" ht="25.5" customHeight="1">
      <c r="A15" s="281" t="s">
        <v>275</v>
      </c>
      <c r="B15" s="282">
        <v>21888</v>
      </c>
      <c r="C15" s="283">
        <v>10375</v>
      </c>
      <c r="D15" s="283">
        <v>11513</v>
      </c>
      <c r="E15" s="284">
        <v>8</v>
      </c>
      <c r="F15" s="284">
        <v>28</v>
      </c>
      <c r="G15" s="285">
        <v>-20</v>
      </c>
      <c r="H15" s="284">
        <v>39</v>
      </c>
      <c r="I15" s="284">
        <v>18</v>
      </c>
      <c r="J15" s="284">
        <v>57</v>
      </c>
      <c r="K15" s="284">
        <v>28</v>
      </c>
      <c r="L15" s="284">
        <v>18</v>
      </c>
      <c r="M15" s="284">
        <v>46</v>
      </c>
      <c r="N15" s="286">
        <v>11</v>
      </c>
      <c r="O15" s="286">
        <v>-9</v>
      </c>
    </row>
    <row r="16" spans="1:15" ht="25.5" customHeight="1">
      <c r="A16" s="281" t="s">
        <v>276</v>
      </c>
      <c r="B16" s="282">
        <v>34355</v>
      </c>
      <c r="C16" s="283">
        <v>16538</v>
      </c>
      <c r="D16" s="283">
        <v>17817</v>
      </c>
      <c r="E16" s="284">
        <v>7</v>
      </c>
      <c r="F16" s="284">
        <v>68</v>
      </c>
      <c r="G16" s="285">
        <v>-61</v>
      </c>
      <c r="H16" s="284">
        <v>28</v>
      </c>
      <c r="I16" s="284">
        <v>33</v>
      </c>
      <c r="J16" s="284">
        <v>61</v>
      </c>
      <c r="K16" s="284">
        <v>36</v>
      </c>
      <c r="L16" s="284">
        <v>47</v>
      </c>
      <c r="M16" s="284">
        <v>83</v>
      </c>
      <c r="N16" s="286">
        <v>-22</v>
      </c>
      <c r="O16" s="286">
        <v>-83</v>
      </c>
    </row>
    <row r="17" spans="1:15" ht="25.5" customHeight="1">
      <c r="A17" s="281"/>
      <c r="B17" s="276"/>
      <c r="C17" s="277"/>
      <c r="D17" s="277"/>
      <c r="E17" s="278"/>
      <c r="F17" s="278"/>
      <c r="G17" s="279"/>
      <c r="H17" s="278"/>
      <c r="I17" s="278"/>
      <c r="J17" s="278"/>
      <c r="K17" s="278"/>
      <c r="L17" s="278"/>
      <c r="M17" s="278"/>
      <c r="N17" s="280"/>
      <c r="O17" s="280"/>
    </row>
    <row r="18" spans="1:15" ht="25.5" customHeight="1">
      <c r="A18" s="281" t="s">
        <v>277</v>
      </c>
      <c r="B18" s="282">
        <v>11174</v>
      </c>
      <c r="C18" s="283">
        <v>5338</v>
      </c>
      <c r="D18" s="283">
        <v>5836</v>
      </c>
      <c r="E18" s="284">
        <v>3</v>
      </c>
      <c r="F18" s="284">
        <v>22</v>
      </c>
      <c r="G18" s="285">
        <v>-19</v>
      </c>
      <c r="H18" s="284">
        <v>9</v>
      </c>
      <c r="I18" s="284">
        <v>7</v>
      </c>
      <c r="J18" s="284">
        <v>16</v>
      </c>
      <c r="K18" s="284">
        <v>10</v>
      </c>
      <c r="L18" s="284">
        <v>12</v>
      </c>
      <c r="M18" s="284">
        <v>22</v>
      </c>
      <c r="N18" s="284">
        <v>-6</v>
      </c>
      <c r="O18" s="284">
        <v>-25</v>
      </c>
    </row>
    <row r="19" spans="1:15" ht="25.5" customHeight="1">
      <c r="A19" s="281"/>
      <c r="B19" s="276"/>
      <c r="C19" s="277"/>
      <c r="D19" s="277"/>
      <c r="E19" s="278"/>
      <c r="F19" s="278"/>
      <c r="G19" s="279"/>
      <c r="H19" s="278"/>
      <c r="I19" s="278"/>
      <c r="J19" s="278"/>
      <c r="K19" s="278"/>
      <c r="L19" s="278"/>
      <c r="M19" s="278"/>
      <c r="N19" s="280"/>
      <c r="O19" s="280"/>
    </row>
    <row r="20" spans="1:15" ht="25.5" customHeight="1">
      <c r="A20" s="281" t="s">
        <v>278</v>
      </c>
      <c r="B20" s="282">
        <v>4374</v>
      </c>
      <c r="C20" s="283">
        <v>2080</v>
      </c>
      <c r="D20" s="283">
        <v>2294</v>
      </c>
      <c r="E20" s="284">
        <v>2</v>
      </c>
      <c r="F20" s="284">
        <v>8</v>
      </c>
      <c r="G20" s="285">
        <v>-6</v>
      </c>
      <c r="H20" s="284">
        <v>3</v>
      </c>
      <c r="I20" s="284">
        <v>2</v>
      </c>
      <c r="J20" s="284">
        <v>5</v>
      </c>
      <c r="K20" s="284">
        <v>4</v>
      </c>
      <c r="L20" s="284">
        <v>6</v>
      </c>
      <c r="M20" s="284">
        <v>10</v>
      </c>
      <c r="N20" s="284">
        <v>-5</v>
      </c>
      <c r="O20" s="284">
        <v>-11</v>
      </c>
    </row>
    <row r="21" spans="1:15" ht="25.5" customHeight="1">
      <c r="A21" s="281"/>
      <c r="B21" s="276"/>
      <c r="C21" s="277"/>
      <c r="D21" s="277"/>
      <c r="E21" s="278"/>
      <c r="F21" s="278"/>
      <c r="G21" s="279"/>
      <c r="H21" s="278"/>
      <c r="I21" s="278"/>
      <c r="J21" s="278"/>
      <c r="K21" s="278"/>
      <c r="L21" s="278"/>
      <c r="M21" s="278"/>
      <c r="N21" s="280"/>
      <c r="O21" s="280"/>
    </row>
    <row r="22" spans="1:15" ht="25.5" customHeight="1">
      <c r="A22" s="281" t="s">
        <v>279</v>
      </c>
      <c r="B22" s="282">
        <v>3085</v>
      </c>
      <c r="C22" s="283">
        <v>1480</v>
      </c>
      <c r="D22" s="283">
        <v>1605</v>
      </c>
      <c r="E22" s="284">
        <v>1</v>
      </c>
      <c r="F22" s="284">
        <v>7</v>
      </c>
      <c r="G22" s="284">
        <v>-6</v>
      </c>
      <c r="H22" s="284">
        <v>2</v>
      </c>
      <c r="I22" s="284">
        <v>2</v>
      </c>
      <c r="J22" s="284">
        <v>4</v>
      </c>
      <c r="K22" s="284">
        <v>8</v>
      </c>
      <c r="L22" s="284">
        <v>4</v>
      </c>
      <c r="M22" s="284">
        <v>12</v>
      </c>
      <c r="N22" s="284">
        <v>-8</v>
      </c>
      <c r="O22" s="284">
        <v>-14</v>
      </c>
    </row>
    <row r="23" spans="1:15" ht="25.5" customHeight="1">
      <c r="A23" s="281" t="s">
        <v>280</v>
      </c>
      <c r="B23" s="282">
        <v>4053</v>
      </c>
      <c r="C23" s="283">
        <v>1967</v>
      </c>
      <c r="D23" s="283">
        <v>2086</v>
      </c>
      <c r="E23" s="284">
        <v>0</v>
      </c>
      <c r="F23" s="284">
        <v>9</v>
      </c>
      <c r="G23" s="284">
        <v>-9</v>
      </c>
      <c r="H23" s="284">
        <v>11</v>
      </c>
      <c r="I23" s="284">
        <v>9</v>
      </c>
      <c r="J23" s="284">
        <v>20</v>
      </c>
      <c r="K23" s="284">
        <v>3</v>
      </c>
      <c r="L23" s="284">
        <v>2</v>
      </c>
      <c r="M23" s="284">
        <v>5</v>
      </c>
      <c r="N23" s="284">
        <v>15</v>
      </c>
      <c r="O23" s="284">
        <v>6</v>
      </c>
    </row>
    <row r="24" spans="1:15" ht="25.5" customHeight="1">
      <c r="A24" s="281" t="s">
        <v>281</v>
      </c>
      <c r="B24" s="282">
        <v>9683</v>
      </c>
      <c r="C24" s="283">
        <v>4669</v>
      </c>
      <c r="D24" s="283">
        <v>5014</v>
      </c>
      <c r="E24" s="284">
        <v>4</v>
      </c>
      <c r="F24" s="284">
        <v>28</v>
      </c>
      <c r="G24" s="285">
        <v>-24</v>
      </c>
      <c r="H24" s="284">
        <v>16</v>
      </c>
      <c r="I24" s="284">
        <v>2</v>
      </c>
      <c r="J24" s="284">
        <v>18</v>
      </c>
      <c r="K24" s="284">
        <v>7</v>
      </c>
      <c r="L24" s="284">
        <v>4</v>
      </c>
      <c r="M24" s="284">
        <v>11</v>
      </c>
      <c r="N24" s="284">
        <v>7</v>
      </c>
      <c r="O24" s="284">
        <v>-17</v>
      </c>
    </row>
    <row r="25" spans="1:15" ht="25.5" customHeight="1">
      <c r="A25" s="281"/>
      <c r="B25" s="276"/>
      <c r="C25" s="277"/>
      <c r="D25" s="277"/>
      <c r="E25" s="278"/>
      <c r="F25" s="278"/>
      <c r="G25" s="279"/>
      <c r="H25" s="278"/>
      <c r="I25" s="278"/>
      <c r="J25" s="278"/>
      <c r="K25" s="278"/>
      <c r="L25" s="278"/>
      <c r="M25" s="278"/>
      <c r="N25" s="280"/>
      <c r="O25" s="280"/>
    </row>
    <row r="26" spans="1:15" ht="25.5" customHeight="1">
      <c r="A26" s="281" t="s">
        <v>282</v>
      </c>
      <c r="B26" s="282">
        <v>6510</v>
      </c>
      <c r="C26" s="283">
        <v>3058</v>
      </c>
      <c r="D26" s="283">
        <v>3452</v>
      </c>
      <c r="E26" s="284">
        <v>2</v>
      </c>
      <c r="F26" s="284">
        <v>17</v>
      </c>
      <c r="G26" s="285">
        <v>-15</v>
      </c>
      <c r="H26" s="284">
        <v>6</v>
      </c>
      <c r="I26" s="284">
        <v>5</v>
      </c>
      <c r="J26" s="284">
        <v>11</v>
      </c>
      <c r="K26" s="284">
        <v>16</v>
      </c>
      <c r="L26" s="284">
        <v>4</v>
      </c>
      <c r="M26" s="284">
        <v>20</v>
      </c>
      <c r="N26" s="284">
        <v>-9</v>
      </c>
      <c r="O26" s="284">
        <v>-24</v>
      </c>
    </row>
    <row r="27" spans="1:15" ht="25.5" customHeight="1">
      <c r="A27" s="281" t="s">
        <v>283</v>
      </c>
      <c r="B27" s="282">
        <v>5714</v>
      </c>
      <c r="C27" s="283">
        <v>2763</v>
      </c>
      <c r="D27" s="283">
        <v>2951</v>
      </c>
      <c r="E27" s="284">
        <v>3</v>
      </c>
      <c r="F27" s="284">
        <v>13</v>
      </c>
      <c r="G27" s="284">
        <v>-10</v>
      </c>
      <c r="H27" s="284">
        <v>18</v>
      </c>
      <c r="I27" s="284">
        <v>9</v>
      </c>
      <c r="J27" s="284">
        <v>27</v>
      </c>
      <c r="K27" s="284">
        <v>9</v>
      </c>
      <c r="L27" s="284">
        <v>1</v>
      </c>
      <c r="M27" s="284">
        <v>10</v>
      </c>
      <c r="N27" s="284">
        <v>17</v>
      </c>
      <c r="O27" s="284">
        <v>7</v>
      </c>
    </row>
    <row r="28" spans="1:15" ht="25.5" customHeight="1">
      <c r="A28" s="281"/>
      <c r="B28" s="276"/>
      <c r="C28" s="277"/>
      <c r="D28" s="277"/>
      <c r="E28" s="278"/>
      <c r="F28" s="278"/>
      <c r="G28" s="279"/>
      <c r="H28" s="278"/>
      <c r="I28" s="278"/>
      <c r="J28" s="278"/>
      <c r="K28" s="278"/>
      <c r="L28" s="278"/>
      <c r="M28" s="278"/>
      <c r="N28" s="280"/>
      <c r="O28" s="280"/>
    </row>
    <row r="29" spans="1:15" ht="25.5" customHeight="1">
      <c r="A29" s="281" t="s">
        <v>284</v>
      </c>
      <c r="B29" s="282">
        <v>2255</v>
      </c>
      <c r="C29" s="283">
        <v>1101</v>
      </c>
      <c r="D29" s="283">
        <v>1154</v>
      </c>
      <c r="E29" s="284">
        <v>1</v>
      </c>
      <c r="F29" s="284">
        <v>3</v>
      </c>
      <c r="G29" s="284">
        <v>-2</v>
      </c>
      <c r="H29" s="284">
        <v>2</v>
      </c>
      <c r="I29" s="284">
        <v>2</v>
      </c>
      <c r="J29" s="284">
        <v>4</v>
      </c>
      <c r="K29" s="284">
        <v>11</v>
      </c>
      <c r="L29" s="284">
        <v>2</v>
      </c>
      <c r="M29" s="284">
        <v>13</v>
      </c>
      <c r="N29" s="284">
        <v>-9</v>
      </c>
      <c r="O29" s="284">
        <v>-11</v>
      </c>
    </row>
    <row r="30" spans="1:15" ht="25.5" customHeight="1">
      <c r="A30" s="281" t="s">
        <v>285</v>
      </c>
      <c r="B30" s="282">
        <v>2643</v>
      </c>
      <c r="C30" s="283">
        <v>1371</v>
      </c>
      <c r="D30" s="283">
        <v>1272</v>
      </c>
      <c r="E30" s="284">
        <v>0</v>
      </c>
      <c r="F30" s="284">
        <v>3</v>
      </c>
      <c r="G30" s="284">
        <v>-3</v>
      </c>
      <c r="H30" s="284">
        <v>4</v>
      </c>
      <c r="I30" s="284">
        <v>2</v>
      </c>
      <c r="J30" s="284">
        <v>6</v>
      </c>
      <c r="K30" s="284">
        <v>11</v>
      </c>
      <c r="L30" s="284">
        <v>0</v>
      </c>
      <c r="M30" s="284">
        <v>11</v>
      </c>
      <c r="N30" s="284">
        <v>-5</v>
      </c>
      <c r="O30" s="284">
        <v>-8</v>
      </c>
    </row>
    <row r="31" spans="1:15" ht="25.5" customHeight="1">
      <c r="A31" s="281" t="s">
        <v>286</v>
      </c>
      <c r="B31" s="282">
        <v>602</v>
      </c>
      <c r="C31" s="283">
        <v>308</v>
      </c>
      <c r="D31" s="283">
        <v>294</v>
      </c>
      <c r="E31" s="284">
        <v>0</v>
      </c>
      <c r="F31" s="284">
        <v>0</v>
      </c>
      <c r="G31" s="284">
        <v>0</v>
      </c>
      <c r="H31" s="284">
        <v>1</v>
      </c>
      <c r="I31" s="284">
        <v>0</v>
      </c>
      <c r="J31" s="284">
        <v>1</v>
      </c>
      <c r="K31" s="284">
        <v>1</v>
      </c>
      <c r="L31" s="284">
        <v>1</v>
      </c>
      <c r="M31" s="284">
        <v>2</v>
      </c>
      <c r="N31" s="284">
        <v>-1</v>
      </c>
      <c r="O31" s="284">
        <v>-1</v>
      </c>
    </row>
    <row r="32" spans="1:15" ht="25.5" customHeight="1">
      <c r="A32" s="287" t="s">
        <v>287</v>
      </c>
      <c r="B32" s="1223">
        <v>13056</v>
      </c>
      <c r="C32" s="1224">
        <v>6367</v>
      </c>
      <c r="D32" s="1224">
        <v>6689</v>
      </c>
      <c r="E32" s="1225">
        <v>5</v>
      </c>
      <c r="F32" s="1225">
        <v>24</v>
      </c>
      <c r="G32" s="1226">
        <v>-19</v>
      </c>
      <c r="H32" s="1225">
        <v>18</v>
      </c>
      <c r="I32" s="1225">
        <v>6</v>
      </c>
      <c r="J32" s="1225">
        <v>24</v>
      </c>
      <c r="K32" s="1225">
        <v>18</v>
      </c>
      <c r="L32" s="1225">
        <v>18</v>
      </c>
      <c r="M32" s="1225">
        <v>36</v>
      </c>
      <c r="N32" s="1225">
        <v>-12</v>
      </c>
      <c r="O32" s="1225">
        <v>-31</v>
      </c>
    </row>
    <row r="33" spans="1:15" ht="25.5" customHeight="1">
      <c r="A33" s="288" t="s">
        <v>288</v>
      </c>
      <c r="B33" s="289" t="s">
        <v>289</v>
      </c>
      <c r="C33" s="290"/>
      <c r="D33" s="290"/>
      <c r="E33" s="289"/>
      <c r="F33" s="289"/>
      <c r="G33" s="289"/>
      <c r="H33" s="289"/>
      <c r="I33" s="289"/>
      <c r="J33" s="289"/>
      <c r="K33" s="289"/>
      <c r="L33" s="289"/>
      <c r="M33" s="289"/>
      <c r="N33" s="289"/>
      <c r="O33" s="289"/>
    </row>
    <row r="34" spans="1:15" ht="25.5" customHeight="1">
      <c r="A34" s="288" t="s">
        <v>290</v>
      </c>
      <c r="B34" s="289" t="s">
        <v>291</v>
      </c>
      <c r="C34" s="290"/>
      <c r="D34" s="290"/>
      <c r="E34" s="289"/>
      <c r="F34" s="289"/>
      <c r="G34" s="289"/>
      <c r="H34" s="289"/>
      <c r="I34" s="289"/>
      <c r="J34" s="289"/>
      <c r="K34" s="289"/>
      <c r="L34" s="289"/>
      <c r="M34" s="289"/>
      <c r="N34" s="289"/>
      <c r="O34" s="289"/>
    </row>
    <row r="35" spans="1:15" ht="13.5" customHeight="1">
      <c r="A35" s="291"/>
      <c r="B35" s="289"/>
      <c r="C35" s="290"/>
      <c r="D35" s="290"/>
      <c r="E35" s="289"/>
      <c r="F35" s="289"/>
      <c r="G35" s="289"/>
      <c r="H35" s="289"/>
      <c r="I35" s="289"/>
      <c r="J35" s="289"/>
      <c r="K35" s="289"/>
      <c r="L35" s="289"/>
      <c r="M35" s="289"/>
      <c r="N35" s="289"/>
      <c r="O35" s="289"/>
    </row>
    <row r="36" spans="1:15" ht="22.5">
      <c r="A36" s="1575" t="s">
        <v>292</v>
      </c>
      <c r="B36" s="1575"/>
      <c r="C36" s="1575"/>
      <c r="D36" s="1575"/>
      <c r="E36" s="1575"/>
    </row>
    <row r="37" spans="1:15">
      <c r="A37" s="292"/>
      <c r="B37" s="293"/>
      <c r="C37" s="293"/>
      <c r="D37" s="293"/>
      <c r="E37" s="293"/>
      <c r="F37" s="293"/>
      <c r="G37" s="293"/>
      <c r="H37" s="293"/>
      <c r="I37" s="293"/>
      <c r="J37" s="293"/>
      <c r="K37" s="293"/>
    </row>
  </sheetData>
  <mergeCells count="18">
    <mergeCell ref="A1:O1"/>
    <mergeCell ref="A3:A6"/>
    <mergeCell ref="B3:D3"/>
    <mergeCell ref="E3:O3"/>
    <mergeCell ref="B4:D4"/>
    <mergeCell ref="E4:G4"/>
    <mergeCell ref="H4:N4"/>
    <mergeCell ref="O4:O6"/>
    <mergeCell ref="B5:B6"/>
    <mergeCell ref="C5:C6"/>
    <mergeCell ref="N5:N6"/>
    <mergeCell ref="A36:E36"/>
    <mergeCell ref="D5:D6"/>
    <mergeCell ref="E5:E6"/>
    <mergeCell ref="F5:F6"/>
    <mergeCell ref="G5:G6"/>
    <mergeCell ref="H5:J5"/>
    <mergeCell ref="K5:M5"/>
  </mergeCells>
  <phoneticPr fontId="3"/>
  <pageMargins left="0.70866141732283472" right="0.70866141732283472" top="0.74803149606299213" bottom="0.74803149606299213" header="0.31496062992125984" footer="0.31496062992125984"/>
  <pageSetup paperSize="9"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view="pageBreakPreview" zoomScaleNormal="100" zoomScaleSheetLayoutView="100" workbookViewId="0">
      <selection sqref="A1:L1"/>
    </sheetView>
  </sheetViews>
  <sheetFormatPr defaultRowHeight="13.5"/>
  <cols>
    <col min="1" max="1" width="15.5" style="2" customWidth="1"/>
    <col min="2" max="6" width="9.875" style="42" customWidth="1"/>
    <col min="7" max="12" width="9.875" style="2" customWidth="1"/>
  </cols>
  <sheetData>
    <row r="1" spans="1:12" ht="17.25">
      <c r="A1" s="1598" t="s">
        <v>293</v>
      </c>
      <c r="B1" s="1599"/>
      <c r="C1" s="1599"/>
      <c r="D1" s="1599"/>
      <c r="E1" s="1599"/>
      <c r="F1" s="1599"/>
      <c r="G1" s="1599"/>
      <c r="H1" s="1599"/>
      <c r="I1" s="1599"/>
      <c r="J1" s="1599"/>
      <c r="K1" s="1599"/>
      <c r="L1" s="1599"/>
    </row>
    <row r="2" spans="1:12" ht="15" thickBot="1">
      <c r="A2" s="1600" t="s">
        <v>294</v>
      </c>
      <c r="B2" s="1601"/>
      <c r="C2" s="1601"/>
      <c r="D2" s="1601"/>
      <c r="E2" s="1601"/>
      <c r="F2" s="1601"/>
      <c r="G2" s="1601"/>
      <c r="H2" s="1601"/>
      <c r="I2" s="1601"/>
      <c r="J2" s="1601"/>
      <c r="K2" s="1601"/>
      <c r="L2" s="1601"/>
    </row>
    <row r="3" spans="1:12" ht="15" thickTop="1">
      <c r="A3" s="1602" t="s">
        <v>295</v>
      </c>
      <c r="B3" s="1604" t="s">
        <v>296</v>
      </c>
      <c r="C3" s="1606" t="s">
        <v>297</v>
      </c>
      <c r="D3" s="1606" t="s">
        <v>298</v>
      </c>
      <c r="E3" s="1606" t="s">
        <v>299</v>
      </c>
      <c r="F3" s="1604" t="s">
        <v>300</v>
      </c>
      <c r="G3" s="1606" t="s">
        <v>301</v>
      </c>
      <c r="H3" s="1608" t="s">
        <v>302</v>
      </c>
      <c r="I3" s="295"/>
      <c r="J3" s="296"/>
      <c r="K3" s="296"/>
      <c r="L3" s="296"/>
    </row>
    <row r="4" spans="1:12" ht="14.25">
      <c r="A4" s="1603"/>
      <c r="B4" s="1605"/>
      <c r="C4" s="1607"/>
      <c r="D4" s="1607"/>
      <c r="E4" s="1607"/>
      <c r="F4" s="1605"/>
      <c r="G4" s="1607"/>
      <c r="H4" s="1609"/>
      <c r="I4" s="400" t="s">
        <v>303</v>
      </c>
      <c r="J4" s="400" t="s">
        <v>304</v>
      </c>
      <c r="K4" s="400" t="s">
        <v>305</v>
      </c>
      <c r="L4" s="400" t="s">
        <v>306</v>
      </c>
    </row>
    <row r="5" spans="1:12">
      <c r="A5" s="297"/>
      <c r="B5" s="298"/>
      <c r="C5" s="299"/>
      <c r="D5" s="299"/>
      <c r="E5" s="299"/>
      <c r="F5" s="299"/>
      <c r="G5" s="300"/>
      <c r="H5" s="300"/>
      <c r="I5" s="300"/>
      <c r="J5" s="300"/>
      <c r="K5" s="300"/>
      <c r="L5" s="300"/>
    </row>
    <row r="6" spans="1:12" ht="14.25">
      <c r="A6" s="1155" t="s">
        <v>1061</v>
      </c>
      <c r="B6" s="1227">
        <v>10000</v>
      </c>
      <c r="C6" s="31">
        <v>1572</v>
      </c>
      <c r="D6" s="31">
        <v>2464</v>
      </c>
      <c r="E6" s="31">
        <v>966</v>
      </c>
      <c r="F6" s="31">
        <v>297</v>
      </c>
      <c r="G6" s="31">
        <v>352</v>
      </c>
      <c r="H6" s="31">
        <v>3905</v>
      </c>
      <c r="I6" s="301">
        <v>555</v>
      </c>
      <c r="J6" s="301">
        <v>954</v>
      </c>
      <c r="K6" s="301">
        <v>1681</v>
      </c>
      <c r="L6" s="301">
        <v>606</v>
      </c>
    </row>
    <row r="7" spans="1:12" ht="14.25">
      <c r="A7" s="302"/>
      <c r="B7" s="303"/>
      <c r="C7" s="304"/>
      <c r="D7" s="304"/>
      <c r="E7" s="304"/>
      <c r="F7" s="304"/>
      <c r="G7" s="304"/>
      <c r="H7" s="304"/>
      <c r="I7" s="304"/>
      <c r="J7" s="304"/>
      <c r="K7" s="304"/>
      <c r="L7" s="304"/>
    </row>
    <row r="8" spans="1:12" ht="14.25">
      <c r="A8" s="172"/>
      <c r="B8" s="1228"/>
      <c r="C8" s="305"/>
      <c r="D8" s="305"/>
      <c r="E8" s="305"/>
      <c r="F8" s="305"/>
      <c r="G8" s="305"/>
      <c r="H8" s="305"/>
    </row>
    <row r="9" spans="1:12" ht="14.25">
      <c r="A9" s="1155" t="s">
        <v>307</v>
      </c>
      <c r="B9" s="1229">
        <v>97.7</v>
      </c>
      <c r="C9" s="306">
        <v>95</v>
      </c>
      <c r="D9" s="69">
        <v>101.8</v>
      </c>
      <c r="E9" s="306">
        <v>83.1</v>
      </c>
      <c r="F9" s="306">
        <v>116</v>
      </c>
      <c r="G9" s="306">
        <v>100.4</v>
      </c>
      <c r="H9" s="306">
        <v>104.1</v>
      </c>
      <c r="I9" s="306">
        <v>115.6</v>
      </c>
      <c r="J9" s="306">
        <v>97.1</v>
      </c>
      <c r="K9" s="306">
        <v>104.9</v>
      </c>
      <c r="L9" s="306">
        <v>115.8</v>
      </c>
    </row>
    <row r="10" spans="1:12" ht="14.25">
      <c r="A10" s="1155">
        <v>30</v>
      </c>
      <c r="B10" s="1230">
        <v>100.7</v>
      </c>
      <c r="C10" s="306">
        <v>101.2</v>
      </c>
      <c r="D10" s="306">
        <v>108.8</v>
      </c>
      <c r="E10" s="306">
        <v>86</v>
      </c>
      <c r="F10" s="306">
        <v>108.2</v>
      </c>
      <c r="G10" s="306">
        <v>102.7</v>
      </c>
      <c r="H10" s="306">
        <v>101.7</v>
      </c>
      <c r="I10" s="306">
        <v>105</v>
      </c>
      <c r="J10" s="306">
        <v>97.7</v>
      </c>
      <c r="K10" s="306">
        <v>99.2</v>
      </c>
      <c r="L10" s="306">
        <v>113.4</v>
      </c>
    </row>
    <row r="11" spans="1:12" ht="14.25">
      <c r="A11" s="1155" t="s">
        <v>308</v>
      </c>
      <c r="B11" s="1229">
        <v>98.5</v>
      </c>
      <c r="C11" s="69">
        <v>101.7</v>
      </c>
      <c r="D11" s="69">
        <v>95.9</v>
      </c>
      <c r="E11" s="69">
        <v>87.5</v>
      </c>
      <c r="F11" s="69">
        <v>104.7</v>
      </c>
      <c r="G11" s="69">
        <v>107.9</v>
      </c>
      <c r="H11" s="69">
        <v>102.2</v>
      </c>
      <c r="I11" s="69">
        <v>98.6</v>
      </c>
      <c r="J11" s="69">
        <v>99.5</v>
      </c>
      <c r="K11" s="69">
        <v>99.8</v>
      </c>
      <c r="L11" s="69">
        <v>112.8</v>
      </c>
    </row>
    <row r="12" spans="1:12" ht="14.25">
      <c r="A12" s="1155">
        <v>2</v>
      </c>
      <c r="B12" s="1229">
        <v>100</v>
      </c>
      <c r="C12" s="69">
        <v>100</v>
      </c>
      <c r="D12" s="69">
        <v>100</v>
      </c>
      <c r="E12" s="69">
        <v>100</v>
      </c>
      <c r="F12" s="69">
        <v>100</v>
      </c>
      <c r="G12" s="69">
        <v>100</v>
      </c>
      <c r="H12" s="69">
        <v>100</v>
      </c>
      <c r="I12" s="69">
        <v>100</v>
      </c>
      <c r="J12" s="69">
        <v>100</v>
      </c>
      <c r="K12" s="69">
        <v>100</v>
      </c>
      <c r="L12" s="69">
        <v>100</v>
      </c>
    </row>
    <row r="13" spans="1:12" ht="14.25">
      <c r="A13" s="1155">
        <v>3</v>
      </c>
      <c r="B13" s="1229">
        <v>100.8</v>
      </c>
      <c r="C13" s="69">
        <v>88.6</v>
      </c>
      <c r="D13" s="69">
        <v>96.7</v>
      </c>
      <c r="E13" s="69">
        <v>100.9</v>
      </c>
      <c r="F13" s="69">
        <v>113.4</v>
      </c>
      <c r="G13" s="69">
        <v>107.8</v>
      </c>
      <c r="H13" s="69">
        <v>105.6</v>
      </c>
      <c r="I13" s="69">
        <v>125.9</v>
      </c>
      <c r="J13" s="69">
        <v>99.4</v>
      </c>
      <c r="K13" s="69">
        <v>102.5</v>
      </c>
      <c r="L13" s="69">
        <v>105.4</v>
      </c>
    </row>
    <row r="14" spans="1:12" ht="14.25">
      <c r="A14" s="1155"/>
      <c r="B14" s="1230"/>
      <c r="C14" s="306"/>
      <c r="D14" s="306"/>
      <c r="E14" s="306"/>
      <c r="F14" s="306"/>
      <c r="G14" s="306"/>
      <c r="H14" s="306"/>
      <c r="I14" s="306"/>
      <c r="J14" s="306"/>
      <c r="K14" s="306"/>
      <c r="L14" s="306"/>
    </row>
    <row r="15" spans="1:12" ht="14.25">
      <c r="A15" s="1155" t="s">
        <v>220</v>
      </c>
      <c r="B15" s="1230">
        <v>103.1</v>
      </c>
      <c r="C15" s="306">
        <v>77.599999999999994</v>
      </c>
      <c r="D15" s="306">
        <v>117.2</v>
      </c>
      <c r="E15" s="306">
        <v>113.9</v>
      </c>
      <c r="F15" s="306">
        <v>106.9</v>
      </c>
      <c r="G15" s="306">
        <v>103.7</v>
      </c>
      <c r="H15" s="306">
        <v>100.9</v>
      </c>
      <c r="I15" s="306">
        <v>108.5</v>
      </c>
      <c r="J15" s="306">
        <v>98.8</v>
      </c>
      <c r="K15" s="306">
        <v>99.5</v>
      </c>
      <c r="L15" s="306">
        <v>100.1</v>
      </c>
    </row>
    <row r="16" spans="1:12" ht="14.25">
      <c r="A16" s="1155">
        <v>3</v>
      </c>
      <c r="B16" s="1230">
        <v>103.7</v>
      </c>
      <c r="C16" s="306">
        <v>77.7</v>
      </c>
      <c r="D16" s="306">
        <v>113</v>
      </c>
      <c r="E16" s="306">
        <v>113.9</v>
      </c>
      <c r="F16" s="306">
        <v>107.8</v>
      </c>
      <c r="G16" s="306">
        <v>131.1</v>
      </c>
      <c r="H16" s="306">
        <v>103.1</v>
      </c>
      <c r="I16" s="306">
        <v>116.7</v>
      </c>
      <c r="J16" s="306">
        <v>99</v>
      </c>
      <c r="K16" s="306">
        <v>100</v>
      </c>
      <c r="L16" s="306">
        <v>101.4</v>
      </c>
    </row>
    <row r="17" spans="1:12" ht="14.25">
      <c r="A17" s="1155">
        <v>4</v>
      </c>
      <c r="B17" s="1230">
        <v>102.6</v>
      </c>
      <c r="C17" s="306">
        <v>77.599999999999994</v>
      </c>
      <c r="D17" s="306">
        <v>106.7</v>
      </c>
      <c r="E17" s="306">
        <v>118.9</v>
      </c>
      <c r="F17" s="306">
        <v>106.3</v>
      </c>
      <c r="G17" s="306">
        <v>111.9</v>
      </c>
      <c r="H17" s="306">
        <v>103.3</v>
      </c>
      <c r="I17" s="306">
        <v>126.7</v>
      </c>
      <c r="J17" s="306">
        <v>96.1</v>
      </c>
      <c r="K17" s="306">
        <v>100.1</v>
      </c>
      <c r="L17" s="306">
        <v>102.7</v>
      </c>
    </row>
    <row r="18" spans="1:12" ht="14.25">
      <c r="A18" s="1155">
        <v>5</v>
      </c>
      <c r="B18" s="1230">
        <v>103.2</v>
      </c>
      <c r="C18" s="306">
        <v>77.599999999999994</v>
      </c>
      <c r="D18" s="306">
        <v>103.4</v>
      </c>
      <c r="E18" s="306">
        <v>115.7</v>
      </c>
      <c r="F18" s="306">
        <v>136</v>
      </c>
      <c r="G18" s="306">
        <v>118.9</v>
      </c>
      <c r="H18" s="306">
        <v>106.3</v>
      </c>
      <c r="I18" s="306">
        <v>129.80000000000001</v>
      </c>
      <c r="J18" s="306">
        <v>97.9</v>
      </c>
      <c r="K18" s="306">
        <v>107.8</v>
      </c>
      <c r="L18" s="306">
        <v>94.2</v>
      </c>
    </row>
    <row r="19" spans="1:12" ht="14.25">
      <c r="A19" s="1155">
        <v>6</v>
      </c>
      <c r="B19" s="1230">
        <v>99</v>
      </c>
      <c r="C19" s="306">
        <v>77.599999999999994</v>
      </c>
      <c r="D19" s="306">
        <v>105.7</v>
      </c>
      <c r="E19" s="306">
        <v>104.7</v>
      </c>
      <c r="F19" s="306">
        <v>58.1</v>
      </c>
      <c r="G19" s="306">
        <v>94.6</v>
      </c>
      <c r="H19" s="306">
        <v>106.6</v>
      </c>
      <c r="I19" s="306">
        <v>127</v>
      </c>
      <c r="J19" s="306">
        <v>98.9</v>
      </c>
      <c r="K19" s="306">
        <v>109.7</v>
      </c>
      <c r="L19" s="306">
        <v>91.4</v>
      </c>
    </row>
    <row r="20" spans="1:12" ht="14.25">
      <c r="A20" s="1155">
        <v>7</v>
      </c>
      <c r="B20" s="1230">
        <v>98.6</v>
      </c>
      <c r="C20" s="306">
        <v>77.599999999999994</v>
      </c>
      <c r="D20" s="306">
        <v>97.7</v>
      </c>
      <c r="E20" s="306">
        <v>112.3</v>
      </c>
      <c r="F20" s="306">
        <v>72.400000000000006</v>
      </c>
      <c r="G20" s="306">
        <v>101.4</v>
      </c>
      <c r="H20" s="306">
        <v>107.7</v>
      </c>
      <c r="I20" s="306">
        <v>123.5</v>
      </c>
      <c r="J20" s="306">
        <v>99</v>
      </c>
      <c r="K20" s="306">
        <v>115.4</v>
      </c>
      <c r="L20" s="306">
        <v>88.1</v>
      </c>
    </row>
    <row r="21" spans="1:12" ht="14.25">
      <c r="A21" s="1155">
        <v>8</v>
      </c>
      <c r="B21" s="1230">
        <v>98.7</v>
      </c>
      <c r="C21" s="306">
        <v>77.900000000000006</v>
      </c>
      <c r="D21" s="306">
        <v>97.1</v>
      </c>
      <c r="E21" s="306">
        <v>102.5</v>
      </c>
      <c r="F21" s="306">
        <v>87.4</v>
      </c>
      <c r="G21" s="306">
        <v>121.5</v>
      </c>
      <c r="H21" s="306">
        <v>104.2</v>
      </c>
      <c r="I21" s="306">
        <v>123.1</v>
      </c>
      <c r="J21" s="306">
        <v>98.7</v>
      </c>
      <c r="K21" s="306">
        <v>110.2</v>
      </c>
      <c r="L21" s="306">
        <v>78</v>
      </c>
    </row>
    <row r="22" spans="1:12" ht="14.25">
      <c r="A22" s="1155">
        <v>9</v>
      </c>
      <c r="B22" s="1230">
        <v>100.6</v>
      </c>
      <c r="C22" s="306">
        <v>84.4</v>
      </c>
      <c r="D22" s="306">
        <v>106.1</v>
      </c>
      <c r="E22" s="306">
        <v>89.1</v>
      </c>
      <c r="F22" s="306">
        <v>105.7</v>
      </c>
      <c r="G22" s="306">
        <v>123.8</v>
      </c>
      <c r="H22" s="306">
        <v>105.2</v>
      </c>
      <c r="I22" s="306">
        <v>134.1</v>
      </c>
      <c r="J22" s="306">
        <v>98.6</v>
      </c>
      <c r="K22" s="306">
        <v>109.9</v>
      </c>
      <c r="L22" s="306">
        <v>77.8</v>
      </c>
    </row>
    <row r="23" spans="1:12" ht="14.25">
      <c r="A23" s="1155">
        <v>10</v>
      </c>
      <c r="B23" s="1230">
        <v>105.6</v>
      </c>
      <c r="C23" s="306">
        <v>84.5</v>
      </c>
      <c r="D23" s="306">
        <v>117.9</v>
      </c>
      <c r="E23" s="306">
        <v>95.4</v>
      </c>
      <c r="F23" s="306">
        <v>109.1</v>
      </c>
      <c r="G23" s="306">
        <v>132.1</v>
      </c>
      <c r="H23" s="306">
        <v>107.3</v>
      </c>
      <c r="I23" s="306">
        <v>143.5</v>
      </c>
      <c r="J23" s="306">
        <v>100.6</v>
      </c>
      <c r="K23" s="306">
        <v>110.1</v>
      </c>
      <c r="L23" s="306">
        <v>77.5</v>
      </c>
    </row>
    <row r="24" spans="1:12" ht="14.25">
      <c r="A24" s="1155">
        <v>11</v>
      </c>
      <c r="B24" s="1230">
        <v>102.2</v>
      </c>
      <c r="C24" s="306">
        <v>84.4</v>
      </c>
      <c r="D24" s="306">
        <v>106.1</v>
      </c>
      <c r="E24" s="306">
        <v>99.9</v>
      </c>
      <c r="F24" s="306">
        <v>110.1</v>
      </c>
      <c r="G24" s="306">
        <v>118.1</v>
      </c>
      <c r="H24" s="306">
        <v>106.5</v>
      </c>
      <c r="I24" s="306">
        <v>151.69999999999999</v>
      </c>
      <c r="J24" s="306">
        <v>101.4</v>
      </c>
      <c r="K24" s="306">
        <v>105.2</v>
      </c>
      <c r="L24" s="306">
        <v>81.099999999999994</v>
      </c>
    </row>
    <row r="25" spans="1:12" ht="14.25">
      <c r="A25" s="1155">
        <v>12</v>
      </c>
      <c r="B25" s="1230">
        <v>102.3</v>
      </c>
      <c r="C25" s="306">
        <v>84.3</v>
      </c>
      <c r="D25" s="306">
        <v>100</v>
      </c>
      <c r="E25" s="306">
        <v>100.9</v>
      </c>
      <c r="F25" s="306">
        <v>107.9</v>
      </c>
      <c r="G25" s="306">
        <v>124.3</v>
      </c>
      <c r="H25" s="306">
        <v>110.7</v>
      </c>
      <c r="I25" s="306">
        <v>164.9</v>
      </c>
      <c r="J25" s="306">
        <v>104.8</v>
      </c>
      <c r="K25" s="306">
        <v>107.4</v>
      </c>
      <c r="L25" s="306">
        <v>80.900000000000006</v>
      </c>
    </row>
    <row r="26" spans="1:12" ht="14.25">
      <c r="A26" s="1155" t="s">
        <v>521</v>
      </c>
      <c r="B26" s="1230">
        <v>104.5</v>
      </c>
      <c r="C26" s="306">
        <v>84.3</v>
      </c>
      <c r="D26" s="306">
        <v>113.8</v>
      </c>
      <c r="E26" s="306">
        <v>102.2</v>
      </c>
      <c r="F26" s="306">
        <v>104.4</v>
      </c>
      <c r="G26" s="306">
        <v>119.8</v>
      </c>
      <c r="H26" s="306">
        <v>107.7</v>
      </c>
      <c r="I26" s="306">
        <v>158.30000000000001</v>
      </c>
      <c r="J26" s="306">
        <v>102.9</v>
      </c>
      <c r="K26" s="306">
        <v>104.6</v>
      </c>
      <c r="L26" s="306">
        <v>80.2</v>
      </c>
    </row>
    <row r="27" spans="1:12" ht="14.25">
      <c r="A27" s="307" t="s">
        <v>1062</v>
      </c>
      <c r="B27" s="308">
        <v>100.6</v>
      </c>
      <c r="C27" s="309">
        <v>77.400000000000006</v>
      </c>
      <c r="D27" s="309">
        <v>109.8</v>
      </c>
      <c r="E27" s="309">
        <v>109.1</v>
      </c>
      <c r="F27" s="309">
        <v>102.6</v>
      </c>
      <c r="G27" s="309">
        <v>115.5</v>
      </c>
      <c r="H27" s="309">
        <v>99.2</v>
      </c>
      <c r="I27" s="309">
        <v>92.3</v>
      </c>
      <c r="J27" s="309">
        <v>98.4</v>
      </c>
      <c r="K27" s="309">
        <v>100.9</v>
      </c>
      <c r="L27" s="309">
        <v>100.4</v>
      </c>
    </row>
    <row r="28" spans="1:12" ht="17.25">
      <c r="A28" s="302" t="s">
        <v>309</v>
      </c>
      <c r="B28" s="310"/>
      <c r="C28" s="310"/>
      <c r="D28" s="310"/>
      <c r="E28" s="310"/>
      <c r="F28" s="310"/>
      <c r="G28" s="310"/>
      <c r="H28" s="310"/>
      <c r="I28" s="310"/>
      <c r="J28" s="310"/>
      <c r="K28" s="310"/>
      <c r="L28" s="310"/>
    </row>
    <row r="29" spans="1:12" ht="14.25">
      <c r="A29" s="263" t="s">
        <v>310</v>
      </c>
      <c r="B29" s="311"/>
      <c r="C29" s="311"/>
      <c r="D29" s="311"/>
      <c r="E29" s="311"/>
      <c r="F29" s="311"/>
      <c r="G29" s="312"/>
      <c r="H29" s="312"/>
      <c r="I29" s="312"/>
      <c r="J29" s="312"/>
      <c r="K29" s="312"/>
      <c r="L29" s="312"/>
    </row>
    <row r="30" spans="1:12" ht="17.25">
      <c r="A30" s="313"/>
      <c r="B30" s="314"/>
      <c r="C30" s="314"/>
      <c r="D30" s="314"/>
      <c r="E30" s="314"/>
      <c r="F30" s="314"/>
      <c r="G30" s="315"/>
      <c r="H30" s="315"/>
      <c r="I30" s="315"/>
      <c r="J30" s="315"/>
      <c r="K30" s="315"/>
      <c r="L30" s="315"/>
    </row>
  </sheetData>
  <mergeCells count="10">
    <mergeCell ref="A1:L1"/>
    <mergeCell ref="A2:L2"/>
    <mergeCell ref="A3:A4"/>
    <mergeCell ref="B3:B4"/>
    <mergeCell ref="C3:C4"/>
    <mergeCell ref="D3:D4"/>
    <mergeCell ref="E3:E4"/>
    <mergeCell ref="F3:F4"/>
    <mergeCell ref="G3:G4"/>
    <mergeCell ref="H3:H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view="pageBreakPreview" zoomScaleNormal="100" zoomScaleSheetLayoutView="100" workbookViewId="0">
      <selection sqref="A1:N1"/>
    </sheetView>
  </sheetViews>
  <sheetFormatPr defaultRowHeight="13.5"/>
  <cols>
    <col min="1" max="1" width="12.875" style="719" customWidth="1"/>
    <col min="2" max="14" width="9.875" style="719" customWidth="1"/>
  </cols>
  <sheetData>
    <row r="1" spans="1:14" ht="17.25">
      <c r="A1" s="1617" t="s">
        <v>311</v>
      </c>
      <c r="B1" s="1617"/>
      <c r="C1" s="1617"/>
      <c r="D1" s="1617"/>
      <c r="E1" s="1617"/>
      <c r="F1" s="1617"/>
      <c r="G1" s="1617"/>
      <c r="H1" s="1617"/>
      <c r="I1" s="1617"/>
      <c r="J1" s="1617"/>
      <c r="K1" s="1617"/>
      <c r="L1" s="1617"/>
      <c r="M1" s="1617"/>
      <c r="N1" s="1617"/>
    </row>
    <row r="2" spans="1:14" ht="15" thickBot="1">
      <c r="A2" s="1618" t="s">
        <v>312</v>
      </c>
      <c r="B2" s="1619"/>
      <c r="C2" s="1619"/>
      <c r="D2" s="1619"/>
      <c r="E2" s="1619"/>
      <c r="F2" s="1619"/>
      <c r="G2" s="1619"/>
      <c r="H2" s="1619"/>
      <c r="I2" s="1619"/>
      <c r="J2" s="1619"/>
      <c r="K2" s="1619"/>
      <c r="L2" s="1619"/>
      <c r="M2" s="1619"/>
      <c r="N2" s="1619"/>
    </row>
    <row r="3" spans="1:14" ht="14.25" thickTop="1">
      <c r="A3" s="1620" t="s">
        <v>313</v>
      </c>
      <c r="B3" s="1610" t="s">
        <v>314</v>
      </c>
      <c r="C3" s="1610" t="s">
        <v>315</v>
      </c>
      <c r="D3" s="1610" t="s">
        <v>316</v>
      </c>
      <c r="E3" s="1612" t="s">
        <v>317</v>
      </c>
      <c r="F3" s="1612" t="s">
        <v>318</v>
      </c>
      <c r="G3" s="1610" t="s">
        <v>319</v>
      </c>
      <c r="H3" s="1612" t="s">
        <v>320</v>
      </c>
      <c r="I3" s="1610" t="s">
        <v>321</v>
      </c>
      <c r="J3" s="1612" t="s">
        <v>322</v>
      </c>
      <c r="K3" s="1610" t="s">
        <v>323</v>
      </c>
      <c r="L3" s="1610" t="s">
        <v>324</v>
      </c>
      <c r="M3" s="1610" t="s">
        <v>325</v>
      </c>
      <c r="N3" s="1615" t="s">
        <v>326</v>
      </c>
    </row>
    <row r="4" spans="1:14">
      <c r="A4" s="1621"/>
      <c r="B4" s="1611"/>
      <c r="C4" s="1611"/>
      <c r="D4" s="1611"/>
      <c r="E4" s="1613"/>
      <c r="F4" s="1613"/>
      <c r="G4" s="1611"/>
      <c r="H4" s="1613"/>
      <c r="I4" s="1611"/>
      <c r="J4" s="1613"/>
      <c r="K4" s="1614"/>
      <c r="L4" s="1611"/>
      <c r="M4" s="1611"/>
      <c r="N4" s="1616"/>
    </row>
    <row r="5" spans="1:14">
      <c r="A5" s="316"/>
      <c r="B5" s="317"/>
      <c r="C5" s="318"/>
      <c r="D5" s="318"/>
      <c r="E5" s="318"/>
      <c r="F5" s="318"/>
      <c r="G5" s="318"/>
      <c r="H5" s="318"/>
      <c r="I5" s="318"/>
      <c r="J5" s="318"/>
      <c r="K5" s="318"/>
      <c r="L5" s="318"/>
      <c r="M5" s="318"/>
      <c r="N5" s="318"/>
    </row>
    <row r="6" spans="1:14" ht="14.25">
      <c r="A6" s="319" t="s">
        <v>327</v>
      </c>
      <c r="B6" s="1231">
        <v>10000</v>
      </c>
      <c r="C6" s="320">
        <v>454</v>
      </c>
      <c r="D6" s="320">
        <v>1131</v>
      </c>
      <c r="E6" s="320">
        <v>776</v>
      </c>
      <c r="F6" s="320">
        <v>2296</v>
      </c>
      <c r="G6" s="320">
        <v>805</v>
      </c>
      <c r="H6" s="320">
        <v>604</v>
      </c>
      <c r="I6" s="320">
        <v>850</v>
      </c>
      <c r="J6" s="320">
        <v>1326</v>
      </c>
      <c r="K6" s="320">
        <v>274</v>
      </c>
      <c r="L6" s="320">
        <v>807</v>
      </c>
      <c r="M6" s="320">
        <v>50</v>
      </c>
      <c r="N6" s="320">
        <v>627</v>
      </c>
    </row>
    <row r="7" spans="1:14" ht="14.25">
      <c r="A7" s="321"/>
      <c r="B7" s="322"/>
      <c r="C7" s="323"/>
      <c r="D7" s="323"/>
      <c r="E7" s="323"/>
      <c r="F7" s="323"/>
      <c r="G7" s="323"/>
      <c r="H7" s="323"/>
      <c r="I7" s="323"/>
      <c r="J7" s="323"/>
      <c r="K7" s="323"/>
      <c r="L7" s="323"/>
      <c r="M7" s="323"/>
      <c r="N7" s="323"/>
    </row>
    <row r="8" spans="1:14" ht="14.25">
      <c r="A8" s="324" t="s">
        <v>307</v>
      </c>
      <c r="B8" s="1232">
        <v>97.1</v>
      </c>
      <c r="C8" s="325">
        <v>95.8</v>
      </c>
      <c r="D8" s="325">
        <v>113.9</v>
      </c>
      <c r="E8" s="325">
        <v>93.8</v>
      </c>
      <c r="F8" s="325">
        <v>94.4</v>
      </c>
      <c r="G8" s="325">
        <v>97.2</v>
      </c>
      <c r="H8" s="325">
        <v>92.6</v>
      </c>
      <c r="I8" s="325">
        <v>96.6</v>
      </c>
      <c r="J8" s="325">
        <v>97.9</v>
      </c>
      <c r="K8" s="325">
        <v>96.5</v>
      </c>
      <c r="L8" s="325">
        <v>95.5</v>
      </c>
      <c r="M8" s="325">
        <v>95.1</v>
      </c>
      <c r="N8" s="325">
        <v>96.6</v>
      </c>
    </row>
    <row r="9" spans="1:14" ht="14.25">
      <c r="A9" s="324">
        <v>30</v>
      </c>
      <c r="B9" s="1232">
        <v>98.9</v>
      </c>
      <c r="C9" s="325">
        <v>96.2</v>
      </c>
      <c r="D9" s="325">
        <v>111.2</v>
      </c>
      <c r="E9" s="325">
        <v>95.4</v>
      </c>
      <c r="F9" s="325">
        <v>98.2</v>
      </c>
      <c r="G9" s="325">
        <v>97.2</v>
      </c>
      <c r="H9" s="325">
        <v>93.7</v>
      </c>
      <c r="I9" s="325">
        <v>108</v>
      </c>
      <c r="J9" s="325">
        <v>97.9</v>
      </c>
      <c r="K9" s="325">
        <v>96.9</v>
      </c>
      <c r="L9" s="325">
        <v>96.5</v>
      </c>
      <c r="M9" s="325">
        <v>95.4</v>
      </c>
      <c r="N9" s="325">
        <v>97.1</v>
      </c>
    </row>
    <row r="10" spans="1:14" ht="14.25">
      <c r="A10" s="324" t="s">
        <v>55</v>
      </c>
      <c r="B10" s="1232">
        <v>100.1</v>
      </c>
      <c r="C10" s="326">
        <v>97.4</v>
      </c>
      <c r="D10" s="326">
        <v>111.5</v>
      </c>
      <c r="E10" s="325">
        <v>99.2</v>
      </c>
      <c r="F10" s="325">
        <v>99.4</v>
      </c>
      <c r="G10" s="325">
        <v>98.2</v>
      </c>
      <c r="H10" s="325">
        <v>96.9</v>
      </c>
      <c r="I10" s="325">
        <v>107.8</v>
      </c>
      <c r="J10" s="325">
        <v>98.4</v>
      </c>
      <c r="K10" s="325">
        <v>98.1</v>
      </c>
      <c r="L10" s="325">
        <v>98.4</v>
      </c>
      <c r="M10" s="325">
        <v>96.8</v>
      </c>
      <c r="N10" s="325">
        <v>97.9</v>
      </c>
    </row>
    <row r="11" spans="1:14" ht="14.25">
      <c r="A11" s="324">
        <v>2</v>
      </c>
      <c r="B11" s="1232">
        <v>100</v>
      </c>
      <c r="C11" s="326">
        <v>100</v>
      </c>
      <c r="D11" s="326">
        <v>100</v>
      </c>
      <c r="E11" s="325">
        <v>100</v>
      </c>
      <c r="F11" s="325">
        <v>100</v>
      </c>
      <c r="G11" s="325">
        <v>100</v>
      </c>
      <c r="H11" s="325">
        <v>100</v>
      </c>
      <c r="I11" s="327">
        <v>100</v>
      </c>
      <c r="J11" s="325">
        <v>100</v>
      </c>
      <c r="K11" s="325">
        <v>100</v>
      </c>
      <c r="L11" s="325">
        <v>100</v>
      </c>
      <c r="M11" s="325">
        <v>100</v>
      </c>
      <c r="N11" s="327">
        <v>100</v>
      </c>
    </row>
    <row r="12" spans="1:14" ht="14.25">
      <c r="A12" s="324">
        <v>3</v>
      </c>
      <c r="B12" s="1233">
        <v>106.7</v>
      </c>
      <c r="C12" s="326">
        <v>101.5</v>
      </c>
      <c r="D12" s="326">
        <v>105.9</v>
      </c>
      <c r="E12" s="325">
        <v>102.7</v>
      </c>
      <c r="F12" s="325">
        <v>115.6</v>
      </c>
      <c r="G12" s="325">
        <v>100.2</v>
      </c>
      <c r="H12" s="325">
        <v>100.1</v>
      </c>
      <c r="I12" s="327">
        <v>112.3</v>
      </c>
      <c r="J12" s="325">
        <v>99.9</v>
      </c>
      <c r="K12" s="325">
        <v>100.4</v>
      </c>
      <c r="L12" s="325">
        <v>113</v>
      </c>
      <c r="M12" s="325">
        <v>100.3</v>
      </c>
      <c r="N12" s="327">
        <v>100.8</v>
      </c>
    </row>
    <row r="13" spans="1:14" ht="14.25">
      <c r="A13" s="324"/>
      <c r="B13" s="1232"/>
      <c r="C13" s="325"/>
      <c r="D13" s="325"/>
      <c r="E13" s="325"/>
      <c r="F13" s="325"/>
      <c r="G13" s="325"/>
      <c r="H13" s="325"/>
      <c r="I13" s="325"/>
      <c r="J13" s="325"/>
      <c r="K13" s="325"/>
      <c r="L13" s="325"/>
      <c r="M13" s="325"/>
      <c r="N13" s="325"/>
    </row>
    <row r="14" spans="1:14" ht="14.25">
      <c r="A14" s="328" t="s">
        <v>220</v>
      </c>
      <c r="B14" s="1233">
        <v>111.5</v>
      </c>
      <c r="C14" s="325">
        <v>102.4</v>
      </c>
      <c r="D14" s="325">
        <v>102.1</v>
      </c>
      <c r="E14" s="325">
        <v>111.2</v>
      </c>
      <c r="F14" s="325">
        <v>124</v>
      </c>
      <c r="G14" s="325">
        <v>102.1</v>
      </c>
      <c r="H14" s="325">
        <v>100.8</v>
      </c>
      <c r="I14" s="327">
        <v>126.1</v>
      </c>
      <c r="J14" s="327">
        <v>100.3</v>
      </c>
      <c r="K14" s="325">
        <v>100.7</v>
      </c>
      <c r="L14" s="325">
        <v>127.5</v>
      </c>
      <c r="M14" s="325">
        <v>101</v>
      </c>
      <c r="N14" s="325">
        <v>101</v>
      </c>
    </row>
    <row r="15" spans="1:14" ht="14.25">
      <c r="A15" s="328">
        <v>3</v>
      </c>
      <c r="B15" s="1233">
        <v>112.2</v>
      </c>
      <c r="C15" s="325">
        <v>102.5</v>
      </c>
      <c r="D15" s="325">
        <v>102.7</v>
      </c>
      <c r="E15" s="325">
        <v>112.1</v>
      </c>
      <c r="F15" s="325">
        <v>124.6</v>
      </c>
      <c r="G15" s="325">
        <v>102.5</v>
      </c>
      <c r="H15" s="325">
        <v>100.9</v>
      </c>
      <c r="I15" s="327">
        <v>129.1</v>
      </c>
      <c r="J15" s="327">
        <v>100.3</v>
      </c>
      <c r="K15" s="325">
        <v>100.7</v>
      </c>
      <c r="L15" s="325">
        <v>129.30000000000001</v>
      </c>
      <c r="M15" s="325">
        <v>101</v>
      </c>
      <c r="N15" s="325">
        <v>101</v>
      </c>
    </row>
    <row r="16" spans="1:14" ht="14.25">
      <c r="A16" s="328">
        <v>4</v>
      </c>
      <c r="B16" s="1233">
        <v>113.9</v>
      </c>
      <c r="C16" s="325">
        <v>103.4</v>
      </c>
      <c r="D16" s="325">
        <v>102.9</v>
      </c>
      <c r="E16" s="325">
        <v>112.5</v>
      </c>
      <c r="F16" s="325">
        <v>130.6</v>
      </c>
      <c r="G16" s="325">
        <v>102.6</v>
      </c>
      <c r="H16" s="325">
        <v>101.4</v>
      </c>
      <c r="I16" s="327">
        <v>128.80000000000001</v>
      </c>
      <c r="J16" s="327">
        <v>100.5</v>
      </c>
      <c r="K16" s="325">
        <v>100.9</v>
      </c>
      <c r="L16" s="325">
        <v>131.30000000000001</v>
      </c>
      <c r="M16" s="325">
        <v>101.2</v>
      </c>
      <c r="N16" s="325">
        <v>101</v>
      </c>
    </row>
    <row r="17" spans="1:14" ht="14.25">
      <c r="A17" s="328">
        <v>5</v>
      </c>
      <c r="B17" s="1232">
        <v>113.8</v>
      </c>
      <c r="C17" s="325">
        <v>103.4</v>
      </c>
      <c r="D17" s="325">
        <v>99.9</v>
      </c>
      <c r="E17" s="325">
        <v>112.6</v>
      </c>
      <c r="F17" s="325">
        <v>131.4</v>
      </c>
      <c r="G17" s="325">
        <v>102.6</v>
      </c>
      <c r="H17" s="325">
        <v>101.9</v>
      </c>
      <c r="I17" s="327">
        <v>127</v>
      </c>
      <c r="J17" s="327">
        <v>100.5</v>
      </c>
      <c r="K17" s="325">
        <v>100.9</v>
      </c>
      <c r="L17" s="325">
        <v>132.9</v>
      </c>
      <c r="M17" s="325">
        <v>101.3</v>
      </c>
      <c r="N17" s="325">
        <v>101</v>
      </c>
    </row>
    <row r="18" spans="1:14" ht="14.25">
      <c r="A18" s="328">
        <v>6</v>
      </c>
      <c r="B18" s="1232">
        <v>115</v>
      </c>
      <c r="C18" s="325">
        <v>103.7</v>
      </c>
      <c r="D18" s="325">
        <v>95.6</v>
      </c>
      <c r="E18" s="325">
        <v>128.30000000000001</v>
      </c>
      <c r="F18" s="325">
        <v>132.1</v>
      </c>
      <c r="G18" s="325">
        <v>102.6</v>
      </c>
      <c r="H18" s="325">
        <v>102.4</v>
      </c>
      <c r="I18" s="327">
        <v>128.4</v>
      </c>
      <c r="J18" s="327">
        <v>100.6</v>
      </c>
      <c r="K18" s="325">
        <v>100.9</v>
      </c>
      <c r="L18" s="325">
        <v>134.4</v>
      </c>
      <c r="M18" s="325">
        <v>101.9</v>
      </c>
      <c r="N18" s="325">
        <v>101.2</v>
      </c>
    </row>
    <row r="19" spans="1:14" ht="14.25">
      <c r="A19" s="328">
        <v>7</v>
      </c>
      <c r="B19" s="1232">
        <v>119.2</v>
      </c>
      <c r="C19" s="325">
        <v>104</v>
      </c>
      <c r="D19" s="325">
        <v>94.5</v>
      </c>
      <c r="E19" s="325">
        <v>141.80000000000001</v>
      </c>
      <c r="F19" s="325">
        <v>146</v>
      </c>
      <c r="G19" s="325">
        <v>102.7</v>
      </c>
      <c r="H19" s="325">
        <v>102.8</v>
      </c>
      <c r="I19" s="327">
        <v>128.80000000000001</v>
      </c>
      <c r="J19" s="327">
        <v>100.8</v>
      </c>
      <c r="K19" s="325">
        <v>100.9</v>
      </c>
      <c r="L19" s="325">
        <v>134.5</v>
      </c>
      <c r="M19" s="325">
        <v>102.9</v>
      </c>
      <c r="N19" s="325">
        <v>101.2</v>
      </c>
    </row>
    <row r="20" spans="1:14" ht="14.25">
      <c r="A20" s="328">
        <v>8</v>
      </c>
      <c r="B20" s="1232">
        <v>119.5</v>
      </c>
      <c r="C20" s="325">
        <v>104</v>
      </c>
      <c r="D20" s="325">
        <v>91.8</v>
      </c>
      <c r="E20" s="325">
        <v>144.5</v>
      </c>
      <c r="F20" s="325">
        <v>147.5</v>
      </c>
      <c r="G20" s="325">
        <v>102.9</v>
      </c>
      <c r="H20" s="325">
        <v>103.3</v>
      </c>
      <c r="I20" s="327">
        <v>127.9</v>
      </c>
      <c r="J20" s="327">
        <v>101</v>
      </c>
      <c r="K20" s="325">
        <v>100.9</v>
      </c>
      <c r="L20" s="325">
        <v>135.19999999999999</v>
      </c>
      <c r="M20" s="325">
        <v>103.7</v>
      </c>
      <c r="N20" s="325">
        <v>101.2</v>
      </c>
    </row>
    <row r="21" spans="1:14" ht="14.25">
      <c r="A21" s="328">
        <v>9</v>
      </c>
      <c r="B21" s="1232">
        <v>119.6</v>
      </c>
      <c r="C21" s="325">
        <v>104</v>
      </c>
      <c r="D21" s="325">
        <v>89.5</v>
      </c>
      <c r="E21" s="325">
        <v>144.9</v>
      </c>
      <c r="F21" s="325">
        <v>147.4</v>
      </c>
      <c r="G21" s="325">
        <v>103</v>
      </c>
      <c r="H21" s="325">
        <v>104.7</v>
      </c>
      <c r="I21" s="327">
        <v>128.19999999999999</v>
      </c>
      <c r="J21" s="327">
        <v>101.4</v>
      </c>
      <c r="K21" s="325">
        <v>101.3</v>
      </c>
      <c r="L21" s="325">
        <v>136.30000000000001</v>
      </c>
      <c r="M21" s="325">
        <v>104.3</v>
      </c>
      <c r="N21" s="325">
        <v>101.5</v>
      </c>
    </row>
    <row r="22" spans="1:14" ht="14.25">
      <c r="A22" s="328">
        <v>10</v>
      </c>
      <c r="B22" s="1232">
        <v>120.1</v>
      </c>
      <c r="C22" s="325">
        <v>104.1</v>
      </c>
      <c r="D22" s="325">
        <v>89.1</v>
      </c>
      <c r="E22" s="325">
        <v>145</v>
      </c>
      <c r="F22" s="325">
        <v>148.9</v>
      </c>
      <c r="G22" s="325">
        <v>103.1</v>
      </c>
      <c r="H22" s="325">
        <v>106.2</v>
      </c>
      <c r="I22" s="327">
        <v>127.1</v>
      </c>
      <c r="J22" s="327">
        <v>101.7</v>
      </c>
      <c r="K22" s="325">
        <v>101.3</v>
      </c>
      <c r="L22" s="325">
        <v>137.1</v>
      </c>
      <c r="M22" s="325">
        <v>105.3</v>
      </c>
      <c r="N22" s="325">
        <v>102.7</v>
      </c>
    </row>
    <row r="23" spans="1:14" ht="14.25">
      <c r="A23" s="328">
        <v>11</v>
      </c>
      <c r="B23" s="1232">
        <v>120.9</v>
      </c>
      <c r="C23" s="325">
        <v>104.1</v>
      </c>
      <c r="D23" s="325">
        <v>91.6</v>
      </c>
      <c r="E23" s="325">
        <v>149.6</v>
      </c>
      <c r="F23" s="325">
        <v>149.80000000000001</v>
      </c>
      <c r="G23" s="325">
        <v>103.2</v>
      </c>
      <c r="H23" s="325">
        <v>106.7</v>
      </c>
      <c r="I23" s="327">
        <v>126.4</v>
      </c>
      <c r="J23" s="327">
        <v>101.8</v>
      </c>
      <c r="K23" s="325">
        <v>101.4</v>
      </c>
      <c r="L23" s="325">
        <v>137</v>
      </c>
      <c r="M23" s="325">
        <v>105.6</v>
      </c>
      <c r="N23" s="325">
        <v>102.8</v>
      </c>
    </row>
    <row r="24" spans="1:14" ht="14.25">
      <c r="A24" s="328">
        <v>12</v>
      </c>
      <c r="B24" s="1232">
        <v>121.6</v>
      </c>
      <c r="C24" s="325">
        <v>104.4</v>
      </c>
      <c r="D24" s="325">
        <v>93.3</v>
      </c>
      <c r="E24" s="325">
        <v>153.30000000000001</v>
      </c>
      <c r="F24" s="325">
        <v>149.80000000000001</v>
      </c>
      <c r="G24" s="325">
        <v>105.1</v>
      </c>
      <c r="H24" s="325">
        <v>107.2</v>
      </c>
      <c r="I24" s="327">
        <v>126.6</v>
      </c>
      <c r="J24" s="327">
        <v>101.9</v>
      </c>
      <c r="K24" s="325">
        <v>101.4</v>
      </c>
      <c r="L24" s="325">
        <v>137.19999999999999</v>
      </c>
      <c r="M24" s="325">
        <v>106</v>
      </c>
      <c r="N24" s="325">
        <v>102.8</v>
      </c>
    </row>
    <row r="25" spans="1:14" ht="14.25">
      <c r="A25" s="328" t="s">
        <v>521</v>
      </c>
      <c r="B25" s="1232">
        <v>122</v>
      </c>
      <c r="C25" s="325">
        <v>104.6</v>
      </c>
      <c r="D25" s="325">
        <v>92.6</v>
      </c>
      <c r="E25" s="325">
        <v>154.69999999999999</v>
      </c>
      <c r="F25" s="325">
        <v>149</v>
      </c>
      <c r="G25" s="325">
        <v>109.3</v>
      </c>
      <c r="H25" s="325">
        <v>108.4</v>
      </c>
      <c r="I25" s="327">
        <v>126.5</v>
      </c>
      <c r="J25" s="327">
        <v>102.6</v>
      </c>
      <c r="K25" s="325">
        <v>101.7</v>
      </c>
      <c r="L25" s="325">
        <v>138.1</v>
      </c>
      <c r="M25" s="325">
        <v>106.4</v>
      </c>
      <c r="N25" s="325">
        <v>102.8</v>
      </c>
    </row>
    <row r="26" spans="1:14" ht="14.25">
      <c r="A26" s="329" t="s">
        <v>383</v>
      </c>
      <c r="B26" s="330">
        <v>111.3</v>
      </c>
      <c r="C26" s="331">
        <v>102.3</v>
      </c>
      <c r="D26" s="331">
        <v>103.5</v>
      </c>
      <c r="E26" s="331">
        <v>110.4</v>
      </c>
      <c r="F26" s="331">
        <v>123.9</v>
      </c>
      <c r="G26" s="331">
        <v>101.8</v>
      </c>
      <c r="H26" s="331">
        <v>100.6</v>
      </c>
      <c r="I26" s="331">
        <v>123.2</v>
      </c>
      <c r="J26" s="331">
        <v>100.2</v>
      </c>
      <c r="K26" s="331">
        <v>100.7</v>
      </c>
      <c r="L26" s="331">
        <v>127.6</v>
      </c>
      <c r="M26" s="331">
        <v>100.9</v>
      </c>
      <c r="N26" s="331">
        <v>101</v>
      </c>
    </row>
    <row r="27" spans="1:14" ht="17.25">
      <c r="A27" s="332" t="s">
        <v>329</v>
      </c>
      <c r="B27" s="333"/>
      <c r="C27" s="333"/>
      <c r="D27" s="333"/>
      <c r="E27" s="333"/>
      <c r="F27" s="333"/>
      <c r="G27" s="333"/>
      <c r="H27" s="333"/>
      <c r="I27" s="333"/>
      <c r="J27" s="333"/>
      <c r="K27" s="333"/>
      <c r="L27" s="333"/>
      <c r="M27" s="333"/>
      <c r="N27" s="333"/>
    </row>
    <row r="28" spans="1:14" ht="14.25">
      <c r="A28" s="334" t="s">
        <v>330</v>
      </c>
      <c r="B28" s="335"/>
      <c r="C28" s="335"/>
      <c r="D28" s="335"/>
      <c r="E28" s="336"/>
      <c r="F28" s="336"/>
      <c r="G28" s="335"/>
      <c r="H28" s="335"/>
      <c r="I28" s="335"/>
      <c r="J28" s="335"/>
      <c r="K28" s="335"/>
      <c r="L28" s="335"/>
      <c r="M28" s="335"/>
      <c r="N28" s="337"/>
    </row>
    <row r="29" spans="1:14">
      <c r="B29" s="338"/>
      <c r="C29" s="338"/>
      <c r="D29" s="338"/>
      <c r="E29" s="338"/>
      <c r="F29" s="338"/>
      <c r="G29" s="338"/>
      <c r="H29" s="338"/>
      <c r="I29" s="338"/>
      <c r="J29" s="338"/>
      <c r="K29" s="338"/>
      <c r="L29" s="338"/>
      <c r="M29" s="338"/>
      <c r="N29" s="338"/>
    </row>
    <row r="30" spans="1:14">
      <c r="B30" s="338"/>
      <c r="C30" s="338"/>
      <c r="D30" s="338"/>
      <c r="E30" s="338"/>
      <c r="F30" s="338"/>
      <c r="G30" s="338"/>
      <c r="H30" s="338"/>
      <c r="I30" s="338"/>
      <c r="J30" s="338"/>
      <c r="K30" s="338"/>
      <c r="L30" s="338"/>
      <c r="M30" s="338"/>
      <c r="N30" s="338"/>
    </row>
    <row r="31" spans="1:14">
      <c r="B31" s="338"/>
      <c r="C31" s="338"/>
      <c r="D31" s="338"/>
      <c r="E31" s="338"/>
      <c r="F31" s="338"/>
      <c r="G31" s="338"/>
      <c r="H31" s="338"/>
      <c r="I31" s="338"/>
      <c r="J31" s="338"/>
      <c r="K31" s="338"/>
      <c r="L31" s="338"/>
      <c r="M31" s="338"/>
      <c r="N31" s="338"/>
    </row>
    <row r="32" spans="1:14">
      <c r="B32" s="338"/>
      <c r="C32" s="338"/>
      <c r="D32" s="338"/>
      <c r="E32" s="338"/>
      <c r="F32" s="338"/>
      <c r="G32" s="338"/>
      <c r="H32" s="338"/>
      <c r="I32" s="338"/>
      <c r="J32" s="338"/>
      <c r="K32" s="338"/>
      <c r="L32" s="338"/>
      <c r="M32" s="338"/>
      <c r="N32" s="338"/>
    </row>
    <row r="33" spans="2:14">
      <c r="B33" s="338"/>
      <c r="C33" s="338"/>
      <c r="D33" s="338"/>
      <c r="E33" s="338"/>
      <c r="F33" s="338"/>
      <c r="G33" s="338"/>
      <c r="H33" s="338"/>
      <c r="I33" s="338"/>
      <c r="J33" s="338"/>
      <c r="K33" s="338"/>
      <c r="L33" s="338"/>
      <c r="M33" s="338"/>
      <c r="N33" s="338"/>
    </row>
  </sheetData>
  <mergeCells count="16">
    <mergeCell ref="N3:N4"/>
    <mergeCell ref="A1:N1"/>
    <mergeCell ref="A2:N2"/>
    <mergeCell ref="A3:A4"/>
    <mergeCell ref="B3:B4"/>
    <mergeCell ref="C3:C4"/>
    <mergeCell ref="D3:D4"/>
    <mergeCell ref="E3:E4"/>
    <mergeCell ref="F3:F4"/>
    <mergeCell ref="G3:G4"/>
    <mergeCell ref="H3:H4"/>
    <mergeCell ref="I3:I4"/>
    <mergeCell ref="J3:J4"/>
    <mergeCell ref="K3:K4"/>
    <mergeCell ref="L3:L4"/>
    <mergeCell ref="M3:M4"/>
  </mergeCells>
  <phoneticPr fontId="3"/>
  <printOptions horizontalCentered="1"/>
  <pageMargins left="0.70866141732283472" right="0.70866141732283472" top="0.74803149606299213" bottom="0.74803149606299213"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12</vt:i4>
      </vt:variant>
    </vt:vector>
  </HeadingPairs>
  <TitlesOfParts>
    <vt:vector size="59" baseType="lpstr">
      <vt:lpstr>0001</vt:lpstr>
      <vt:lpstr>0002</vt:lpstr>
      <vt:lpstr>0100</vt:lpstr>
      <vt:lpstr>0200</vt:lpstr>
      <vt:lpstr>0301</vt:lpstr>
      <vt:lpstr>0302</vt:lpstr>
      <vt:lpstr>0400</vt:lpstr>
      <vt:lpstr>0501</vt:lpstr>
      <vt:lpstr>0502</vt:lpstr>
      <vt:lpstr>0600</vt:lpstr>
      <vt:lpstr>0700</vt:lpstr>
      <vt:lpstr>0800</vt:lpstr>
      <vt:lpstr>0900</vt:lpstr>
      <vt:lpstr>1000</vt:lpstr>
      <vt:lpstr>1100</vt:lpstr>
      <vt:lpstr>1200</vt:lpstr>
      <vt:lpstr>1300</vt:lpstr>
      <vt:lpstr>1400</vt:lpstr>
      <vt:lpstr>1500</vt:lpstr>
      <vt:lpstr>1600</vt:lpstr>
      <vt:lpstr>1700</vt:lpstr>
      <vt:lpstr>1800</vt:lpstr>
      <vt:lpstr>1900</vt:lpstr>
      <vt:lpstr>2000</vt:lpstr>
      <vt:lpstr>2100</vt:lpstr>
      <vt:lpstr>2200</vt:lpstr>
      <vt:lpstr>2300</vt:lpstr>
      <vt:lpstr>2401</vt:lpstr>
      <vt:lpstr>2402</vt:lpstr>
      <vt:lpstr>2500</vt:lpstr>
      <vt:lpstr>2600</vt:lpstr>
      <vt:lpstr>2700</vt:lpstr>
      <vt:lpstr>2800</vt:lpstr>
      <vt:lpstr>2900</vt:lpstr>
      <vt:lpstr>3000</vt:lpstr>
      <vt:lpstr>3100</vt:lpstr>
      <vt:lpstr>3200</vt:lpstr>
      <vt:lpstr>3300</vt:lpstr>
      <vt:lpstr>3400</vt:lpstr>
      <vt:lpstr>3500</vt:lpstr>
      <vt:lpstr>3600</vt:lpstr>
      <vt:lpstr>3701</vt:lpstr>
      <vt:lpstr>3702</vt:lpstr>
      <vt:lpstr>3800</vt:lpstr>
      <vt:lpstr>3900</vt:lpstr>
      <vt:lpstr>4000</vt:lpstr>
      <vt:lpstr>4100</vt:lpstr>
      <vt:lpstr>'0001'!Print_Area</vt:lpstr>
      <vt:lpstr>'0002'!Print_Area</vt:lpstr>
      <vt:lpstr>'0800'!Print_Area</vt:lpstr>
      <vt:lpstr>'2200'!Print_Area</vt:lpstr>
      <vt:lpstr>'2300'!Print_Area</vt:lpstr>
      <vt:lpstr>'2600'!Print_Area</vt:lpstr>
      <vt:lpstr>'2700'!Print_Area</vt:lpstr>
      <vt:lpstr>'2800'!Print_Area</vt:lpstr>
      <vt:lpstr>'2900'!Print_Area</vt:lpstr>
      <vt:lpstr>'3000'!Print_Area</vt:lpstr>
      <vt:lpstr>'3702'!Print_Area</vt:lpstr>
      <vt:lpstr>'3800'!Print_Area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2023-03-03T05:46:55Z</cp:lastPrinted>
  <dcterms:created xsi:type="dcterms:W3CDTF">2022-04-28T07:19:54Z</dcterms:created>
  <dcterms:modified xsi:type="dcterms:W3CDTF">2023-06-28T04:46:56Z</dcterms:modified>
</cp:coreProperties>
</file>