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530" tabRatio="844"/>
  </bookViews>
  <sheets>
    <sheet name="財政" sheetId="1" r:id="rId1"/>
    <sheet name="18-1" sheetId="48" r:id="rId2"/>
    <sheet name="18-2" sheetId="49" r:id="rId3"/>
    <sheet name="18-3" sheetId="50" r:id="rId4"/>
    <sheet name="18-4" sheetId="51" r:id="rId5"/>
    <sheet name="18-5" sheetId="52" r:id="rId6"/>
    <sheet name="18-6" sheetId="53" r:id="rId7"/>
    <sheet name="18-7(1)" sheetId="54" r:id="rId8"/>
    <sheet name="18-7(2)" sheetId="55" r:id="rId9"/>
    <sheet name="18-8(1)" sheetId="56" r:id="rId10"/>
    <sheet name="18-8(2)" sheetId="57" r:id="rId11"/>
    <sheet name="18-9" sheetId="70" r:id="rId12"/>
    <sheet name="18-10" sheetId="59" r:id="rId13"/>
    <sheet name="18-11" sheetId="60" r:id="rId14"/>
    <sheet name="18-12(1)" sheetId="61" r:id="rId15"/>
    <sheet name="18-12(1)続" sheetId="62" r:id="rId16"/>
    <sheet name="18-12(1)ア" sheetId="63" r:id="rId17"/>
    <sheet name="18-12(1)イ" sheetId="64" r:id="rId18"/>
    <sheet name="18-12(2)ア" sheetId="65" r:id="rId19"/>
    <sheet name="18-12(2)イ" sheetId="66" r:id="rId20"/>
    <sheet name="18-12(2)イ続" sheetId="67" r:id="rId21"/>
    <sheet name="18-12(2)イ続2" sheetId="68" r:id="rId22"/>
    <sheet name="18-12(2)ｳ" sheetId="69" r:id="rId23"/>
  </sheets>
  <definedNames>
    <definedName name="_xlnm.Print_Area" localSheetId="17">'18-12(1)イ'!#REF!</definedName>
    <definedName name="_xlnm.Print_Area" localSheetId="15">'18-12(1)続'!#REF!</definedName>
    <definedName name="_xlnm.Print_Area" localSheetId="18">'18-12(2)ア'!#REF!</definedName>
    <definedName name="_xlnm.Print_Area" localSheetId="19">'18-12(2)イ'!#REF!</definedName>
    <definedName name="_xlnm.Print_Area" localSheetId="21">'18-12(2)イ続2'!#REF!</definedName>
    <definedName name="_xlnm.Print_Area" localSheetId="2">'18-2'!#REF!</definedName>
    <definedName name="_xlnm.Print_Area" localSheetId="3">'18-3'!#REF!</definedName>
    <definedName name="_xlnm.Print_Area" localSheetId="4">'18-4'!#REF!</definedName>
    <definedName name="_xlnm.Print_Area" localSheetId="5">'18-5'!#REF!</definedName>
    <definedName name="_xlnm.Print_Area" localSheetId="8">'18-7(2)'!#REF!</definedName>
    <definedName name="_xlnm.Print_Area" localSheetId="9">'18-8(1)'!#REF!</definedName>
    <definedName name="_xlnm.Print_Area" localSheetId="11">'18-9'!#REF!</definedName>
    <definedName name="_xlnm.Print_Titles" localSheetId="14">'18-12(1)'!#REF!</definedName>
    <definedName name="_xlnm.Print_Titles" localSheetId="15">'18-12(1)続'!#REF!</definedName>
  </definedNames>
  <calcPr calcId="162913"/>
</workbook>
</file>

<file path=xl/calcChain.xml><?xml version="1.0" encoding="utf-8"?>
<calcChain xmlns="http://schemas.openxmlformats.org/spreadsheetml/2006/main">
  <c r="L57" i="65" l="1"/>
  <c r="K57" i="65"/>
  <c r="J57" i="65"/>
  <c r="I57" i="65"/>
  <c r="I14" i="65" s="1"/>
  <c r="H57" i="65"/>
  <c r="G57" i="65"/>
  <c r="F57" i="65"/>
  <c r="E57" i="65"/>
  <c r="D57" i="65"/>
  <c r="L14" i="65"/>
  <c r="K14" i="65"/>
  <c r="J14" i="65"/>
  <c r="H14" i="65"/>
  <c r="G14" i="65"/>
  <c r="F14" i="65"/>
  <c r="E14" i="65"/>
  <c r="D14" i="65"/>
  <c r="J56" i="70"/>
  <c r="J55" i="70"/>
  <c r="J54" i="70"/>
  <c r="J53" i="70"/>
  <c r="J52" i="70"/>
  <c r="J51" i="70"/>
  <c r="J50" i="70"/>
  <c r="J49" i="70"/>
  <c r="J48" i="70"/>
  <c r="J47" i="70"/>
  <c r="J46" i="70"/>
  <c r="J45" i="70"/>
  <c r="J44" i="70"/>
  <c r="J78" i="56" l="1"/>
  <c r="H78" i="56"/>
  <c r="J77" i="56"/>
  <c r="H77" i="56"/>
  <c r="J76" i="56"/>
  <c r="H76" i="56"/>
  <c r="J75" i="56"/>
  <c r="H75" i="56"/>
  <c r="J74" i="56"/>
  <c r="H74" i="56"/>
  <c r="J70" i="56"/>
  <c r="H70" i="56"/>
  <c r="J69" i="56"/>
  <c r="H69" i="56"/>
  <c r="J68" i="56"/>
  <c r="H68" i="56"/>
  <c r="J67" i="56"/>
  <c r="H67" i="56"/>
  <c r="J66" i="56"/>
  <c r="H66" i="56"/>
  <c r="J65" i="56"/>
  <c r="H65" i="56"/>
  <c r="J64" i="56"/>
  <c r="H64" i="56"/>
  <c r="J63" i="56"/>
  <c r="H63" i="56"/>
  <c r="J62" i="56"/>
  <c r="H62" i="56"/>
  <c r="J61" i="56"/>
  <c r="H61" i="56"/>
  <c r="J60" i="56"/>
  <c r="H60" i="56"/>
  <c r="J59" i="56"/>
  <c r="H59" i="56"/>
  <c r="J58" i="56"/>
  <c r="H58" i="56"/>
  <c r="J55" i="56"/>
  <c r="J54" i="56"/>
  <c r="H54" i="56"/>
  <c r="H53" i="56"/>
  <c r="J51" i="56"/>
  <c r="H51" i="56"/>
  <c r="J50" i="56"/>
  <c r="H50" i="56"/>
  <c r="J49" i="56"/>
  <c r="H49" i="56"/>
  <c r="J48" i="56"/>
  <c r="H48" i="56"/>
  <c r="J47" i="56"/>
  <c r="H47" i="56"/>
  <c r="J46" i="56"/>
  <c r="H46" i="56"/>
  <c r="J45" i="56"/>
  <c r="H45" i="56"/>
  <c r="J44" i="56"/>
  <c r="H44" i="56"/>
  <c r="J43" i="56"/>
  <c r="H43" i="56"/>
  <c r="J42" i="56"/>
  <c r="H42" i="56"/>
  <c r="J41" i="56"/>
  <c r="H41" i="56"/>
  <c r="J40" i="56"/>
  <c r="H40" i="56"/>
  <c r="J39" i="56"/>
  <c r="H39" i="56"/>
  <c r="J38" i="56"/>
  <c r="H38" i="56"/>
  <c r="J37" i="56"/>
  <c r="H37" i="56"/>
  <c r="J36" i="56"/>
  <c r="H36" i="56"/>
  <c r="J35" i="56"/>
  <c r="H35" i="56"/>
  <c r="J34" i="56"/>
  <c r="H34" i="56"/>
  <c r="H31" i="56"/>
  <c r="J29" i="56"/>
  <c r="H29" i="56"/>
  <c r="J28" i="56"/>
  <c r="H28" i="56"/>
  <c r="J27" i="56"/>
  <c r="H27" i="56"/>
  <c r="J26" i="56"/>
  <c r="H26" i="56"/>
  <c r="J25" i="56"/>
  <c r="H25" i="56"/>
  <c r="J24" i="56"/>
  <c r="H24" i="56"/>
  <c r="J23" i="56"/>
  <c r="H23" i="56"/>
  <c r="J22" i="56"/>
  <c r="H22" i="56"/>
  <c r="J21" i="56"/>
  <c r="H21" i="56"/>
  <c r="J20" i="56"/>
  <c r="H20" i="56"/>
  <c r="J19" i="56"/>
  <c r="H19" i="56"/>
  <c r="J18" i="56"/>
  <c r="H18" i="56"/>
  <c r="J17" i="56"/>
  <c r="H17" i="56"/>
  <c r="J16" i="56"/>
  <c r="H16" i="56"/>
  <c r="J15" i="56"/>
  <c r="H15" i="56"/>
  <c r="H13" i="56"/>
  <c r="H10" i="57"/>
  <c r="E10" i="57"/>
  <c r="G9" i="57"/>
  <c r="H9" i="57" s="1"/>
  <c r="F9" i="57"/>
  <c r="D9" i="57"/>
  <c r="C9" i="57"/>
  <c r="E9" i="57" l="1"/>
  <c r="F30" i="48"/>
  <c r="F26" i="48"/>
  <c r="F25" i="48"/>
  <c r="F21" i="48"/>
  <c r="F20" i="48"/>
  <c r="F19" i="48"/>
  <c r="F18" i="48"/>
  <c r="F17" i="48"/>
  <c r="F16" i="48"/>
  <c r="F15" i="48"/>
  <c r="I14" i="48"/>
  <c r="H14" i="48"/>
  <c r="G14" i="48"/>
  <c r="E14" i="48"/>
  <c r="F14" i="48" s="1"/>
  <c r="C36" i="51"/>
  <c r="C35" i="51"/>
  <c r="C34" i="51"/>
  <c r="C33" i="51"/>
  <c r="C32" i="51"/>
  <c r="C31" i="51"/>
  <c r="C30" i="51"/>
  <c r="C29" i="51"/>
  <c r="C28" i="51"/>
  <c r="C27" i="51"/>
  <c r="C26" i="51"/>
  <c r="C25" i="51"/>
  <c r="C24" i="51"/>
  <c r="C23" i="51"/>
  <c r="C22" i="51"/>
  <c r="C21" i="51"/>
  <c r="C20" i="51"/>
  <c r="C19" i="51"/>
  <c r="C18" i="51"/>
  <c r="C16" i="51"/>
  <c r="C12" i="51" s="1"/>
  <c r="C14" i="51"/>
  <c r="N12" i="51"/>
  <c r="M12" i="51"/>
  <c r="L12" i="51"/>
  <c r="K12" i="51"/>
  <c r="J12" i="51"/>
  <c r="I12" i="51"/>
  <c r="H12" i="51"/>
  <c r="G12" i="51"/>
  <c r="F12" i="51"/>
  <c r="E12" i="51"/>
  <c r="D12" i="51"/>
  <c r="N48" i="52"/>
  <c r="L48" i="52"/>
  <c r="N47" i="52"/>
  <c r="L47" i="52"/>
  <c r="N46" i="52"/>
  <c r="L46" i="52"/>
  <c r="N44" i="52"/>
  <c r="L44" i="52"/>
  <c r="N43" i="52"/>
  <c r="L43" i="52"/>
  <c r="N42" i="52"/>
  <c r="L42" i="52"/>
  <c r="N41" i="52"/>
  <c r="L41" i="52"/>
  <c r="N40" i="52"/>
  <c r="L40" i="52"/>
  <c r="N38" i="52"/>
  <c r="L38" i="52"/>
  <c r="N37" i="52"/>
  <c r="L37" i="52"/>
  <c r="N36" i="52"/>
  <c r="L36" i="52"/>
  <c r="N35" i="52"/>
  <c r="L35" i="52"/>
  <c r="N34" i="52"/>
  <c r="L34" i="52"/>
  <c r="N32" i="52"/>
  <c r="N30" i="52"/>
  <c r="L30" i="52"/>
  <c r="N29" i="52"/>
  <c r="L29" i="52"/>
  <c r="N28" i="52"/>
  <c r="L28" i="52"/>
  <c r="N27" i="52"/>
  <c r="L27" i="52"/>
  <c r="N26" i="52"/>
  <c r="L26" i="52"/>
  <c r="N25" i="52"/>
  <c r="L25" i="52"/>
  <c r="N24" i="52"/>
  <c r="L24" i="52"/>
  <c r="N23" i="52"/>
  <c r="L23" i="52"/>
  <c r="M21" i="52"/>
  <c r="N21" i="52" s="1"/>
  <c r="K21" i="52"/>
  <c r="L21" i="52" s="1"/>
  <c r="N19" i="52"/>
  <c r="L19" i="52"/>
  <c r="N18" i="52"/>
  <c r="L18" i="52"/>
  <c r="N17" i="52"/>
  <c r="L17" i="52"/>
  <c r="N16" i="52"/>
  <c r="L16" i="52"/>
  <c r="N15" i="52"/>
  <c r="L15" i="52"/>
  <c r="N14" i="52"/>
  <c r="L14" i="52"/>
  <c r="N13" i="52"/>
  <c r="L13" i="52"/>
  <c r="M11" i="52"/>
  <c r="N11" i="52" s="1"/>
  <c r="L11" i="52"/>
  <c r="K11" i="52"/>
  <c r="N9" i="52"/>
</calcChain>
</file>

<file path=xl/comments1.xml><?xml version="1.0" encoding="utf-8"?>
<comments xmlns="http://schemas.openxmlformats.org/spreadsheetml/2006/main">
  <authors>
    <author>作成者</author>
  </authors>
  <commentList>
    <comment ref="N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K=G-H+I-J+X+Y
公表されていないX,Yの値あり。
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N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K=G-H+I-J+X+Y
公表されていないX,Yの値あり。
</t>
        </r>
      </text>
    </comment>
  </commentList>
</comments>
</file>

<file path=xl/sharedStrings.xml><?xml version="1.0" encoding="utf-8"?>
<sst xmlns="http://schemas.openxmlformats.org/spreadsheetml/2006/main" count="1428" uniqueCount="806">
  <si>
    <t>財政</t>
  </si>
  <si>
    <t>表</t>
  </si>
  <si>
    <t>内　　　　　容</t>
  </si>
  <si>
    <t>　</t>
  </si>
  <si>
    <t>県歳入歳出決算の推移</t>
  </si>
  <si>
    <t>(1)</t>
  </si>
  <si>
    <t>一般会計</t>
  </si>
  <si>
    <t>(2)</t>
  </si>
  <si>
    <t>特別会計</t>
  </si>
  <si>
    <t>普通会計</t>
  </si>
  <si>
    <t>事業会計（病院事業会計）</t>
  </si>
  <si>
    <t>市町村別決算収支及び財政力</t>
  </si>
  <si>
    <t>公営事業会計</t>
  </si>
  <si>
    <t xml:space="preserve"> 収納済額</t>
  </si>
  <si>
    <t>不納欠損額</t>
  </si>
  <si>
    <t>収納未済額</t>
  </si>
  <si>
    <t>税　　額</t>
  </si>
  <si>
    <t>所得税</t>
  </si>
  <si>
    <t>法人税</t>
  </si>
  <si>
    <t>消費税</t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</si>
  <si>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4"/>
  </si>
  <si>
    <t>酒税</t>
  </si>
  <si>
    <t>たばこ税及びたばこ特別税</t>
    <rPh sb="4" eb="5">
      <t>オヨ</t>
    </rPh>
    <rPh sb="9" eb="11">
      <t>トクベツ</t>
    </rPh>
    <rPh sb="11" eb="12">
      <t>ゼイ</t>
    </rPh>
    <phoneticPr fontId="4"/>
  </si>
  <si>
    <t>年度・税目</t>
  </si>
  <si>
    <t>収入済額</t>
  </si>
  <si>
    <t>県民税</t>
  </si>
  <si>
    <t>事業税</t>
  </si>
  <si>
    <t>地方消費税</t>
    <rPh sb="0" eb="2">
      <t>チホウ</t>
    </rPh>
    <rPh sb="2" eb="5">
      <t>ショウヒゼイ</t>
    </rPh>
    <phoneticPr fontId="4"/>
  </si>
  <si>
    <t>不動産取得税</t>
  </si>
  <si>
    <t>県たばこ税</t>
  </si>
  <si>
    <t>ゴルフ場利用税</t>
  </si>
  <si>
    <t>自動車税</t>
  </si>
  <si>
    <t>鉱区税</t>
  </si>
  <si>
    <t>自動車取得税</t>
  </si>
  <si>
    <t>軽油引取税</t>
  </si>
  <si>
    <t>狩猟税</t>
    <rPh sb="0" eb="2">
      <t>シュリョウ</t>
    </rPh>
    <rPh sb="2" eb="3">
      <t>ゼイ</t>
    </rPh>
    <phoneticPr fontId="4"/>
  </si>
  <si>
    <t>核燃料税</t>
  </si>
  <si>
    <t>産業廃棄物減量税</t>
    <rPh sb="0" eb="2">
      <t>サンギョウ</t>
    </rPh>
    <rPh sb="2" eb="5">
      <t>ハイキブツ</t>
    </rPh>
    <rPh sb="5" eb="7">
      <t>ゲンリョウ</t>
    </rPh>
    <rPh sb="7" eb="8">
      <t>ゼイ</t>
    </rPh>
    <phoneticPr fontId="4"/>
  </si>
  <si>
    <t>旧法による税</t>
  </si>
  <si>
    <t>注</t>
  </si>
  <si>
    <t>調　定　額</t>
  </si>
  <si>
    <t>固定資産税</t>
  </si>
  <si>
    <t>市町村たばこ税</t>
  </si>
  <si>
    <t>鉱産税</t>
  </si>
  <si>
    <t>特別土地保有税</t>
  </si>
  <si>
    <t>法定外普通税</t>
  </si>
  <si>
    <t>入湯税</t>
  </si>
  <si>
    <t>都市計画税</t>
  </si>
  <si>
    <t>水利地益税</t>
  </si>
  <si>
    <t>国民健康保険料</t>
    <rPh sb="6" eb="7">
      <t>リョウ</t>
    </rPh>
    <phoneticPr fontId="4"/>
  </si>
  <si>
    <t>資料　県市町村課｢島根県市町村財政概況｣</t>
    <rPh sb="4" eb="7">
      <t>シチョウソン</t>
    </rPh>
    <phoneticPr fontId="4"/>
  </si>
  <si>
    <t>本庁舎</t>
  </si>
  <si>
    <t>その他の行政機関</t>
  </si>
  <si>
    <t>山  林</t>
  </si>
  <si>
    <t>その他</t>
  </si>
  <si>
    <t>公営住宅</t>
  </si>
  <si>
    <t>平成</t>
  </si>
  <si>
    <t>島根県計</t>
    <rPh sb="0" eb="3">
      <t>シマネケン</t>
    </rPh>
    <rPh sb="3" eb="4">
      <t>ケイ</t>
    </rPh>
    <phoneticPr fontId="4"/>
  </si>
  <si>
    <t>市町村計</t>
    <rPh sb="0" eb="3">
      <t>シチョウソン</t>
    </rPh>
    <rPh sb="3" eb="4">
      <t>ケイ</t>
    </rPh>
    <phoneticPr fontId="4"/>
  </si>
  <si>
    <t>松 江 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</si>
  <si>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</si>
  <si>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</si>
  <si>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</si>
  <si>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</si>
  <si>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</si>
  <si>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</si>
  <si>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</si>
  <si>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奥出雲町</t>
  </si>
  <si>
    <t>飯南町</t>
  </si>
  <si>
    <t>川本町</t>
  </si>
  <si>
    <t>美郷町</t>
  </si>
  <si>
    <t>邑南町</t>
  </si>
  <si>
    <t>津和野町</t>
  </si>
  <si>
    <t>吉賀町</t>
    <rPh sb="0" eb="3">
      <t>ヨシカチョウ</t>
    </rPh>
    <phoneticPr fontId="1"/>
  </si>
  <si>
    <t>海士町</t>
  </si>
  <si>
    <t>西ノ島町</t>
  </si>
  <si>
    <t>知夫村</t>
  </si>
  <si>
    <t>隠岐の島町</t>
  </si>
  <si>
    <t>資料　県出納局「島根県歳入歳出決算付属書」　県市町村課｢島根県市町村財政概況｣</t>
    <rPh sb="23" eb="26">
      <t>シチョウソン</t>
    </rPh>
    <phoneticPr fontId="4"/>
  </si>
  <si>
    <t>科　　　　　　目</t>
  </si>
  <si>
    <t>地方消費税清算金</t>
    <rPh sb="0" eb="2">
      <t>チホウ</t>
    </rPh>
    <rPh sb="2" eb="5">
      <t>ショウヒゼイ</t>
    </rPh>
    <rPh sb="5" eb="8">
      <t>セイサンキン</t>
    </rPh>
    <phoneticPr fontId="4"/>
  </si>
  <si>
    <t>地方譲与税</t>
  </si>
  <si>
    <t>(3)</t>
  </si>
  <si>
    <t>地方特例交付金</t>
    <rPh sb="0" eb="2">
      <t>チホウ</t>
    </rPh>
    <rPh sb="2" eb="4">
      <t>トクレイ</t>
    </rPh>
    <rPh sb="4" eb="7">
      <t>コウフキン</t>
    </rPh>
    <phoneticPr fontId="4"/>
  </si>
  <si>
    <t>(4)</t>
  </si>
  <si>
    <t>地方交付税</t>
  </si>
  <si>
    <t>(5)</t>
  </si>
  <si>
    <t>交通安全対策特別交付金</t>
  </si>
  <si>
    <t>(6)</t>
  </si>
  <si>
    <t>国庫支出金</t>
  </si>
  <si>
    <t>(7)</t>
  </si>
  <si>
    <t>県債</t>
  </si>
  <si>
    <t>自　　　主　　　財　　　源</t>
  </si>
  <si>
    <t>県税</t>
  </si>
  <si>
    <t>分担金及び負担金</t>
  </si>
  <si>
    <t>使用料及び手数料</t>
  </si>
  <si>
    <t>財産収入</t>
  </si>
  <si>
    <t>寄附金</t>
  </si>
  <si>
    <t>繰入金</t>
  </si>
  <si>
    <t>繰越金</t>
  </si>
  <si>
    <t>(8)</t>
  </si>
  <si>
    <t>諸収入</t>
  </si>
  <si>
    <t>歳出総額</t>
    <rPh sb="1" eb="2">
      <t>デ</t>
    </rPh>
    <phoneticPr fontId="4"/>
  </si>
  <si>
    <t>議　　　　　会　　　　　費</t>
  </si>
  <si>
    <t>総　　　　　務　　　　　費</t>
  </si>
  <si>
    <t>民　　　　　生　　　　　費</t>
  </si>
  <si>
    <t>衛　　　　　生　　　　　費</t>
  </si>
  <si>
    <t>労　　　　　働　　　　　費</t>
  </si>
  <si>
    <t>農　 林 　水 　産 　業　 費</t>
  </si>
  <si>
    <t>商　　　　　工　　　　　費</t>
  </si>
  <si>
    <t>土　　　　　木　　　　　費</t>
  </si>
  <si>
    <t>警　　　　　察　　　　　費</t>
  </si>
  <si>
    <t>教　　　　　育　　　　　費</t>
  </si>
  <si>
    <t>災　　害　　復　　旧　　費</t>
  </si>
  <si>
    <t>公　　　　　債　　　　　費</t>
  </si>
  <si>
    <t>諸　　　支　　　出　　　金</t>
  </si>
  <si>
    <t>予　　　　　備　　　　　費</t>
  </si>
  <si>
    <t>区分</t>
  </si>
  <si>
    <t>歳  　入　  総　  額</t>
  </si>
  <si>
    <t>歳入</t>
  </si>
  <si>
    <t>歳  　出 　 総　  額</t>
  </si>
  <si>
    <t>歳出</t>
  </si>
  <si>
    <t>補助費等</t>
  </si>
  <si>
    <t>年度</t>
  </si>
  <si>
    <t>歳           　入</t>
  </si>
  <si>
    <t>歳　　　　　　　　　　　　　　　出</t>
  </si>
  <si>
    <t>教育総務費</t>
  </si>
  <si>
    <t>小学校費</t>
  </si>
  <si>
    <t>議会費</t>
  </si>
  <si>
    <t>中学校費</t>
  </si>
  <si>
    <t>高等学校費</t>
  </si>
  <si>
    <t>特別支援学校費</t>
    <rPh sb="0" eb="2">
      <t>トクベツ</t>
    </rPh>
    <rPh sb="2" eb="4">
      <t>シエン</t>
    </rPh>
    <phoneticPr fontId="4"/>
  </si>
  <si>
    <t>総務管理費</t>
  </si>
  <si>
    <t>大学費</t>
  </si>
  <si>
    <t>企画費</t>
  </si>
  <si>
    <t>社会教育費</t>
  </si>
  <si>
    <t>徴税費</t>
  </si>
  <si>
    <t>保健体育費</t>
  </si>
  <si>
    <t>市町村振興費</t>
  </si>
  <si>
    <t>選挙費</t>
  </si>
  <si>
    <t>防災費</t>
  </si>
  <si>
    <t>統計調査費</t>
  </si>
  <si>
    <t>狩猟税</t>
    <rPh sb="0" eb="2">
      <t>シュリョウ</t>
    </rPh>
    <phoneticPr fontId="4"/>
  </si>
  <si>
    <t>人事委員会費</t>
  </si>
  <si>
    <t>公共土木施設災害復旧費</t>
  </si>
  <si>
    <t>監査委員費</t>
  </si>
  <si>
    <t>社会福祉費</t>
  </si>
  <si>
    <t>公債費</t>
  </si>
  <si>
    <t>児童福祉費</t>
  </si>
  <si>
    <t>生活保護費</t>
  </si>
  <si>
    <t>災害救助費</t>
  </si>
  <si>
    <t>普通財産取得費</t>
  </si>
  <si>
    <t>自動車取得税交付金</t>
  </si>
  <si>
    <t>公衆衛生費</t>
  </si>
  <si>
    <t>環境衛生費</t>
  </si>
  <si>
    <t>公営企業補助金</t>
  </si>
  <si>
    <t>航空機燃料譲与税</t>
  </si>
  <si>
    <t>保健所費</t>
  </si>
  <si>
    <t>公営企業出資金</t>
  </si>
  <si>
    <t>医薬費</t>
  </si>
  <si>
    <t>利子割交付金</t>
  </si>
  <si>
    <t>環境費</t>
  </si>
  <si>
    <t>利子割精算金</t>
  </si>
  <si>
    <t>地方消費税交付金</t>
    <rPh sb="0" eb="2">
      <t>チホウ</t>
    </rPh>
    <rPh sb="2" eb="5">
      <t>ショウヒゼイ</t>
    </rPh>
    <rPh sb="5" eb="8">
      <t>コウフキン</t>
    </rPh>
    <phoneticPr fontId="4"/>
  </si>
  <si>
    <t>配当割交付金</t>
    <rPh sb="0" eb="2">
      <t>ハイトウ</t>
    </rPh>
    <rPh sb="2" eb="3">
      <t>ワリ</t>
    </rPh>
    <rPh sb="3" eb="6">
      <t>コウフキン</t>
    </rPh>
    <phoneticPr fontId="4"/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</si>
  <si>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ワリ</t>
    </rPh>
    <rPh sb="8" eb="11">
      <t>コウフキン</t>
    </rPh>
    <phoneticPr fontId="4"/>
  </si>
  <si>
    <t>農業費</t>
  </si>
  <si>
    <t>畜産業費</t>
  </si>
  <si>
    <t>分担金</t>
  </si>
  <si>
    <t>農地費</t>
  </si>
  <si>
    <t>負担金</t>
  </si>
  <si>
    <t>林業費</t>
  </si>
  <si>
    <t>水産業費</t>
  </si>
  <si>
    <t>使用料</t>
  </si>
  <si>
    <t>手数料</t>
  </si>
  <si>
    <t>商業費</t>
  </si>
  <si>
    <t>工鉱業振興費</t>
  </si>
  <si>
    <t>観光費</t>
  </si>
  <si>
    <t>国庫負担金</t>
  </si>
  <si>
    <t>国庫補助金</t>
  </si>
  <si>
    <t>土木費</t>
    <rPh sb="2" eb="3">
      <t>ヒ</t>
    </rPh>
    <phoneticPr fontId="4"/>
  </si>
  <si>
    <t>委託金</t>
  </si>
  <si>
    <t>土木管理費</t>
  </si>
  <si>
    <t>道路橋梁費</t>
  </si>
  <si>
    <t>河川海岸費</t>
  </si>
  <si>
    <t>財産運用収入</t>
  </si>
  <si>
    <t>港湾費</t>
  </si>
  <si>
    <t>財産売払収入</t>
  </si>
  <si>
    <t>都市計画費</t>
  </si>
  <si>
    <t>住宅費</t>
  </si>
  <si>
    <t>警察管理費</t>
  </si>
  <si>
    <t>特別会計繰入金</t>
  </si>
  <si>
    <t>基金繰入金</t>
  </si>
  <si>
    <t>延滞金･加算金及び過料等</t>
    <rPh sb="11" eb="12">
      <t>トウ</t>
    </rPh>
    <phoneticPr fontId="4"/>
  </si>
  <si>
    <t>県預金利子</t>
  </si>
  <si>
    <t>公営企業貸付金元利収入</t>
  </si>
  <si>
    <t>貸付金元利収入</t>
  </si>
  <si>
    <t>受託事業収入</t>
  </si>
  <si>
    <t>収益事業収入</t>
  </si>
  <si>
    <t>利子割精算金収入</t>
  </si>
  <si>
    <t>雑入</t>
  </si>
  <si>
    <t>会　　計　　名</t>
  </si>
  <si>
    <t>決　　算　　額</t>
  </si>
  <si>
    <t>歳　入</t>
  </si>
  <si>
    <t>歳　出</t>
  </si>
  <si>
    <t>総額</t>
  </si>
  <si>
    <t>証紙</t>
    <rPh sb="0" eb="2">
      <t>ショウシ</t>
    </rPh>
    <phoneticPr fontId="4"/>
  </si>
  <si>
    <t>中小企業近代化資金</t>
    <rPh sb="0" eb="2">
      <t>チュウショウ</t>
    </rPh>
    <rPh sb="2" eb="4">
      <t>キギョウ</t>
    </rPh>
    <rPh sb="4" eb="7">
      <t>キンダイカ</t>
    </rPh>
    <rPh sb="7" eb="9">
      <t>シキン</t>
    </rPh>
    <phoneticPr fontId="4"/>
  </si>
  <si>
    <t>県営住宅</t>
    <rPh sb="0" eb="2">
      <t>ケンエイ</t>
    </rPh>
    <rPh sb="2" eb="4">
      <t>ジュウタク</t>
    </rPh>
    <phoneticPr fontId="4"/>
  </si>
  <si>
    <t>市町村振興資金</t>
    <rPh sb="0" eb="3">
      <t>シチョウソン</t>
    </rPh>
    <rPh sb="3" eb="5">
      <t>シンコウ</t>
    </rPh>
    <rPh sb="5" eb="7">
      <t>シキン</t>
    </rPh>
    <phoneticPr fontId="4"/>
  </si>
  <si>
    <t>中海水中貯木場</t>
    <rPh sb="0" eb="2">
      <t>ナカウミ</t>
    </rPh>
    <rPh sb="2" eb="4">
      <t>スイチュウ</t>
    </rPh>
    <rPh sb="4" eb="6">
      <t>チョボク</t>
    </rPh>
    <rPh sb="6" eb="7">
      <t>ジョウ</t>
    </rPh>
    <phoneticPr fontId="4"/>
  </si>
  <si>
    <t>公債管理</t>
    <rPh sb="0" eb="2">
      <t>コウサイ</t>
    </rPh>
    <rPh sb="2" eb="4">
      <t>カンリ</t>
    </rPh>
    <phoneticPr fontId="4"/>
  </si>
  <si>
    <t>農林漁業改善資金</t>
    <rPh sb="0" eb="2">
      <t>ノウリン</t>
    </rPh>
    <rPh sb="2" eb="4">
      <t>ギョギョウ</t>
    </rPh>
    <rPh sb="4" eb="6">
      <t>カイゼン</t>
    </rPh>
    <rPh sb="6" eb="8">
      <t>シキン</t>
    </rPh>
    <phoneticPr fontId="4"/>
  </si>
  <si>
    <t>臨港地域整備</t>
    <rPh sb="0" eb="2">
      <t>リンコウ</t>
    </rPh>
    <rPh sb="2" eb="4">
      <t>チイキ</t>
    </rPh>
    <rPh sb="4" eb="6">
      <t>セイビ</t>
    </rPh>
    <phoneticPr fontId="4"/>
  </si>
  <si>
    <t>（１）普通会計</t>
    <rPh sb="3" eb="5">
      <t>フツウ</t>
    </rPh>
    <rPh sb="5" eb="7">
      <t>カイケイ</t>
    </rPh>
    <phoneticPr fontId="4"/>
  </si>
  <si>
    <t>決 算 額</t>
  </si>
  <si>
    <t>構成比(％)</t>
  </si>
  <si>
    <t>歳入歳出差引</t>
  </si>
  <si>
    <t>翌年度へ繰越すべき財源</t>
  </si>
  <si>
    <t>実質収支</t>
  </si>
  <si>
    <t>地方税</t>
  </si>
  <si>
    <t>地方特例交付金</t>
    <rPh sb="2" eb="4">
      <t>トクレイ</t>
    </rPh>
    <rPh sb="4" eb="7">
      <t>コウフキン</t>
    </rPh>
    <phoneticPr fontId="4"/>
  </si>
  <si>
    <t>地方債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</si>
  <si>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</si>
  <si>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</si>
  <si>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</si>
  <si>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</si>
  <si>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</si>
  <si>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</si>
  <si>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</si>
  <si>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警察費</t>
  </si>
  <si>
    <t>教育費</t>
  </si>
  <si>
    <t>災害復旧費</t>
  </si>
  <si>
    <t>諸支出金</t>
  </si>
  <si>
    <t>株式等譲渡所得割交付金</t>
    <rPh sb="0" eb="2">
      <t>カブシキ</t>
    </rPh>
    <rPh sb="2" eb="3">
      <t>トウ</t>
    </rPh>
    <rPh sb="3" eb="5">
      <t>ジョウト</t>
    </rPh>
    <rPh sb="5" eb="8">
      <t>ショトクワリ</t>
    </rPh>
    <rPh sb="8" eb="11">
      <t>コウフキン</t>
    </rPh>
    <phoneticPr fontId="4"/>
  </si>
  <si>
    <t>特別地方消費税交付金</t>
  </si>
  <si>
    <t>人件費</t>
  </si>
  <si>
    <t>物件費</t>
  </si>
  <si>
    <t>維持補修費</t>
  </si>
  <si>
    <t>扶助費</t>
  </si>
  <si>
    <t>普通建設事業費</t>
  </si>
  <si>
    <t>災害復旧事業費</t>
  </si>
  <si>
    <t>失業対策事業費</t>
  </si>
  <si>
    <t>積立金</t>
  </si>
  <si>
    <t>投資及び出資金</t>
  </si>
  <si>
    <t>貸付金</t>
  </si>
  <si>
    <t>繰出金</t>
  </si>
  <si>
    <t xml:space="preserve"> (2)  事業会計(病院事業会計)</t>
  </si>
  <si>
    <t>事業収益</t>
  </si>
  <si>
    <t>事業費用</t>
  </si>
  <si>
    <t>資本的収入</t>
  </si>
  <si>
    <t>資本的支出</t>
  </si>
  <si>
    <t>黒字団体黒字額</t>
  </si>
  <si>
    <t>赤字団体赤字額</t>
  </si>
  <si>
    <t>地方譲与税</t>
    <rPh sb="0" eb="2">
      <t>チホウ</t>
    </rPh>
    <rPh sb="2" eb="5">
      <t>ジョウヨゼイ</t>
    </rPh>
    <phoneticPr fontId="4"/>
  </si>
  <si>
    <t>ゴルフ場利用税交付金</t>
  </si>
  <si>
    <t>地方特例交付金等</t>
    <rPh sb="0" eb="2">
      <t>チホウ</t>
    </rPh>
    <rPh sb="2" eb="4">
      <t>トクレイ</t>
    </rPh>
    <rPh sb="4" eb="7">
      <t>コウフキン</t>
    </rPh>
    <rPh sb="7" eb="8">
      <t>トウ</t>
    </rPh>
    <phoneticPr fontId="4"/>
  </si>
  <si>
    <t>手数料</t>
    <rPh sb="0" eb="3">
      <t>テスウリョウ</t>
    </rPh>
    <phoneticPr fontId="4"/>
  </si>
  <si>
    <t>国有提供施設等所在市町村助成交付金</t>
    <rPh sb="0" eb="2">
      <t>コクユウ</t>
    </rPh>
    <rPh sb="2" eb="4">
      <t>テイキョウ</t>
    </rPh>
    <rPh sb="4" eb="6">
      <t>シセツ</t>
    </rPh>
    <rPh sb="6" eb="7">
      <t>トウ</t>
    </rPh>
    <rPh sb="7" eb="9">
      <t>ショザイ</t>
    </rPh>
    <rPh sb="9" eb="12">
      <t>シチョウソン</t>
    </rPh>
    <rPh sb="12" eb="14">
      <t>ジョセイ</t>
    </rPh>
    <rPh sb="14" eb="17">
      <t>コウフキン</t>
    </rPh>
    <phoneticPr fontId="4"/>
  </si>
  <si>
    <t>県支出金</t>
  </si>
  <si>
    <t>消防費</t>
    <rPh sb="0" eb="3">
      <t>ショウボウヒ</t>
    </rPh>
    <phoneticPr fontId="4"/>
  </si>
  <si>
    <t>前年度繰上充用金</t>
  </si>
  <si>
    <t>資料　県市町村課｢島根県市町村財政概況｣</t>
    <rPh sb="3" eb="4">
      <t>ケン</t>
    </rPh>
    <rPh sb="4" eb="7">
      <t>シチョウソン</t>
    </rPh>
    <rPh sb="7" eb="8">
      <t>カ</t>
    </rPh>
    <phoneticPr fontId="4"/>
  </si>
  <si>
    <t>科　　　目</t>
  </si>
  <si>
    <t>決</t>
  </si>
  <si>
    <t>算</t>
  </si>
  <si>
    <t>額</t>
  </si>
  <si>
    <t>総　額</t>
  </si>
  <si>
    <t>市</t>
  </si>
  <si>
    <t>町　村</t>
  </si>
  <si>
    <t>戸籍･住民基本台帳費</t>
  </si>
  <si>
    <t>老人福祉費</t>
  </si>
  <si>
    <t>保健衛生費</t>
  </si>
  <si>
    <t>結核対策費</t>
  </si>
  <si>
    <t>清掃費</t>
  </si>
  <si>
    <t>普通交付税</t>
  </si>
  <si>
    <t>特別交付税</t>
  </si>
  <si>
    <t>失業対策費</t>
  </si>
  <si>
    <t>労働諸費</t>
  </si>
  <si>
    <t>授業料</t>
  </si>
  <si>
    <t>保育所使用料</t>
  </si>
  <si>
    <t>公営住宅使用料</t>
  </si>
  <si>
    <t>法定受託事務に係るもの</t>
    <rPh sb="0" eb="2">
      <t>ホウテイ</t>
    </rPh>
    <rPh sb="2" eb="4">
      <t>ジュタク</t>
    </rPh>
    <rPh sb="4" eb="6">
      <t>ジム</t>
    </rPh>
    <rPh sb="7" eb="8">
      <t>カカ</t>
    </rPh>
    <phoneticPr fontId="4"/>
  </si>
  <si>
    <t>自治事務に係るもの</t>
    <rPh sb="0" eb="2">
      <t>ジチ</t>
    </rPh>
    <rPh sb="2" eb="4">
      <t>ジム</t>
    </rPh>
    <rPh sb="5" eb="6">
      <t>カカ</t>
    </rPh>
    <phoneticPr fontId="4"/>
  </si>
  <si>
    <t>道路橋りょう費</t>
  </si>
  <si>
    <t>河川費</t>
  </si>
  <si>
    <t>生活保護費負担金</t>
  </si>
  <si>
    <t>児童保護費負担金</t>
  </si>
  <si>
    <t>空港費</t>
  </si>
  <si>
    <t>普通建設事業費支出金</t>
  </si>
  <si>
    <t>消防費</t>
  </si>
  <si>
    <t>災害復旧事業費支出金</t>
  </si>
  <si>
    <t>電源立地地域対策交付金</t>
    <rPh sb="0" eb="2">
      <t>デンゲン</t>
    </rPh>
    <rPh sb="2" eb="4">
      <t>リッチ</t>
    </rPh>
    <rPh sb="4" eb="6">
      <t>チイキ</t>
    </rPh>
    <rPh sb="6" eb="8">
      <t>タイサク</t>
    </rPh>
    <rPh sb="8" eb="11">
      <t>コウフキン</t>
    </rPh>
    <phoneticPr fontId="4"/>
  </si>
  <si>
    <t>幼稚園費</t>
  </si>
  <si>
    <t>国庫財源を伴うもの</t>
  </si>
  <si>
    <t>県費のみのもの</t>
  </si>
  <si>
    <t>農林水産施設災害復旧費</t>
  </si>
  <si>
    <t>公営企業費</t>
  </si>
  <si>
    <t>延滞金加算金及び過料</t>
  </si>
  <si>
    <t>預金利子</t>
  </si>
  <si>
    <t>歳入総額</t>
  </si>
  <si>
    <t>歳出総額</t>
  </si>
  <si>
    <t>資料　県市町村課｢島根県市町村財政概況｣</t>
    <rPh sb="3" eb="4">
      <t>ケン</t>
    </rPh>
    <rPh sb="4" eb="7">
      <t>シチョウソン</t>
    </rPh>
    <phoneticPr fontId="4"/>
  </si>
  <si>
    <t>科目別歳入内訳　</t>
  </si>
  <si>
    <t>配当割</t>
    <rPh sb="0" eb="2">
      <t>ハイトウ</t>
    </rPh>
    <rPh sb="2" eb="3">
      <t>ワリ</t>
    </rPh>
    <phoneticPr fontId="4"/>
  </si>
  <si>
    <t>地　方
消費税
交付金</t>
    <rPh sb="0" eb="3">
      <t>チホウ</t>
    </rPh>
    <rPh sb="4" eb="7">
      <t>ショウヒゼイ</t>
    </rPh>
    <rPh sb="8" eb="11">
      <t>コウフキン</t>
    </rPh>
    <phoneticPr fontId="4"/>
  </si>
  <si>
    <t>地方特例
交付金等</t>
    <rPh sb="2" eb="3">
      <t>トク</t>
    </rPh>
    <rPh sb="3" eb="4">
      <t>レイ</t>
    </rPh>
    <rPh sb="5" eb="8">
      <t>コウフキン</t>
    </rPh>
    <rPh sb="8" eb="9">
      <t>トウ</t>
    </rPh>
    <phoneticPr fontId="4"/>
  </si>
  <si>
    <t>国有提供施設
等所在市町村
助成交付金</t>
    <rPh sb="0" eb="2">
      <t>コクユウ</t>
    </rPh>
    <rPh sb="2" eb="4">
      <t>テイキョウ</t>
    </rPh>
    <rPh sb="4" eb="6">
      <t>シセツ</t>
    </rPh>
    <rPh sb="7" eb="8">
      <t>トウ</t>
    </rPh>
    <rPh sb="8" eb="10">
      <t>ショザイ</t>
    </rPh>
    <rPh sb="10" eb="13">
      <t>シチョウソン</t>
    </rPh>
    <phoneticPr fontId="4"/>
  </si>
  <si>
    <t>交付金</t>
    <rPh sb="0" eb="3">
      <t>コウフキン</t>
    </rPh>
    <phoneticPr fontId="4"/>
  </si>
  <si>
    <t>資料  県市町村課｢島根県市町村財政概況｣</t>
    <rPh sb="5" eb="8">
      <t>シチョウソン</t>
    </rPh>
    <phoneticPr fontId="4"/>
  </si>
  <si>
    <t>性　　　質　　　別　　　歳　　　出　　　内　　　訳</t>
  </si>
  <si>
    <t>(1)  普通会計</t>
  </si>
  <si>
    <t>鹿足郡養護老人ホーム組合</t>
  </si>
  <si>
    <t>島前町村組合</t>
  </si>
  <si>
    <t>益田地区広域市町村圏事務組合</t>
  </si>
  <si>
    <t>江津邑智消防組合</t>
  </si>
  <si>
    <t>浜田市江津市旧有福村有財産共同管理組合</t>
  </si>
  <si>
    <t>鹿足郡不燃物処理組合</t>
  </si>
  <si>
    <t>雲南市・飯南町事務組合</t>
  </si>
  <si>
    <t>島根県市町村総合事務組合</t>
  </si>
  <si>
    <t>邑智郡総合事務組合</t>
  </si>
  <si>
    <t>浜田地区広域行政組合</t>
  </si>
  <si>
    <t>雲南広域連合</t>
  </si>
  <si>
    <t>隠岐広域連合</t>
  </si>
  <si>
    <t>山林</t>
  </si>
  <si>
    <t xml:space="preserve"> (2) 公営事業会計</t>
  </si>
  <si>
    <t>特別利益</t>
  </si>
  <si>
    <t>特別損失</t>
  </si>
  <si>
    <t>水道事業</t>
  </si>
  <si>
    <t>松江市</t>
  </si>
  <si>
    <t>雲南市</t>
    <rPh sb="0" eb="2">
      <t>ウンナン</t>
    </rPh>
    <rPh sb="2" eb="3">
      <t>シ</t>
    </rPh>
    <phoneticPr fontId="4"/>
  </si>
  <si>
    <t>隠岐の島町</t>
    <rPh sb="0" eb="2">
      <t>オキ</t>
    </rPh>
    <rPh sb="3" eb="5">
      <t>シマチョウ</t>
    </rPh>
    <phoneticPr fontId="4"/>
  </si>
  <si>
    <t>交通事業</t>
  </si>
  <si>
    <t>病院事業</t>
  </si>
  <si>
    <t>出雲市</t>
    <rPh sb="0" eb="3">
      <t>イズモシ</t>
    </rPh>
    <phoneticPr fontId="4"/>
  </si>
  <si>
    <t>大田市</t>
    <rPh sb="0" eb="3">
      <t>オオダシ</t>
    </rPh>
    <phoneticPr fontId="4"/>
  </si>
  <si>
    <t>安来市</t>
    <rPh sb="0" eb="3">
      <t>ヤスギシ</t>
    </rPh>
    <phoneticPr fontId="4"/>
  </si>
  <si>
    <t>奥出雲町</t>
    <rPh sb="0" eb="3">
      <t>オクイズモ</t>
    </rPh>
    <rPh sb="3" eb="4">
      <t>チョウ</t>
    </rPh>
    <phoneticPr fontId="4"/>
  </si>
  <si>
    <t>飯南町</t>
    <rPh sb="0" eb="3">
      <t>イイナンチョウ</t>
    </rPh>
    <phoneticPr fontId="4"/>
  </si>
  <si>
    <t>邑智郡公立病院組合</t>
    <rPh sb="0" eb="3">
      <t>オオチグン</t>
    </rPh>
    <rPh sb="3" eb="5">
      <t>コウリツ</t>
    </rPh>
    <rPh sb="5" eb="7">
      <t>ビョウイン</t>
    </rPh>
    <rPh sb="7" eb="9">
      <t>クミアイ</t>
    </rPh>
    <phoneticPr fontId="4"/>
  </si>
  <si>
    <t>隠岐広域連合（隠岐病院）</t>
    <rPh sb="0" eb="2">
      <t>オキ</t>
    </rPh>
    <rPh sb="2" eb="4">
      <t>コウイキ</t>
    </rPh>
    <rPh sb="4" eb="6">
      <t>レンゴウ</t>
    </rPh>
    <rPh sb="7" eb="9">
      <t>オキ</t>
    </rPh>
    <rPh sb="9" eb="11">
      <t>ビョウイン</t>
    </rPh>
    <phoneticPr fontId="4"/>
  </si>
  <si>
    <t>隠岐広域連合（隠岐島前病院）</t>
    <rPh sb="0" eb="2">
      <t>オキ</t>
    </rPh>
    <rPh sb="2" eb="4">
      <t>コウイキ</t>
    </rPh>
    <rPh sb="4" eb="6">
      <t>レンゴウ</t>
    </rPh>
    <rPh sb="7" eb="9">
      <t>オキ</t>
    </rPh>
    <rPh sb="9" eb="11">
      <t>ドウゼン</t>
    </rPh>
    <rPh sb="11" eb="13">
      <t>ビョウイン</t>
    </rPh>
    <phoneticPr fontId="4"/>
  </si>
  <si>
    <t>工業用水道事業</t>
  </si>
  <si>
    <t>浜田市</t>
    <rPh sb="0" eb="3">
      <t>ハマダシ</t>
    </rPh>
    <phoneticPr fontId="4"/>
  </si>
  <si>
    <t>駐車場事業</t>
  </si>
  <si>
    <t xml:space="preserve">   　　  収　益　的　収　支</t>
  </si>
  <si>
    <t>　　　　　資　本　的　収　支</t>
  </si>
  <si>
    <t>簡易水道事業</t>
  </si>
  <si>
    <t>簡</t>
  </si>
  <si>
    <t>浜 田 市</t>
  </si>
  <si>
    <t>出 雲 市</t>
  </si>
  <si>
    <t>大 田 市</t>
  </si>
  <si>
    <t>安 来 市</t>
  </si>
  <si>
    <t>江 津 市</t>
  </si>
  <si>
    <t>雲 南 市</t>
    <rPh sb="0" eb="1">
      <t>クモ</t>
    </rPh>
    <rPh sb="2" eb="3">
      <t>ミナミ</t>
    </rPh>
    <rPh sb="4" eb="5">
      <t>シ</t>
    </rPh>
    <phoneticPr fontId="5"/>
  </si>
  <si>
    <t>奥出雲町</t>
    <rPh sb="0" eb="3">
      <t>オクイズモ</t>
    </rPh>
    <rPh sb="3" eb="4">
      <t>チョウ</t>
    </rPh>
    <phoneticPr fontId="5"/>
  </si>
  <si>
    <t>飯 南 町</t>
    <rPh sb="0" eb="1">
      <t>メシ</t>
    </rPh>
    <rPh sb="2" eb="3">
      <t>ミナミ</t>
    </rPh>
    <rPh sb="4" eb="5">
      <t>マチ</t>
    </rPh>
    <phoneticPr fontId="5"/>
  </si>
  <si>
    <t>川本町</t>
    <rPh sb="0" eb="3">
      <t>カワモトチョウ</t>
    </rPh>
    <phoneticPr fontId="4"/>
  </si>
  <si>
    <t>美 郷 町</t>
    <rPh sb="0" eb="1">
      <t>ビ</t>
    </rPh>
    <rPh sb="2" eb="3">
      <t>ゴウ</t>
    </rPh>
    <rPh sb="4" eb="5">
      <t>マチ</t>
    </rPh>
    <phoneticPr fontId="5"/>
  </si>
  <si>
    <t>邑 南 町</t>
    <rPh sb="0" eb="1">
      <t>ムラ</t>
    </rPh>
    <rPh sb="2" eb="3">
      <t>ミナミ</t>
    </rPh>
    <rPh sb="4" eb="5">
      <t>マチ</t>
    </rPh>
    <phoneticPr fontId="5"/>
  </si>
  <si>
    <t>吉賀町</t>
    <rPh sb="0" eb="3">
      <t>ヨシカチョウ</t>
    </rPh>
    <phoneticPr fontId="4"/>
  </si>
  <si>
    <t>海 士 町</t>
  </si>
  <si>
    <t>知夫村</t>
    <rPh sb="0" eb="3">
      <t>チブムラ</t>
    </rPh>
    <phoneticPr fontId="4"/>
  </si>
  <si>
    <t>隠岐の島町</t>
    <rPh sb="0" eb="2">
      <t>オキ</t>
    </rPh>
    <rPh sb="3" eb="5">
      <t>シマチョウ</t>
    </rPh>
    <phoneticPr fontId="5"/>
  </si>
  <si>
    <t>小規模集合排水処理事業</t>
    <rPh sb="0" eb="3">
      <t>ショウキボ</t>
    </rPh>
    <rPh sb="3" eb="5">
      <t>シュウゴウ</t>
    </rPh>
    <rPh sb="5" eb="7">
      <t>ハイスイ</t>
    </rPh>
    <rPh sb="7" eb="9">
      <t>ショリ</t>
    </rPh>
    <rPh sb="9" eb="11">
      <t>ジギョウ</t>
    </rPh>
    <phoneticPr fontId="5"/>
  </si>
  <si>
    <t>小</t>
    <rPh sb="0" eb="1">
      <t>ショウ</t>
    </rPh>
    <phoneticPr fontId="5"/>
  </si>
  <si>
    <t>電気事業</t>
  </si>
  <si>
    <t>電</t>
    <rPh sb="0" eb="1">
      <t>デン</t>
    </rPh>
    <phoneticPr fontId="4"/>
  </si>
  <si>
    <t>出 雲 市</t>
    <rPh sb="0" eb="1">
      <t>デ</t>
    </rPh>
    <rPh sb="2" eb="3">
      <t>クモ</t>
    </rPh>
    <rPh sb="4" eb="5">
      <t>シ</t>
    </rPh>
    <phoneticPr fontId="4"/>
  </si>
  <si>
    <t>　イ　地方公営企業法非適用企業会計（続）</t>
    <rPh sb="18" eb="19">
      <t>ツヅ</t>
    </rPh>
    <phoneticPr fontId="5"/>
  </si>
  <si>
    <t>公共下水道事業</t>
  </si>
  <si>
    <t>公</t>
  </si>
  <si>
    <t>特定環境保全公共下水道事業</t>
    <rPh sb="0" eb="2">
      <t>トクテイ</t>
    </rPh>
    <rPh sb="2" eb="4">
      <t>カンキョウ</t>
    </rPh>
    <rPh sb="4" eb="6">
      <t>ホゼン</t>
    </rPh>
    <phoneticPr fontId="5"/>
  </si>
  <si>
    <t>吉賀町</t>
    <rPh sb="0" eb="3">
      <t>ヨシカチョウ</t>
    </rPh>
    <phoneticPr fontId="5"/>
  </si>
  <si>
    <t>漁業集落排水事業</t>
  </si>
  <si>
    <t>漁</t>
  </si>
  <si>
    <t>浜田市</t>
    <rPh sb="0" eb="3">
      <t>ハマダシ</t>
    </rPh>
    <phoneticPr fontId="5"/>
  </si>
  <si>
    <t>知 夫 村</t>
  </si>
  <si>
    <t>簡易排水事業</t>
    <rPh sb="0" eb="2">
      <t>カンイ</t>
    </rPh>
    <rPh sb="2" eb="4">
      <t>ハイスイ</t>
    </rPh>
    <rPh sb="4" eb="6">
      <t>ジギョウ</t>
    </rPh>
    <phoneticPr fontId="5"/>
  </si>
  <si>
    <t>簡</t>
    <rPh sb="0" eb="1">
      <t>カン</t>
    </rPh>
    <phoneticPr fontId="5"/>
  </si>
  <si>
    <t>個別排水事業</t>
    <rPh sb="0" eb="2">
      <t>コベツ</t>
    </rPh>
    <rPh sb="2" eb="4">
      <t>ハイスイ</t>
    </rPh>
    <rPh sb="4" eb="6">
      <t>ジギョウ</t>
    </rPh>
    <phoneticPr fontId="5"/>
  </si>
  <si>
    <t>個</t>
    <rPh sb="0" eb="1">
      <t>コ</t>
    </rPh>
    <phoneticPr fontId="5"/>
  </si>
  <si>
    <t>駐</t>
  </si>
  <si>
    <t>益 田 市</t>
    <rPh sb="0" eb="1">
      <t>エキ</t>
    </rPh>
    <rPh sb="2" eb="3">
      <t>タ</t>
    </rPh>
    <rPh sb="4" eb="5">
      <t>シ</t>
    </rPh>
    <phoneticPr fontId="4"/>
  </si>
  <si>
    <t>特定地域生活排水事業</t>
    <rPh sb="0" eb="2">
      <t>トクテイ</t>
    </rPh>
    <rPh sb="2" eb="4">
      <t>チイキ</t>
    </rPh>
    <rPh sb="4" eb="6">
      <t>セイカツ</t>
    </rPh>
    <rPh sb="6" eb="8">
      <t>ハイスイ</t>
    </rPh>
    <rPh sb="8" eb="10">
      <t>ジギョウ</t>
    </rPh>
    <phoneticPr fontId="5"/>
  </si>
  <si>
    <t>特</t>
    <rPh sb="0" eb="1">
      <t>トク</t>
    </rPh>
    <phoneticPr fontId="5"/>
  </si>
  <si>
    <t>農業集落排水事業</t>
  </si>
  <si>
    <t>川 本 町</t>
  </si>
  <si>
    <t>市場事業</t>
  </si>
  <si>
    <t>宅地造成事業</t>
  </si>
  <si>
    <t>宅</t>
  </si>
  <si>
    <t>松 江 市</t>
    <rPh sb="0" eb="1">
      <t>マツ</t>
    </rPh>
    <rPh sb="2" eb="3">
      <t>エ</t>
    </rPh>
    <rPh sb="4" eb="5">
      <t>シ</t>
    </rPh>
    <phoneticPr fontId="4"/>
  </si>
  <si>
    <t>　ウ　事業会計</t>
  </si>
  <si>
    <t>事 業 勘 定</t>
  </si>
  <si>
    <t>直 診 勘 定</t>
  </si>
  <si>
    <t>保険事業勘定</t>
    <rPh sb="0" eb="2">
      <t>ホケン</t>
    </rPh>
    <rPh sb="2" eb="4">
      <t>ジギョウ</t>
    </rPh>
    <rPh sb="4" eb="6">
      <t>カンジョウ</t>
    </rPh>
    <phoneticPr fontId="4"/>
  </si>
  <si>
    <t>歳 入</t>
  </si>
  <si>
    <t>歳 出</t>
  </si>
  <si>
    <t>隠岐広域連合</t>
    <rPh sb="0" eb="2">
      <t>オキ</t>
    </rPh>
    <rPh sb="2" eb="4">
      <t>コウイキ</t>
    </rPh>
    <rPh sb="4" eb="6">
      <t>レンゴウ</t>
    </rPh>
    <phoneticPr fontId="4"/>
  </si>
  <si>
    <t>地方揮発油譲与税</t>
    <rPh sb="0" eb="2">
      <t>チホウ</t>
    </rPh>
    <rPh sb="2" eb="4">
      <t>キハツ</t>
    </rPh>
    <rPh sb="4" eb="5">
      <t>アブラ</t>
    </rPh>
    <rPh sb="5" eb="7">
      <t>ジョウヨ</t>
    </rPh>
    <rPh sb="7" eb="8">
      <t>ゼイ</t>
    </rPh>
    <phoneticPr fontId="4"/>
  </si>
  <si>
    <t>石油ガス譲与税</t>
    <rPh sb="0" eb="2">
      <t>セキユ</t>
    </rPh>
    <rPh sb="4" eb="6">
      <t>ジョウヨ</t>
    </rPh>
    <rPh sb="6" eb="7">
      <t>ゼイ</t>
    </rPh>
    <phoneticPr fontId="4"/>
  </si>
  <si>
    <t>資料　県病院局　「島根県病院事業会計決算報告書」</t>
    <rPh sb="3" eb="4">
      <t>ケン</t>
    </rPh>
    <rPh sb="4" eb="7">
      <t>ビョウインキョク</t>
    </rPh>
    <rPh sb="9" eb="12">
      <t>シマネケン</t>
    </rPh>
    <rPh sb="12" eb="14">
      <t>ビョウイン</t>
    </rPh>
    <rPh sb="14" eb="16">
      <t>ジギョウ</t>
    </rPh>
    <rPh sb="16" eb="18">
      <t>カイケイ</t>
    </rPh>
    <rPh sb="18" eb="20">
      <t>ケッサン</t>
    </rPh>
    <rPh sb="20" eb="23">
      <t>ホウコクショ</t>
    </rPh>
    <phoneticPr fontId="4"/>
  </si>
  <si>
    <t>18-1</t>
    <phoneticPr fontId="1"/>
  </si>
  <si>
    <t>18-2</t>
  </si>
  <si>
    <t>18-3</t>
  </si>
  <si>
    <t>18-4</t>
  </si>
  <si>
    <t>18-5</t>
  </si>
  <si>
    <t>18-6</t>
    <phoneticPr fontId="1"/>
  </si>
  <si>
    <t>18-7</t>
  </si>
  <si>
    <t>18-8</t>
    <phoneticPr fontId="1"/>
  </si>
  <si>
    <t>18-9</t>
    <phoneticPr fontId="1"/>
  </si>
  <si>
    <t>18-10</t>
  </si>
  <si>
    <t>18-11</t>
  </si>
  <si>
    <t>18-12</t>
  </si>
  <si>
    <t>交付金</t>
    <rPh sb="0" eb="1">
      <t>コウ</t>
    </rPh>
    <phoneticPr fontId="4"/>
  </si>
  <si>
    <t>18-8　県歳入歳出決算（普通会計、事業会計）</t>
    <rPh sb="13" eb="15">
      <t>フツウ</t>
    </rPh>
    <rPh sb="15" eb="17">
      <t>カイケイ</t>
    </rPh>
    <rPh sb="18" eb="20">
      <t>ジギョウ</t>
    </rPh>
    <rPh sb="20" eb="22">
      <t>カイケイ</t>
    </rPh>
    <phoneticPr fontId="4"/>
  </si>
  <si>
    <t>目的別</t>
    <rPh sb="0" eb="3">
      <t>モクテキベツ</t>
    </rPh>
    <phoneticPr fontId="4"/>
  </si>
  <si>
    <t>性質別</t>
    <rPh sb="0" eb="2">
      <t>セイシツ</t>
    </rPh>
    <rPh sb="2" eb="3">
      <t>ベツ</t>
    </rPh>
    <phoneticPr fontId="4"/>
  </si>
  <si>
    <t>性質別歳出内訳</t>
    <rPh sb="0" eb="2">
      <t>セイシツ</t>
    </rPh>
    <rPh sb="2" eb="3">
      <t>ベツ</t>
    </rPh>
    <rPh sb="3" eb="5">
      <t>サイシュツ</t>
    </rPh>
    <rPh sb="5" eb="7">
      <t>ウチワケ</t>
    </rPh>
    <phoneticPr fontId="4"/>
  </si>
  <si>
    <t>社会資本整備総合交付金</t>
    <rPh sb="0" eb="2">
      <t>シャカイ</t>
    </rPh>
    <rPh sb="2" eb="4">
      <t>シホン</t>
    </rPh>
    <rPh sb="4" eb="6">
      <t>セイビ</t>
    </rPh>
    <rPh sb="6" eb="8">
      <t>ソウゴウ</t>
    </rPh>
    <rPh sb="8" eb="11">
      <t>コウフキン</t>
    </rPh>
    <phoneticPr fontId="4"/>
  </si>
  <si>
    <t xml:space="preserve">18-12　市町村別歳入歳出決算（続）   </t>
    <rPh sb="17" eb="18">
      <t>ツヅ</t>
    </rPh>
    <phoneticPr fontId="4"/>
  </si>
  <si>
    <t>津和野町</t>
    <rPh sb="0" eb="3">
      <t>ツワノ</t>
    </rPh>
    <rPh sb="3" eb="4">
      <t>チョウ</t>
    </rPh>
    <phoneticPr fontId="4"/>
  </si>
  <si>
    <t xml:space="preserve">18-12　市町村別歳入歳出決算（続） </t>
    <rPh sb="17" eb="18">
      <t>ツヅ</t>
    </rPh>
    <phoneticPr fontId="4"/>
  </si>
  <si>
    <t>イ　地方公営企業法非適用企業会計</t>
    <phoneticPr fontId="1"/>
  </si>
  <si>
    <t>ウ　事業会計</t>
    <phoneticPr fontId="1"/>
  </si>
  <si>
    <t>…</t>
  </si>
  <si>
    <t>2)  県の「教育財産」については、「公共用財産」とは別の区分となっていることから、「その他」に計上している。</t>
    <rPh sb="4" eb="5">
      <t>ケン</t>
    </rPh>
    <rPh sb="7" eb="9">
      <t>キョウイク</t>
    </rPh>
    <rPh sb="9" eb="11">
      <t>ザイサン</t>
    </rPh>
    <rPh sb="19" eb="22">
      <t>コウキョウヨウ</t>
    </rPh>
    <rPh sb="22" eb="24">
      <t>ザイサン</t>
    </rPh>
    <rPh sb="27" eb="28">
      <t>ベツ</t>
    </rPh>
    <rPh sb="29" eb="31">
      <t>クブン</t>
    </rPh>
    <rPh sb="45" eb="46">
      <t>タ</t>
    </rPh>
    <rPh sb="48" eb="50">
      <t>ケイジョウ</t>
    </rPh>
    <phoneticPr fontId="4"/>
  </si>
  <si>
    <t>総務事務集中処理</t>
    <rPh sb="0" eb="2">
      <t>ソウム</t>
    </rPh>
    <rPh sb="2" eb="4">
      <t>ジム</t>
    </rPh>
    <rPh sb="4" eb="6">
      <t>シュウチュウ</t>
    </rPh>
    <rPh sb="6" eb="8">
      <t>ショリ</t>
    </rPh>
    <phoneticPr fontId="4"/>
  </si>
  <si>
    <t>雲南市</t>
    <rPh sb="0" eb="3">
      <t>ウンナンシ</t>
    </rPh>
    <phoneticPr fontId="4"/>
  </si>
  <si>
    <t>介護サービス事業勘定</t>
    <rPh sb="0" eb="2">
      <t>カイゴ</t>
    </rPh>
    <rPh sb="6" eb="8">
      <t>ジギョウ</t>
    </rPh>
    <rPh sb="8" eb="10">
      <t>カンジョウ</t>
    </rPh>
    <phoneticPr fontId="4"/>
  </si>
  <si>
    <t>参考</t>
    <rPh sb="0" eb="1">
      <t>サン</t>
    </rPh>
    <rPh sb="1" eb="2">
      <t>コウ</t>
    </rPh>
    <phoneticPr fontId="4"/>
  </si>
  <si>
    <t>注</t>
    <rPh sb="0" eb="1">
      <t>チュウ</t>
    </rPh>
    <phoneticPr fontId="4"/>
  </si>
  <si>
    <t>税目別国税（調定・収納済額等)</t>
  </si>
  <si>
    <t>税目別県税(調定･収入済額)</t>
  </si>
  <si>
    <t>税目別市町村税(調定･収入済額)</t>
  </si>
  <si>
    <t>県･市町村別、種類別公有財産(不動産のうち土地)保有高</t>
  </si>
  <si>
    <t>県歳入歳出決算（普通会計、事業会計）</t>
  </si>
  <si>
    <t>市町村歳入歳出決算(普通会計)の推移</t>
  </si>
  <si>
    <t xml:space="preserve">市町村別歳入歳出決算   </t>
  </si>
  <si>
    <t>ア　地方公営企業法適用企業会計</t>
    <phoneticPr fontId="1"/>
  </si>
  <si>
    <t>イ　財政区</t>
    <phoneticPr fontId="1"/>
  </si>
  <si>
    <t>ア　一部事務組合　</t>
  </si>
  <si>
    <t>申告所得税及復興特別所得税</t>
  </si>
  <si>
    <t>あさひ社会復帰促進センター診療所</t>
    <rPh sb="3" eb="4">
      <t>シャ</t>
    </rPh>
    <rPh sb="4" eb="5">
      <t>カイ</t>
    </rPh>
    <rPh sb="5" eb="6">
      <t>マタ</t>
    </rPh>
    <rPh sb="6" eb="7">
      <t>キ</t>
    </rPh>
    <rPh sb="7" eb="9">
      <t>ソクシン</t>
    </rPh>
    <rPh sb="13" eb="16">
      <t>シンリョウショ</t>
    </rPh>
    <phoneticPr fontId="4"/>
  </si>
  <si>
    <t>鹿足郡事務組合</t>
    <rPh sb="3" eb="5">
      <t>ジム</t>
    </rPh>
    <phoneticPr fontId="7"/>
  </si>
  <si>
    <t>奥出雲町</t>
    <rPh sb="0" eb="4">
      <t>オクイズモチョウ</t>
    </rPh>
    <phoneticPr fontId="5"/>
  </si>
  <si>
    <r>
      <rPr>
        <sz val="11"/>
        <rFont val="明朝"/>
        <family val="1"/>
        <charset val="128"/>
      </rPr>
      <t>都道府県支出金</t>
    </r>
    <rPh sb="0" eb="4">
      <t>トドウフケン</t>
    </rPh>
    <phoneticPr fontId="4"/>
  </si>
  <si>
    <r>
      <rPr>
        <sz val="11"/>
        <rFont val="明朝"/>
        <family val="1"/>
        <charset val="128"/>
      </rPr>
      <t>財産運用収入</t>
    </r>
    <rPh sb="0" eb="2">
      <t>ザイサン</t>
    </rPh>
    <phoneticPr fontId="4"/>
  </si>
  <si>
    <r>
      <rPr>
        <sz val="11"/>
        <rFont val="明朝"/>
        <family val="1"/>
        <charset val="128"/>
      </rPr>
      <t>財産売払収入</t>
    </r>
    <rPh sb="0" eb="2">
      <t>ザイサン</t>
    </rPh>
    <phoneticPr fontId="4"/>
  </si>
  <si>
    <r>
      <t>積立金取崩し</t>
    </r>
    <r>
      <rPr>
        <sz val="11"/>
        <rFont val="明朝"/>
        <family val="1"/>
        <charset val="128"/>
      </rPr>
      <t>額</t>
    </r>
    <rPh sb="6" eb="7">
      <t>ガク</t>
    </rPh>
    <phoneticPr fontId="4"/>
  </si>
  <si>
    <r>
      <t>その他</t>
    </r>
    <r>
      <rPr>
        <sz val="11"/>
        <rFont val="明朝"/>
        <family val="1"/>
        <charset val="128"/>
      </rPr>
      <t>の収入</t>
    </r>
    <rPh sb="4" eb="6">
      <t>シュウニュウ</t>
    </rPh>
    <phoneticPr fontId="4"/>
  </si>
  <si>
    <r>
      <t>その他</t>
    </r>
    <r>
      <rPr>
        <sz val="11"/>
        <rFont val="明朝"/>
        <family val="1"/>
        <charset val="128"/>
      </rPr>
      <t>の支出</t>
    </r>
    <rPh sb="4" eb="6">
      <t>シシュツ</t>
    </rPh>
    <phoneticPr fontId="4"/>
  </si>
  <si>
    <t>下水道事業</t>
    <rPh sb="0" eb="3">
      <t>ゲスイドウ</t>
    </rPh>
    <rPh sb="3" eb="5">
      <t>ジギョウ</t>
    </rPh>
    <phoneticPr fontId="4"/>
  </si>
  <si>
    <t>浜田市</t>
    <rPh sb="0" eb="3">
      <t>ハマダシ</t>
    </rPh>
    <phoneticPr fontId="15"/>
  </si>
  <si>
    <t>雲 南 市</t>
    <rPh sb="0" eb="1">
      <t>クモ</t>
    </rPh>
    <rPh sb="2" eb="3">
      <t>ミナミ</t>
    </rPh>
    <rPh sb="4" eb="5">
      <t>シ</t>
    </rPh>
    <phoneticPr fontId="15"/>
  </si>
  <si>
    <t>美 郷 町</t>
    <rPh sb="0" eb="1">
      <t>ビ</t>
    </rPh>
    <rPh sb="2" eb="3">
      <t>ゴウ</t>
    </rPh>
    <rPh sb="4" eb="5">
      <t>マチ</t>
    </rPh>
    <phoneticPr fontId="15"/>
  </si>
  <si>
    <t>邑 南 町</t>
    <rPh sb="0" eb="1">
      <t>ムラ</t>
    </rPh>
    <rPh sb="2" eb="3">
      <t>ミナミ</t>
    </rPh>
    <rPh sb="4" eb="5">
      <t>マチ</t>
    </rPh>
    <phoneticPr fontId="15"/>
  </si>
  <si>
    <t>西ノ島町</t>
    <rPh sb="0" eb="1">
      <t>ニシ</t>
    </rPh>
    <rPh sb="2" eb="4">
      <t>シマチョウ</t>
    </rPh>
    <phoneticPr fontId="15"/>
  </si>
  <si>
    <t xml:space="preserve">単位:1000円 </t>
    <phoneticPr fontId="4"/>
  </si>
  <si>
    <t>総    数　　　　　　　　Ａ＋Ｂ</t>
    <phoneticPr fontId="4"/>
  </si>
  <si>
    <t>公　園</t>
    <phoneticPr fontId="4"/>
  </si>
  <si>
    <t>18-5　県歳入歳出決算の推移</t>
    <phoneticPr fontId="4"/>
  </si>
  <si>
    <t xml:space="preserve">単位：1000円 </t>
    <phoneticPr fontId="4"/>
  </si>
  <si>
    <t>(1) 一般会計</t>
    <phoneticPr fontId="4"/>
  </si>
  <si>
    <t>決　算　額</t>
    <phoneticPr fontId="4"/>
  </si>
  <si>
    <t>構 成 比</t>
    <phoneticPr fontId="4"/>
  </si>
  <si>
    <t>％</t>
    <phoneticPr fontId="4"/>
  </si>
  <si>
    <t>積立金</t>
    <phoneticPr fontId="4"/>
  </si>
  <si>
    <t>歳出総額</t>
    <phoneticPr fontId="4"/>
  </si>
  <si>
    <t>単独事業費</t>
    <phoneticPr fontId="4"/>
  </si>
  <si>
    <t>その他</t>
    <phoneticPr fontId="4"/>
  </si>
  <si>
    <t>資　本　的　収　支</t>
    <phoneticPr fontId="4"/>
  </si>
  <si>
    <t xml:space="preserve"> </t>
    <phoneticPr fontId="4"/>
  </si>
  <si>
    <t>国有提供施設等所在市町村助成交付金</t>
    <phoneticPr fontId="4"/>
  </si>
  <si>
    <t>18-11　市町村別決算収支及び財政力</t>
    <phoneticPr fontId="4"/>
  </si>
  <si>
    <t>年    度
市 町 村</t>
    <phoneticPr fontId="4"/>
  </si>
  <si>
    <t>普　　通　　会　　計　　決　　算　　収　　支</t>
    <phoneticPr fontId="4"/>
  </si>
  <si>
    <t>財　　政　　力</t>
    <phoneticPr fontId="4"/>
  </si>
  <si>
    <t>実質単年度　　　
収　　　支</t>
    <phoneticPr fontId="4"/>
  </si>
  <si>
    <t>基準財政      
収 入 額</t>
    <phoneticPr fontId="4"/>
  </si>
  <si>
    <t xml:space="preserve">18-12　市町村別歳入歳出決算   </t>
    <phoneticPr fontId="4"/>
  </si>
  <si>
    <t xml:space="preserve"> (1) 普通会計</t>
    <phoneticPr fontId="4"/>
  </si>
  <si>
    <t>年度
市町村</t>
    <phoneticPr fontId="4"/>
  </si>
  <si>
    <t>株式等譲渡所得割交付金</t>
    <rPh sb="0" eb="2">
      <t>カブシキ</t>
    </rPh>
    <rPh sb="2" eb="3">
      <t>トウ</t>
    </rPh>
    <rPh sb="3" eb="5">
      <t>ジョウト</t>
    </rPh>
    <phoneticPr fontId="4"/>
  </si>
  <si>
    <t>農  　林
水産業費</t>
    <phoneticPr fontId="4"/>
  </si>
  <si>
    <t>前年度
繰 上
充用金</t>
    <phoneticPr fontId="4"/>
  </si>
  <si>
    <t>維 持
補修費</t>
    <phoneticPr fontId="4"/>
  </si>
  <si>
    <t xml:space="preserve">        単位：1000円 </t>
    <phoneticPr fontId="4"/>
  </si>
  <si>
    <t>イ 財産区</t>
    <phoneticPr fontId="4"/>
  </si>
  <si>
    <t>ア　地方公営企業法適用企業会計</t>
    <phoneticPr fontId="4"/>
  </si>
  <si>
    <t>(K) - (L) 
実質収支
(M)</t>
    <phoneticPr fontId="4"/>
  </si>
  <si>
    <t>総 収 益
(A)</t>
    <phoneticPr fontId="4"/>
  </si>
  <si>
    <t>総 費 用
(B)</t>
    <phoneticPr fontId="4"/>
  </si>
  <si>
    <t>(A) - (B)
差 引 (C)</t>
    <phoneticPr fontId="4"/>
  </si>
  <si>
    <t>収　　入
　(D)</t>
    <phoneticPr fontId="4"/>
  </si>
  <si>
    <t>支　　出
　(E)</t>
    <phoneticPr fontId="4"/>
  </si>
  <si>
    <t>(D) - (E)
差 引 (F)</t>
    <phoneticPr fontId="4"/>
  </si>
  <si>
    <t>事 業 ･ 市 町 村</t>
    <phoneticPr fontId="4"/>
  </si>
  <si>
    <t>(C) + (F)　　　
収支再差引　　　
(G)</t>
    <phoneticPr fontId="4"/>
  </si>
  <si>
    <t>(K) - (L)      
実質収支　　　
(M)</t>
    <phoneticPr fontId="4"/>
  </si>
  <si>
    <t>支　　出　
(E)</t>
    <phoneticPr fontId="4"/>
  </si>
  <si>
    <t>県財政の性質別歳出（普通会計）</t>
    <rPh sb="0" eb="1">
      <t>ケン</t>
    </rPh>
    <rPh sb="1" eb="3">
      <t>ザイセイ</t>
    </rPh>
    <rPh sb="4" eb="6">
      <t>セイシツ</t>
    </rPh>
    <rPh sb="6" eb="7">
      <t>ベツ</t>
    </rPh>
    <rPh sb="7" eb="9">
      <t>サイシュツ</t>
    </rPh>
    <rPh sb="10" eb="12">
      <t>フツウ</t>
    </rPh>
    <rPh sb="12" eb="14">
      <t>カイケイ</t>
    </rPh>
    <phoneticPr fontId="1"/>
  </si>
  <si>
    <t>注　国民健康保険税、国民健康保険料は年度計に含まない。</t>
    <rPh sb="0" eb="1">
      <t>チュウ</t>
    </rPh>
    <rPh sb="2" eb="4">
      <t>コクミン</t>
    </rPh>
    <rPh sb="4" eb="6">
      <t>ケンコウ</t>
    </rPh>
    <rPh sb="6" eb="8">
      <t>ホケン</t>
    </rPh>
    <rPh sb="8" eb="9">
      <t>ゼイ</t>
    </rPh>
    <rPh sb="10" eb="12">
      <t>コクミン</t>
    </rPh>
    <rPh sb="12" eb="14">
      <t>ケンコウ</t>
    </rPh>
    <rPh sb="14" eb="17">
      <t>ホケンリョウ</t>
    </rPh>
    <rPh sb="18" eb="20">
      <t>ネンド</t>
    </rPh>
    <rPh sb="20" eb="21">
      <t>ケイ</t>
    </rPh>
    <rPh sb="22" eb="23">
      <t>フク</t>
    </rPh>
    <phoneticPr fontId="4"/>
  </si>
  <si>
    <t>年　度　末
県・市町村</t>
    <phoneticPr fontId="4"/>
  </si>
  <si>
    <t>科　　　目</t>
    <phoneticPr fontId="4"/>
  </si>
  <si>
    <t>物件費</t>
    <phoneticPr fontId="4"/>
  </si>
  <si>
    <t>科　　　　　　目</t>
    <phoneticPr fontId="4"/>
  </si>
  <si>
    <t>総額</t>
    <phoneticPr fontId="4"/>
  </si>
  <si>
    <t>総務費</t>
    <phoneticPr fontId="4"/>
  </si>
  <si>
    <t>ゴルフ場利用税</t>
    <phoneticPr fontId="4"/>
  </si>
  <si>
    <t>保健体育費</t>
    <phoneticPr fontId="4"/>
  </si>
  <si>
    <t>教育文化費</t>
    <phoneticPr fontId="4"/>
  </si>
  <si>
    <t>災害復旧費</t>
    <phoneticPr fontId="4"/>
  </si>
  <si>
    <t>農林水産施設災害復旧費</t>
    <phoneticPr fontId="4"/>
  </si>
  <si>
    <t>諸支出金</t>
    <phoneticPr fontId="4"/>
  </si>
  <si>
    <t>普通財産取得費</t>
    <phoneticPr fontId="4"/>
  </si>
  <si>
    <t>ゴルフ場利用税交付金</t>
    <phoneticPr fontId="4"/>
  </si>
  <si>
    <t>公営企業貸付金</t>
    <phoneticPr fontId="4"/>
  </si>
  <si>
    <t>労政費</t>
    <phoneticPr fontId="4"/>
  </si>
  <si>
    <t>予備費</t>
    <phoneticPr fontId="4"/>
  </si>
  <si>
    <t xml:space="preserve">分担金及び負担金 </t>
    <phoneticPr fontId="4"/>
  </si>
  <si>
    <t>国庫支出金</t>
    <phoneticPr fontId="4"/>
  </si>
  <si>
    <t>財産収入</t>
    <phoneticPr fontId="4"/>
  </si>
  <si>
    <t>諸収入</t>
    <phoneticPr fontId="4"/>
  </si>
  <si>
    <t>母子父子寡婦福祉資金</t>
    <rPh sb="0" eb="2">
      <t>ボシ</t>
    </rPh>
    <rPh sb="2" eb="4">
      <t>フシ</t>
    </rPh>
    <rPh sb="4" eb="6">
      <t>カフ</t>
    </rPh>
    <rPh sb="6" eb="8">
      <t>フクシ</t>
    </rPh>
    <rPh sb="8" eb="10">
      <t>シキン</t>
    </rPh>
    <phoneticPr fontId="4"/>
  </si>
  <si>
    <t>資料　県出納局「島根県歳入歳出決算付属書｣</t>
    <rPh sb="17" eb="19">
      <t>フゾク</t>
    </rPh>
    <phoneticPr fontId="4"/>
  </si>
  <si>
    <t>歳   入   総   額</t>
    <phoneticPr fontId="4"/>
  </si>
  <si>
    <t>年　　度</t>
    <phoneticPr fontId="4"/>
  </si>
  <si>
    <t>児童手当等交付金</t>
    <rPh sb="0" eb="2">
      <t>ジドウ</t>
    </rPh>
    <rPh sb="2" eb="4">
      <t>テアテ</t>
    </rPh>
    <rPh sb="4" eb="5">
      <t>トウ</t>
    </rPh>
    <rPh sb="5" eb="8">
      <t>コウフキン</t>
    </rPh>
    <phoneticPr fontId="4"/>
  </si>
  <si>
    <t>分担金
及び
負担金</t>
    <phoneticPr fontId="4"/>
  </si>
  <si>
    <t>国　庫
支出金</t>
    <phoneticPr fontId="4"/>
  </si>
  <si>
    <t>収            益</t>
    <phoneticPr fontId="4"/>
  </si>
  <si>
    <t>　費　　　　　用　　</t>
    <phoneticPr fontId="4"/>
  </si>
  <si>
    <t>　イ　地方公営企業法非適用企業会計</t>
    <phoneticPr fontId="4"/>
  </si>
  <si>
    <t>年　　　   　　　度
事 業 ･ 市 町 村</t>
    <phoneticPr fontId="4"/>
  </si>
  <si>
    <t>(C) + (F)
収支再差引
(G)</t>
    <phoneticPr fontId="4"/>
  </si>
  <si>
    <t>繰 越 金
(I)</t>
    <phoneticPr fontId="4"/>
  </si>
  <si>
    <t>年    度　 　　　　　　　
市 町 村</t>
    <phoneticPr fontId="4"/>
  </si>
  <si>
    <t>年 度 ・ 税 目</t>
    <phoneticPr fontId="4"/>
  </si>
  <si>
    <t>徴 収 決 定 済 額</t>
    <phoneticPr fontId="4"/>
  </si>
  <si>
    <t>資料　国税庁「統計年報」</t>
    <rPh sb="3" eb="6">
      <t>コクゼイチョウ</t>
    </rPh>
    <rPh sb="7" eb="9">
      <t>トウケイ</t>
    </rPh>
    <rPh sb="9" eb="11">
      <t>ネンポウ</t>
    </rPh>
    <phoneticPr fontId="4"/>
  </si>
  <si>
    <t>18-2　税目別県税(調定･収入済額)</t>
    <phoneticPr fontId="4"/>
  </si>
  <si>
    <t>資料　県税務課｢県税統計書｣</t>
    <phoneticPr fontId="4"/>
  </si>
  <si>
    <t>18-3　税目別市町村税(調定･収入済額)</t>
    <phoneticPr fontId="4"/>
  </si>
  <si>
    <t>18-4　県･市町村別、種類別公有財産(不動産のうち土地)保有高</t>
    <phoneticPr fontId="4"/>
  </si>
  <si>
    <t xml:space="preserve">単位：㎡ </t>
    <phoneticPr fontId="4"/>
  </si>
  <si>
    <t>総  数　　　　　　　Ａ</t>
    <phoneticPr fontId="4"/>
  </si>
  <si>
    <t>平 成 28 年 度</t>
  </si>
  <si>
    <t>歳入総額</t>
    <phoneticPr fontId="4"/>
  </si>
  <si>
    <t>年　度</t>
    <phoneticPr fontId="4"/>
  </si>
  <si>
    <t>公債費</t>
    <phoneticPr fontId="4"/>
  </si>
  <si>
    <t>貸付金</t>
    <phoneticPr fontId="4"/>
  </si>
  <si>
    <t>決 算 額</t>
    <phoneticPr fontId="4"/>
  </si>
  <si>
    <t>教育費</t>
    <phoneticPr fontId="4"/>
  </si>
  <si>
    <t>病院費</t>
    <phoneticPr fontId="4"/>
  </si>
  <si>
    <t>農業費</t>
    <phoneticPr fontId="4"/>
  </si>
  <si>
    <t>商工費</t>
    <phoneticPr fontId="4"/>
  </si>
  <si>
    <t>寄附金</t>
    <phoneticPr fontId="4"/>
  </si>
  <si>
    <t>警察費</t>
    <phoneticPr fontId="4"/>
  </si>
  <si>
    <t>県債</t>
    <phoneticPr fontId="4"/>
  </si>
  <si>
    <t>歳　　出　　総　　額</t>
    <phoneticPr fontId="4"/>
  </si>
  <si>
    <t>障害者自立支援給付費</t>
    <phoneticPr fontId="4"/>
  </si>
  <si>
    <t>利子割
交付金</t>
    <phoneticPr fontId="4"/>
  </si>
  <si>
    <t>地方
交付税</t>
    <phoneticPr fontId="4"/>
  </si>
  <si>
    <t>目　的　別　歳　出　内　訳（続）</t>
    <phoneticPr fontId="4"/>
  </si>
  <si>
    <t>災 害
復旧費</t>
    <phoneticPr fontId="4"/>
  </si>
  <si>
    <t>　ア  一部事務組合</t>
    <phoneticPr fontId="4"/>
  </si>
  <si>
    <t>翌年度へ
繰越すべ
き 財 源</t>
    <phoneticPr fontId="4"/>
  </si>
  <si>
    <t>区　　分</t>
    <phoneticPr fontId="4"/>
  </si>
  <si>
    <t>財産区の数</t>
    <phoneticPr fontId="4"/>
  </si>
  <si>
    <t>(1)</t>
    <phoneticPr fontId="4"/>
  </si>
  <si>
    <t>分収交付金</t>
    <phoneticPr fontId="4"/>
  </si>
  <si>
    <t xml:space="preserve">繰入金 </t>
    <phoneticPr fontId="4"/>
  </si>
  <si>
    <r>
      <t>市町村から</t>
    </r>
    <r>
      <rPr>
        <sz val="11"/>
        <rFont val="明朝"/>
        <family val="1"/>
        <charset val="128"/>
      </rPr>
      <t>のもの</t>
    </r>
    <phoneticPr fontId="4"/>
  </si>
  <si>
    <r>
      <t>住民等への補助</t>
    </r>
    <r>
      <rPr>
        <sz val="11"/>
        <rFont val="明朝"/>
        <family val="1"/>
        <charset val="128"/>
      </rPr>
      <t>金</t>
    </r>
    <phoneticPr fontId="4"/>
  </si>
  <si>
    <t>積 立 金
(H)</t>
    <phoneticPr fontId="4"/>
  </si>
  <si>
    <t>形式収支
(K)</t>
    <phoneticPr fontId="4"/>
  </si>
  <si>
    <t>繰り越すべき
財源
(L)</t>
    <phoneticPr fontId="4"/>
  </si>
  <si>
    <t xml:space="preserve">年　度
事業・  
市町村      </t>
    <phoneticPr fontId="4"/>
  </si>
  <si>
    <t>繰上充用金　　　
(J)</t>
    <phoneticPr fontId="4"/>
  </si>
  <si>
    <t>繰り越すべき
財源　　　
(L)</t>
    <phoneticPr fontId="4"/>
  </si>
  <si>
    <t>国 民 健 康 保 険 事 業</t>
    <phoneticPr fontId="4"/>
  </si>
  <si>
    <t>歳 入</t>
    <phoneticPr fontId="4"/>
  </si>
  <si>
    <t>歳 出</t>
    <phoneticPr fontId="4"/>
  </si>
  <si>
    <t>邑智郡総合事務組合</t>
    <phoneticPr fontId="4"/>
  </si>
  <si>
    <t>雲南広域連合</t>
    <phoneticPr fontId="4"/>
  </si>
  <si>
    <t>調 定 額</t>
    <phoneticPr fontId="4"/>
  </si>
  <si>
    <t>年 度 ･ 税 目</t>
    <phoneticPr fontId="4"/>
  </si>
  <si>
    <t>収入済額</t>
    <phoneticPr fontId="4"/>
  </si>
  <si>
    <t>普通税</t>
    <phoneticPr fontId="4"/>
  </si>
  <si>
    <t>市町村民税</t>
    <phoneticPr fontId="4"/>
  </si>
  <si>
    <t>個人分</t>
    <phoneticPr fontId="4"/>
  </si>
  <si>
    <t>法人分</t>
    <phoneticPr fontId="4"/>
  </si>
  <si>
    <t>純固定資産税</t>
    <phoneticPr fontId="4"/>
  </si>
  <si>
    <t>目的税</t>
    <phoneticPr fontId="4"/>
  </si>
  <si>
    <t>旧法による税収入</t>
    <phoneticPr fontId="4"/>
  </si>
  <si>
    <t xml:space="preserve">国民健康保険税                     </t>
    <phoneticPr fontId="4"/>
  </si>
  <si>
    <t>行　　　　　　　政　　　　　　　財　　　　　　　産</t>
    <phoneticPr fontId="4"/>
  </si>
  <si>
    <t>普通財産　　　
Ｂ</t>
    <phoneticPr fontId="4"/>
  </si>
  <si>
    <t>公  共  用  財  産</t>
    <phoneticPr fontId="4"/>
  </si>
  <si>
    <t>2)　その他</t>
    <phoneticPr fontId="4"/>
  </si>
  <si>
    <t>1)警察消　　　　　　
防施設</t>
    <phoneticPr fontId="4"/>
  </si>
  <si>
    <t>学　校</t>
    <phoneticPr fontId="4"/>
  </si>
  <si>
    <t xml:space="preserve">本表は公有財産の地積高。 </t>
    <phoneticPr fontId="4"/>
  </si>
  <si>
    <t>1)　県については警察施設、市町村については消防施設。</t>
    <phoneticPr fontId="4"/>
  </si>
  <si>
    <t>平 成 29 年 度</t>
  </si>
  <si>
    <t>歳入</t>
    <phoneticPr fontId="4"/>
  </si>
  <si>
    <t>国庫依存財源</t>
    <phoneticPr fontId="4"/>
  </si>
  <si>
    <t>歳出</t>
    <phoneticPr fontId="4"/>
  </si>
  <si>
    <t>(2） 特別会計</t>
    <phoneticPr fontId="4"/>
  </si>
  <si>
    <t>区　　　　　分</t>
    <phoneticPr fontId="4"/>
  </si>
  <si>
    <t>資料　県出納局｢島根県歳入歳出決算書｣</t>
    <phoneticPr fontId="4"/>
  </si>
  <si>
    <t>人件費</t>
    <phoneticPr fontId="4"/>
  </si>
  <si>
    <t>維持
補修費</t>
    <phoneticPr fontId="4"/>
  </si>
  <si>
    <t>扶助費</t>
    <phoneticPr fontId="4"/>
  </si>
  <si>
    <t>投資及び　　　
出資金</t>
    <phoneticPr fontId="4"/>
  </si>
  <si>
    <t>繰出金</t>
    <phoneticPr fontId="4"/>
  </si>
  <si>
    <t>前年度
繰上
充用金</t>
    <phoneticPr fontId="4"/>
  </si>
  <si>
    <t>投資的
経費</t>
    <phoneticPr fontId="4"/>
  </si>
  <si>
    <t>投資的経費内訳</t>
    <phoneticPr fontId="4"/>
  </si>
  <si>
    <t>うち
職員給</t>
    <phoneticPr fontId="4"/>
  </si>
  <si>
    <t>うち
人件費</t>
    <phoneticPr fontId="4"/>
  </si>
  <si>
    <t>普通建設　　　
事業費</t>
    <phoneticPr fontId="4"/>
  </si>
  <si>
    <t>災害復旧　　　
事業費</t>
    <phoneticPr fontId="4"/>
  </si>
  <si>
    <t>失業対策　　　
事業費</t>
    <phoneticPr fontId="4"/>
  </si>
  <si>
    <t>うち            
単独事業費</t>
    <phoneticPr fontId="4"/>
  </si>
  <si>
    <t>平成</t>
    <phoneticPr fontId="4"/>
  </si>
  <si>
    <t>資料　県財政課｢財政状況調査表｣</t>
    <phoneticPr fontId="4"/>
  </si>
  <si>
    <t>県税</t>
    <phoneticPr fontId="4"/>
  </si>
  <si>
    <t>議会費</t>
    <phoneticPr fontId="4"/>
  </si>
  <si>
    <t>社会教育費</t>
    <phoneticPr fontId="4"/>
  </si>
  <si>
    <t>民生費</t>
    <phoneticPr fontId="4"/>
  </si>
  <si>
    <t>地方譲与税</t>
    <phoneticPr fontId="4"/>
  </si>
  <si>
    <t>衛生費</t>
    <phoneticPr fontId="4"/>
  </si>
  <si>
    <t>労働費</t>
    <phoneticPr fontId="4"/>
  </si>
  <si>
    <t>地方交付税</t>
    <phoneticPr fontId="4"/>
  </si>
  <si>
    <t>職業訓練費</t>
    <phoneticPr fontId="4"/>
  </si>
  <si>
    <t>労働委員会費</t>
    <phoneticPr fontId="4"/>
  </si>
  <si>
    <t>農林水産業費</t>
    <phoneticPr fontId="4"/>
  </si>
  <si>
    <t>使用料及び手数料</t>
    <phoneticPr fontId="4"/>
  </si>
  <si>
    <t>繰入金</t>
    <phoneticPr fontId="4"/>
  </si>
  <si>
    <t>警察活動費</t>
    <phoneticPr fontId="4"/>
  </si>
  <si>
    <t>繰越金</t>
    <phoneticPr fontId="4"/>
  </si>
  <si>
    <t>使用料</t>
    <phoneticPr fontId="4"/>
  </si>
  <si>
    <t>手数料</t>
    <phoneticPr fontId="4"/>
  </si>
  <si>
    <t>補助事業費</t>
    <phoneticPr fontId="4"/>
  </si>
  <si>
    <t>資料  県財政課｢財政状況調査表｣</t>
    <phoneticPr fontId="4"/>
  </si>
  <si>
    <t>収　益　的　収　支</t>
    <phoneticPr fontId="4"/>
  </si>
  <si>
    <t>差　　引</t>
    <phoneticPr fontId="4"/>
  </si>
  <si>
    <t>平 成</t>
    <phoneticPr fontId="4"/>
  </si>
  <si>
    <t>歳　　入　　総　　額</t>
    <phoneticPr fontId="4"/>
  </si>
  <si>
    <t>震災復興特別交付税</t>
    <phoneticPr fontId="4"/>
  </si>
  <si>
    <t>歳入歳出　　　
差 引 額</t>
    <phoneticPr fontId="4"/>
  </si>
  <si>
    <t>翌年度へ　　
繰越すべ　    
き 財 源</t>
    <phoneticPr fontId="4"/>
  </si>
  <si>
    <t>基準財政　　　
需 要 額</t>
    <phoneticPr fontId="4"/>
  </si>
  <si>
    <t>財政力
指　数</t>
    <phoneticPr fontId="4"/>
  </si>
  <si>
    <t>目 的 別 歳 出 内 訳</t>
    <phoneticPr fontId="4"/>
  </si>
  <si>
    <t>29</t>
  </si>
  <si>
    <t>地　方
譲与税</t>
    <phoneticPr fontId="4"/>
  </si>
  <si>
    <t>ゴルフ場
利用税
交付金</t>
    <phoneticPr fontId="4"/>
  </si>
  <si>
    <t>自動車
取得税
交付金</t>
    <phoneticPr fontId="4"/>
  </si>
  <si>
    <t>交通安全
対策特別
交付金</t>
    <phoneticPr fontId="4"/>
  </si>
  <si>
    <t>普通建設
事業費</t>
    <phoneticPr fontId="4"/>
  </si>
  <si>
    <t>災害復旧
事業費</t>
    <phoneticPr fontId="4"/>
  </si>
  <si>
    <t>投資及び
出資金</t>
    <phoneticPr fontId="4"/>
  </si>
  <si>
    <t>年　　　　　　　度
組　　　　　　　合</t>
    <phoneticPr fontId="4"/>
  </si>
  <si>
    <t>歳入歳出
差 引 額</t>
    <phoneticPr fontId="4"/>
  </si>
  <si>
    <t>実　質
単年度
収　支</t>
    <phoneticPr fontId="4"/>
  </si>
  <si>
    <t>歳入総額 Ａ</t>
    <rPh sb="0" eb="2">
      <t>サイニュウ</t>
    </rPh>
    <phoneticPr fontId="4"/>
  </si>
  <si>
    <t>歳出総額 Ｂ</t>
    <rPh sb="0" eb="2">
      <t>サイシュツ</t>
    </rPh>
    <phoneticPr fontId="4"/>
  </si>
  <si>
    <t>財産費</t>
    <phoneticPr fontId="4"/>
  </si>
  <si>
    <t>市町村財政
への寄与</t>
    <phoneticPr fontId="4"/>
  </si>
  <si>
    <t>歳入歳出差引額
Ｃ＝Ａ－Ｂ</t>
    <rPh sb="0" eb="2">
      <t>サイニュウ</t>
    </rPh>
    <rPh sb="2" eb="4">
      <t>サイシュツ</t>
    </rPh>
    <phoneticPr fontId="4"/>
  </si>
  <si>
    <t>翌年度に
繰越すべき
財源　Ｄ</t>
    <phoneticPr fontId="4"/>
  </si>
  <si>
    <t>実質収支　 Ｃ－Ｄ</t>
    <phoneticPr fontId="4"/>
  </si>
  <si>
    <t>年　　　     　　度
事 業 ･ 市 町 村</t>
    <phoneticPr fontId="4"/>
  </si>
  <si>
    <t>営 　 業</t>
    <phoneticPr fontId="4"/>
  </si>
  <si>
    <t>営 業 外</t>
    <phoneticPr fontId="4"/>
  </si>
  <si>
    <t>斐川宍道水道企業団</t>
    <phoneticPr fontId="4"/>
  </si>
  <si>
    <t>ガス事業</t>
    <phoneticPr fontId="4"/>
  </si>
  <si>
    <t>観</t>
    <phoneticPr fontId="5"/>
  </si>
  <si>
    <t>積 立 金　　
(H)</t>
    <phoneticPr fontId="4"/>
  </si>
  <si>
    <t>繰 越 金　　　
(I)</t>
    <phoneticPr fontId="4"/>
  </si>
  <si>
    <t>形式収支　　　
(K)</t>
    <phoneticPr fontId="4"/>
  </si>
  <si>
    <t xml:space="preserve">事業・  
市町村      </t>
    <phoneticPr fontId="4"/>
  </si>
  <si>
    <t>繰り越すべき財源 (L)</t>
    <phoneticPr fontId="4"/>
  </si>
  <si>
    <t>農</t>
    <phoneticPr fontId="5"/>
  </si>
  <si>
    <t>浜田地区広域行政組合</t>
    <phoneticPr fontId="4"/>
  </si>
  <si>
    <t>平 成 30 年 度</t>
  </si>
  <si>
    <t>核燃料税</t>
    <rPh sb="0" eb="1">
      <t>カク</t>
    </rPh>
    <rPh sb="1" eb="4">
      <t>ネンリョウゼイ</t>
    </rPh>
    <phoneticPr fontId="4"/>
  </si>
  <si>
    <t>文教施設災害復旧費</t>
    <rPh sb="0" eb="2">
      <t>ブンキョウ</t>
    </rPh>
    <rPh sb="2" eb="4">
      <t>シセツ</t>
    </rPh>
    <rPh sb="4" eb="6">
      <t>サイガイ</t>
    </rPh>
    <rPh sb="6" eb="9">
      <t>フッキュウヒ</t>
    </rPh>
    <phoneticPr fontId="4"/>
  </si>
  <si>
    <t>県有施設等災害復旧費</t>
    <rPh sb="0" eb="2">
      <t>ケンユウ</t>
    </rPh>
    <rPh sb="2" eb="4">
      <t>シセツ</t>
    </rPh>
    <rPh sb="4" eb="5">
      <t>トウ</t>
    </rPh>
    <rPh sb="5" eb="7">
      <t>サイガイ</t>
    </rPh>
    <rPh sb="7" eb="9">
      <t>フッキュウ</t>
    </rPh>
    <rPh sb="9" eb="10">
      <t>ヒ</t>
    </rPh>
    <phoneticPr fontId="4"/>
  </si>
  <si>
    <t>国民健康保険</t>
    <rPh sb="0" eb="2">
      <t>コクミン</t>
    </rPh>
    <rPh sb="2" eb="4">
      <t>ケンコウ</t>
    </rPh>
    <rPh sb="4" eb="6">
      <t>ホケン</t>
    </rPh>
    <phoneticPr fontId="4"/>
  </si>
  <si>
    <t>中小企業制度融資等</t>
    <rPh sb="0" eb="2">
      <t>チュウショウ</t>
    </rPh>
    <rPh sb="2" eb="4">
      <t>キギョウ</t>
    </rPh>
    <rPh sb="4" eb="6">
      <t>セイド</t>
    </rPh>
    <rPh sb="6" eb="8">
      <t>ユウシ</t>
    </rPh>
    <rPh sb="8" eb="9">
      <t>トウ</t>
    </rPh>
    <phoneticPr fontId="4"/>
  </si>
  <si>
    <t>30</t>
  </si>
  <si>
    <t>30</t>
    <phoneticPr fontId="4"/>
  </si>
  <si>
    <t>奥出雲町</t>
    <rPh sb="0" eb="4">
      <t>オクイズモチョウ</t>
    </rPh>
    <phoneticPr fontId="4"/>
  </si>
  <si>
    <t>邑南町</t>
    <rPh sb="0" eb="3">
      <t>オオナンチョウ</t>
    </rPh>
    <phoneticPr fontId="4"/>
  </si>
  <si>
    <t>津和野町</t>
    <rPh sb="0" eb="4">
      <t>ツワノチョウ</t>
    </rPh>
    <phoneticPr fontId="4"/>
  </si>
  <si>
    <t>後期高齢者医療事業  1）　</t>
    <rPh sb="0" eb="2">
      <t>コウキ</t>
    </rPh>
    <rPh sb="2" eb="5">
      <t>コウレイシャ</t>
    </rPh>
    <phoneticPr fontId="4"/>
  </si>
  <si>
    <t>-</t>
  </si>
  <si>
    <t>令和元</t>
    <rPh sb="0" eb="2">
      <t>レイワ</t>
    </rPh>
    <rPh sb="2" eb="3">
      <t>ガン</t>
    </rPh>
    <phoneticPr fontId="4"/>
  </si>
  <si>
    <t>自動車税環境性能割</t>
    <rPh sb="4" eb="6">
      <t>カンキョウ</t>
    </rPh>
    <rPh sb="6" eb="8">
      <t>セイノウ</t>
    </rPh>
    <rPh sb="8" eb="9">
      <t>ワリ</t>
    </rPh>
    <phoneticPr fontId="4"/>
  </si>
  <si>
    <t>自動車税種別割</t>
    <rPh sb="0" eb="4">
      <t>ジドウシャゼイ</t>
    </rPh>
    <rPh sb="4" eb="6">
      <t>シュベツ</t>
    </rPh>
    <rPh sb="6" eb="7">
      <t>ワリ</t>
    </rPh>
    <phoneticPr fontId="4"/>
  </si>
  <si>
    <t>軽自動車税環境性能割</t>
    <rPh sb="0" eb="4">
      <t>ケイジドウシャ</t>
    </rPh>
    <rPh sb="4" eb="5">
      <t>ゼイ</t>
    </rPh>
    <rPh sb="5" eb="7">
      <t>カンキョウ</t>
    </rPh>
    <rPh sb="7" eb="9">
      <t>セイノウ</t>
    </rPh>
    <rPh sb="9" eb="10">
      <t>ワリ</t>
    </rPh>
    <phoneticPr fontId="4"/>
  </si>
  <si>
    <t>令和</t>
    <rPh sb="0" eb="2">
      <t>レイワ</t>
    </rPh>
    <phoneticPr fontId="4"/>
  </si>
  <si>
    <t>元</t>
    <rPh sb="0" eb="1">
      <t>モト</t>
    </rPh>
    <phoneticPr fontId="4"/>
  </si>
  <si>
    <t>令 和 元 年 度</t>
    <rPh sb="0" eb="1">
      <t>レイ</t>
    </rPh>
    <rPh sb="2" eb="3">
      <t>ワ</t>
    </rPh>
    <rPh sb="4" eb="5">
      <t>モト</t>
    </rPh>
    <phoneticPr fontId="4"/>
  </si>
  <si>
    <t>地方道路譲与税</t>
    <rPh sb="0" eb="2">
      <t>チホウ</t>
    </rPh>
    <rPh sb="2" eb="4">
      <t>ドウロ</t>
    </rPh>
    <rPh sb="4" eb="7">
      <t>ジョウヨゼイ</t>
    </rPh>
    <phoneticPr fontId="4"/>
  </si>
  <si>
    <t>自動車重量譲与税</t>
    <rPh sb="0" eb="3">
      <t>ジドウシャ</t>
    </rPh>
    <rPh sb="3" eb="5">
      <t>ジュウリョウ</t>
    </rPh>
    <rPh sb="5" eb="8">
      <t>ジョウヨゼイ</t>
    </rPh>
    <phoneticPr fontId="4"/>
  </si>
  <si>
    <t>森林環境譲与税</t>
    <rPh sb="0" eb="2">
      <t>シンリン</t>
    </rPh>
    <rPh sb="2" eb="4">
      <t>カンキョウ</t>
    </rPh>
    <rPh sb="4" eb="7">
      <t>ジョウヨゼイ</t>
    </rPh>
    <phoneticPr fontId="4"/>
  </si>
  <si>
    <t>子ども・子育て支援臨時交付金</t>
    <rPh sb="0" eb="1">
      <t>コ</t>
    </rPh>
    <rPh sb="4" eb="6">
      <t>コソダ</t>
    </rPh>
    <rPh sb="7" eb="9">
      <t>シエン</t>
    </rPh>
    <rPh sb="9" eb="11">
      <t>リンジ</t>
    </rPh>
    <rPh sb="11" eb="14">
      <t>コウフキン</t>
    </rPh>
    <phoneticPr fontId="4"/>
  </si>
  <si>
    <t>自動車税環境性能割交付金</t>
    <rPh sb="0" eb="4">
      <t>ジドウシャゼイ</t>
    </rPh>
    <rPh sb="4" eb="6">
      <t>カンキョウ</t>
    </rPh>
    <rPh sb="6" eb="8">
      <t>セイノウ</t>
    </rPh>
    <rPh sb="8" eb="9">
      <t>ワリ</t>
    </rPh>
    <rPh sb="9" eb="12">
      <t>コウフキン</t>
    </rPh>
    <phoneticPr fontId="4"/>
  </si>
  <si>
    <t>自動車税環境性能割交付金</t>
    <rPh sb="4" eb="6">
      <t>カンキョウ</t>
    </rPh>
    <rPh sb="6" eb="8">
      <t>セイノウ</t>
    </rPh>
    <rPh sb="8" eb="9">
      <t>ワリ</t>
    </rPh>
    <phoneticPr fontId="4"/>
  </si>
  <si>
    <t>令 和</t>
    <rPh sb="0" eb="1">
      <t>レイ</t>
    </rPh>
    <rPh sb="2" eb="3">
      <t>ワ</t>
    </rPh>
    <phoneticPr fontId="4"/>
  </si>
  <si>
    <t>自動車税環境性能割交付金等</t>
    <rPh sb="0" eb="4">
      <t>ジドウシャゼイ</t>
    </rPh>
    <rPh sb="4" eb="6">
      <t>カンキョウ</t>
    </rPh>
    <rPh sb="6" eb="8">
      <t>セイノウ</t>
    </rPh>
    <rPh sb="8" eb="9">
      <t>ワリ</t>
    </rPh>
    <rPh sb="9" eb="12">
      <t>コウフキン</t>
    </rPh>
    <rPh sb="12" eb="13">
      <t>トウ</t>
    </rPh>
    <phoneticPr fontId="4"/>
  </si>
  <si>
    <t>自動車税環境性能割交付金等</t>
    <rPh sb="0" eb="13">
      <t>ジドウシャゼイカンキョウセイノウワリコウフキントウ</t>
    </rPh>
    <phoneticPr fontId="4"/>
  </si>
  <si>
    <t>令元</t>
    <rPh sb="0" eb="1">
      <t>レイ</t>
    </rPh>
    <rPh sb="1" eb="2">
      <t>ガン</t>
    </rPh>
    <phoneticPr fontId="4"/>
  </si>
  <si>
    <t>繰上充用金
(J)</t>
    <phoneticPr fontId="4"/>
  </si>
  <si>
    <t>令元</t>
    <rPh sb="0" eb="1">
      <t>ガン</t>
    </rPh>
    <phoneticPr fontId="4"/>
  </si>
  <si>
    <t>観光施設事業（索  道）</t>
    <phoneticPr fontId="4"/>
  </si>
  <si>
    <t>雲南広域連合</t>
    <rPh sb="0" eb="2">
      <t>ウンナン</t>
    </rPh>
    <rPh sb="2" eb="4">
      <t>コウイキ</t>
    </rPh>
    <rPh sb="4" eb="6">
      <t>レンゴウ</t>
    </rPh>
    <phoneticPr fontId="4"/>
  </si>
  <si>
    <r>
      <t>県歳入歳出決算（一般会計、特別会計）　</t>
    </r>
    <r>
      <rPr>
        <sz val="11"/>
        <color indexed="10"/>
        <rFont val="ＭＳ Ｐゴシック"/>
        <family val="3"/>
        <charset val="128"/>
      </rPr>
      <t>令和2年度</t>
    </r>
    <rPh sb="19" eb="21">
      <t>レイワ</t>
    </rPh>
    <phoneticPr fontId="1"/>
  </si>
  <si>
    <r>
      <t>市町村歳入歳出決算(普通会計)　</t>
    </r>
    <r>
      <rPr>
        <u/>
        <sz val="11"/>
        <color indexed="10"/>
        <rFont val="ＭＳ Ｐゴシック"/>
        <family val="3"/>
        <charset val="128"/>
      </rPr>
      <t>令和2年度</t>
    </r>
    <phoneticPr fontId="1"/>
  </si>
  <si>
    <t>18-6　県財政の性質別歳出（普通会計）</t>
  </si>
  <si>
    <t xml:space="preserve">単位：100万円 </t>
  </si>
  <si>
    <t>平28</t>
    <phoneticPr fontId="4"/>
  </si>
  <si>
    <t>令元</t>
    <phoneticPr fontId="4"/>
  </si>
  <si>
    <t>注　　補助費等のうち利子割交付金、配当割交付金、株式等譲渡所得割交付金、地方消費税交付金、ゴルフ場利用税交付金、自動車取得税交付金は除く。</t>
    <phoneticPr fontId="4"/>
  </si>
  <si>
    <t>令 和 ２ 年 度</t>
    <rPh sb="0" eb="1">
      <t>レイ</t>
    </rPh>
    <rPh sb="2" eb="3">
      <t>カズ</t>
    </rPh>
    <phoneticPr fontId="4"/>
  </si>
  <si>
    <t>令 和 ２ 年 度</t>
    <rPh sb="0" eb="1">
      <t>レイ</t>
    </rPh>
    <rPh sb="2" eb="3">
      <t>ワ</t>
    </rPh>
    <phoneticPr fontId="4"/>
  </si>
  <si>
    <t>令和</t>
    <rPh sb="0" eb="2">
      <t>レイワ</t>
    </rPh>
    <phoneticPr fontId="22"/>
  </si>
  <si>
    <t>元</t>
    <rPh sb="0" eb="1">
      <t>モト</t>
    </rPh>
    <phoneticPr fontId="22"/>
  </si>
  <si>
    <t>平成28</t>
    <rPh sb="0" eb="2">
      <t>ヘイセイ</t>
    </rPh>
    <phoneticPr fontId="4"/>
  </si>
  <si>
    <t>軽自動車税（～R1.9.30）</t>
    <phoneticPr fontId="4"/>
  </si>
  <si>
    <t>18-1　税目別国税（調定・収納済額等）</t>
    <rPh sb="11" eb="13">
      <t>チョウテイ</t>
    </rPh>
    <phoneticPr fontId="4"/>
  </si>
  <si>
    <t xml:space="preserve">単位：100万円 </t>
    <rPh sb="6" eb="7">
      <t>マン</t>
    </rPh>
    <phoneticPr fontId="4"/>
  </si>
  <si>
    <t>構成比（％）</t>
  </si>
  <si>
    <t>平成28</t>
    <rPh sb="0" eb="2">
      <t>ヘイセイ</t>
    </rPh>
    <phoneticPr fontId="23"/>
  </si>
  <si>
    <t>令和元</t>
    <rPh sb="0" eb="2">
      <t>レイワ</t>
    </rPh>
    <rPh sb="2" eb="3">
      <t>ガン</t>
    </rPh>
    <phoneticPr fontId="23"/>
  </si>
  <si>
    <t>（直　　 接　 　税）</t>
  </si>
  <si>
    <t>源 泉 所 得 税</t>
    <phoneticPr fontId="23"/>
  </si>
  <si>
    <t>源泉所得税及復興特別所得税</t>
    <phoneticPr fontId="23"/>
  </si>
  <si>
    <t>申 告 所 得 税</t>
    <phoneticPr fontId="23"/>
  </si>
  <si>
    <t>地方法人税</t>
    <rPh sb="0" eb="2">
      <t>チホウ</t>
    </rPh>
    <rPh sb="2" eb="5">
      <t>ホウジンゼイ</t>
    </rPh>
    <phoneticPr fontId="23"/>
  </si>
  <si>
    <t>相続税</t>
    <phoneticPr fontId="23"/>
  </si>
  <si>
    <t xml:space="preserve">（間 　  接  　 税）　 </t>
  </si>
  <si>
    <t>揮発油税及び地方揮発油税</t>
    <rPh sb="0" eb="4">
      <t>キハツユゼイ</t>
    </rPh>
    <rPh sb="4" eb="5">
      <t>オヨ</t>
    </rPh>
    <rPh sb="6" eb="8">
      <t>チホウ</t>
    </rPh>
    <rPh sb="8" eb="12">
      <t>キハツユゼイ</t>
    </rPh>
    <phoneticPr fontId="23"/>
  </si>
  <si>
    <t>その他</t>
    <phoneticPr fontId="23"/>
  </si>
  <si>
    <t>注　　その他には、直接税と間接税の双方を含む。</t>
    <rPh sb="0" eb="1">
      <t>チュウ</t>
    </rPh>
    <phoneticPr fontId="23"/>
  </si>
  <si>
    <t>-</t>
    <phoneticPr fontId="4"/>
  </si>
  <si>
    <t>18-7　県歳入歳出決算（一般会計、特別会計）　令和2年度</t>
    <rPh sb="13" eb="15">
      <t>イッパン</t>
    </rPh>
    <rPh sb="15" eb="17">
      <t>カイケイ</t>
    </rPh>
    <rPh sb="18" eb="20">
      <t>トクベツ</t>
    </rPh>
    <rPh sb="20" eb="22">
      <t>カイケイ</t>
    </rPh>
    <rPh sb="24" eb="26">
      <t>レイワ</t>
    </rPh>
    <phoneticPr fontId="4"/>
  </si>
  <si>
    <t>法人事業税交付金</t>
    <rPh sb="0" eb="2">
      <t>ホウジン</t>
    </rPh>
    <rPh sb="2" eb="4">
      <t>ジギョウ</t>
    </rPh>
    <rPh sb="5" eb="8">
      <t>コウフキン</t>
    </rPh>
    <phoneticPr fontId="4"/>
  </si>
  <si>
    <t>法人事業税交付金</t>
    <phoneticPr fontId="4"/>
  </si>
  <si>
    <t>平28</t>
    <rPh sb="0" eb="1">
      <t>ヘイ</t>
    </rPh>
    <phoneticPr fontId="4"/>
  </si>
  <si>
    <t>2</t>
    <phoneticPr fontId="4"/>
  </si>
  <si>
    <t>島根県後期高齢者医療広域連合</t>
    <rPh sb="0" eb="3">
      <t>シマネケン</t>
    </rPh>
    <rPh sb="3" eb="5">
      <t>コウキ</t>
    </rPh>
    <rPh sb="5" eb="8">
      <t>コウレイシャ</t>
    </rPh>
    <rPh sb="8" eb="10">
      <t>イリョウ</t>
    </rPh>
    <rPh sb="10" eb="12">
      <t>コウイキ</t>
    </rPh>
    <rPh sb="12" eb="14">
      <t>レンゴウ</t>
    </rPh>
    <phoneticPr fontId="5"/>
  </si>
  <si>
    <t>令和2年度</t>
    <rPh sb="0" eb="2">
      <t>レイワ</t>
    </rPh>
    <phoneticPr fontId="4"/>
  </si>
  <si>
    <t>18-10　市町村歳入歳出決算(普通会計)　令和２年度</t>
    <rPh sb="22" eb="24">
      <t>レイワ</t>
    </rPh>
    <phoneticPr fontId="4"/>
  </si>
  <si>
    <t>自動車税環境性能割交付金</t>
    <rPh sb="0" eb="4">
      <t>ジドウシャゼイ</t>
    </rPh>
    <rPh sb="4" eb="6">
      <t>カンキョウ</t>
    </rPh>
    <rPh sb="6" eb="8">
      <t>セイノウ</t>
    </rPh>
    <rPh sb="8" eb="9">
      <t>ワ</t>
    </rPh>
    <rPh sb="9" eb="12">
      <t>コウフキン</t>
    </rPh>
    <phoneticPr fontId="4"/>
  </si>
  <si>
    <t>法人事業税交付金</t>
    <rPh sb="0" eb="2">
      <t>ホウジン</t>
    </rPh>
    <rPh sb="2" eb="5">
      <t>ジギョウゼイ</t>
    </rPh>
    <rPh sb="5" eb="8">
      <t>コウフキン</t>
    </rPh>
    <phoneticPr fontId="4"/>
  </si>
  <si>
    <t>保健所費</t>
    <rPh sb="0" eb="2">
      <t>ホケンショ</t>
    </rPh>
    <rPh sb="2" eb="3">
      <t>ヒ</t>
    </rPh>
    <phoneticPr fontId="4"/>
  </si>
  <si>
    <t>財政補給金</t>
    <rPh sb="0" eb="2">
      <t>ザイセイ</t>
    </rPh>
    <rPh sb="2" eb="5">
      <t>ホキュウキン</t>
    </rPh>
    <phoneticPr fontId="4"/>
  </si>
  <si>
    <t>地方創成関係交付金</t>
    <rPh sb="0" eb="2">
      <t>チホウ</t>
    </rPh>
    <rPh sb="2" eb="4">
      <t>ソウセイ</t>
    </rPh>
    <rPh sb="4" eb="6">
      <t>カンケイ</t>
    </rPh>
    <rPh sb="6" eb="9">
      <t>コウフキン</t>
    </rPh>
    <phoneticPr fontId="4"/>
  </si>
  <si>
    <t>新型コロナ臨時交付金</t>
    <rPh sb="0" eb="2">
      <t>シンガタ</t>
    </rPh>
    <rPh sb="5" eb="7">
      <t>リンジ</t>
    </rPh>
    <rPh sb="7" eb="10">
      <t>コウフキン</t>
    </rPh>
    <phoneticPr fontId="4"/>
  </si>
  <si>
    <t>新型コロナ定額給付金</t>
    <rPh sb="0" eb="2">
      <t>シンガタ</t>
    </rPh>
    <rPh sb="5" eb="7">
      <t>テイガク</t>
    </rPh>
    <rPh sb="7" eb="10">
      <t>キュウフキン</t>
    </rPh>
    <phoneticPr fontId="4"/>
  </si>
  <si>
    <t>新型コロナその他交付金</t>
    <rPh sb="0" eb="2">
      <t>シンガタ</t>
    </rPh>
    <rPh sb="7" eb="8">
      <t>タ</t>
    </rPh>
    <rPh sb="8" eb="11">
      <t>コウフキン</t>
    </rPh>
    <phoneticPr fontId="4"/>
  </si>
  <si>
    <t>法人事業税交付金</t>
    <rPh sb="0" eb="2">
      <t>ホウジン</t>
    </rPh>
    <rPh sb="2" eb="4">
      <t>ジギョウ</t>
    </rPh>
    <phoneticPr fontId="4"/>
  </si>
  <si>
    <t>平 成 30 年 度</t>
    <phoneticPr fontId="4"/>
  </si>
  <si>
    <t>令 和 2 年 度</t>
    <rPh sb="0" eb="1">
      <t>レイ</t>
    </rPh>
    <rPh sb="2" eb="3">
      <t>ワ</t>
    </rPh>
    <phoneticPr fontId="4"/>
  </si>
  <si>
    <t>益田市</t>
    <rPh sb="0" eb="3">
      <t>マスダシ</t>
    </rPh>
    <phoneticPr fontId="4"/>
  </si>
  <si>
    <t>29</t>
    <phoneticPr fontId="4"/>
  </si>
  <si>
    <t>浜田市</t>
    <rPh sb="0" eb="3">
      <t>ハマダシ</t>
    </rPh>
    <phoneticPr fontId="23"/>
  </si>
  <si>
    <t>大田市</t>
    <rPh sb="0" eb="3">
      <t>オオダシ</t>
    </rPh>
    <phoneticPr fontId="23"/>
  </si>
  <si>
    <t>吉賀町</t>
    <rPh sb="0" eb="3">
      <t>ヨシカチョウ</t>
    </rPh>
    <phoneticPr fontId="23"/>
  </si>
  <si>
    <t>安来市</t>
    <rPh sb="0" eb="3">
      <t>ヤスギシ</t>
    </rPh>
    <phoneticPr fontId="23"/>
  </si>
  <si>
    <t>介護サービス事業</t>
    <rPh sb="0" eb="2">
      <t>カイゴ</t>
    </rPh>
    <rPh sb="6" eb="8">
      <t>ジギョウ</t>
    </rPh>
    <phoneticPr fontId="23"/>
  </si>
  <si>
    <t>介</t>
    <rPh sb="0" eb="1">
      <t>スケ</t>
    </rPh>
    <phoneticPr fontId="23"/>
  </si>
  <si>
    <t>益田市</t>
    <rPh sb="0" eb="3">
      <t>マスダシ</t>
    </rPh>
    <phoneticPr fontId="23"/>
  </si>
  <si>
    <t>津和野町</t>
    <rPh sb="0" eb="4">
      <t>ツワノチョウ</t>
    </rPh>
    <phoneticPr fontId="23"/>
  </si>
  <si>
    <t>令和元</t>
    <rPh sb="0" eb="2">
      <t>レイワ</t>
    </rPh>
    <rPh sb="2" eb="3">
      <t>モト</t>
    </rPh>
    <phoneticPr fontId="4"/>
  </si>
  <si>
    <t>鹿足郡養護老人ホーム組合</t>
    <phoneticPr fontId="23"/>
  </si>
  <si>
    <t>島根県後期高齢者医療広域連合</t>
    <phoneticPr fontId="23"/>
  </si>
  <si>
    <t>特別法人事業譲与税</t>
    <rPh sb="0" eb="2">
      <t>トクベツ</t>
    </rPh>
    <rPh sb="2" eb="4">
      <t>ホウジン</t>
    </rPh>
    <rPh sb="4" eb="6">
      <t>ジギョウ</t>
    </rPh>
    <rPh sb="6" eb="8">
      <t>ジョウヨ</t>
    </rPh>
    <phoneticPr fontId="4"/>
  </si>
  <si>
    <t xml:space="preserve"> （2）  特別会計</t>
  </si>
  <si>
    <t xml:space="preserve">単位：1000円 </t>
  </si>
  <si>
    <t>18-9　市町村歳入歳出決算（普通会計）の推移</t>
  </si>
  <si>
    <t xml:space="preserve">　　　単位：1000円 </t>
  </si>
  <si>
    <t>令 和 元 年 度</t>
    <rPh sb="0" eb="1">
      <t>レイ</t>
    </rPh>
    <rPh sb="2" eb="3">
      <t>ワ</t>
    </rPh>
    <rPh sb="4" eb="5">
      <t>ガン</t>
    </rPh>
    <phoneticPr fontId="4"/>
  </si>
  <si>
    <t>令 和 2 年 度</t>
    <rPh sb="0" eb="1">
      <t>レイ</t>
    </rPh>
    <rPh sb="2" eb="3">
      <t>カズ</t>
    </rPh>
    <phoneticPr fontId="4"/>
  </si>
  <si>
    <t>※</t>
    <phoneticPr fontId="4"/>
  </si>
  <si>
    <t>（19）</t>
  </si>
  <si>
    <t xml:space="preserve">（-） </t>
  </si>
  <si>
    <r>
      <t>注　　</t>
    </r>
    <r>
      <rPr>
        <sz val="11"/>
        <rFont val="明朝"/>
        <family val="1"/>
        <charset val="128"/>
      </rPr>
      <t>※</t>
    </r>
    <r>
      <rPr>
        <sz val="11"/>
        <rFont val="ＭＳ Ｐゴシック"/>
        <family val="3"/>
        <charset val="128"/>
        <scheme val="minor"/>
      </rPr>
      <t xml:space="preserve">（ ）内の数字は団体数である。 </t>
    </r>
    <phoneticPr fontId="4"/>
  </si>
  <si>
    <t xml:space="preserve"> （2） 公営事業会計</t>
  </si>
  <si>
    <t xml:space="preserve">      単位：1000円 </t>
  </si>
  <si>
    <t>（A）-（B）
純利益
純損失
 （C）</t>
  </si>
  <si>
    <t>総　　額
　（A）</t>
  </si>
  <si>
    <t>総　　額
　（B）</t>
  </si>
  <si>
    <t>※ 飯南町</t>
    <rPh sb="2" eb="5">
      <t>イイナンチョウ</t>
    </rPh>
    <phoneticPr fontId="4"/>
  </si>
  <si>
    <t>注　※ 簡易水道事業。</t>
    <rPh sb="0" eb="1">
      <t>チュウ</t>
    </rPh>
    <rPh sb="4" eb="6">
      <t>カンイ</t>
    </rPh>
    <rPh sb="6" eb="8">
      <t>スイドウ</t>
    </rPh>
    <rPh sb="8" eb="10">
      <t>ジギョウ</t>
    </rPh>
    <phoneticPr fontId="4"/>
  </si>
  <si>
    <t>単位：1000円　</t>
  </si>
  <si>
    <t xml:space="preserve">介護保険事業 </t>
    <rPh sb="0" eb="2">
      <t>カイゴ</t>
    </rPh>
    <rPh sb="2" eb="4">
      <t>ホケン</t>
    </rPh>
    <rPh sb="4" eb="6">
      <t>ジギョウ</t>
    </rPh>
    <phoneticPr fontId="4"/>
  </si>
  <si>
    <t>参考として掲げた一部事務組合及び広域連合分の数字は、市町村合計には加えていない。</t>
    <rPh sb="0" eb="2">
      <t>サンコウ</t>
    </rPh>
    <rPh sb="5" eb="6">
      <t>カカ</t>
    </rPh>
    <rPh sb="8" eb="10">
      <t>イチブ</t>
    </rPh>
    <rPh sb="10" eb="12">
      <t>ジム</t>
    </rPh>
    <rPh sb="12" eb="14">
      <t>クミアイ</t>
    </rPh>
    <rPh sb="14" eb="15">
      <t>オヨ</t>
    </rPh>
    <rPh sb="16" eb="18">
      <t>コウイキ</t>
    </rPh>
    <rPh sb="18" eb="20">
      <t>レンゴウ</t>
    </rPh>
    <rPh sb="20" eb="21">
      <t>ブン</t>
    </rPh>
    <rPh sb="22" eb="24">
      <t>スウジ</t>
    </rPh>
    <rPh sb="26" eb="29">
      <t>シチョウソン</t>
    </rPh>
    <rPh sb="29" eb="31">
      <t>ゴウケイ</t>
    </rPh>
    <rPh sb="33" eb="34">
      <t>クワ</t>
    </rPh>
    <phoneticPr fontId="4"/>
  </si>
  <si>
    <t xml:space="preserve"> （2） 公営事業会計（続）</t>
    <phoneticPr fontId="4"/>
  </si>
  <si>
    <t>財政力指数は、基準財政収入額を基準財政需要額で除して得た数値の過去3ヵ年の平均値。</t>
    <rPh sb="0" eb="3">
      <t>ザイセイリョク</t>
    </rPh>
    <rPh sb="3" eb="5">
      <t>シスウ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</si>
</sst>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1" formatCode="_ * #,##0_ ;_ * \-#,##0_ ;_ * &quot;-&quot;_ ;_ @_ "/>
    <numFmt numFmtId="176" formatCode="#,##0;&quot;△&quot;#,##0;&quot;-&quot;"/>
    <numFmt numFmtId="177" formatCode="0.0"/>
    <numFmt numFmtId="178" formatCode="#,##0.0\ ;&quot;△&quot;#,##0.0\ ;&quot;-&quot;\ "/>
    <numFmt numFmtId="179" formatCode="#,##0_);[Red]\(#,##0\)"/>
    <numFmt numFmtId="180" formatCode="#,##0;&quot;△ &quot;#,##0"/>
    <numFmt numFmtId="181" formatCode="#,##0_ "/>
    <numFmt numFmtId="182" formatCode="0.0_ "/>
    <numFmt numFmtId="183" formatCode="#,##0\ ;&quot;△&quot;#,##0\ ;&quot;-&quot;\ "/>
    <numFmt numFmtId="184" formatCode="0.000_);[Red]\(0.000\)"/>
    <numFmt numFmtId="185" formatCode="0.000"/>
    <numFmt numFmtId="186" formatCode="#,##0.0_ "/>
    <numFmt numFmtId="187" formatCode="_ * #,##0.0_ ;_ * \-#,##0.0_ ;_ * &quot;-&quot;?_ ;_ @_ "/>
    <numFmt numFmtId="188" formatCode="#,##0.00;&quot;△ &quot;#,##0.00"/>
    <numFmt numFmtId="189" formatCode="#,##0.0;[Red]\-#,##0.0"/>
  </numFmts>
  <fonts count="33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color indexed="8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明朝"/>
      <family val="1"/>
      <charset val="128"/>
    </font>
    <font>
      <b/>
      <sz val="16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0"/>
      <name val="明朝"/>
      <family val="1"/>
      <charset val="128"/>
    </font>
    <font>
      <sz val="11"/>
      <color indexed="10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6"/>
      <name val="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9"/>
      <name val="ＭＳ Ｐ明朝"/>
      <family val="1"/>
      <charset val="128"/>
    </font>
    <font>
      <strike/>
      <sz val="11"/>
      <name val="明朝"/>
      <family val="1"/>
      <charset val="128"/>
    </font>
    <font>
      <b/>
      <sz val="11"/>
      <color indexed="8"/>
      <name val="明朝"/>
      <family val="1"/>
      <charset val="128"/>
    </font>
    <font>
      <sz val="11"/>
      <color indexed="8"/>
      <name val="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11">
    <xf numFmtId="0" fontId="0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</cellStyleXfs>
  <cellXfs count="751">
    <xf numFmtId="0" fontId="0" fillId="0" borderId="0" xfId="0">
      <alignment vertical="center"/>
    </xf>
    <xf numFmtId="0" fontId="6" fillId="0" borderId="0" xfId="0" applyFont="1" applyFill="1" applyAlignment="1"/>
    <xf numFmtId="176" fontId="6" fillId="0" borderId="0" xfId="0" applyNumberFormat="1" applyFont="1" applyFill="1" applyAlignment="1"/>
    <xf numFmtId="0" fontId="3" fillId="0" borderId="21" xfId="6" applyFont="1" applyBorder="1" applyAlignment="1">
      <alignment horizontal="centerContinuous" vertical="center"/>
    </xf>
    <xf numFmtId="0" fontId="14" fillId="0" borderId="5" xfId="6" applyFont="1" applyBorder="1" applyAlignment="1">
      <alignment vertical="center"/>
    </xf>
    <xf numFmtId="0" fontId="2" fillId="0" borderId="0" xfId="6" applyFont="1" applyAlignment="1">
      <alignment vertical="center"/>
    </xf>
    <xf numFmtId="0" fontId="3" fillId="0" borderId="4" xfId="6" applyFont="1" applyBorder="1" applyAlignment="1">
      <alignment horizontal="centerContinuous" vertical="center"/>
    </xf>
    <xf numFmtId="0" fontId="3" fillId="0" borderId="11" xfId="6" applyFont="1" applyBorder="1" applyAlignment="1">
      <alignment horizontal="center" vertical="center"/>
    </xf>
    <xf numFmtId="0" fontId="3" fillId="0" borderId="0" xfId="6" applyFont="1" applyAlignment="1">
      <alignment vertical="center"/>
    </xf>
    <xf numFmtId="0" fontId="2" fillId="0" borderId="22" xfId="6" quotePrefix="1" applyFont="1" applyBorder="1" applyAlignment="1">
      <alignment horizontal="center" vertical="center"/>
    </xf>
    <xf numFmtId="0" fontId="2" fillId="0" borderId="23" xfId="6" applyFont="1" applyBorder="1" applyAlignment="1">
      <alignment horizontal="center" vertical="center"/>
    </xf>
    <xf numFmtId="0" fontId="2" fillId="0" borderId="24" xfId="6" quotePrefix="1" applyFont="1" applyBorder="1" applyAlignment="1">
      <alignment horizontal="center" vertical="center"/>
    </xf>
    <xf numFmtId="0" fontId="2" fillId="0" borderId="25" xfId="6" applyFont="1" applyBorder="1" applyAlignment="1">
      <alignment horizontal="center" vertical="center"/>
    </xf>
    <xf numFmtId="0" fontId="2" fillId="0" borderId="9" xfId="6" quotePrefix="1" applyFont="1" applyBorder="1" applyAlignment="1">
      <alignment horizontal="center" vertical="center"/>
    </xf>
    <xf numFmtId="0" fontId="2" fillId="0" borderId="26" xfId="6" applyFont="1" applyBorder="1" applyAlignment="1">
      <alignment horizontal="center" vertical="center"/>
    </xf>
    <xf numFmtId="0" fontId="2" fillId="0" borderId="27" xfId="6" quotePrefix="1" applyFont="1" applyBorder="1" applyAlignment="1">
      <alignment horizontal="center" vertical="center"/>
    </xf>
    <xf numFmtId="0" fontId="2" fillId="0" borderId="25" xfId="6" applyFont="1" applyBorder="1" applyAlignment="1">
      <alignment vertical="center"/>
    </xf>
    <xf numFmtId="0" fontId="2" fillId="0" borderId="28" xfId="6" applyFont="1" applyBorder="1" applyAlignment="1">
      <alignment horizontal="center" vertical="center"/>
    </xf>
    <xf numFmtId="0" fontId="2" fillId="0" borderId="29" xfId="6" quotePrefix="1" applyFont="1" applyBorder="1" applyAlignment="1">
      <alignment horizontal="center" vertical="center"/>
    </xf>
    <xf numFmtId="0" fontId="2" fillId="0" borderId="25" xfId="6" quotePrefix="1" applyFont="1" applyBorder="1" applyAlignment="1">
      <alignment horizontal="center" vertical="center"/>
    </xf>
    <xf numFmtId="0" fontId="2" fillId="0" borderId="12" xfId="6" quotePrefix="1" applyFont="1" applyBorder="1" applyAlignment="1">
      <alignment horizontal="center" vertical="center"/>
    </xf>
    <xf numFmtId="0" fontId="2" fillId="0" borderId="30" xfId="6" quotePrefix="1" applyFont="1" applyBorder="1" applyAlignment="1">
      <alignment horizontal="center" vertical="center"/>
    </xf>
    <xf numFmtId="0" fontId="2" fillId="0" borderId="31" xfId="6" applyFont="1" applyBorder="1" applyAlignment="1">
      <alignment horizontal="center" vertical="center"/>
    </xf>
    <xf numFmtId="0" fontId="2" fillId="0" borderId="13" xfId="6" quotePrefix="1" applyFont="1" applyBorder="1" applyAlignment="1">
      <alignment horizontal="center" vertical="center"/>
    </xf>
    <xf numFmtId="0" fontId="2" fillId="0" borderId="0" xfId="6" applyFont="1" applyAlignment="1">
      <alignment horizontal="center" vertical="center"/>
    </xf>
    <xf numFmtId="0" fontId="21" fillId="0" borderId="12" xfId="2" applyFont="1" applyBorder="1" applyAlignment="1">
      <alignment vertical="center"/>
    </xf>
    <xf numFmtId="0" fontId="21" fillId="0" borderId="25" xfId="2" applyFont="1" applyBorder="1" applyAlignment="1">
      <alignment vertical="center"/>
    </xf>
    <xf numFmtId="0" fontId="21" fillId="0" borderId="32" xfId="2" applyFont="1" applyBorder="1" applyAlignment="1">
      <alignment vertical="center"/>
    </xf>
    <xf numFmtId="0" fontId="5" fillId="0" borderId="0" xfId="0" applyFont="1" applyFill="1" applyAlignment="1"/>
    <xf numFmtId="0" fontId="20" fillId="0" borderId="25" xfId="2" applyBorder="1" applyAlignment="1">
      <alignment vertical="center"/>
    </xf>
    <xf numFmtId="181" fontId="6" fillId="0" borderId="9" xfId="0" applyNumberFormat="1" applyFont="1" applyFill="1" applyBorder="1" applyAlignment="1"/>
    <xf numFmtId="181" fontId="6" fillId="0" borderId="0" xfId="0" applyNumberFormat="1" applyFont="1" applyFill="1" applyAlignment="1"/>
    <xf numFmtId="0" fontId="20" fillId="0" borderId="33" xfId="2" applyBorder="1">
      <alignment vertical="center"/>
    </xf>
    <xf numFmtId="176" fontId="6" fillId="0" borderId="9" xfId="0" applyNumberFormat="1" applyFont="1" applyFill="1" applyBorder="1" applyAlignment="1"/>
    <xf numFmtId="176" fontId="6" fillId="0" borderId="0" xfId="0" applyNumberFormat="1" applyFont="1" applyFill="1" applyBorder="1" applyAlignment="1"/>
    <xf numFmtId="176" fontId="6" fillId="0" borderId="12" xfId="0" applyNumberFormat="1" applyFont="1" applyFill="1" applyBorder="1" applyAlignment="1"/>
    <xf numFmtId="41" fontId="6" fillId="0" borderId="9" xfId="0" applyNumberFormat="1" applyFont="1" applyFill="1" applyBorder="1" applyAlignment="1"/>
    <xf numFmtId="41" fontId="6" fillId="0" borderId="0" xfId="0" applyNumberFormat="1" applyFont="1" applyFill="1" applyBorder="1" applyAlignment="1"/>
    <xf numFmtId="178" fontId="6" fillId="0" borderId="0" xfId="0" applyNumberFormat="1" applyFont="1" applyFill="1" applyAlignment="1"/>
    <xf numFmtId="182" fontId="6" fillId="0" borderId="0" xfId="0" applyNumberFormat="1" applyFont="1" applyFill="1" applyAlignment="1"/>
    <xf numFmtId="181" fontId="5" fillId="0" borderId="9" xfId="0" applyNumberFormat="1" applyFont="1" applyFill="1" applyBorder="1" applyAlignment="1"/>
    <xf numFmtId="181" fontId="5" fillId="0" borderId="0" xfId="0" applyNumberFormat="1" applyFont="1" applyFill="1" applyAlignment="1"/>
    <xf numFmtId="180" fontId="6" fillId="0" borderId="0" xfId="0" applyNumberFormat="1" applyFont="1" applyFill="1" applyAlignment="1"/>
    <xf numFmtId="49" fontId="6" fillId="0" borderId="0" xfId="0" applyNumberFormat="1" applyFont="1" applyFill="1" applyBorder="1" applyAlignment="1" applyProtection="1">
      <alignment horizontal="center" vertical="center"/>
    </xf>
    <xf numFmtId="41" fontId="5" fillId="0" borderId="0" xfId="8" applyNumberFormat="1" applyFont="1" applyFill="1" applyBorder="1"/>
    <xf numFmtId="180" fontId="25" fillId="0" borderId="0" xfId="0" applyNumberFormat="1" applyFont="1" applyFill="1" applyBorder="1" applyAlignment="1" applyProtection="1">
      <alignment vertical="center"/>
    </xf>
    <xf numFmtId="180" fontId="25" fillId="0" borderId="0" xfId="0" applyNumberFormat="1" applyFont="1" applyFill="1" applyBorder="1" applyAlignment="1">
      <alignment vertical="center"/>
    </xf>
    <xf numFmtId="180" fontId="25" fillId="0" borderId="0" xfId="0" applyNumberFormat="1" applyFont="1" applyFill="1" applyBorder="1" applyAlignment="1"/>
    <xf numFmtId="0" fontId="6" fillId="0" borderId="0" xfId="0" applyFont="1" applyFill="1" applyAlignment="1" applyProtection="1">
      <alignment horizontal="left" vertical="center"/>
    </xf>
    <xf numFmtId="0" fontId="5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27" fillId="0" borderId="0" xfId="0" applyFont="1" applyFill="1" applyAlignment="1"/>
    <xf numFmtId="0" fontId="6" fillId="0" borderId="0" xfId="0" quotePrefix="1" applyFont="1" applyFill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5" fillId="0" borderId="7" xfId="0" applyFont="1" applyFill="1" applyBorder="1" applyAlignment="1" applyProtection="1">
      <alignment horizontal="right" vertical="center"/>
    </xf>
    <xf numFmtId="176" fontId="5" fillId="0" borderId="3" xfId="0" applyNumberFormat="1" applyFont="1" applyFill="1" applyBorder="1" applyAlignment="1" applyProtection="1">
      <alignment horizontal="left" vertical="center"/>
    </xf>
    <xf numFmtId="176" fontId="5" fillId="0" borderId="1" xfId="0" applyNumberFormat="1" applyFont="1" applyFill="1" applyBorder="1" applyAlignment="1">
      <alignment vertical="center"/>
    </xf>
    <xf numFmtId="176" fontId="5" fillId="0" borderId="2" xfId="0" applyNumberFormat="1" applyFont="1" applyFill="1" applyBorder="1" applyAlignment="1">
      <alignment vertical="center"/>
    </xf>
    <xf numFmtId="176" fontId="5" fillId="0" borderId="18" xfId="0" applyNumberFormat="1" applyFont="1" applyFill="1" applyBorder="1" applyAlignment="1" applyProtection="1">
      <alignment horizontal="left" vertical="center"/>
    </xf>
    <xf numFmtId="176" fontId="5" fillId="0" borderId="18" xfId="0" applyNumberFormat="1" applyFont="1" applyFill="1" applyBorder="1" applyAlignment="1">
      <alignment vertical="center"/>
    </xf>
    <xf numFmtId="180" fontId="8" fillId="0" borderId="0" xfId="0" applyNumberFormat="1" applyFont="1" applyFill="1" applyBorder="1" applyAlignment="1" applyProtection="1">
      <alignment horizontal="right" vertical="center"/>
    </xf>
    <xf numFmtId="0" fontId="27" fillId="0" borderId="0" xfId="0" applyFont="1" applyFill="1" applyBorder="1" applyAlignment="1"/>
    <xf numFmtId="176" fontId="27" fillId="0" borderId="4" xfId="0" applyNumberFormat="1" applyFont="1" applyFill="1" applyBorder="1" applyAlignment="1"/>
    <xf numFmtId="176" fontId="27" fillId="0" borderId="0" xfId="0" applyNumberFormat="1" applyFont="1" applyFill="1" applyAlignment="1"/>
    <xf numFmtId="176" fontId="27" fillId="0" borderId="0" xfId="0" applyNumberFormat="1" applyFont="1" applyFill="1" applyBorder="1" applyAlignment="1"/>
    <xf numFmtId="0" fontId="27" fillId="0" borderId="4" xfId="0" applyFont="1" applyFill="1" applyBorder="1" applyAlignment="1"/>
    <xf numFmtId="176" fontId="27" fillId="0" borderId="9" xfId="0" applyNumberFormat="1" applyFont="1" applyFill="1" applyBorder="1" applyAlignment="1" applyProtection="1">
      <alignment horizontal="right" vertical="center"/>
    </xf>
    <xf numFmtId="176" fontId="27" fillId="0" borderId="0" xfId="0" applyNumberFormat="1" applyFont="1" applyFill="1" applyBorder="1" applyAlignment="1" applyProtection="1">
      <alignment horizontal="right" vertical="center"/>
    </xf>
    <xf numFmtId="0" fontId="27" fillId="0" borderId="9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distributed" vertical="center"/>
    </xf>
    <xf numFmtId="176" fontId="27" fillId="0" borderId="9" xfId="0" applyNumberFormat="1" applyFont="1" applyFill="1" applyBorder="1" applyAlignment="1"/>
    <xf numFmtId="0" fontId="5" fillId="0" borderId="0" xfId="0" applyFont="1" applyFill="1" applyBorder="1" applyAlignment="1">
      <alignment vertical="center"/>
    </xf>
    <xf numFmtId="37" fontId="5" fillId="0" borderId="9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27" fillId="0" borderId="9" xfId="0" applyFont="1" applyFill="1" applyBorder="1" applyAlignment="1"/>
    <xf numFmtId="176" fontId="27" fillId="0" borderId="9" xfId="0" applyNumberFormat="1" applyFont="1" applyFill="1" applyBorder="1" applyAlignment="1" applyProtection="1">
      <alignment vertical="center"/>
    </xf>
    <xf numFmtId="176" fontId="27" fillId="0" borderId="0" xfId="0" applyNumberFormat="1" applyFont="1" applyFill="1" applyBorder="1" applyAlignment="1" applyProtection="1">
      <alignment vertical="center"/>
    </xf>
    <xf numFmtId="37" fontId="5" fillId="0" borderId="9" xfId="0" applyNumberFormat="1" applyFont="1" applyFill="1" applyBorder="1" applyAlignment="1" applyProtection="1">
      <alignment vertical="center"/>
    </xf>
    <xf numFmtId="0" fontId="27" fillId="0" borderId="5" xfId="0" applyFont="1" applyFill="1" applyBorder="1" applyAlignment="1"/>
    <xf numFmtId="176" fontId="27" fillId="0" borderId="6" xfId="0" applyNumberFormat="1" applyFont="1" applyFill="1" applyBorder="1" applyAlignment="1"/>
    <xf numFmtId="176" fontId="27" fillId="0" borderId="5" xfId="0" applyNumberFormat="1" applyFont="1" applyFill="1" applyBorder="1" applyAlignment="1"/>
    <xf numFmtId="0" fontId="27" fillId="0" borderId="6" xfId="0" applyFont="1" applyFill="1" applyBorder="1" applyAlignment="1"/>
    <xf numFmtId="0" fontId="5" fillId="0" borderId="3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8" xfId="0" applyFont="1" applyFill="1" applyBorder="1" applyAlignment="1" applyProtection="1">
      <alignment horizontal="left" vertical="center"/>
    </xf>
    <xf numFmtId="0" fontId="5" fillId="0" borderId="18" xfId="0" applyFont="1" applyFill="1" applyBorder="1" applyAlignment="1">
      <alignment vertical="center"/>
    </xf>
    <xf numFmtId="176" fontId="5" fillId="0" borderId="4" xfId="0" applyNumberFormat="1" applyFont="1" applyFill="1" applyBorder="1" applyAlignment="1" applyProtection="1">
      <alignment vertical="center"/>
    </xf>
    <xf numFmtId="176" fontId="5" fillId="0" borderId="0" xfId="0" applyNumberFormat="1" applyFont="1" applyFill="1" applyBorder="1" applyAlignment="1" applyProtection="1">
      <alignment vertical="center"/>
    </xf>
    <xf numFmtId="0" fontId="5" fillId="0" borderId="4" xfId="0" applyFont="1" applyFill="1" applyBorder="1" applyAlignment="1">
      <alignment vertical="center"/>
    </xf>
    <xf numFmtId="176" fontId="27" fillId="0" borderId="9" xfId="0" applyNumberFormat="1" applyFont="1" applyFill="1" applyBorder="1" applyAlignment="1">
      <alignment vertical="center"/>
    </xf>
    <xf numFmtId="176" fontId="27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horizontal="center"/>
    </xf>
    <xf numFmtId="0" fontId="27" fillId="0" borderId="5" xfId="0" applyFont="1" applyFill="1" applyBorder="1" applyAlignment="1">
      <alignment horizontal="center"/>
    </xf>
    <xf numFmtId="0" fontId="5" fillId="0" borderId="5" xfId="0" applyFont="1" applyFill="1" applyBorder="1" applyAlignment="1" applyProtection="1">
      <alignment horizontal="distributed" vertical="center"/>
    </xf>
    <xf numFmtId="176" fontId="8" fillId="0" borderId="6" xfId="0" applyNumberFormat="1" applyFont="1" applyFill="1" applyBorder="1" applyAlignment="1" applyProtection="1">
      <alignment horizontal="right" vertical="center"/>
    </xf>
    <xf numFmtId="176" fontId="8" fillId="0" borderId="5" xfId="0" applyNumberFormat="1" applyFont="1" applyFill="1" applyBorder="1" applyAlignment="1" applyProtection="1">
      <alignment horizontal="right" vertical="center"/>
    </xf>
    <xf numFmtId="0" fontId="27" fillId="0" borderId="6" xfId="0" applyFont="1" applyFill="1" applyBorder="1" applyAlignment="1">
      <alignment horizontal="center"/>
    </xf>
    <xf numFmtId="176" fontId="27" fillId="0" borderId="12" xfId="0" applyNumberFormat="1" applyFont="1" applyFill="1" applyBorder="1" applyAlignment="1"/>
    <xf numFmtId="0" fontId="5" fillId="0" borderId="9" xfId="0" applyFont="1" applyFill="1" applyBorder="1" applyAlignment="1" applyProtection="1">
      <alignment horizontal="right" vertical="center"/>
    </xf>
    <xf numFmtId="0" fontId="5" fillId="0" borderId="9" xfId="0" quotePrefix="1" applyFont="1" applyFill="1" applyBorder="1" applyAlignment="1" applyProtection="1">
      <alignment horizontal="right" vertical="center"/>
    </xf>
    <xf numFmtId="0" fontId="6" fillId="0" borderId="9" xfId="0" quotePrefix="1" applyFont="1" applyFill="1" applyBorder="1" applyAlignment="1" applyProtection="1">
      <alignment horizontal="right" vertical="center"/>
    </xf>
    <xf numFmtId="176" fontId="5" fillId="0" borderId="9" xfId="0" applyNumberFormat="1" applyFont="1" applyFill="1" applyBorder="1" applyAlignment="1" applyProtection="1">
      <alignment vertical="center"/>
    </xf>
    <xf numFmtId="0" fontId="5" fillId="0" borderId="9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distributed"/>
    </xf>
    <xf numFmtId="176" fontId="5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horizontal="distributed" vertical="center"/>
    </xf>
    <xf numFmtId="176" fontId="5" fillId="0" borderId="0" xfId="0" applyNumberFormat="1" applyFont="1" applyFill="1" applyBorder="1" applyAlignment="1" applyProtection="1">
      <alignment horizontal="right" vertical="center"/>
    </xf>
    <xf numFmtId="180" fontId="27" fillId="0" borderId="0" xfId="0" applyNumberFormat="1" applyFont="1" applyFill="1" applyAlignment="1"/>
    <xf numFmtId="41" fontId="27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right" vertical="center"/>
    </xf>
    <xf numFmtId="38" fontId="27" fillId="0" borderId="0" xfId="3" applyFont="1" applyFill="1"/>
    <xf numFmtId="178" fontId="27" fillId="0" borderId="0" xfId="0" applyNumberFormat="1" applyFont="1" applyFill="1" applyAlignment="1"/>
    <xf numFmtId="178" fontId="6" fillId="0" borderId="0" xfId="0" applyNumberFormat="1" applyFont="1" applyFill="1" applyBorder="1" applyAlignment="1" applyProtection="1">
      <alignment vertical="center"/>
    </xf>
    <xf numFmtId="186" fontId="5" fillId="0" borderId="0" xfId="0" applyNumberFormat="1" applyFont="1" applyFill="1" applyBorder="1" applyAlignment="1" applyProtection="1">
      <alignment vertical="center"/>
    </xf>
    <xf numFmtId="177" fontId="5" fillId="0" borderId="5" xfId="0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179" fontId="5" fillId="0" borderId="9" xfId="0" applyNumberFormat="1" applyFont="1" applyFill="1" applyBorder="1" applyAlignment="1" applyProtection="1">
      <alignment vertical="center"/>
    </xf>
    <xf numFmtId="179" fontId="27" fillId="0" borderId="20" xfId="0" applyNumberFormat="1" applyFont="1" applyFill="1" applyBorder="1" applyAlignment="1">
      <alignment vertical="center"/>
    </xf>
    <xf numFmtId="0" fontId="5" fillId="0" borderId="2" xfId="0" applyFont="1" applyFill="1" applyBorder="1" applyAlignment="1" applyProtection="1">
      <alignment horizontal="centerContinuous" vertical="center"/>
    </xf>
    <xf numFmtId="0" fontId="5" fillId="0" borderId="8" xfId="0" applyFont="1" applyFill="1" applyBorder="1" applyAlignment="1">
      <alignment horizontal="centerContinuous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right" vertical="center"/>
    </xf>
    <xf numFmtId="0" fontId="6" fillId="0" borderId="12" xfId="0" applyNumberFormat="1" applyFont="1" applyFill="1" applyBorder="1" applyAlignment="1" applyProtection="1">
      <alignment horizontal="right" vertical="center"/>
    </xf>
    <xf numFmtId="0" fontId="5" fillId="0" borderId="5" xfId="0" applyFont="1" applyFill="1" applyBorder="1" applyAlignment="1">
      <alignment vertical="center"/>
    </xf>
    <xf numFmtId="176" fontId="5" fillId="0" borderId="6" xfId="0" applyNumberFormat="1" applyFont="1" applyFill="1" applyBorder="1" applyAlignment="1">
      <alignment vertical="center"/>
    </xf>
    <xf numFmtId="176" fontId="5" fillId="0" borderId="5" xfId="0" applyNumberFormat="1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181" fontId="5" fillId="0" borderId="0" xfId="0" applyNumberFormat="1" applyFont="1" applyFill="1" applyAlignment="1">
      <alignment vertical="center"/>
    </xf>
    <xf numFmtId="0" fontId="5" fillId="0" borderId="1" xfId="0" applyFont="1" applyFill="1" applyBorder="1" applyAlignment="1" applyProtection="1">
      <alignment horizontal="centerContinuous" vertical="center"/>
    </xf>
    <xf numFmtId="0" fontId="5" fillId="0" borderId="1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centerContinuous" vertical="center"/>
    </xf>
    <xf numFmtId="37" fontId="5" fillId="0" borderId="4" xfId="0" applyNumberFormat="1" applyFont="1" applyFill="1" applyBorder="1" applyAlignment="1" applyProtection="1">
      <alignment vertical="center"/>
    </xf>
    <xf numFmtId="37" fontId="5" fillId="0" borderId="0" xfId="0" applyNumberFormat="1" applyFont="1" applyFill="1" applyBorder="1" applyAlignment="1" applyProtection="1">
      <alignment vertical="center"/>
    </xf>
    <xf numFmtId="0" fontId="5" fillId="0" borderId="0" xfId="0" quotePrefix="1" applyFont="1" applyFill="1" applyBorder="1" applyAlignment="1" applyProtection="1">
      <alignment horizontal="left" vertical="center"/>
    </xf>
    <xf numFmtId="181" fontId="5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right" vertical="center"/>
    </xf>
    <xf numFmtId="181" fontId="27" fillId="0" borderId="9" xfId="0" applyNumberFormat="1" applyFont="1" applyFill="1" applyBorder="1" applyAlignment="1"/>
    <xf numFmtId="181" fontId="27" fillId="0" borderId="0" xfId="0" applyNumberFormat="1" applyFont="1" applyFill="1" applyAlignment="1"/>
    <xf numFmtId="0" fontId="6" fillId="0" borderId="0" xfId="0" applyFont="1" applyFill="1" applyBorder="1" applyAlignment="1">
      <alignment vertical="center"/>
    </xf>
    <xf numFmtId="0" fontId="6" fillId="0" borderId="0" xfId="0" quotePrefix="1" applyFont="1" applyFill="1" applyBorder="1" applyAlignment="1" applyProtection="1">
      <alignment horizontal="left" vertical="center"/>
    </xf>
    <xf numFmtId="181" fontId="5" fillId="0" borderId="9" xfId="0" applyNumberFormat="1" applyFont="1" applyFill="1" applyBorder="1" applyAlignment="1" applyProtection="1">
      <alignment vertical="center"/>
    </xf>
    <xf numFmtId="181" fontId="27" fillId="0" borderId="9" xfId="0" applyNumberFormat="1" applyFont="1" applyFill="1" applyBorder="1" applyAlignment="1" applyProtection="1">
      <alignment vertical="center"/>
    </xf>
    <xf numFmtId="181" fontId="27" fillId="0" borderId="0" xfId="0" applyNumberFormat="1" applyFont="1" applyFill="1" applyBorder="1" applyAlignment="1" applyProtection="1">
      <alignment vertical="center"/>
    </xf>
    <xf numFmtId="41" fontId="5" fillId="0" borderId="9" xfId="0" applyNumberFormat="1" applyFont="1" applyFill="1" applyBorder="1" applyAlignment="1" applyProtection="1">
      <alignment horizontal="right" vertical="center"/>
    </xf>
    <xf numFmtId="41" fontId="5" fillId="0" borderId="0" xfId="0" applyNumberFormat="1" applyFont="1" applyFill="1" applyBorder="1" applyAlignment="1" applyProtection="1">
      <alignment horizontal="right" vertical="center"/>
    </xf>
    <xf numFmtId="37" fontId="5" fillId="0" borderId="6" xfId="0" applyNumberFormat="1" applyFont="1" applyFill="1" applyBorder="1" applyAlignment="1" applyProtection="1">
      <alignment vertical="center"/>
    </xf>
    <xf numFmtId="37" fontId="5" fillId="0" borderId="5" xfId="0" applyNumberFormat="1" applyFont="1" applyFill="1" applyBorder="1" applyAlignment="1" applyProtection="1">
      <alignment vertical="center"/>
    </xf>
    <xf numFmtId="49" fontId="27" fillId="0" borderId="0" xfId="0" applyNumberFormat="1" applyFont="1" applyFill="1" applyBorder="1" applyAlignment="1" applyProtection="1">
      <alignment horizontal="center" vertical="center"/>
    </xf>
    <xf numFmtId="41" fontId="27" fillId="0" borderId="9" xfId="0" applyNumberFormat="1" applyFont="1" applyFill="1" applyBorder="1" applyAlignment="1"/>
    <xf numFmtId="182" fontId="27" fillId="0" borderId="0" xfId="0" applyNumberFormat="1" applyFont="1" applyFill="1" applyAlignment="1"/>
    <xf numFmtId="41" fontId="27" fillId="0" borderId="0" xfId="0" applyNumberFormat="1" applyFont="1" applyFill="1" applyBorder="1" applyAlignment="1"/>
    <xf numFmtId="0" fontId="27" fillId="0" borderId="0" xfId="0" applyFont="1" applyFill="1" applyBorder="1" applyAlignment="1">
      <alignment vertical="center"/>
    </xf>
    <xf numFmtId="189" fontId="27" fillId="0" borderId="0" xfId="3" applyNumberFormat="1" applyFont="1" applyFill="1"/>
    <xf numFmtId="0" fontId="27" fillId="0" borderId="0" xfId="0" applyFont="1" applyFill="1" applyBorder="1" applyAlignment="1" applyProtection="1">
      <alignment horizontal="distributed" vertical="center"/>
    </xf>
    <xf numFmtId="41" fontId="27" fillId="0" borderId="0" xfId="0" applyNumberFormat="1" applyFont="1" applyFill="1" applyAlignment="1"/>
    <xf numFmtId="41" fontId="27" fillId="0" borderId="9" xfId="0" applyNumberFormat="1" applyFont="1" applyFill="1" applyBorder="1" applyAlignment="1">
      <alignment horizontal="right"/>
    </xf>
    <xf numFmtId="41" fontId="27" fillId="0" borderId="0" xfId="0" applyNumberFormat="1" applyFont="1" applyFill="1" applyBorder="1" applyAlignment="1">
      <alignment horizontal="right"/>
    </xf>
    <xf numFmtId="41" fontId="5" fillId="0" borderId="9" xfId="0" applyNumberFormat="1" applyFont="1" applyFill="1" applyBorder="1" applyAlignment="1"/>
    <xf numFmtId="0" fontId="27" fillId="0" borderId="0" xfId="0" applyFont="1" applyFill="1" applyBorder="1" applyAlignment="1" applyProtection="1">
      <alignment horizontal="distributed" vertical="center" wrapText="1"/>
    </xf>
    <xf numFmtId="187" fontId="27" fillId="0" borderId="0" xfId="0" applyNumberFormat="1" applyFont="1" applyFill="1" applyBorder="1" applyAlignment="1"/>
    <xf numFmtId="1" fontId="27" fillId="0" borderId="0" xfId="0" applyNumberFormat="1" applyFont="1" applyFill="1" applyAlignment="1">
      <alignment horizontal="right"/>
    </xf>
    <xf numFmtId="0" fontId="27" fillId="0" borderId="0" xfId="0" applyNumberFormat="1" applyFont="1" applyFill="1" applyAlignment="1">
      <alignment horizontal="right"/>
    </xf>
    <xf numFmtId="176" fontId="27" fillId="0" borderId="6" xfId="0" applyNumberFormat="1" applyFont="1" applyFill="1" applyBorder="1" applyAlignment="1" applyProtection="1">
      <alignment vertical="center"/>
    </xf>
    <xf numFmtId="177" fontId="27" fillId="0" borderId="5" xfId="0" applyNumberFormat="1" applyFont="1" applyFill="1" applyBorder="1" applyAlignment="1" applyProtection="1">
      <alignment vertical="center"/>
    </xf>
    <xf numFmtId="41" fontId="27" fillId="0" borderId="5" xfId="0" applyNumberFormat="1" applyFont="1" applyFill="1" applyBorder="1" applyAlignment="1"/>
    <xf numFmtId="41" fontId="27" fillId="0" borderId="5" xfId="0" applyNumberFormat="1" applyFont="1" applyFill="1" applyBorder="1" applyAlignment="1" applyProtection="1">
      <alignment vertical="center"/>
    </xf>
    <xf numFmtId="41" fontId="27" fillId="0" borderId="5" xfId="0" applyNumberFormat="1" applyFont="1" applyFill="1" applyBorder="1" applyAlignment="1">
      <alignment vertical="center"/>
    </xf>
    <xf numFmtId="177" fontId="27" fillId="0" borderId="0" xfId="0" applyNumberFormat="1" applyFont="1" applyFill="1" applyBorder="1" applyAlignment="1" applyProtection="1">
      <alignment vertical="center"/>
    </xf>
    <xf numFmtId="41" fontId="27" fillId="0" borderId="0" xfId="0" applyNumberFormat="1" applyFont="1" applyFill="1" applyBorder="1" applyAlignment="1" applyProtection="1">
      <alignment vertical="center"/>
    </xf>
    <xf numFmtId="41" fontId="27" fillId="0" borderId="0" xfId="0" applyNumberFormat="1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176" fontId="27" fillId="0" borderId="0" xfId="0" applyNumberFormat="1" applyFont="1" applyFill="1" applyAlignment="1">
      <alignment vertical="center"/>
    </xf>
    <xf numFmtId="0" fontId="27" fillId="0" borderId="7" xfId="0" applyFont="1" applyFill="1" applyBorder="1" applyAlignment="1" applyProtection="1">
      <alignment horizontal="right" vertical="center"/>
    </xf>
    <xf numFmtId="0" fontId="27" fillId="0" borderId="11" xfId="0" applyFont="1" applyFill="1" applyBorder="1" applyAlignment="1" applyProtection="1">
      <alignment horizontal="centerContinuous" vertical="center"/>
    </xf>
    <xf numFmtId="0" fontId="27" fillId="0" borderId="11" xfId="0" applyFont="1" applyFill="1" applyBorder="1" applyAlignment="1">
      <alignment horizontal="centerContinuous" vertical="center"/>
    </xf>
    <xf numFmtId="0" fontId="27" fillId="0" borderId="6" xfId="0" applyFont="1" applyFill="1" applyBorder="1" applyAlignment="1">
      <alignment horizontal="centerContinuous" vertical="center"/>
    </xf>
    <xf numFmtId="0" fontId="27" fillId="0" borderId="0" xfId="0" applyFont="1" applyFill="1" applyBorder="1" applyAlignment="1">
      <alignment horizontal="centerContinuous" vertical="center"/>
    </xf>
    <xf numFmtId="0" fontId="27" fillId="0" borderId="11" xfId="0" applyFont="1" applyFill="1" applyBorder="1" applyAlignment="1" applyProtection="1">
      <alignment horizontal="center" vertical="center"/>
    </xf>
    <xf numFmtId="0" fontId="27" fillId="0" borderId="10" xfId="0" applyFont="1" applyFill="1" applyBorder="1" applyAlignment="1" applyProtection="1">
      <alignment horizontal="center" vertical="center"/>
    </xf>
    <xf numFmtId="176" fontId="27" fillId="0" borderId="4" xfId="0" applyNumberFormat="1" applyFont="1" applyFill="1" applyBorder="1" applyAlignment="1" applyProtection="1">
      <alignment vertical="center"/>
    </xf>
    <xf numFmtId="180" fontId="27" fillId="0" borderId="0" xfId="0" applyNumberFormat="1" applyFont="1" applyFill="1" applyAlignment="1">
      <alignment horizontal="right"/>
    </xf>
    <xf numFmtId="41" fontId="6" fillId="0" borderId="0" xfId="0" applyNumberFormat="1" applyFont="1" applyFill="1" applyAlignment="1"/>
    <xf numFmtId="0" fontId="27" fillId="0" borderId="12" xfId="0" applyFont="1" applyFill="1" applyBorder="1" applyAlignment="1">
      <alignment vertical="center"/>
    </xf>
    <xf numFmtId="176" fontId="27" fillId="0" borderId="0" xfId="0" applyNumberFormat="1" applyFont="1" applyFill="1" applyAlignment="1">
      <alignment horizontal="right"/>
    </xf>
    <xf numFmtId="0" fontId="27" fillId="0" borderId="0" xfId="0" applyFont="1" applyFill="1" applyAlignment="1">
      <alignment horizontal="center" vertical="center"/>
    </xf>
    <xf numFmtId="0" fontId="27" fillId="0" borderId="12" xfId="0" applyFont="1" applyFill="1" applyBorder="1" applyAlignment="1" applyProtection="1">
      <alignment horizontal="distributed" vertical="center"/>
    </xf>
    <xf numFmtId="0" fontId="27" fillId="0" borderId="0" xfId="0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horizontal="right"/>
    </xf>
    <xf numFmtId="0" fontId="13" fillId="0" borderId="12" xfId="0" applyFont="1" applyFill="1" applyBorder="1" applyAlignment="1" applyProtection="1">
      <alignment horizontal="distributed" vertical="center"/>
    </xf>
    <xf numFmtId="0" fontId="27" fillId="0" borderId="12" xfId="0" applyFont="1" applyFill="1" applyBorder="1" applyAlignment="1">
      <alignment horizontal="distributed" vertical="center"/>
    </xf>
    <xf numFmtId="0" fontId="27" fillId="0" borderId="13" xfId="0" applyFont="1" applyFill="1" applyBorder="1" applyAlignment="1">
      <alignment vertical="center"/>
    </xf>
    <xf numFmtId="176" fontId="27" fillId="0" borderId="6" xfId="0" applyNumberFormat="1" applyFont="1" applyFill="1" applyBorder="1" applyAlignment="1" applyProtection="1">
      <alignment horizontal="right" vertical="center"/>
    </xf>
    <xf numFmtId="176" fontId="27" fillId="0" borderId="5" xfId="0" applyNumberFormat="1" applyFont="1" applyFill="1" applyBorder="1" applyAlignment="1" applyProtection="1">
      <alignment horizontal="right" vertical="center"/>
    </xf>
    <xf numFmtId="176" fontId="27" fillId="0" borderId="5" xfId="0" applyNumberFormat="1" applyFont="1" applyFill="1" applyBorder="1" applyAlignment="1" applyProtection="1">
      <alignment vertical="center"/>
    </xf>
    <xf numFmtId="0" fontId="27" fillId="0" borderId="0" xfId="0" applyFont="1" applyFill="1" applyBorder="1" applyAlignment="1">
      <alignment horizontal="right"/>
    </xf>
    <xf numFmtId="0" fontId="27" fillId="0" borderId="0" xfId="0" applyFont="1" applyFill="1" applyBorder="1" applyAlignment="1" applyProtection="1">
      <alignment horizontal="left"/>
    </xf>
    <xf numFmtId="0" fontId="26" fillId="0" borderId="0" xfId="0" applyFont="1" applyFill="1" applyAlignment="1" applyProtection="1">
      <alignment horizontal="left"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/>
    <xf numFmtId="0" fontId="26" fillId="0" borderId="0" xfId="0" quotePrefix="1" applyFont="1" applyFill="1" applyAlignment="1" applyProtection="1">
      <alignment horizontal="left" vertical="center"/>
    </xf>
    <xf numFmtId="0" fontId="26" fillId="0" borderId="0" xfId="0" applyFont="1" applyFill="1" applyBorder="1" applyAlignment="1" applyProtection="1">
      <alignment horizontal="left" vertical="center"/>
    </xf>
    <xf numFmtId="0" fontId="25" fillId="0" borderId="7" xfId="0" applyFont="1" applyFill="1" applyBorder="1" applyAlignment="1" applyProtection="1">
      <alignment horizontal="right" vertical="center"/>
    </xf>
    <xf numFmtId="0" fontId="25" fillId="0" borderId="0" xfId="0" applyFont="1" applyFill="1" applyBorder="1" applyAlignment="1">
      <alignment vertical="center"/>
    </xf>
    <xf numFmtId="0" fontId="25" fillId="0" borderId="12" xfId="0" applyFont="1" applyFill="1" applyBorder="1" applyAlignment="1">
      <alignment vertical="center"/>
    </xf>
    <xf numFmtId="176" fontId="25" fillId="0" borderId="4" xfId="0" applyNumberFormat="1" applyFont="1" applyFill="1" applyBorder="1" applyAlignment="1" applyProtection="1">
      <alignment vertical="center"/>
    </xf>
    <xf numFmtId="176" fontId="25" fillId="0" borderId="0" xfId="0" applyNumberFormat="1" applyFont="1" applyFill="1" applyBorder="1" applyAlignment="1" applyProtection="1">
      <alignment vertical="center"/>
    </xf>
    <xf numFmtId="0" fontId="25" fillId="0" borderId="0" xfId="0" applyFont="1" applyFill="1" applyBorder="1" applyAlignment="1" applyProtection="1">
      <alignment horizontal="left" vertical="center"/>
    </xf>
    <xf numFmtId="176" fontId="25" fillId="0" borderId="9" xfId="0" applyNumberFormat="1" applyFont="1" applyFill="1" applyBorder="1" applyAlignment="1"/>
    <xf numFmtId="176" fontId="25" fillId="0" borderId="0" xfId="0" applyNumberFormat="1" applyFont="1" applyFill="1" applyBorder="1" applyAlignment="1"/>
    <xf numFmtId="0" fontId="26" fillId="0" borderId="0" xfId="0" applyFont="1" applyFill="1" applyBorder="1" applyAlignment="1">
      <alignment vertical="center"/>
    </xf>
    <xf numFmtId="176" fontId="26" fillId="0" borderId="9" xfId="0" applyNumberFormat="1" applyFont="1" applyFill="1" applyBorder="1" applyAlignment="1"/>
    <xf numFmtId="176" fontId="26" fillId="0" borderId="0" xfId="0" applyNumberFormat="1" applyFont="1" applyFill="1" applyBorder="1" applyAlignment="1"/>
    <xf numFmtId="0" fontId="26" fillId="0" borderId="0" xfId="0" applyFont="1" applyFill="1" applyAlignment="1"/>
    <xf numFmtId="176" fontId="25" fillId="0" borderId="9" xfId="0" applyNumberFormat="1" applyFont="1" applyFill="1" applyBorder="1" applyAlignment="1" applyProtection="1">
      <alignment vertical="center"/>
    </xf>
    <xf numFmtId="180" fontId="25" fillId="0" borderId="9" xfId="0" applyNumberFormat="1" applyFont="1" applyFill="1" applyBorder="1" applyAlignment="1"/>
    <xf numFmtId="180" fontId="25" fillId="0" borderId="0" xfId="0" applyNumberFormat="1" applyFont="1" applyFill="1" applyBorder="1" applyAlignment="1" applyProtection="1">
      <alignment horizontal="right" vertical="center"/>
    </xf>
    <xf numFmtId="41" fontId="25" fillId="0" borderId="0" xfId="0" applyNumberFormat="1" applyFont="1" applyFill="1" applyBorder="1" applyAlignment="1"/>
    <xf numFmtId="176" fontId="25" fillId="0" borderId="9" xfId="0" applyNumberFormat="1" applyFont="1" applyFill="1" applyBorder="1" applyAlignment="1" applyProtection="1">
      <alignment horizontal="right" vertical="center"/>
    </xf>
    <xf numFmtId="176" fontId="25" fillId="0" borderId="0" xfId="0" applyNumberFormat="1" applyFont="1" applyFill="1" applyBorder="1" applyAlignment="1" applyProtection="1">
      <alignment horizontal="right" vertical="center"/>
    </xf>
    <xf numFmtId="180" fontId="25" fillId="0" borderId="9" xfId="0" applyNumberFormat="1" applyFont="1" applyFill="1" applyBorder="1" applyAlignment="1" applyProtection="1">
      <alignment vertical="center"/>
    </xf>
    <xf numFmtId="180" fontId="25" fillId="0" borderId="9" xfId="0" applyNumberFormat="1" applyFont="1" applyFill="1" applyBorder="1" applyAlignment="1">
      <alignment vertical="center"/>
    </xf>
    <xf numFmtId="0" fontId="28" fillId="0" borderId="0" xfId="0" applyFont="1" applyFill="1" applyBorder="1" applyAlignment="1" applyProtection="1">
      <alignment horizontal="distributed" vertical="center"/>
    </xf>
    <xf numFmtId="0" fontId="25" fillId="0" borderId="0" xfId="0" applyFont="1" applyFill="1" applyBorder="1" applyAlignment="1">
      <alignment horizontal="distributed" vertical="center"/>
    </xf>
    <xf numFmtId="41" fontId="25" fillId="0" borderId="9" xfId="0" applyNumberFormat="1" applyFont="1" applyFill="1" applyBorder="1" applyAlignment="1"/>
    <xf numFmtId="0" fontId="25" fillId="0" borderId="5" xfId="0" applyFont="1" applyFill="1" applyBorder="1" applyAlignment="1">
      <alignment vertical="center"/>
    </xf>
    <xf numFmtId="176" fontId="25" fillId="0" borderId="6" xfId="0" applyNumberFormat="1" applyFont="1" applyFill="1" applyBorder="1" applyAlignment="1" applyProtection="1">
      <alignment vertical="center"/>
    </xf>
    <xf numFmtId="176" fontId="25" fillId="0" borderId="5" xfId="0" applyNumberFormat="1" applyFont="1" applyFill="1" applyBorder="1" applyAlignment="1" applyProtection="1">
      <alignment vertical="center"/>
    </xf>
    <xf numFmtId="0" fontId="27" fillId="0" borderId="0" xfId="0" applyFont="1" applyFill="1" applyAlignment="1">
      <alignment horizontal="right" vertical="center"/>
    </xf>
    <xf numFmtId="37" fontId="27" fillId="0" borderId="4" xfId="0" applyNumberFormat="1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distributed" vertical="center"/>
    </xf>
    <xf numFmtId="41" fontId="6" fillId="0" borderId="9" xfId="5" applyNumberFormat="1" applyFont="1" applyFill="1" applyBorder="1"/>
    <xf numFmtId="0" fontId="6" fillId="0" borderId="0" xfId="0" applyFont="1" applyFill="1" applyBorder="1" applyAlignment="1" applyProtection="1">
      <alignment horizontal="center" vertical="center"/>
    </xf>
    <xf numFmtId="41" fontId="5" fillId="0" borderId="9" xfId="5" applyNumberFormat="1" applyFont="1" applyFill="1" applyBorder="1"/>
    <xf numFmtId="49" fontId="27" fillId="0" borderId="0" xfId="0" applyNumberFormat="1" applyFont="1" applyFill="1" applyBorder="1" applyAlignment="1" applyProtection="1">
      <alignment horizontal="left" vertical="center"/>
    </xf>
    <xf numFmtId="0" fontId="27" fillId="0" borderId="0" xfId="0" applyFont="1" applyFill="1" applyBorder="1" applyAlignment="1" applyProtection="1">
      <alignment horizontal="left" vertical="center"/>
    </xf>
    <xf numFmtId="0" fontId="27" fillId="0" borderId="0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 wrapText="1"/>
    </xf>
    <xf numFmtId="0" fontId="27" fillId="0" borderId="5" xfId="0" applyFont="1" applyFill="1" applyBorder="1" applyAlignment="1">
      <alignment vertical="center"/>
    </xf>
    <xf numFmtId="176" fontId="6" fillId="0" borderId="0" xfId="0" applyNumberFormat="1" applyFont="1" applyFill="1" applyBorder="1" applyAlignment="1" applyProtection="1">
      <alignment vertical="center"/>
    </xf>
    <xf numFmtId="0" fontId="5" fillId="0" borderId="7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8" fillId="0" borderId="0" xfId="0" applyFont="1" applyFill="1" applyBorder="1" applyAlignment="1" applyProtection="1">
      <alignment horizontal="distributed" vertical="center"/>
    </xf>
    <xf numFmtId="0" fontId="9" fillId="0" borderId="0" xfId="0" applyFont="1" applyFill="1" applyBorder="1" applyAlignment="1" applyProtection="1">
      <alignment horizontal="distributed" vertical="center"/>
    </xf>
    <xf numFmtId="0" fontId="8" fillId="0" borderId="5" xfId="0" applyFont="1" applyFill="1" applyBorder="1" applyAlignment="1" applyProtection="1">
      <alignment horizontal="distributed" vertical="center"/>
    </xf>
    <xf numFmtId="180" fontId="8" fillId="0" borderId="6" xfId="0" applyNumberFormat="1" applyFont="1" applyFill="1" applyBorder="1" applyAlignment="1" applyProtection="1">
      <alignment vertical="center"/>
    </xf>
    <xf numFmtId="180" fontId="8" fillId="0" borderId="5" xfId="0" applyNumberFormat="1" applyFont="1" applyFill="1" applyBorder="1" applyAlignment="1" applyProtection="1">
      <alignment vertical="center"/>
    </xf>
    <xf numFmtId="41" fontId="8" fillId="0" borderId="5" xfId="0" applyNumberFormat="1" applyFont="1" applyFill="1" applyBorder="1" applyAlignment="1" applyProtection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3" xfId="0" applyFont="1" applyFill="1" applyBorder="1" applyAlignment="1">
      <alignment horizontal="centerContinuous" vertical="center"/>
    </xf>
    <xf numFmtId="0" fontId="5" fillId="0" borderId="18" xfId="0" applyFont="1" applyFill="1" applyBorder="1" applyAlignment="1">
      <alignment horizontal="centerContinuous" vertical="center"/>
    </xf>
    <xf numFmtId="0" fontId="5" fillId="0" borderId="3" xfId="0" applyFont="1" applyFill="1" applyBorder="1" applyAlignment="1" applyProtection="1">
      <alignment horizontal="centerContinuous" vertical="center"/>
    </xf>
    <xf numFmtId="0" fontId="5" fillId="0" borderId="12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Continuous" vertical="center"/>
    </xf>
    <xf numFmtId="0" fontId="5" fillId="0" borderId="9" xfId="0" applyNumberFormat="1" applyFont="1" applyFill="1" applyBorder="1" applyAlignment="1" applyProtection="1">
      <alignment horizontal="right" vertical="center"/>
    </xf>
    <xf numFmtId="176" fontId="6" fillId="0" borderId="0" xfId="0" applyNumberFormat="1" applyFont="1" applyFill="1" applyAlignment="1">
      <alignment vertical="center"/>
    </xf>
    <xf numFmtId="0" fontId="6" fillId="0" borderId="9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>
      <alignment vertical="center"/>
    </xf>
    <xf numFmtId="0" fontId="5" fillId="0" borderId="9" xfId="0" applyFont="1" applyFill="1" applyBorder="1" applyAlignment="1">
      <alignment horizontal="centerContinuous" vertical="center"/>
    </xf>
    <xf numFmtId="0" fontId="5" fillId="0" borderId="12" xfId="0" applyFont="1" applyFill="1" applyBorder="1" applyAlignment="1">
      <alignment horizontal="distributed" vertical="center"/>
    </xf>
    <xf numFmtId="176" fontId="27" fillId="0" borderId="0" xfId="0" applyNumberFormat="1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center" vertical="center"/>
    </xf>
    <xf numFmtId="176" fontId="27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5" fillId="0" borderId="18" xfId="0" applyFont="1" applyFill="1" applyBorder="1" applyAlignment="1" applyProtection="1">
      <alignment horizontal="centerContinuous" vertical="center"/>
    </xf>
    <xf numFmtId="0" fontId="5" fillId="0" borderId="1" xfId="0" applyFont="1" applyFill="1" applyBorder="1" applyAlignment="1" applyProtection="1">
      <alignment horizontal="distributed" vertical="center"/>
    </xf>
    <xf numFmtId="0" fontId="5" fillId="0" borderId="19" xfId="0" applyFont="1" applyFill="1" applyBorder="1" applyAlignment="1">
      <alignment horizontal="centerContinuous" vertical="center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176" fontId="5" fillId="0" borderId="4" xfId="0" applyNumberFormat="1" applyFont="1" applyFill="1" applyBorder="1" applyAlignment="1">
      <alignment vertical="center"/>
    </xf>
    <xf numFmtId="176" fontId="6" fillId="0" borderId="9" xfId="0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right" vertical="center"/>
    </xf>
    <xf numFmtId="176" fontId="5" fillId="0" borderId="6" xfId="0" applyNumberFormat="1" applyFont="1" applyFill="1" applyBorder="1" applyAlignment="1" applyProtection="1">
      <alignment vertical="center"/>
    </xf>
    <xf numFmtId="176" fontId="5" fillId="0" borderId="5" xfId="0" applyNumberFormat="1" applyFont="1" applyFill="1" applyBorder="1" applyAlignment="1" applyProtection="1">
      <alignment vertical="center"/>
    </xf>
    <xf numFmtId="37" fontId="5" fillId="0" borderId="6" xfId="0" applyNumberFormat="1" applyFont="1" applyFill="1" applyBorder="1" applyAlignment="1" applyProtection="1">
      <alignment horizontal="centerContinuous" vertical="center"/>
    </xf>
    <xf numFmtId="184" fontId="5" fillId="0" borderId="0" xfId="0" applyNumberFormat="1" applyFont="1" applyFill="1" applyAlignment="1">
      <alignment vertical="center"/>
    </xf>
    <xf numFmtId="184" fontId="5" fillId="0" borderId="7" xfId="0" applyNumberFormat="1" applyFont="1" applyFill="1" applyBorder="1" applyAlignment="1" applyProtection="1">
      <alignment horizontal="right" vertical="center"/>
    </xf>
    <xf numFmtId="176" fontId="5" fillId="0" borderId="21" xfId="0" applyNumberFormat="1" applyFont="1" applyFill="1" applyBorder="1" applyAlignment="1" applyProtection="1">
      <alignment vertical="center"/>
    </xf>
    <xf numFmtId="184" fontId="5" fillId="0" borderId="21" xfId="0" applyNumberFormat="1" applyFont="1" applyFill="1" applyBorder="1" applyAlignment="1" applyProtection="1">
      <alignment vertical="center"/>
    </xf>
    <xf numFmtId="188" fontId="27" fillId="0" borderId="0" xfId="0" applyNumberFormat="1" applyFont="1" applyFill="1" applyBorder="1" applyAlignment="1"/>
    <xf numFmtId="188" fontId="6" fillId="0" borderId="0" xfId="0" applyNumberFormat="1" applyFont="1" applyFill="1" applyBorder="1" applyAlignment="1"/>
    <xf numFmtId="185" fontId="5" fillId="0" borderId="0" xfId="0" applyNumberFormat="1" applyFont="1" applyFill="1" applyBorder="1" applyAlignment="1" applyProtection="1">
      <alignment vertical="center"/>
    </xf>
    <xf numFmtId="2" fontId="24" fillId="0" borderId="0" xfId="10" applyNumberFormat="1" applyFont="1" applyFill="1" applyBorder="1" applyAlignment="1" applyProtection="1">
      <alignment horizontal="right"/>
      <protection locked="0"/>
    </xf>
    <xf numFmtId="2" fontId="24" fillId="0" borderId="0" xfId="10" applyNumberFormat="1" applyFont="1" applyFill="1" applyBorder="1" applyProtection="1">
      <protection locked="0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distributed" vertical="center"/>
    </xf>
    <xf numFmtId="176" fontId="5" fillId="0" borderId="9" xfId="0" applyNumberFormat="1" applyFont="1" applyFill="1" applyBorder="1" applyAlignment="1" applyProtection="1">
      <alignment horizontal="right" vertical="center"/>
    </xf>
    <xf numFmtId="0" fontId="5" fillId="0" borderId="5" xfId="0" applyFont="1" applyFill="1" applyBorder="1" applyAlignment="1">
      <alignment horizontal="right" vertical="center"/>
    </xf>
    <xf numFmtId="184" fontId="5" fillId="0" borderId="5" xfId="0" applyNumberFormat="1" applyFont="1" applyFill="1" applyBorder="1" applyAlignment="1" applyProtection="1">
      <alignment vertical="center"/>
    </xf>
    <xf numFmtId="184" fontId="5" fillId="0" borderId="0" xfId="0" applyNumberFormat="1" applyFont="1" applyFill="1" applyBorder="1" applyAlignment="1">
      <alignment vertical="center"/>
    </xf>
    <xf numFmtId="184" fontId="27" fillId="0" borderId="0" xfId="0" applyNumberFormat="1" applyFont="1" applyFill="1" applyAlignment="1"/>
    <xf numFmtId="0" fontId="27" fillId="0" borderId="3" xfId="0" applyFont="1" applyFill="1" applyBorder="1" applyAlignment="1" applyProtection="1">
      <alignment horizontal="right" vertical="center"/>
    </xf>
    <xf numFmtId="0" fontId="27" fillId="0" borderId="1" xfId="0" applyFont="1" applyFill="1" applyBorder="1" applyAlignment="1" applyProtection="1">
      <alignment horizontal="center" vertical="center"/>
    </xf>
    <xf numFmtId="0" fontId="27" fillId="0" borderId="2" xfId="0" applyFont="1" applyFill="1" applyBorder="1" applyAlignment="1" applyProtection="1">
      <alignment horizontal="left" vertical="center"/>
    </xf>
    <xf numFmtId="0" fontId="27" fillId="0" borderId="1" xfId="0" applyFont="1" applyFill="1" applyBorder="1" applyAlignment="1" applyProtection="1">
      <alignment horizontal="left" vertical="center"/>
    </xf>
    <xf numFmtId="0" fontId="27" fillId="0" borderId="20" xfId="0" applyFont="1" applyFill="1" applyBorder="1" applyAlignment="1" applyProtection="1">
      <alignment horizontal="center" vertical="center"/>
    </xf>
    <xf numFmtId="0" fontId="27" fillId="0" borderId="21" xfId="0" applyFont="1" applyFill="1" applyBorder="1" applyAlignment="1">
      <alignment vertical="center"/>
    </xf>
    <xf numFmtId="176" fontId="27" fillId="0" borderId="4" xfId="0" applyNumberFormat="1" applyFont="1" applyFill="1" applyBorder="1" applyAlignment="1">
      <alignment vertical="center"/>
    </xf>
    <xf numFmtId="176" fontId="27" fillId="0" borderId="21" xfId="0" applyNumberFormat="1" applyFont="1" applyFill="1" applyBorder="1" applyAlignment="1">
      <alignment vertical="center"/>
    </xf>
    <xf numFmtId="176" fontId="27" fillId="0" borderId="14" xfId="0" applyNumberFormat="1" applyFont="1" applyFill="1" applyBorder="1" applyAlignment="1">
      <alignment vertical="center"/>
    </xf>
    <xf numFmtId="41" fontId="6" fillId="0" borderId="9" xfId="7" applyNumberFormat="1" applyFont="1" applyFill="1" applyBorder="1"/>
    <xf numFmtId="41" fontId="6" fillId="0" borderId="0" xfId="7" applyNumberFormat="1" applyFont="1" applyFill="1" applyBorder="1"/>
    <xf numFmtId="41" fontId="6" fillId="0" borderId="12" xfId="7" applyNumberFormat="1" applyFont="1" applyFill="1" applyBorder="1"/>
    <xf numFmtId="176" fontId="6" fillId="0" borderId="0" xfId="0" applyNumberFormat="1" applyFont="1" applyFill="1" applyBorder="1" applyAlignment="1">
      <alignment vertical="center"/>
    </xf>
    <xf numFmtId="41" fontId="6" fillId="0" borderId="9" xfId="8" applyNumberFormat="1" applyFont="1" applyFill="1" applyBorder="1"/>
    <xf numFmtId="41" fontId="6" fillId="0" borderId="0" xfId="8" applyNumberFormat="1" applyFont="1" applyFill="1" applyBorder="1"/>
    <xf numFmtId="176" fontId="5" fillId="0" borderId="12" xfId="0" applyNumberFormat="1" applyFont="1" applyFill="1" applyBorder="1" applyAlignment="1" applyProtection="1">
      <alignment vertical="center"/>
    </xf>
    <xf numFmtId="0" fontId="27" fillId="0" borderId="0" xfId="0" applyFont="1" applyFill="1" applyBorder="1" applyAlignment="1" applyProtection="1">
      <alignment vertical="center"/>
    </xf>
    <xf numFmtId="41" fontId="5" fillId="0" borderId="9" xfId="7" applyNumberFormat="1" applyFont="1" applyFill="1" applyBorder="1"/>
    <xf numFmtId="41" fontId="5" fillId="0" borderId="0" xfId="7" applyNumberFormat="1" applyFont="1" applyFill="1" applyBorder="1"/>
    <xf numFmtId="41" fontId="5" fillId="0" borderId="12" xfId="7" applyNumberFormat="1" applyFont="1" applyFill="1" applyBorder="1"/>
    <xf numFmtId="41" fontId="5" fillId="0" borderId="9" xfId="8" applyNumberFormat="1" applyFont="1" applyFill="1" applyBorder="1"/>
    <xf numFmtId="176" fontId="5" fillId="0" borderId="9" xfId="0" applyNumberFormat="1" applyFont="1" applyFill="1" applyBorder="1" applyAlignment="1">
      <alignment vertical="center"/>
    </xf>
    <xf numFmtId="176" fontId="5" fillId="0" borderId="12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 applyProtection="1">
      <alignment vertical="center"/>
    </xf>
    <xf numFmtId="176" fontId="27" fillId="0" borderId="0" xfId="0" applyNumberFormat="1" applyFont="1" applyFill="1" applyBorder="1" applyAlignment="1" applyProtection="1">
      <alignment horizontal="center" vertical="center"/>
    </xf>
    <xf numFmtId="176" fontId="27" fillId="0" borderId="0" xfId="0" applyNumberFormat="1" applyFont="1" applyFill="1" applyBorder="1" applyAlignment="1" applyProtection="1">
      <alignment horizontal="distributed" vertical="center"/>
    </xf>
    <xf numFmtId="176" fontId="27" fillId="0" borderId="0" xfId="0" applyNumberFormat="1" applyFont="1" applyFill="1" applyBorder="1" applyAlignment="1" applyProtection="1">
      <alignment horizontal="left" vertical="center"/>
    </xf>
    <xf numFmtId="176" fontId="27" fillId="0" borderId="0" xfId="0" quotePrefix="1" applyNumberFormat="1" applyFont="1" applyFill="1" applyBorder="1" applyAlignment="1" applyProtection="1">
      <alignment horizontal="distributed" vertical="center"/>
    </xf>
    <xf numFmtId="176" fontId="27" fillId="0" borderId="0" xfId="0" quotePrefix="1" applyNumberFormat="1" applyFont="1" applyFill="1" applyBorder="1" applyAlignment="1" applyProtection="1">
      <alignment horizontal="left" vertical="center"/>
    </xf>
    <xf numFmtId="41" fontId="5" fillId="0" borderId="9" xfId="1" applyNumberFormat="1" applyFont="1" applyFill="1" applyBorder="1" applyAlignment="1"/>
    <xf numFmtId="41" fontId="5" fillId="0" borderId="9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41" fontId="5" fillId="0" borderId="12" xfId="0" applyNumberFormat="1" applyFont="1" applyFill="1" applyBorder="1" applyAlignment="1">
      <alignment vertical="center"/>
    </xf>
    <xf numFmtId="41" fontId="5" fillId="0" borderId="9" xfId="0" applyNumberFormat="1" applyFont="1" applyFill="1" applyBorder="1" applyAlignment="1" applyProtection="1">
      <alignment vertical="center"/>
    </xf>
    <xf numFmtId="41" fontId="5" fillId="0" borderId="0" xfId="3" applyNumberFormat="1" applyFont="1" applyFill="1" applyBorder="1" applyAlignment="1"/>
    <xf numFmtId="0" fontId="27" fillId="0" borderId="0" xfId="0" applyFont="1" applyFill="1" applyBorder="1" applyAlignment="1" applyProtection="1">
      <alignment horizontal="center" vertical="center"/>
    </xf>
    <xf numFmtId="41" fontId="5" fillId="0" borderId="9" xfId="3" applyNumberFormat="1" applyFont="1" applyFill="1" applyBorder="1" applyAlignment="1"/>
    <xf numFmtId="41" fontId="5" fillId="0" borderId="12" xfId="3" applyNumberFormat="1" applyFont="1" applyFill="1" applyBorder="1" applyAlignment="1"/>
    <xf numFmtId="0" fontId="27" fillId="0" borderId="0" xfId="0" quotePrefix="1" applyFont="1" applyFill="1" applyBorder="1" applyAlignment="1" applyProtection="1">
      <alignment horizontal="left" vertical="center"/>
    </xf>
    <xf numFmtId="41" fontId="5" fillId="0" borderId="9" xfId="3" applyNumberFormat="1" applyFont="1" applyFill="1" applyBorder="1" applyAlignment="1" applyProtection="1">
      <protection locked="0"/>
    </xf>
    <xf numFmtId="41" fontId="5" fillId="0" borderId="0" xfId="3" applyNumberFormat="1" applyFont="1" applyFill="1" applyBorder="1" applyAlignment="1" applyProtection="1">
      <protection locked="0"/>
    </xf>
    <xf numFmtId="0" fontId="27" fillId="0" borderId="0" xfId="0" applyFont="1" applyFill="1" applyBorder="1" applyAlignment="1" applyProtection="1">
      <alignment horizontal="distributed" vertical="center" shrinkToFit="1"/>
    </xf>
    <xf numFmtId="0" fontId="27" fillId="0" borderId="0" xfId="0" quotePrefix="1" applyFont="1" applyFill="1" applyBorder="1" applyAlignment="1" applyProtection="1">
      <alignment horizontal="distributed" vertical="center"/>
    </xf>
    <xf numFmtId="41" fontId="5" fillId="0" borderId="0" xfId="7" applyNumberFormat="1" applyFont="1" applyFill="1" applyBorder="1" applyAlignment="1">
      <alignment horizontal="center"/>
    </xf>
    <xf numFmtId="0" fontId="27" fillId="0" borderId="0" xfId="0" applyFont="1" applyFill="1" applyAlignment="1">
      <alignment horizontal="distributed" vertical="center" wrapText="1"/>
    </xf>
    <xf numFmtId="41" fontId="5" fillId="0" borderId="12" xfId="3" applyNumberFormat="1" applyFont="1" applyFill="1" applyBorder="1" applyAlignment="1" applyProtection="1">
      <protection locked="0"/>
    </xf>
    <xf numFmtId="176" fontId="6" fillId="0" borderId="9" xfId="0" applyNumberFormat="1" applyFont="1" applyFill="1" applyBorder="1" applyAlignment="1" applyProtection="1">
      <alignment vertical="center"/>
    </xf>
    <xf numFmtId="176" fontId="27" fillId="0" borderId="13" xfId="0" applyNumberFormat="1" applyFont="1" applyFill="1" applyBorder="1" applyAlignment="1" applyProtection="1">
      <alignment vertical="center"/>
    </xf>
    <xf numFmtId="180" fontId="5" fillId="0" borderId="0" xfId="0" applyNumberFormat="1" applyFont="1" applyFill="1" applyAlignment="1">
      <alignment vertical="center"/>
    </xf>
    <xf numFmtId="180" fontId="5" fillId="0" borderId="11" xfId="0" applyNumberFormat="1" applyFont="1" applyFill="1" applyBorder="1" applyAlignment="1" applyProtection="1">
      <alignment horizontal="center" vertical="center"/>
    </xf>
    <xf numFmtId="180" fontId="27" fillId="0" borderId="0" xfId="0" applyNumberFormat="1" applyFont="1" applyFill="1" applyBorder="1" applyAlignment="1" applyProtection="1">
      <protection locked="0"/>
    </xf>
    <xf numFmtId="0" fontId="9" fillId="0" borderId="0" xfId="0" applyFont="1" applyFill="1" applyBorder="1" applyAlignment="1" applyProtection="1">
      <alignment horizontal="right" vertical="center"/>
    </xf>
    <xf numFmtId="0" fontId="27" fillId="0" borderId="0" xfId="0" quotePrefix="1" applyFont="1" applyFill="1" applyAlignment="1">
      <alignment horizontal="right"/>
    </xf>
    <xf numFmtId="183" fontId="27" fillId="0" borderId="0" xfId="0" applyNumberFormat="1" applyFont="1" applyFill="1" applyAlignment="1">
      <alignment horizontal="right"/>
    </xf>
    <xf numFmtId="49" fontId="27" fillId="0" borderId="0" xfId="0" applyNumberFormat="1" applyFont="1" applyFill="1" applyBorder="1" applyAlignment="1" applyProtection="1">
      <alignment horizontal="right" vertical="center"/>
    </xf>
    <xf numFmtId="49" fontId="5" fillId="0" borderId="0" xfId="0" applyNumberFormat="1" applyFont="1" applyFill="1" applyBorder="1" applyAlignment="1" applyProtection="1">
      <alignment horizontal="right" vertical="center"/>
    </xf>
    <xf numFmtId="0" fontId="6" fillId="0" borderId="12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180" fontId="5" fillId="0" borderId="0" xfId="7" applyNumberFormat="1" applyFont="1" applyFill="1"/>
    <xf numFmtId="180" fontId="5" fillId="0" borderId="0" xfId="1" applyNumberFormat="1" applyFont="1" applyFill="1" applyAlignment="1"/>
    <xf numFmtId="180" fontId="5" fillId="0" borderId="0" xfId="3" applyNumberFormat="1" applyFont="1" applyFill="1" applyBorder="1" applyAlignment="1"/>
    <xf numFmtId="180" fontId="5" fillId="0" borderId="0" xfId="3" applyNumberFormat="1" applyFont="1" applyFill="1" applyBorder="1" applyAlignment="1" applyProtection="1">
      <protection locked="0"/>
    </xf>
    <xf numFmtId="180" fontId="5" fillId="0" borderId="0" xfId="8" applyNumberFormat="1" applyFont="1" applyFill="1"/>
    <xf numFmtId="183" fontId="27" fillId="0" borderId="0" xfId="0" applyNumberFormat="1" applyFont="1" applyFill="1" applyAlignment="1"/>
    <xf numFmtId="41" fontId="5" fillId="0" borderId="0" xfId="8" applyNumberFormat="1" applyFont="1" applyFill="1"/>
    <xf numFmtId="180" fontId="5" fillId="0" borderId="0" xfId="9" applyNumberFormat="1" applyFont="1" applyFill="1" applyBorder="1"/>
    <xf numFmtId="186" fontId="27" fillId="0" borderId="0" xfId="0" applyNumberFormat="1" applyFont="1" applyFill="1" applyAlignment="1"/>
    <xf numFmtId="177" fontId="5" fillId="0" borderId="0" xfId="0" applyNumberFormat="1" applyFont="1" applyFill="1" applyBorder="1" applyAlignment="1" applyProtection="1">
      <alignment vertical="center"/>
    </xf>
    <xf numFmtId="0" fontId="5" fillId="0" borderId="13" xfId="0" applyFont="1" applyFill="1" applyBorder="1" applyAlignment="1">
      <alignment vertical="center"/>
    </xf>
    <xf numFmtId="180" fontId="5" fillId="0" borderId="5" xfId="0" applyNumberFormat="1" applyFont="1" applyFill="1" applyBorder="1" applyAlignment="1" applyProtection="1">
      <alignment vertical="center"/>
    </xf>
    <xf numFmtId="37" fontId="5" fillId="0" borderId="0" xfId="0" applyNumberFormat="1" applyFont="1" applyFill="1" applyBorder="1" applyAlignment="1" applyProtection="1">
      <alignment horizontal="right"/>
    </xf>
    <xf numFmtId="180" fontId="5" fillId="0" borderId="0" xfId="0" applyNumberFormat="1" applyFont="1" applyFill="1" applyBorder="1" applyAlignment="1" applyProtection="1">
      <alignment horizontal="right"/>
    </xf>
    <xf numFmtId="180" fontId="5" fillId="0" borderId="0" xfId="0" applyNumberFormat="1" applyFont="1" applyFill="1" applyBorder="1" applyAlignment="1">
      <alignment vertical="center"/>
    </xf>
    <xf numFmtId="0" fontId="5" fillId="0" borderId="11" xfId="0" applyFont="1" applyFill="1" applyBorder="1" applyAlignment="1" applyProtection="1">
      <alignment horizontal="center" vertical="center"/>
    </xf>
    <xf numFmtId="180" fontId="27" fillId="0" borderId="9" xfId="0" applyNumberFormat="1" applyFont="1" applyFill="1" applyBorder="1" applyAlignment="1"/>
    <xf numFmtId="180" fontId="27" fillId="0" borderId="0" xfId="0" applyNumberFormat="1" applyFont="1" applyFill="1" applyBorder="1" applyAlignment="1"/>
    <xf numFmtId="180" fontId="5" fillId="0" borderId="0" xfId="0" applyNumberFormat="1" applyFont="1" applyFill="1" applyBorder="1" applyAlignment="1" applyProtection="1">
      <alignment vertical="center"/>
    </xf>
    <xf numFmtId="180" fontId="6" fillId="0" borderId="9" xfId="0" applyNumberFormat="1" applyFont="1" applyFill="1" applyBorder="1" applyAlignment="1"/>
    <xf numFmtId="180" fontId="6" fillId="0" borderId="0" xfId="0" applyNumberFormat="1" applyFont="1" applyFill="1" applyBorder="1" applyAlignment="1"/>
    <xf numFmtId="180" fontId="5" fillId="0" borderId="5" xfId="0" applyNumberFormat="1" applyFont="1" applyFill="1" applyBorder="1" applyAlignment="1">
      <alignment vertical="center"/>
    </xf>
    <xf numFmtId="38" fontId="5" fillId="0" borderId="0" xfId="0" applyNumberFormat="1" applyFont="1" applyFill="1" applyAlignment="1">
      <alignment vertical="center"/>
    </xf>
    <xf numFmtId="38" fontId="6" fillId="0" borderId="0" xfId="3" applyFont="1" applyFill="1"/>
    <xf numFmtId="11" fontId="6" fillId="0" borderId="0" xfId="0" applyNumberFormat="1" applyFont="1" applyFill="1" applyAlignment="1"/>
    <xf numFmtId="178" fontId="5" fillId="0" borderId="0" xfId="0" applyNumberFormat="1" applyFont="1" applyFill="1" applyAlignment="1">
      <alignment vertical="center"/>
    </xf>
    <xf numFmtId="38" fontId="27" fillId="0" borderId="0" xfId="0" applyNumberFormat="1" applyFont="1" applyFill="1" applyAlignment="1"/>
    <xf numFmtId="186" fontId="6" fillId="0" borderId="0" xfId="0" applyNumberFormat="1" applyFont="1" applyFill="1" applyAlignment="1"/>
    <xf numFmtId="178" fontId="5" fillId="0" borderId="0" xfId="0" applyNumberFormat="1" applyFont="1" applyFill="1" applyBorder="1" applyAlignment="1" applyProtection="1">
      <alignment vertical="center"/>
    </xf>
    <xf numFmtId="183" fontId="5" fillId="0" borderId="0" xfId="0" applyNumberFormat="1" applyFont="1" applyFill="1" applyBorder="1" applyAlignment="1" applyProtection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14" xfId="0" applyFont="1" applyFill="1" applyBorder="1" applyAlignment="1">
      <alignment vertical="center"/>
    </xf>
    <xf numFmtId="179" fontId="5" fillId="0" borderId="0" xfId="0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179" fontId="27" fillId="0" borderId="9" xfId="0" applyNumberFormat="1" applyFont="1" applyFill="1" applyBorder="1" applyAlignment="1"/>
    <xf numFmtId="0" fontId="27" fillId="0" borderId="0" xfId="0" applyFont="1" applyFill="1" applyAlignment="1">
      <alignment horizontal="distributed" vertical="center"/>
    </xf>
    <xf numFmtId="179" fontId="27" fillId="0" borderId="0" xfId="0" applyNumberFormat="1" applyFont="1" applyFill="1" applyAlignment="1"/>
    <xf numFmtId="0" fontId="5" fillId="0" borderId="6" xfId="0" applyFont="1" applyFill="1" applyBorder="1" applyAlignment="1">
      <alignment vertical="center"/>
    </xf>
    <xf numFmtId="0" fontId="5" fillId="0" borderId="0" xfId="0" applyFont="1" applyFill="1" applyAlignment="1" applyProtection="1">
      <alignment horizontal="left" vertical="center"/>
    </xf>
    <xf numFmtId="0" fontId="5" fillId="0" borderId="0" xfId="0" applyFont="1" applyFill="1" applyBorder="1" applyAlignment="1"/>
    <xf numFmtId="179" fontId="5" fillId="0" borderId="11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/>
    </xf>
    <xf numFmtId="179" fontId="5" fillId="0" borderId="20" xfId="0" applyNumberFormat="1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179" fontId="5" fillId="0" borderId="4" xfId="0" applyNumberFormat="1" applyFont="1" applyFill="1" applyBorder="1" applyAlignment="1">
      <alignment vertical="center"/>
    </xf>
    <xf numFmtId="179" fontId="6" fillId="0" borderId="20" xfId="0" applyNumberFormat="1" applyFont="1" applyFill="1" applyBorder="1" applyAlignment="1" applyProtection="1">
      <alignment vertical="center"/>
    </xf>
    <xf numFmtId="179" fontId="27" fillId="0" borderId="9" xfId="0" applyNumberFormat="1" applyFont="1" applyFill="1" applyBorder="1" applyAlignment="1" applyProtection="1">
      <alignment vertical="center"/>
    </xf>
    <xf numFmtId="179" fontId="5" fillId="0" borderId="20" xfId="0" applyNumberFormat="1" applyFont="1" applyFill="1" applyBorder="1" applyAlignment="1" applyProtection="1">
      <alignment vertical="center"/>
    </xf>
    <xf numFmtId="179" fontId="27" fillId="0" borderId="20" xfId="0" applyNumberFormat="1" applyFont="1" applyFill="1" applyBorder="1" applyAlignment="1" applyProtection="1">
      <alignment vertical="center"/>
    </xf>
    <xf numFmtId="41" fontId="5" fillId="0" borderId="20" xfId="0" applyNumberFormat="1" applyFont="1" applyFill="1" applyBorder="1" applyAlignment="1" applyProtection="1">
      <alignment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distributed" vertical="center"/>
    </xf>
    <xf numFmtId="179" fontId="5" fillId="0" borderId="9" xfId="0" quotePrefix="1" applyNumberFormat="1" applyFont="1" applyFill="1" applyBorder="1" applyAlignment="1" applyProtection="1">
      <alignment horizontal="right" vertical="center"/>
    </xf>
    <xf numFmtId="0" fontId="27" fillId="0" borderId="12" xfId="0" applyFont="1" applyFill="1" applyBorder="1" applyAlignment="1"/>
    <xf numFmtId="0" fontId="5" fillId="0" borderId="0" xfId="0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distributed" vertical="center"/>
    </xf>
    <xf numFmtId="37" fontId="5" fillId="0" borderId="0" xfId="0" applyNumberFormat="1" applyFont="1" applyFill="1" applyBorder="1" applyAlignment="1" applyProtection="1">
      <alignment horizontal="center" vertical="center"/>
    </xf>
    <xf numFmtId="179" fontId="27" fillId="0" borderId="20" xfId="0" applyNumberFormat="1" applyFont="1" applyFill="1" applyBorder="1" applyAlignment="1"/>
    <xf numFmtId="179" fontId="5" fillId="0" borderId="9" xfId="0" applyNumberFormat="1" applyFont="1" applyFill="1" applyBorder="1" applyAlignment="1">
      <alignment vertical="center"/>
    </xf>
    <xf numFmtId="37" fontId="27" fillId="0" borderId="0" xfId="0" applyNumberFormat="1" applyFont="1" applyFill="1" applyBorder="1" applyAlignment="1" applyProtection="1"/>
    <xf numFmtId="0" fontId="27" fillId="0" borderId="0" xfId="0" applyFont="1" applyFill="1" applyAlignment="1">
      <alignment horizontal="center"/>
    </xf>
    <xf numFmtId="0" fontId="5" fillId="0" borderId="12" xfId="0" applyFont="1" applyFill="1" applyBorder="1" applyAlignment="1" applyProtection="1">
      <alignment horizontal="left" vertical="center"/>
    </xf>
    <xf numFmtId="0" fontId="29" fillId="0" borderId="0" xfId="0" applyFont="1" applyFill="1" applyBorder="1" applyAlignment="1" applyProtection="1">
      <alignment horizontal="center" vertical="center"/>
    </xf>
    <xf numFmtId="0" fontId="29" fillId="0" borderId="0" xfId="0" applyFont="1" applyFill="1" applyBorder="1" applyAlignment="1" applyProtection="1">
      <alignment horizontal="distributed" vertical="center"/>
    </xf>
    <xf numFmtId="37" fontId="27" fillId="0" borderId="0" xfId="0" applyNumberFormat="1" applyFont="1" applyFill="1" applyBorder="1" applyAlignment="1" applyProtection="1">
      <alignment horizontal="right"/>
    </xf>
    <xf numFmtId="41" fontId="5" fillId="0" borderId="9" xfId="0" applyNumberFormat="1" applyFont="1" applyFill="1" applyBorder="1" applyAlignment="1">
      <alignment horizontal="right" vertical="center"/>
    </xf>
    <xf numFmtId="0" fontId="29" fillId="0" borderId="0" xfId="0" applyFont="1" applyFill="1" applyBorder="1" applyAlignment="1" applyProtection="1">
      <alignment horizontal="left" vertical="center"/>
    </xf>
    <xf numFmtId="181" fontId="5" fillId="0" borderId="20" xfId="0" applyNumberFormat="1" applyFont="1" applyFill="1" applyBorder="1" applyAlignment="1" applyProtection="1">
      <alignment vertical="center"/>
    </xf>
    <xf numFmtId="181" fontId="5" fillId="0" borderId="20" xfId="0" applyNumberFormat="1" applyFont="1" applyFill="1" applyBorder="1" applyAlignment="1">
      <alignment vertical="center"/>
    </xf>
    <xf numFmtId="0" fontId="5" fillId="0" borderId="0" xfId="0" applyFont="1" applyFill="1" applyBorder="1" applyAlignment="1" applyProtection="1"/>
    <xf numFmtId="37" fontId="5" fillId="0" borderId="9" xfId="0" applyNumberFormat="1" applyFont="1" applyFill="1" applyBorder="1" applyAlignment="1" applyProtection="1"/>
    <xf numFmtId="0" fontId="5" fillId="0" borderId="20" xfId="0" applyFont="1" applyFill="1" applyBorder="1" applyAlignment="1">
      <alignment vertical="center"/>
    </xf>
    <xf numFmtId="0" fontId="5" fillId="0" borderId="20" xfId="0" applyFont="1" applyFill="1" applyBorder="1" applyAlignment="1"/>
    <xf numFmtId="41" fontId="5" fillId="0" borderId="20" xfId="0" applyNumberFormat="1" applyFont="1" applyFill="1" applyBorder="1" applyAlignment="1" applyProtection="1">
      <alignment horizontal="right" vertical="center"/>
    </xf>
    <xf numFmtId="0" fontId="5" fillId="0" borderId="9" xfId="0" applyFont="1" applyFill="1" applyBorder="1" applyAlignment="1"/>
    <xf numFmtId="0" fontId="8" fillId="0" borderId="0" xfId="0" applyFont="1" applyFill="1" applyBorder="1" applyAlignment="1" applyProtection="1"/>
    <xf numFmtId="0" fontId="8" fillId="0" borderId="0" xfId="0" applyFont="1" applyFill="1" applyBorder="1" applyAlignment="1"/>
    <xf numFmtId="37" fontId="8" fillId="0" borderId="9" xfId="0" applyNumberFormat="1" applyFont="1" applyFill="1" applyBorder="1" applyAlignment="1" applyProtection="1"/>
    <xf numFmtId="0" fontId="8" fillId="0" borderId="9" xfId="0" applyFont="1" applyFill="1" applyBorder="1" applyAlignment="1" applyProtection="1"/>
    <xf numFmtId="0" fontId="8" fillId="0" borderId="12" xfId="0" applyFont="1" applyFill="1" applyBorder="1" applyAlignment="1"/>
    <xf numFmtId="37" fontId="8" fillId="0" borderId="0" xfId="0" applyNumberFormat="1" applyFont="1" applyFill="1" applyBorder="1" applyAlignment="1" applyProtection="1"/>
    <xf numFmtId="0" fontId="8" fillId="0" borderId="5" xfId="0" applyFont="1" applyFill="1" applyBorder="1" applyAlignment="1">
      <alignment vertical="center"/>
    </xf>
    <xf numFmtId="0" fontId="8" fillId="0" borderId="5" xfId="0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left" vertical="center"/>
    </xf>
    <xf numFmtId="179" fontId="8" fillId="0" borderId="17" xfId="0" applyNumberFormat="1" applyFont="1" applyFill="1" applyBorder="1" applyAlignment="1" applyProtection="1">
      <alignment vertical="center"/>
    </xf>
    <xf numFmtId="0" fontId="8" fillId="0" borderId="5" xfId="0" applyFont="1" applyFill="1" applyBorder="1" applyAlignment="1"/>
    <xf numFmtId="0" fontId="8" fillId="0" borderId="6" xfId="0" applyFont="1" applyFill="1" applyBorder="1" applyAlignment="1"/>
    <xf numFmtId="0" fontId="5" fillId="0" borderId="6" xfId="0" applyFont="1" applyFill="1" applyBorder="1" applyAlignment="1" applyProtection="1"/>
    <xf numFmtId="0" fontId="5" fillId="0" borderId="5" xfId="0" applyFont="1" applyFill="1" applyBorder="1" applyAlignment="1"/>
    <xf numFmtId="0" fontId="5" fillId="0" borderId="13" xfId="0" applyFont="1" applyFill="1" applyBorder="1" applyAlignment="1"/>
    <xf numFmtId="37" fontId="5" fillId="0" borderId="5" xfId="0" applyNumberFormat="1" applyFont="1" applyFill="1" applyBorder="1" applyAlignment="1" applyProtection="1"/>
    <xf numFmtId="0" fontId="5" fillId="0" borderId="15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37" fontId="5" fillId="0" borderId="4" xfId="0" applyNumberFormat="1" applyFont="1" applyFill="1" applyBorder="1" applyAlignment="1" applyProtection="1">
      <alignment horizontal="centerContinuous" vertical="center"/>
    </xf>
    <xf numFmtId="0" fontId="5" fillId="0" borderId="0" xfId="0" quotePrefix="1" applyFont="1" applyFill="1" applyBorder="1" applyAlignment="1" applyProtection="1">
      <alignment horizontal="center" vertical="center"/>
    </xf>
    <xf numFmtId="37" fontId="5" fillId="0" borderId="9" xfId="0" quotePrefix="1" applyNumberFormat="1" applyFont="1" applyFill="1" applyBorder="1" applyAlignment="1" applyProtection="1">
      <alignment horizontal="right" vertical="center"/>
    </xf>
    <xf numFmtId="38" fontId="5" fillId="0" borderId="9" xfId="3" applyFont="1" applyFill="1" applyBorder="1"/>
    <xf numFmtId="38" fontId="5" fillId="0" borderId="0" xfId="3" applyFont="1" applyFill="1"/>
    <xf numFmtId="37" fontId="5" fillId="0" borderId="9" xfId="0" applyNumberFormat="1" applyFont="1" applyFill="1" applyBorder="1" applyAlignment="1" applyProtection="1">
      <alignment horizontal="right" vertical="center"/>
    </xf>
    <xf numFmtId="180" fontId="5" fillId="0" borderId="9" xfId="3" applyNumberFormat="1" applyFont="1" applyFill="1" applyBorder="1" applyAlignment="1"/>
    <xf numFmtId="180" fontId="5" fillId="0" borderId="0" xfId="3" applyNumberFormat="1" applyFont="1" applyFill="1"/>
    <xf numFmtId="0" fontId="6" fillId="0" borderId="0" xfId="0" quotePrefix="1" applyFont="1" applyFill="1" applyBorder="1" applyAlignment="1" applyProtection="1">
      <alignment horizontal="center" vertical="center"/>
    </xf>
    <xf numFmtId="180" fontId="6" fillId="0" borderId="9" xfId="3" applyNumberFormat="1" applyFont="1" applyFill="1" applyBorder="1" applyAlignment="1"/>
    <xf numFmtId="180" fontId="6" fillId="0" borderId="0" xfId="3" applyNumberFormat="1" applyFont="1" applyFill="1"/>
    <xf numFmtId="37" fontId="6" fillId="0" borderId="9" xfId="0" quotePrefix="1" applyNumberFormat="1" applyFont="1" applyFill="1" applyBorder="1" applyAlignment="1" applyProtection="1">
      <alignment horizontal="right" vertical="center"/>
    </xf>
    <xf numFmtId="0" fontId="5" fillId="0" borderId="5" xfId="0" applyFont="1" applyFill="1" applyBorder="1" applyAlignment="1">
      <alignment horizontal="left" vertical="center"/>
    </xf>
    <xf numFmtId="181" fontId="5" fillId="0" borderId="5" xfId="0" applyNumberFormat="1" applyFont="1" applyFill="1" applyBorder="1" applyAlignment="1" applyProtection="1">
      <alignment horizontal="right" vertical="center"/>
    </xf>
    <xf numFmtId="0" fontId="27" fillId="0" borderId="0" xfId="0" applyFont="1" applyFill="1" applyAlignment="1">
      <alignment horizontal="left"/>
    </xf>
    <xf numFmtId="0" fontId="6" fillId="0" borderId="9" xfId="0" applyFont="1" applyFill="1" applyBorder="1" applyAlignment="1" applyProtection="1">
      <alignment horizontal="centerContinuous" vertical="center"/>
    </xf>
    <xf numFmtId="182" fontId="5" fillId="0" borderId="0" xfId="0" applyNumberFormat="1" applyFont="1" applyFill="1" applyAlignment="1"/>
    <xf numFmtId="0" fontId="5" fillId="0" borderId="9" xfId="0" applyFont="1" applyFill="1" applyBorder="1" applyAlignment="1" applyProtection="1">
      <alignment horizontal="centerContinuous" vertical="center"/>
    </xf>
    <xf numFmtId="181" fontId="27" fillId="0" borderId="0" xfId="0" applyNumberFormat="1" applyFont="1" applyFill="1" applyBorder="1" applyAlignment="1"/>
    <xf numFmtId="182" fontId="5" fillId="0" borderId="5" xfId="0" applyNumberFormat="1" applyFont="1" applyFill="1" applyBorder="1" applyAlignment="1"/>
    <xf numFmtId="182" fontId="5" fillId="0" borderId="13" xfId="0" applyNumberFormat="1" applyFont="1" applyFill="1" applyBorder="1" applyAlignment="1"/>
    <xf numFmtId="0" fontId="5" fillId="0" borderId="6" xfId="0" applyFont="1" applyFill="1" applyBorder="1" applyAlignment="1">
      <alignment horizontal="centerContinuous" vertical="center"/>
    </xf>
    <xf numFmtId="0" fontId="5" fillId="0" borderId="14" xfId="0" applyFont="1" applyFill="1" applyBorder="1" applyAlignment="1">
      <alignment horizontal="centerContinuous" vertical="center"/>
    </xf>
    <xf numFmtId="0" fontId="6" fillId="0" borderId="21" xfId="0" applyFont="1" applyFill="1" applyBorder="1" applyAlignment="1"/>
    <xf numFmtId="0" fontId="6" fillId="0" borderId="14" xfId="0" applyFont="1" applyFill="1" applyBorder="1" applyAlignment="1"/>
    <xf numFmtId="0" fontId="5" fillId="0" borderId="0" xfId="0" applyFont="1" applyFill="1" applyBorder="1" applyAlignment="1" applyProtection="1">
      <alignment horizontal="centerContinuous" vertical="center"/>
    </xf>
    <xf numFmtId="0" fontId="5" fillId="0" borderId="12" xfId="0" applyFont="1" applyFill="1" applyBorder="1" applyAlignment="1">
      <alignment horizontal="centerContinuous" vertical="center"/>
    </xf>
    <xf numFmtId="38" fontId="5" fillId="0" borderId="0" xfId="3" applyFont="1" applyFill="1" applyBorder="1" applyAlignment="1"/>
    <xf numFmtId="0" fontId="6" fillId="0" borderId="0" xfId="0" applyFont="1" applyFill="1" applyBorder="1" applyAlignment="1">
      <alignment horizontal="right"/>
    </xf>
    <xf numFmtId="0" fontId="6" fillId="0" borderId="12" xfId="0" applyFont="1" applyFill="1" applyBorder="1" applyAlignment="1">
      <alignment horizontal="right"/>
    </xf>
    <xf numFmtId="0" fontId="27" fillId="0" borderId="0" xfId="0" applyFont="1" applyFill="1" applyAlignment="1">
      <alignment horizontal="left" vertical="center"/>
    </xf>
    <xf numFmtId="0" fontId="27" fillId="0" borderId="8" xfId="0" applyFont="1" applyFill="1" applyBorder="1" applyAlignment="1">
      <alignment horizontal="centerContinuous" vertical="center"/>
    </xf>
    <xf numFmtId="0" fontId="27" fillId="0" borderId="8" xfId="0" applyFont="1" applyFill="1" applyBorder="1" applyAlignment="1" applyProtection="1">
      <alignment horizontal="centerContinuous" vertical="center"/>
    </xf>
    <xf numFmtId="0" fontId="27" fillId="0" borderId="0" xfId="0" applyFont="1" applyFill="1" applyBorder="1" applyAlignment="1">
      <alignment horizontal="left" vertical="center"/>
    </xf>
    <xf numFmtId="181" fontId="27" fillId="0" borderId="0" xfId="0" applyNumberFormat="1" applyFont="1" applyFill="1" applyAlignment="1">
      <alignment vertical="center"/>
    </xf>
    <xf numFmtId="181" fontId="6" fillId="0" borderId="0" xfId="0" applyNumberFormat="1" applyFont="1" applyFill="1" applyAlignment="1">
      <alignment vertical="center"/>
    </xf>
    <xf numFmtId="176" fontId="27" fillId="0" borderId="0" xfId="0" applyNumberFormat="1" applyFont="1" applyFill="1" applyBorder="1" applyAlignment="1" applyProtection="1">
      <alignment vertical="center" wrapText="1"/>
    </xf>
    <xf numFmtId="0" fontId="27" fillId="0" borderId="5" xfId="0" applyFont="1" applyFill="1" applyBorder="1" applyAlignment="1">
      <alignment horizontal="left" vertical="center"/>
    </xf>
    <xf numFmtId="0" fontId="27" fillId="0" borderId="5" xfId="0" applyFont="1" applyFill="1" applyBorder="1" applyAlignment="1">
      <alignment horizontal="right" vertical="center"/>
    </xf>
    <xf numFmtId="0" fontId="27" fillId="0" borderId="0" xfId="0" applyNumberFormat="1" applyFont="1" applyFill="1" applyBorder="1" applyAlignment="1" applyProtection="1">
      <alignment horizontal="right" vertical="center"/>
    </xf>
    <xf numFmtId="41" fontId="27" fillId="0" borderId="9" xfId="3" applyNumberFormat="1" applyFont="1" applyFill="1" applyBorder="1"/>
    <xf numFmtId="178" fontId="27" fillId="0" borderId="0" xfId="0" applyNumberFormat="1" applyFont="1" applyFill="1" applyBorder="1" applyAlignment="1" applyProtection="1">
      <alignment horizontal="right" vertical="center"/>
    </xf>
    <xf numFmtId="41" fontId="27" fillId="0" borderId="0" xfId="3" applyNumberFormat="1" applyFont="1" applyFill="1"/>
    <xf numFmtId="41" fontId="27" fillId="0" borderId="0" xfId="3" applyNumberFormat="1" applyFont="1" applyFill="1" applyBorder="1"/>
    <xf numFmtId="0" fontId="30" fillId="0" borderId="0" xfId="0" quotePrefix="1" applyFont="1" applyBorder="1" applyAlignment="1" applyProtection="1">
      <alignment horizontal="left" vertical="center"/>
    </xf>
    <xf numFmtId="0" fontId="31" fillId="0" borderId="0" xfId="0" applyFont="1" applyAlignment="1">
      <alignment vertical="center"/>
    </xf>
    <xf numFmtId="0" fontId="0" fillId="0" borderId="0" xfId="0" applyAlignment="1"/>
    <xf numFmtId="179" fontId="31" fillId="0" borderId="0" xfId="0" applyNumberFormat="1" applyFont="1" applyAlignment="1">
      <alignment vertical="center"/>
    </xf>
    <xf numFmtId="0" fontId="31" fillId="0" borderId="7" xfId="0" applyFont="1" applyBorder="1" applyAlignment="1" applyProtection="1">
      <alignment horizontal="right" vertical="center"/>
    </xf>
    <xf numFmtId="0" fontId="31" fillId="0" borderId="8" xfId="0" applyFont="1" applyBorder="1" applyAlignment="1" applyProtection="1">
      <alignment horizontal="centerContinuous" vertical="center"/>
    </xf>
    <xf numFmtId="0" fontId="31" fillId="0" borderId="8" xfId="0" applyFont="1" applyBorder="1" applyAlignment="1">
      <alignment horizontal="centerContinuous" vertical="center"/>
    </xf>
    <xf numFmtId="0" fontId="31" fillId="0" borderId="3" xfId="0" applyFont="1" applyBorder="1" applyAlignment="1">
      <alignment horizontal="centerContinuous" vertical="center"/>
    </xf>
    <xf numFmtId="0" fontId="31" fillId="0" borderId="11" xfId="0" applyFont="1" applyBorder="1" applyAlignment="1" applyProtection="1">
      <alignment horizontal="center" vertical="center"/>
    </xf>
    <xf numFmtId="0" fontId="31" fillId="0" borderId="10" xfId="0" applyFont="1" applyBorder="1" applyAlignment="1" applyProtection="1">
      <alignment horizontal="center" vertical="center"/>
    </xf>
    <xf numFmtId="0" fontId="31" fillId="0" borderId="0" xfId="0" applyFont="1" applyBorder="1" applyAlignment="1">
      <alignment vertical="center"/>
    </xf>
    <xf numFmtId="0" fontId="31" fillId="0" borderId="4" xfId="0" applyFont="1" applyBorder="1" applyAlignment="1">
      <alignment vertical="center"/>
    </xf>
    <xf numFmtId="0" fontId="31" fillId="0" borderId="21" xfId="0" applyFont="1" applyBorder="1" applyAlignment="1">
      <alignment vertical="center"/>
    </xf>
    <xf numFmtId="0" fontId="31" fillId="0" borderId="14" xfId="0" applyFont="1" applyBorder="1" applyAlignment="1">
      <alignment vertical="center"/>
    </xf>
    <xf numFmtId="0" fontId="30" fillId="0" borderId="0" xfId="0" applyFont="1" applyBorder="1" applyAlignment="1" applyProtection="1">
      <alignment vertical="center"/>
    </xf>
    <xf numFmtId="0" fontId="30" fillId="0" borderId="0" xfId="0" applyFont="1" applyBorder="1" applyAlignment="1">
      <alignment horizontal="distributed" vertical="center"/>
    </xf>
    <xf numFmtId="0" fontId="30" fillId="0" borderId="0" xfId="0" applyFont="1" applyBorder="1" applyAlignment="1">
      <alignment vertical="center"/>
    </xf>
    <xf numFmtId="179" fontId="30" fillId="0" borderId="9" xfId="0" applyNumberFormat="1" applyFont="1" applyBorder="1" applyAlignment="1" applyProtection="1">
      <alignment vertical="center"/>
    </xf>
    <xf numFmtId="179" fontId="30" fillId="0" borderId="0" xfId="0" applyNumberFormat="1" applyFont="1" applyBorder="1" applyAlignment="1" applyProtection="1">
      <alignment vertical="center"/>
    </xf>
    <xf numFmtId="0" fontId="31" fillId="0" borderId="9" xfId="0" applyFont="1" applyBorder="1" applyAlignment="1" applyProtection="1">
      <alignment vertical="center"/>
    </xf>
    <xf numFmtId="0" fontId="31" fillId="0" borderId="0" xfId="0" applyFont="1" applyBorder="1" applyAlignment="1">
      <alignment horizontal="distributed" vertical="center"/>
    </xf>
    <xf numFmtId="0" fontId="31" fillId="0" borderId="12" xfId="0" applyFont="1" applyBorder="1" applyAlignment="1">
      <alignment vertical="center"/>
    </xf>
    <xf numFmtId="179" fontId="31" fillId="0" borderId="0" xfId="0" applyNumberFormat="1" applyFont="1" applyBorder="1" applyAlignment="1" applyProtection="1">
      <alignment vertical="center"/>
    </xf>
    <xf numFmtId="179" fontId="31" fillId="0" borderId="0" xfId="0" applyNumberFormat="1" applyFont="1" applyBorder="1" applyAlignment="1">
      <alignment vertical="center"/>
    </xf>
    <xf numFmtId="0" fontId="31" fillId="0" borderId="9" xfId="0" applyFont="1" applyBorder="1" applyAlignment="1" applyProtection="1">
      <alignment horizontal="left" vertical="center"/>
    </xf>
    <xf numFmtId="0" fontId="0" fillId="0" borderId="0" xfId="0" applyFont="1" applyBorder="1" applyAlignment="1">
      <alignment horizontal="center" vertical="center" shrinkToFit="1"/>
    </xf>
    <xf numFmtId="0" fontId="31" fillId="0" borderId="0" xfId="0" applyFont="1" applyBorder="1" applyAlignment="1" applyProtection="1">
      <alignment vertical="center"/>
    </xf>
    <xf numFmtId="179" fontId="31" fillId="0" borderId="9" xfId="0" applyNumberFormat="1" applyFont="1" applyBorder="1" applyAlignment="1" applyProtection="1">
      <alignment vertical="center"/>
    </xf>
    <xf numFmtId="179" fontId="31" fillId="0" borderId="0" xfId="0" applyNumberFormat="1" applyFont="1" applyAlignment="1" applyProtection="1">
      <alignment vertical="center"/>
    </xf>
    <xf numFmtId="0" fontId="0" fillId="0" borderId="0" xfId="0" applyFont="1" applyAlignment="1">
      <alignment horizontal="distributed" vertical="center"/>
    </xf>
    <xf numFmtId="179" fontId="0" fillId="0" borderId="0" xfId="0" applyNumberFormat="1" applyFont="1" applyAlignment="1"/>
    <xf numFmtId="0" fontId="0" fillId="0" borderId="0" xfId="0" applyFont="1" applyAlignment="1"/>
    <xf numFmtId="179" fontId="0" fillId="0" borderId="9" xfId="0" applyNumberFormat="1" applyFont="1" applyBorder="1" applyAlignment="1"/>
    <xf numFmtId="0" fontId="0" fillId="0" borderId="0" xfId="0" applyFont="1" applyBorder="1" applyAlignment="1">
      <alignment horizontal="distributed"/>
    </xf>
    <xf numFmtId="0" fontId="0" fillId="0" borderId="0" xfId="0" applyFont="1" applyAlignment="1">
      <alignment horizontal="distributed"/>
    </xf>
    <xf numFmtId="0" fontId="31" fillId="0" borderId="5" xfId="0" applyFont="1" applyBorder="1" applyAlignment="1" applyProtection="1">
      <alignment vertical="center"/>
    </xf>
    <xf numFmtId="0" fontId="31" fillId="0" borderId="5" xfId="0" applyFont="1" applyBorder="1" applyAlignment="1">
      <alignment vertical="center"/>
    </xf>
    <xf numFmtId="37" fontId="31" fillId="0" borderId="6" xfId="0" applyNumberFormat="1" applyFont="1" applyBorder="1" applyAlignment="1">
      <alignment vertical="center"/>
    </xf>
    <xf numFmtId="37" fontId="31" fillId="0" borderId="5" xfId="0" applyNumberFormat="1" applyFont="1" applyBorder="1" applyAlignment="1">
      <alignment vertical="center"/>
    </xf>
    <xf numFmtId="0" fontId="31" fillId="0" borderId="6" xfId="0" applyFont="1" applyBorder="1" applyAlignment="1">
      <alignment vertical="center"/>
    </xf>
    <xf numFmtId="0" fontId="31" fillId="0" borderId="13" xfId="0" applyFont="1" applyBorder="1" applyAlignment="1">
      <alignment vertical="center"/>
    </xf>
    <xf numFmtId="179" fontId="31" fillId="0" borderId="5" xfId="0" applyNumberFormat="1" applyFont="1" applyBorder="1" applyAlignment="1">
      <alignment vertical="center"/>
    </xf>
    <xf numFmtId="0" fontId="31" fillId="0" borderId="0" xfId="0" applyFont="1" applyAlignment="1" applyProtection="1">
      <alignment horizontal="left" vertical="center"/>
    </xf>
    <xf numFmtId="0" fontId="27" fillId="0" borderId="11" xfId="0" applyFont="1" applyFill="1" applyBorder="1" applyAlignment="1" applyProtection="1">
      <alignment horizontal="center" vertical="center"/>
    </xf>
    <xf numFmtId="0" fontId="27" fillId="0" borderId="1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distributed" vertical="center"/>
    </xf>
    <xf numFmtId="0" fontId="27" fillId="0" borderId="0" xfId="0" applyFont="1" applyFill="1" applyAlignment="1">
      <alignment horizontal="right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27" fillId="0" borderId="0" xfId="0" applyFont="1" applyFill="1" applyBorder="1" applyAlignment="1">
      <alignment horizontal="distributed" vertical="center"/>
    </xf>
    <xf numFmtId="0" fontId="27" fillId="0" borderId="0" xfId="0" applyFont="1" applyFill="1" applyAlignment="1">
      <alignment horizontal="distributed"/>
    </xf>
    <xf numFmtId="0" fontId="25" fillId="0" borderId="0" xfId="0" applyFont="1" applyFill="1" applyBorder="1" applyAlignment="1" applyProtection="1">
      <alignment horizontal="distributed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3" xfId="0" applyFont="1" applyFill="1" applyBorder="1" applyAlignment="1" applyProtection="1">
      <alignment horizontal="center" vertical="center"/>
    </xf>
    <xf numFmtId="0" fontId="27" fillId="0" borderId="10" xfId="0" applyFont="1" applyFill="1" applyBorder="1" applyAlignment="1" applyProtection="1">
      <alignment horizontal="center" vertical="center"/>
    </xf>
    <xf numFmtId="0" fontId="27" fillId="0" borderId="11" xfId="0" applyFont="1" applyFill="1" applyBorder="1" applyAlignment="1" applyProtection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distributed" vertical="center"/>
    </xf>
    <xf numFmtId="0" fontId="27" fillId="0" borderId="0" xfId="0" applyFont="1" applyFill="1" applyAlignment="1">
      <alignment horizontal="distributed" vertical="center"/>
    </xf>
    <xf numFmtId="0" fontId="27" fillId="0" borderId="8" xfId="0" applyFont="1" applyFill="1" applyBorder="1" applyAlignment="1" applyProtection="1">
      <alignment horizontal="center" vertical="center"/>
    </xf>
    <xf numFmtId="0" fontId="27" fillId="0" borderId="2" xfId="0" applyFont="1" applyFill="1" applyBorder="1" applyAlignment="1" applyProtection="1">
      <alignment horizontal="center" vertical="center"/>
    </xf>
    <xf numFmtId="0" fontId="27" fillId="0" borderId="15" xfId="0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 applyProtection="1">
      <alignment horizontal="distributed" vertical="center" wrapText="1"/>
    </xf>
    <xf numFmtId="0" fontId="27" fillId="0" borderId="0" xfId="0" applyFont="1" applyFill="1" applyAlignment="1">
      <alignment horizontal="distributed" vertical="center" wrapText="1"/>
    </xf>
    <xf numFmtId="0" fontId="27" fillId="0" borderId="0" xfId="0" quotePrefix="1" applyFont="1" applyFill="1" applyBorder="1" applyAlignment="1" applyProtection="1">
      <alignment horizontal="distributed" vertical="center" wrapText="1"/>
    </xf>
    <xf numFmtId="0" fontId="5" fillId="0" borderId="0" xfId="0" applyFont="1" applyFill="1" applyBorder="1" applyAlignment="1" applyProtection="1">
      <alignment horizontal="distributed" vertical="center"/>
    </xf>
    <xf numFmtId="0" fontId="8" fillId="0" borderId="0" xfId="0" applyFont="1" applyFill="1" applyBorder="1" applyAlignment="1" applyProtection="1">
      <alignment horizontal="distributed" vertical="center" wrapText="1"/>
    </xf>
    <xf numFmtId="0" fontId="8" fillId="0" borderId="0" xfId="0" applyFont="1" applyFill="1" applyAlignment="1">
      <alignment horizontal="distributed" vertical="center" wrapText="1"/>
    </xf>
    <xf numFmtId="0" fontId="8" fillId="0" borderId="0" xfId="0" applyFont="1" applyFill="1" applyBorder="1" applyAlignment="1">
      <alignment horizontal="distributed" vertical="center" wrapText="1"/>
    </xf>
    <xf numFmtId="0" fontId="13" fillId="0" borderId="0" xfId="0" applyFont="1" applyFill="1" applyBorder="1" applyAlignment="1" applyProtection="1">
      <alignment horizontal="distributed" vertical="center" shrinkToFi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12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12" xfId="0" applyNumberFormat="1" applyFont="1" applyFill="1" applyBorder="1" applyAlignment="1" applyProtection="1">
      <alignment horizontal="center" vertical="center"/>
    </xf>
    <xf numFmtId="0" fontId="27" fillId="0" borderId="2" xfId="0" applyFont="1" applyFill="1" applyBorder="1" applyAlignment="1" applyProtection="1">
      <alignment horizontal="center" vertical="center" wrapText="1"/>
    </xf>
    <xf numFmtId="0" fontId="27" fillId="0" borderId="8" xfId="0" applyFont="1" applyFill="1" applyBorder="1" applyAlignment="1" applyProtection="1">
      <alignment horizontal="center" vertical="center" wrapText="1"/>
    </xf>
    <xf numFmtId="0" fontId="27" fillId="0" borderId="15" xfId="0" applyFont="1" applyFill="1" applyBorder="1" applyAlignment="1" applyProtection="1">
      <alignment horizontal="center" vertical="center" wrapText="1"/>
    </xf>
    <xf numFmtId="0" fontId="27" fillId="0" borderId="11" xfId="0" applyFont="1" applyFill="1" applyBorder="1" applyAlignment="1" applyProtection="1">
      <alignment horizontal="center" vertical="center" wrapText="1"/>
    </xf>
    <xf numFmtId="0" fontId="27" fillId="0" borderId="3" xfId="0" applyFont="1" applyFill="1" applyBorder="1" applyAlignment="1" applyProtection="1">
      <alignment horizontal="center" vertical="center" wrapText="1"/>
    </xf>
    <xf numFmtId="0" fontId="27" fillId="0" borderId="10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distributed" vertical="center"/>
    </xf>
    <xf numFmtId="38" fontId="5" fillId="0" borderId="0" xfId="3" applyFont="1" applyFill="1" applyBorder="1" applyAlignment="1">
      <alignment horizontal="right"/>
    </xf>
    <xf numFmtId="38" fontId="6" fillId="0" borderId="0" xfId="3" applyFont="1" applyFill="1" applyBorder="1" applyAlignment="1">
      <alignment horizontal="right"/>
    </xf>
    <xf numFmtId="38" fontId="6" fillId="0" borderId="12" xfId="3" applyFont="1" applyFill="1" applyBorder="1" applyAlignment="1">
      <alignment horizontal="right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38" fontId="5" fillId="0" borderId="9" xfId="3" applyFont="1" applyFill="1" applyBorder="1" applyAlignment="1">
      <alignment horizontal="right"/>
    </xf>
    <xf numFmtId="0" fontId="27" fillId="0" borderId="0" xfId="0" applyFont="1" applyFill="1" applyAlignment="1">
      <alignment horizontal="right"/>
    </xf>
    <xf numFmtId="0" fontId="5" fillId="0" borderId="34" xfId="0" applyFont="1" applyFill="1" applyBorder="1" applyAlignment="1" applyProtection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5" fillId="0" borderId="35" xfId="0" applyFont="1" applyFill="1" applyBorder="1" applyAlignment="1" applyProtection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5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34" xfId="0" applyFont="1" applyFill="1" applyBorder="1" applyAlignment="1" applyProtection="1">
      <alignment horizontal="center" vertical="center"/>
    </xf>
    <xf numFmtId="0" fontId="5" fillId="0" borderId="36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27" fillId="0" borderId="34" xfId="0" applyFont="1" applyFill="1" applyBorder="1" applyAlignment="1" applyProtection="1">
      <alignment horizontal="center" vertical="center" wrapText="1"/>
    </xf>
    <xf numFmtId="0" fontId="27" fillId="0" borderId="20" xfId="0" applyFont="1" applyFill="1" applyBorder="1" applyAlignment="1" applyProtection="1">
      <alignment horizontal="center" vertical="center"/>
    </xf>
    <xf numFmtId="0" fontId="27" fillId="0" borderId="17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0" xfId="0" quotePrefix="1" applyFont="1" applyFill="1" applyBorder="1" applyAlignment="1" applyProtection="1">
      <alignment horizontal="distributed" vertical="center"/>
    </xf>
    <xf numFmtId="0" fontId="5" fillId="0" borderId="37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9" xfId="0" applyFont="1" applyFill="1" applyBorder="1" applyAlignment="1">
      <alignment horizontal="distributed" vertical="center"/>
    </xf>
    <xf numFmtId="0" fontId="31" fillId="0" borderId="18" xfId="0" applyFont="1" applyBorder="1" applyAlignment="1" applyProtection="1">
      <alignment horizontal="center" vertical="center"/>
    </xf>
    <xf numFmtId="0" fontId="31" fillId="0" borderId="36" xfId="0" applyFont="1" applyBorder="1" applyAlignment="1" applyProtection="1">
      <alignment horizontal="center" vertical="center"/>
    </xf>
    <xf numFmtId="0" fontId="31" fillId="0" borderId="5" xfId="0" applyFont="1" applyBorder="1" applyAlignment="1" applyProtection="1">
      <alignment horizontal="center" vertical="center"/>
    </xf>
    <xf numFmtId="0" fontId="31" fillId="0" borderId="13" xfId="0" applyFont="1" applyBorder="1" applyAlignment="1" applyProtection="1">
      <alignment horizontal="center" vertical="center"/>
    </xf>
    <xf numFmtId="0" fontId="31" fillId="0" borderId="35" xfId="0" applyFont="1" applyBorder="1" applyAlignment="1" applyProtection="1">
      <alignment horizontal="center" vertical="center"/>
    </xf>
    <xf numFmtId="0" fontId="31" fillId="0" borderId="6" xfId="0" applyFont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180" fontId="5" fillId="0" borderId="3" xfId="0" applyNumberFormat="1" applyFont="1" applyFill="1" applyBorder="1" applyAlignment="1" applyProtection="1">
      <alignment horizontal="center" vertical="center"/>
    </xf>
    <xf numFmtId="180" fontId="5" fillId="0" borderId="2" xfId="0" applyNumberFormat="1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176" fontId="27" fillId="0" borderId="0" xfId="0" applyNumberFormat="1" applyFont="1" applyFill="1" applyBorder="1" applyAlignment="1" applyProtection="1">
      <alignment horizontal="distributed" vertical="center"/>
    </xf>
    <xf numFmtId="0" fontId="27" fillId="0" borderId="0" xfId="0" applyFont="1" applyFill="1" applyAlignment="1">
      <alignment horizontal="distributed"/>
    </xf>
    <xf numFmtId="0" fontId="27" fillId="0" borderId="0" xfId="0" applyFont="1" applyFill="1" applyBorder="1" applyAlignment="1">
      <alignment horizontal="distributed" vertical="center" wrapText="1"/>
    </xf>
    <xf numFmtId="0" fontId="27" fillId="0" borderId="0" xfId="0" applyFont="1" applyFill="1" applyBorder="1" applyAlignment="1">
      <alignment horizontal="distributed" vertical="center"/>
    </xf>
    <xf numFmtId="0" fontId="27" fillId="0" borderId="18" xfId="0" applyFont="1" applyFill="1" applyBorder="1" applyAlignment="1" applyProtection="1">
      <alignment horizontal="center" vertical="center"/>
    </xf>
    <xf numFmtId="0" fontId="27" fillId="0" borderId="36" xfId="0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</xf>
    <xf numFmtId="0" fontId="27" fillId="0" borderId="12" xfId="0" applyFont="1" applyFill="1" applyBorder="1" applyAlignment="1" applyProtection="1">
      <alignment horizontal="center" vertical="center"/>
    </xf>
    <xf numFmtId="0" fontId="27" fillId="0" borderId="35" xfId="0" applyFont="1" applyFill="1" applyBorder="1" applyAlignment="1" applyProtection="1">
      <alignment horizontal="center" vertical="center"/>
    </xf>
    <xf numFmtId="0" fontId="27" fillId="0" borderId="6" xfId="0" applyFont="1" applyFill="1" applyBorder="1" applyAlignment="1" applyProtection="1">
      <alignment horizontal="center" vertical="center"/>
    </xf>
    <xf numFmtId="0" fontId="27" fillId="0" borderId="5" xfId="0" applyFont="1" applyFill="1" applyBorder="1" applyAlignment="1" applyProtection="1">
      <alignment horizontal="center" vertical="center"/>
    </xf>
    <xf numFmtId="0" fontId="27" fillId="0" borderId="13" xfId="0" applyFont="1" applyFill="1" applyBorder="1" applyAlignment="1" applyProtection="1">
      <alignment horizontal="center" vertical="center"/>
    </xf>
    <xf numFmtId="176" fontId="6" fillId="0" borderId="0" xfId="0" applyNumberFormat="1" applyFont="1" applyFill="1" applyBorder="1" applyAlignment="1" applyProtection="1">
      <alignment horizontal="distributed" vertical="center"/>
    </xf>
    <xf numFmtId="0" fontId="27" fillId="0" borderId="0" xfId="0" quotePrefix="1" applyFont="1" applyFill="1" applyBorder="1" applyAlignment="1" applyProtection="1">
      <alignment horizontal="distributed" vertical="center"/>
    </xf>
    <xf numFmtId="0" fontId="13" fillId="0" borderId="0" xfId="0" applyFont="1" applyFill="1" applyBorder="1" applyAlignment="1" applyProtection="1">
      <alignment horizontal="distributed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/>
    </xf>
    <xf numFmtId="49" fontId="6" fillId="0" borderId="0" xfId="0" applyNumberFormat="1" applyFont="1" applyFill="1" applyBorder="1" applyAlignment="1" applyProtection="1">
      <alignment horizontal="center" vertical="center"/>
    </xf>
    <xf numFmtId="49" fontId="6" fillId="0" borderId="12" xfId="0" applyNumberFormat="1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/>
    </xf>
    <xf numFmtId="49" fontId="5" fillId="0" borderId="12" xfId="0" applyNumberFormat="1" applyFont="1" applyFill="1" applyBorder="1" applyAlignment="1" applyProtection="1">
      <alignment horizontal="center" vertical="center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17" xfId="0" applyFont="1" applyFill="1" applyBorder="1" applyAlignment="1" applyProtection="1">
      <alignment horizontal="center" vertical="center" wrapText="1"/>
    </xf>
    <xf numFmtId="0" fontId="5" fillId="0" borderId="36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34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distributed" vertical="center"/>
    </xf>
    <xf numFmtId="0" fontId="9" fillId="0" borderId="35" xfId="0" applyFont="1" applyFill="1" applyBorder="1" applyAlignment="1" applyProtection="1">
      <alignment horizontal="center" vertical="center" wrapText="1"/>
    </xf>
    <xf numFmtId="0" fontId="9" fillId="0" borderId="9" xfId="0" applyFont="1" applyFill="1" applyBorder="1" applyAlignment="1" applyProtection="1">
      <alignment horizontal="center" vertical="center" wrapText="1"/>
    </xf>
    <xf numFmtId="0" fontId="9" fillId="0" borderId="6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distributed" vertical="center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distributed" vertical="center" wrapText="1"/>
    </xf>
    <xf numFmtId="37" fontId="27" fillId="0" borderId="35" xfId="0" applyNumberFormat="1" applyFont="1" applyFill="1" applyBorder="1" applyAlignment="1" applyProtection="1">
      <alignment horizontal="center" vertical="center" wrapText="1"/>
    </xf>
    <xf numFmtId="37" fontId="27" fillId="0" borderId="9" xfId="0" applyNumberFormat="1" applyFont="1" applyFill="1" applyBorder="1" applyAlignment="1" applyProtection="1">
      <alignment horizontal="center" vertical="center" wrapText="1"/>
    </xf>
    <xf numFmtId="37" fontId="27" fillId="0" borderId="6" xfId="0" applyNumberFormat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distributed" vertical="center"/>
    </xf>
    <xf numFmtId="49" fontId="26" fillId="0" borderId="0" xfId="0" applyNumberFormat="1" applyFont="1" applyFill="1" applyBorder="1" applyAlignment="1" applyProtection="1">
      <alignment horizontal="center" vertical="center"/>
    </xf>
    <xf numFmtId="49" fontId="26" fillId="0" borderId="12" xfId="0" applyNumberFormat="1" applyFont="1" applyFill="1" applyBorder="1" applyAlignment="1" applyProtection="1">
      <alignment horizontal="center" vertical="center"/>
    </xf>
    <xf numFmtId="0" fontId="25" fillId="0" borderId="35" xfId="0" applyFont="1" applyFill="1" applyBorder="1" applyAlignment="1" applyProtection="1">
      <alignment horizontal="center" vertical="center"/>
    </xf>
    <xf numFmtId="0" fontId="25" fillId="0" borderId="18" xfId="0" applyFont="1" applyFill="1" applyBorder="1" applyAlignment="1" applyProtection="1">
      <alignment horizontal="center" vertical="center"/>
    </xf>
    <xf numFmtId="0" fontId="25" fillId="0" borderId="36" xfId="0" applyFont="1" applyFill="1" applyBorder="1" applyAlignment="1" applyProtection="1">
      <alignment horizontal="center" vertical="center"/>
    </xf>
    <xf numFmtId="0" fontId="25" fillId="0" borderId="6" xfId="0" applyFont="1" applyFill="1" applyBorder="1" applyAlignment="1" applyProtection="1">
      <alignment horizontal="center" vertical="center"/>
    </xf>
    <xf numFmtId="0" fontId="25" fillId="0" borderId="5" xfId="0" applyFont="1" applyFill="1" applyBorder="1" applyAlignment="1" applyProtection="1">
      <alignment horizontal="center" vertical="center"/>
    </xf>
    <xf numFmtId="0" fontId="25" fillId="0" borderId="13" xfId="0" applyFont="1" applyFill="1" applyBorder="1" applyAlignment="1" applyProtection="1">
      <alignment horizontal="center" vertical="center"/>
    </xf>
    <xf numFmtId="0" fontId="25" fillId="0" borderId="35" xfId="0" applyFont="1" applyFill="1" applyBorder="1" applyAlignment="1" applyProtection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 applyProtection="1">
      <alignment horizontal="center" vertical="center" wrapText="1"/>
    </xf>
    <xf numFmtId="0" fontId="25" fillId="0" borderId="17" xfId="0" applyFont="1" applyFill="1" applyBorder="1" applyAlignment="1" applyProtection="1">
      <alignment horizontal="center" vertical="center" wrapText="1"/>
    </xf>
    <xf numFmtId="0" fontId="25" fillId="0" borderId="16" xfId="0" applyFont="1" applyFill="1" applyBorder="1" applyAlignment="1" applyProtection="1">
      <alignment horizontal="center" vertical="center"/>
    </xf>
    <xf numFmtId="0" fontId="25" fillId="0" borderId="17" xfId="0" applyFont="1" applyFill="1" applyBorder="1" applyAlignment="1" applyProtection="1">
      <alignment horizontal="center" vertical="center"/>
    </xf>
    <xf numFmtId="49" fontId="25" fillId="0" borderId="0" xfId="0" applyNumberFormat="1" applyFont="1" applyFill="1" applyBorder="1" applyAlignment="1" applyProtection="1">
      <alignment horizontal="center" vertical="center"/>
    </xf>
    <xf numFmtId="49" fontId="25" fillId="0" borderId="12" xfId="0" applyNumberFormat="1" applyFont="1" applyFill="1" applyBorder="1" applyAlignment="1" applyProtection="1">
      <alignment horizontal="center" vertical="center"/>
    </xf>
    <xf numFmtId="0" fontId="25" fillId="0" borderId="18" xfId="0" applyFont="1" applyFill="1" applyBorder="1" applyAlignment="1" applyProtection="1">
      <alignment horizontal="center" vertical="center" wrapText="1"/>
    </xf>
    <xf numFmtId="0" fontId="25" fillId="0" borderId="36" xfId="0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 wrapText="1"/>
    </xf>
    <xf numFmtId="0" fontId="25" fillId="0" borderId="12" xfId="0" applyFont="1" applyFill="1" applyBorder="1" applyAlignment="1" applyProtection="1">
      <alignment horizontal="center" vertical="center" wrapText="1"/>
    </xf>
    <xf numFmtId="0" fontId="25" fillId="0" borderId="5" xfId="0" applyFont="1" applyFill="1" applyBorder="1" applyAlignment="1" applyProtection="1">
      <alignment horizontal="center" vertical="center" wrapText="1"/>
    </xf>
    <xf numFmtId="0" fontId="25" fillId="0" borderId="13" xfId="0" applyFont="1" applyFill="1" applyBorder="1" applyAlignment="1" applyProtection="1">
      <alignment horizontal="center" vertical="center" wrapText="1"/>
    </xf>
    <xf numFmtId="0" fontId="27" fillId="0" borderId="20" xfId="0" applyFont="1" applyFill="1" applyBorder="1" applyAlignment="1">
      <alignment vertical="center" wrapText="1"/>
    </xf>
    <xf numFmtId="0" fontId="27" fillId="0" borderId="17" xfId="0" applyFont="1" applyFill="1" applyBorder="1" applyAlignment="1">
      <alignment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distributed"/>
    </xf>
    <xf numFmtId="0" fontId="27" fillId="0" borderId="9" xfId="0" applyFont="1" applyFill="1" applyBorder="1" applyAlignment="1">
      <alignment vertical="center" wrapText="1"/>
    </xf>
    <xf numFmtId="0" fontId="27" fillId="0" borderId="6" xfId="0" applyFont="1" applyFill="1" applyBorder="1" applyAlignment="1">
      <alignment vertical="center" wrapText="1"/>
    </xf>
    <xf numFmtId="176" fontId="5" fillId="0" borderId="34" xfId="0" applyNumberFormat="1" applyFont="1" applyFill="1" applyBorder="1" applyAlignment="1" applyProtection="1">
      <alignment horizontal="center" vertical="center" wrapText="1"/>
    </xf>
    <xf numFmtId="176" fontId="27" fillId="0" borderId="20" xfId="0" applyNumberFormat="1" applyFont="1" applyFill="1" applyBorder="1" applyAlignment="1">
      <alignment vertical="center" wrapText="1"/>
    </xf>
    <xf numFmtId="176" fontId="27" fillId="0" borderId="17" xfId="0" applyNumberFormat="1" applyFont="1" applyFill="1" applyBorder="1" applyAlignment="1">
      <alignment vertical="center" wrapText="1"/>
    </xf>
    <xf numFmtId="176" fontId="9" fillId="0" borderId="34" xfId="0" applyNumberFormat="1" applyFont="1" applyFill="1" applyBorder="1" applyAlignment="1" applyProtection="1">
      <alignment horizontal="center" vertical="center" wrapText="1"/>
    </xf>
    <xf numFmtId="176" fontId="9" fillId="0" borderId="20" xfId="0" applyNumberFormat="1" applyFont="1" applyFill="1" applyBorder="1" applyAlignment="1">
      <alignment horizontal="center" vertical="center" wrapText="1"/>
    </xf>
    <xf numFmtId="176" fontId="9" fillId="0" borderId="17" xfId="0" applyNumberFormat="1" applyFont="1" applyFill="1" applyBorder="1" applyAlignment="1">
      <alignment horizontal="center" vertical="center" wrapText="1"/>
    </xf>
    <xf numFmtId="176" fontId="27" fillId="0" borderId="20" xfId="0" applyNumberFormat="1" applyFont="1" applyFill="1" applyBorder="1" applyAlignment="1">
      <alignment horizontal="center" vertical="center" wrapText="1"/>
    </xf>
    <xf numFmtId="176" fontId="27" fillId="0" borderId="17" xfId="0" applyNumberFormat="1" applyFont="1" applyFill="1" applyBorder="1" applyAlignment="1">
      <alignment horizontal="center" vertical="center" wrapText="1"/>
    </xf>
    <xf numFmtId="176" fontId="5" fillId="0" borderId="16" xfId="0" applyNumberFormat="1" applyFont="1" applyFill="1" applyBorder="1" applyAlignment="1" applyProtection="1">
      <alignment horizontal="center" vertical="center" wrapText="1"/>
    </xf>
    <xf numFmtId="176" fontId="5" fillId="0" borderId="17" xfId="0" applyNumberFormat="1" applyFont="1" applyFill="1" applyBorder="1" applyAlignment="1" applyProtection="1">
      <alignment horizontal="center" vertical="center" wrapText="1"/>
    </xf>
    <xf numFmtId="0" fontId="23" fillId="0" borderId="5" xfId="0" applyFont="1" applyFill="1" applyBorder="1" applyAlignment="1">
      <alignment horizontal="distributed" vertical="center"/>
    </xf>
    <xf numFmtId="0" fontId="13" fillId="0" borderId="0" xfId="0" applyFont="1" applyFill="1" applyBorder="1" applyAlignment="1" applyProtection="1">
      <alignment horizontal="distributed" vertical="center"/>
    </xf>
    <xf numFmtId="0" fontId="13" fillId="0" borderId="0" xfId="0" applyFont="1" applyFill="1" applyBorder="1" applyAlignment="1">
      <alignment horizontal="center" vertical="center"/>
    </xf>
    <xf numFmtId="0" fontId="27" fillId="0" borderId="1" xfId="0" applyFont="1" applyFill="1" applyBorder="1" applyAlignment="1" applyProtection="1">
      <alignment horizontal="center" vertical="center"/>
    </xf>
    <xf numFmtId="0" fontId="27" fillId="0" borderId="35" xfId="0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18" xfId="0" applyFont="1" applyFill="1" applyBorder="1" applyAlignment="1" applyProtection="1">
      <alignment horizontal="center" vertical="center" wrapText="1"/>
    </xf>
    <xf numFmtId="0" fontId="27" fillId="0" borderId="36" xfId="0" applyFont="1" applyFill="1" applyBorder="1" applyAlignment="1" applyProtection="1">
      <alignment horizontal="center" vertical="center" wrapText="1"/>
    </xf>
    <xf numFmtId="0" fontId="27" fillId="0" borderId="0" xfId="0" applyFont="1" applyFill="1" applyBorder="1" applyAlignment="1" applyProtection="1">
      <alignment horizontal="center" vertical="center" wrapText="1"/>
    </xf>
    <xf numFmtId="0" fontId="27" fillId="0" borderId="12" xfId="0" applyFont="1" applyFill="1" applyBorder="1" applyAlignment="1" applyProtection="1">
      <alignment horizontal="center" vertical="center" wrapText="1"/>
    </xf>
    <xf numFmtId="0" fontId="27" fillId="0" borderId="5" xfId="0" applyFont="1" applyFill="1" applyBorder="1" applyAlignment="1" applyProtection="1">
      <alignment horizontal="center" vertical="center" wrapText="1"/>
    </xf>
    <xf numFmtId="0" fontId="27" fillId="0" borderId="13" xfId="0" applyFont="1" applyFill="1" applyBorder="1" applyAlignment="1" applyProtection="1">
      <alignment horizontal="center" vertical="center" wrapText="1"/>
    </xf>
    <xf numFmtId="0" fontId="27" fillId="0" borderId="3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/>
    </xf>
    <xf numFmtId="0" fontId="27" fillId="0" borderId="2" xfId="0" applyFont="1" applyFill="1" applyBorder="1" applyAlignment="1">
      <alignment horizontal="center"/>
    </xf>
    <xf numFmtId="41" fontId="32" fillId="0" borderId="0" xfId="0" applyNumberFormat="1" applyFont="1" applyFill="1" applyAlignment="1"/>
    <xf numFmtId="0" fontId="9" fillId="0" borderId="0" xfId="0" applyFont="1" applyFill="1" applyBorder="1" applyAlignment="1" applyProtection="1">
      <alignment horizontal="distributed" vertical="center"/>
    </xf>
    <xf numFmtId="0" fontId="27" fillId="0" borderId="21" xfId="0" applyFont="1" applyFill="1" applyBorder="1" applyAlignment="1"/>
    <xf numFmtId="0" fontId="5" fillId="0" borderId="38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49" fontId="6" fillId="0" borderId="0" xfId="0" applyNumberFormat="1" applyFont="1" applyFill="1" applyBorder="1" applyAlignment="1" applyProtection="1">
      <alignment horizontal="right" vertical="center" indent="3"/>
    </xf>
    <xf numFmtId="49" fontId="6" fillId="0" borderId="12" xfId="0" applyNumberFormat="1" applyFont="1" applyFill="1" applyBorder="1" applyAlignment="1" applyProtection="1">
      <alignment horizontal="right" vertical="center" indent="3"/>
    </xf>
    <xf numFmtId="0" fontId="27" fillId="0" borderId="18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 applyProtection="1">
      <alignment horizontal="right" vertical="center" indent="3"/>
    </xf>
    <xf numFmtId="49" fontId="5" fillId="0" borderId="12" xfId="0" applyNumberFormat="1" applyFont="1" applyFill="1" applyBorder="1" applyAlignment="1" applyProtection="1">
      <alignment horizontal="right" vertical="center" indent="3"/>
    </xf>
    <xf numFmtId="184" fontId="27" fillId="0" borderId="4" xfId="0" applyNumberFormat="1" applyFont="1" applyFill="1" applyBorder="1" applyAlignment="1">
      <alignment horizontal="center" vertical="center" wrapText="1"/>
    </xf>
    <xf numFmtId="184" fontId="27" fillId="0" borderId="9" xfId="0" applyNumberFormat="1" applyFont="1" applyFill="1" applyBorder="1" applyAlignment="1">
      <alignment horizontal="center" vertical="center" wrapText="1"/>
    </xf>
    <xf numFmtId="184" fontId="27" fillId="0" borderId="6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right" vertical="center" indent="2"/>
    </xf>
    <xf numFmtId="0" fontId="5" fillId="0" borderId="12" xfId="0" applyNumberFormat="1" applyFont="1" applyFill="1" applyBorder="1" applyAlignment="1" applyProtection="1">
      <alignment horizontal="right" vertical="center" indent="2"/>
    </xf>
    <xf numFmtId="0" fontId="6" fillId="0" borderId="0" xfId="0" applyNumberFormat="1" applyFont="1" applyFill="1" applyBorder="1" applyAlignment="1" applyProtection="1">
      <alignment horizontal="right" vertical="center" indent="2"/>
    </xf>
    <xf numFmtId="0" fontId="6" fillId="0" borderId="12" xfId="0" applyNumberFormat="1" applyFont="1" applyFill="1" applyBorder="1" applyAlignment="1" applyProtection="1">
      <alignment horizontal="right" vertical="center" indent="2"/>
    </xf>
  </cellXfs>
  <cellStyles count="11">
    <cellStyle name="パーセント" xfId="1" builtinId="5"/>
    <cellStyle name="ハイパーリンク" xfId="2" builtinId="8"/>
    <cellStyle name="桁区切り 2" xfId="3"/>
    <cellStyle name="標準" xfId="0" builtinId="0"/>
    <cellStyle name="標準 2" xfId="4"/>
    <cellStyle name="標準_h17_28" xfId="5"/>
    <cellStyle name="標準_index" xfId="6"/>
    <cellStyle name="標準_コピーh15_02" xfId="10"/>
    <cellStyle name="標準_コピーh15_03" xfId="7"/>
    <cellStyle name="標準_コピーh15_06" xfId="8"/>
    <cellStyle name="標準_コピーh15_08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29"/>
  <sheetViews>
    <sheetView tabSelected="1" zoomScaleNormal="100" workbookViewId="0">
      <selection activeCell="E11" sqref="E11"/>
    </sheetView>
  </sheetViews>
  <sheetFormatPr defaultRowHeight="13.5"/>
  <cols>
    <col min="1" max="1" width="2.375" style="5" customWidth="1"/>
    <col min="2" max="2" width="6.25" style="5" customWidth="1"/>
    <col min="3" max="3" width="6.625" style="5" customWidth="1"/>
    <col min="4" max="4" width="74.625" style="5" customWidth="1"/>
    <col min="5" max="16384" width="9" style="5"/>
  </cols>
  <sheetData>
    <row r="1" spans="2:4" ht="30" customHeight="1">
      <c r="B1" s="4" t="s">
        <v>0</v>
      </c>
      <c r="C1" s="4"/>
      <c r="D1" s="4"/>
    </row>
    <row r="2" spans="2:4" s="8" customFormat="1" ht="24" customHeight="1">
      <c r="B2" s="6" t="s">
        <v>1</v>
      </c>
      <c r="C2" s="3"/>
      <c r="D2" s="7" t="s">
        <v>2</v>
      </c>
    </row>
    <row r="3" spans="2:4" ht="24" customHeight="1">
      <c r="B3" s="9" t="s">
        <v>402</v>
      </c>
      <c r="C3" s="10" t="s">
        <v>3</v>
      </c>
      <c r="D3" s="25" t="s">
        <v>432</v>
      </c>
    </row>
    <row r="4" spans="2:4" ht="24" customHeight="1">
      <c r="B4" s="11" t="s">
        <v>403</v>
      </c>
      <c r="C4" s="12" t="s">
        <v>3</v>
      </c>
      <c r="D4" s="26" t="s">
        <v>433</v>
      </c>
    </row>
    <row r="5" spans="2:4" ht="24" customHeight="1">
      <c r="B5" s="11" t="s">
        <v>404</v>
      </c>
      <c r="C5" s="12" t="s">
        <v>3</v>
      </c>
      <c r="D5" s="26" t="s">
        <v>434</v>
      </c>
    </row>
    <row r="6" spans="2:4" ht="24" customHeight="1">
      <c r="B6" s="11" t="s">
        <v>405</v>
      </c>
      <c r="C6" s="12" t="s">
        <v>3</v>
      </c>
      <c r="D6" s="26" t="s">
        <v>435</v>
      </c>
    </row>
    <row r="7" spans="2:4" ht="24" customHeight="1">
      <c r="B7" s="13" t="s">
        <v>406</v>
      </c>
      <c r="C7" s="12" t="s">
        <v>3</v>
      </c>
      <c r="D7" s="26" t="s">
        <v>4</v>
      </c>
    </row>
    <row r="8" spans="2:4" ht="24" customHeight="1">
      <c r="B8" s="14"/>
      <c r="C8" s="15" t="s">
        <v>5</v>
      </c>
      <c r="D8" s="16" t="s">
        <v>6</v>
      </c>
    </row>
    <row r="9" spans="2:4" ht="24" customHeight="1">
      <c r="B9" s="17"/>
      <c r="C9" s="18" t="s">
        <v>7</v>
      </c>
      <c r="D9" s="16" t="s">
        <v>8</v>
      </c>
    </row>
    <row r="10" spans="2:4" ht="24" customHeight="1">
      <c r="B10" s="11" t="s">
        <v>407</v>
      </c>
      <c r="C10" s="12" t="s">
        <v>3</v>
      </c>
      <c r="D10" s="32" t="s">
        <v>501</v>
      </c>
    </row>
    <row r="11" spans="2:4" ht="24" customHeight="1">
      <c r="B11" s="13" t="s">
        <v>408</v>
      </c>
      <c r="C11" s="16"/>
      <c r="D11" s="16" t="s">
        <v>722</v>
      </c>
    </row>
    <row r="12" spans="2:4" ht="24" customHeight="1">
      <c r="B12" s="14"/>
      <c r="C12" s="15" t="s">
        <v>5</v>
      </c>
      <c r="D12" s="26" t="s">
        <v>6</v>
      </c>
    </row>
    <row r="13" spans="2:4" ht="24" customHeight="1">
      <c r="B13" s="17" t="s">
        <v>3</v>
      </c>
      <c r="C13" s="18" t="s">
        <v>7</v>
      </c>
      <c r="D13" s="26" t="s">
        <v>8</v>
      </c>
    </row>
    <row r="14" spans="2:4" ht="24" customHeight="1">
      <c r="B14" s="13" t="s">
        <v>409</v>
      </c>
      <c r="C14" s="16"/>
      <c r="D14" s="16" t="s">
        <v>436</v>
      </c>
    </row>
    <row r="15" spans="2:4" ht="24" customHeight="1">
      <c r="B15" s="14"/>
      <c r="C15" s="15" t="s">
        <v>5</v>
      </c>
      <c r="D15" s="26" t="s">
        <v>9</v>
      </c>
    </row>
    <row r="16" spans="2:4" ht="24" customHeight="1">
      <c r="B16" s="17" t="s">
        <v>3</v>
      </c>
      <c r="C16" s="18" t="s">
        <v>7</v>
      </c>
      <c r="D16" s="26" t="s">
        <v>10</v>
      </c>
    </row>
    <row r="17" spans="2:4" ht="24" customHeight="1">
      <c r="B17" s="11" t="s">
        <v>410</v>
      </c>
      <c r="C17" s="12" t="s">
        <v>3</v>
      </c>
      <c r="D17" s="26" t="s">
        <v>437</v>
      </c>
    </row>
    <row r="18" spans="2:4" ht="24" customHeight="1">
      <c r="B18" s="11" t="s">
        <v>411</v>
      </c>
      <c r="C18" s="12" t="s">
        <v>3</v>
      </c>
      <c r="D18" s="32" t="s">
        <v>723</v>
      </c>
    </row>
    <row r="19" spans="2:4" ht="24" customHeight="1">
      <c r="B19" s="11" t="s">
        <v>412</v>
      </c>
      <c r="C19" s="12"/>
      <c r="D19" s="26" t="s">
        <v>11</v>
      </c>
    </row>
    <row r="20" spans="2:4" ht="24" customHeight="1">
      <c r="B20" s="13" t="s">
        <v>413</v>
      </c>
      <c r="C20" s="19"/>
      <c r="D20" s="16" t="s">
        <v>438</v>
      </c>
    </row>
    <row r="21" spans="2:4" ht="24" customHeight="1">
      <c r="B21" s="14" t="s">
        <v>3</v>
      </c>
      <c r="C21" s="20" t="s">
        <v>5</v>
      </c>
      <c r="D21" s="26" t="s">
        <v>9</v>
      </c>
    </row>
    <row r="22" spans="2:4" ht="24" customHeight="1">
      <c r="B22" s="14"/>
      <c r="C22" s="20"/>
      <c r="D22" s="29" t="s">
        <v>441</v>
      </c>
    </row>
    <row r="23" spans="2:4" ht="24" customHeight="1">
      <c r="B23" s="14" t="s">
        <v>3</v>
      </c>
      <c r="C23" s="21"/>
      <c r="D23" s="26" t="s">
        <v>440</v>
      </c>
    </row>
    <row r="24" spans="2:4" ht="24" customHeight="1">
      <c r="B24" s="14" t="s">
        <v>3</v>
      </c>
      <c r="C24" s="20" t="s">
        <v>7</v>
      </c>
      <c r="D24" s="16" t="s">
        <v>12</v>
      </c>
    </row>
    <row r="25" spans="2:4" ht="24" customHeight="1">
      <c r="B25" s="14"/>
      <c r="C25" s="20"/>
      <c r="D25" s="26" t="s">
        <v>439</v>
      </c>
    </row>
    <row r="26" spans="2:4" ht="24" customHeight="1">
      <c r="B26" s="14" t="s">
        <v>3</v>
      </c>
      <c r="C26" s="20"/>
      <c r="D26" s="26" t="s">
        <v>423</v>
      </c>
    </row>
    <row r="27" spans="2:4" ht="24" customHeight="1">
      <c r="B27" s="22" t="s">
        <v>3</v>
      </c>
      <c r="C27" s="23"/>
      <c r="D27" s="27" t="s">
        <v>424</v>
      </c>
    </row>
    <row r="28" spans="2:4">
      <c r="B28" s="24" t="s">
        <v>3</v>
      </c>
      <c r="C28" s="24"/>
    </row>
    <row r="29" spans="2:4">
      <c r="B29" s="24"/>
      <c r="C29" s="24"/>
    </row>
  </sheetData>
  <phoneticPr fontId="1"/>
  <hyperlinks>
    <hyperlink ref="D3" location="'18-1'!A1" display="税目別国税（調定・収納済額等)"/>
    <hyperlink ref="D4" location="'18-2'!A1" display="税目別県税(調定･収入済額)"/>
    <hyperlink ref="D5" location="'18-3'!A1" display="税目別市町村税(調定･収入済額)"/>
    <hyperlink ref="D6" location="'18-4'!A1" display="県･市町村別、種類別公有財産(不動産のうち土地)保有高"/>
    <hyperlink ref="D7" location="'18-5'!A1" display="県歳入歳出決算の推移"/>
    <hyperlink ref="D12" location="'18-7(1)'!A1" display="一般会計"/>
    <hyperlink ref="D13" location="'18-7(2)'!A1" display="特別会計"/>
    <hyperlink ref="D15" location="'18-8(1)'!A1" display="普通会計"/>
    <hyperlink ref="D16" location="'18-8(2)'!A1" display="事業会計（病院事業会計）"/>
    <hyperlink ref="D17" location="'18-9'!A1" display="市町村歳入歳出決算(普通会計)の推移"/>
    <hyperlink ref="D19" location="'18-11'!A1" display="市町村別決算収支及び財政力"/>
    <hyperlink ref="D21" location="'18-12(1)'!A1" display="普通会計"/>
    <hyperlink ref="D23" location="'18-12(1)イ'!A1" display="イ　財政区"/>
    <hyperlink ref="D25" location="'18-12(2)ア'!A1" display="ア　地方公営企業法適用企業会計"/>
    <hyperlink ref="D26" location="'18-12(2)イ'!A1" display="イ　地方公営企業法非適用企業会計"/>
    <hyperlink ref="D27" location="'18-12(2)ｳ'!A1" display="ウ　事業会計"/>
    <hyperlink ref="D22" location="'18-12(1)ア'!A1" display="ア　一部事務組合　"/>
    <hyperlink ref="D10" location="'18-6'!A1" display="県財政の性質別歳出（普通会計）"/>
    <hyperlink ref="D18" location="'18-10'!A1" display="市町村歳入歳出決算(普通会計)　平成30年度"/>
  </hyperlinks>
  <pageMargins left="0.7" right="0.7" top="0.75" bottom="0.75" header="0.3" footer="0.3"/>
  <pageSetup paperSize="9" scale="97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zoomScale="120" zoomScaleNormal="120" workbookViewId="0">
      <selection activeCell="I20" sqref="I20"/>
    </sheetView>
  </sheetViews>
  <sheetFormatPr defaultRowHeight="13.5"/>
  <cols>
    <col min="1" max="2" width="2.625" style="51" customWidth="1"/>
    <col min="3" max="3" width="20.625" style="51" customWidth="1"/>
    <col min="4" max="4" width="1.625" style="51" customWidth="1"/>
    <col min="5" max="5" width="18" style="51" bestFit="1" customWidth="1"/>
    <col min="6" max="6" width="10.375" style="51" bestFit="1" customWidth="1"/>
    <col min="7" max="7" width="15.625" style="51" customWidth="1"/>
    <col min="8" max="8" width="10.625" style="51" customWidth="1"/>
    <col min="9" max="9" width="18" style="51" bestFit="1" customWidth="1"/>
    <col min="10" max="10" width="10.375" style="51" bestFit="1" customWidth="1"/>
    <col min="11" max="11" width="12.625" style="51" bestFit="1" customWidth="1"/>
    <col min="12" max="16384" width="9" style="51"/>
  </cols>
  <sheetData>
    <row r="1" spans="1:11" ht="13.5" customHeight="1">
      <c r="A1" s="48" t="s">
        <v>415</v>
      </c>
      <c r="B1" s="49"/>
      <c r="C1" s="49"/>
      <c r="D1" s="49"/>
      <c r="E1" s="49"/>
      <c r="F1" s="49"/>
      <c r="G1" s="49"/>
      <c r="H1" s="49"/>
      <c r="I1" s="49"/>
      <c r="J1" s="49"/>
    </row>
    <row r="2" spans="1:11" ht="13.5" customHeight="1">
      <c r="A2" s="48" t="s">
        <v>214</v>
      </c>
      <c r="B2" s="49"/>
      <c r="C2" s="49"/>
      <c r="D2" s="49"/>
      <c r="E2" s="49"/>
      <c r="F2" s="49"/>
      <c r="G2" s="379"/>
      <c r="H2" s="49"/>
      <c r="I2" s="49"/>
      <c r="J2" s="49"/>
    </row>
    <row r="3" spans="1:11" ht="13.5" customHeight="1" thickBot="1">
      <c r="A3" s="49"/>
      <c r="B3" s="49"/>
      <c r="C3" s="49"/>
      <c r="D3" s="49"/>
      <c r="E3" s="49"/>
      <c r="F3" s="49"/>
      <c r="G3" s="49"/>
      <c r="I3" s="49"/>
      <c r="J3" s="54" t="s">
        <v>458</v>
      </c>
    </row>
    <row r="4" spans="1:11" ht="13.5" customHeight="1" thickTop="1">
      <c r="A4" s="623" t="s">
        <v>79</v>
      </c>
      <c r="B4" s="623"/>
      <c r="C4" s="623"/>
      <c r="D4" s="606"/>
      <c r="E4" s="576" t="s">
        <v>768</v>
      </c>
      <c r="F4" s="574"/>
      <c r="G4" s="576" t="s">
        <v>707</v>
      </c>
      <c r="H4" s="574"/>
      <c r="I4" s="576" t="s">
        <v>769</v>
      </c>
      <c r="J4" s="574"/>
    </row>
    <row r="5" spans="1:11" ht="13.5" customHeight="1">
      <c r="A5" s="624"/>
      <c r="B5" s="624"/>
      <c r="C5" s="624"/>
      <c r="D5" s="608"/>
      <c r="E5" s="372" t="s">
        <v>215</v>
      </c>
      <c r="F5" s="111" t="s">
        <v>216</v>
      </c>
      <c r="G5" s="372" t="s">
        <v>215</v>
      </c>
      <c r="H5" s="111" t="s">
        <v>216</v>
      </c>
      <c r="I5" s="372" t="s">
        <v>215</v>
      </c>
      <c r="J5" s="111" t="s">
        <v>216</v>
      </c>
    </row>
    <row r="6" spans="1:11" ht="13.5" customHeight="1">
      <c r="A6" s="71"/>
      <c r="B6" s="71"/>
      <c r="C6" s="71"/>
      <c r="D6" s="71"/>
      <c r="E6" s="71"/>
      <c r="F6" s="112"/>
      <c r="G6" s="71"/>
      <c r="H6" s="112"/>
      <c r="I6" s="71"/>
      <c r="J6" s="112"/>
    </row>
    <row r="7" spans="1:11" ht="13.5" customHeight="1">
      <c r="A7" s="71"/>
      <c r="B7" s="559" t="s">
        <v>119</v>
      </c>
      <c r="C7" s="559"/>
      <c r="D7" s="71"/>
      <c r="E7" s="113">
        <v>484037569</v>
      </c>
      <c r="F7" s="199" t="s">
        <v>425</v>
      </c>
      <c r="G7" s="113">
        <v>487188668</v>
      </c>
      <c r="H7" s="199" t="s">
        <v>425</v>
      </c>
      <c r="I7" s="113">
        <v>549680100</v>
      </c>
      <c r="J7" s="199" t="s">
        <v>425</v>
      </c>
    </row>
    <row r="8" spans="1:11" ht="13.5" customHeight="1">
      <c r="A8" s="71"/>
      <c r="B8" s="559" t="s">
        <v>121</v>
      </c>
      <c r="C8" s="559"/>
      <c r="D8" s="71"/>
      <c r="E8" s="113">
        <v>463359595</v>
      </c>
      <c r="F8" s="199" t="s">
        <v>425</v>
      </c>
      <c r="G8" s="113">
        <v>464501474</v>
      </c>
      <c r="H8" s="199" t="s">
        <v>425</v>
      </c>
      <c r="I8" s="113">
        <v>520565669</v>
      </c>
      <c r="J8" s="199" t="s">
        <v>425</v>
      </c>
    </row>
    <row r="9" spans="1:11" ht="13.5" customHeight="1">
      <c r="A9" s="71"/>
      <c r="B9" s="559" t="s">
        <v>217</v>
      </c>
      <c r="C9" s="559"/>
      <c r="D9" s="71"/>
      <c r="E9" s="113">
        <v>20677974</v>
      </c>
      <c r="F9" s="199" t="s">
        <v>425</v>
      </c>
      <c r="G9" s="113">
        <v>22687194</v>
      </c>
      <c r="H9" s="199" t="s">
        <v>425</v>
      </c>
      <c r="I9" s="113">
        <v>29114431</v>
      </c>
      <c r="J9" s="199" t="s">
        <v>425</v>
      </c>
    </row>
    <row r="10" spans="1:11" ht="13.5" customHeight="1">
      <c r="A10" s="71"/>
      <c r="B10" s="559" t="s">
        <v>218</v>
      </c>
      <c r="C10" s="559"/>
      <c r="D10" s="71"/>
      <c r="E10" s="113">
        <v>12750141</v>
      </c>
      <c r="F10" s="199" t="s">
        <v>425</v>
      </c>
      <c r="G10" s="113">
        <v>13208544</v>
      </c>
      <c r="H10" s="199" t="s">
        <v>425</v>
      </c>
      <c r="I10" s="113">
        <v>15348184</v>
      </c>
      <c r="J10" s="199" t="s">
        <v>425</v>
      </c>
    </row>
    <row r="11" spans="1:11" ht="13.5" customHeight="1">
      <c r="A11" s="71"/>
      <c r="B11" s="559" t="s">
        <v>219</v>
      </c>
      <c r="C11" s="559"/>
      <c r="D11" s="71"/>
      <c r="E11" s="113">
        <v>7927833</v>
      </c>
      <c r="F11" s="199" t="s">
        <v>425</v>
      </c>
      <c r="G11" s="113">
        <v>9478650</v>
      </c>
      <c r="H11" s="199" t="s">
        <v>425</v>
      </c>
      <c r="I11" s="113">
        <v>13766247</v>
      </c>
      <c r="J11" s="199" t="s">
        <v>425</v>
      </c>
    </row>
    <row r="12" spans="1:11" ht="13.5" customHeight="1">
      <c r="A12" s="71"/>
      <c r="B12" s="71"/>
      <c r="C12" s="71"/>
      <c r="D12" s="71"/>
    </row>
    <row r="13" spans="1:11" s="1" customFormat="1" ht="13.5" customHeight="1">
      <c r="A13" s="581" t="s">
        <v>526</v>
      </c>
      <c r="B13" s="581"/>
      <c r="C13" s="581"/>
      <c r="D13" s="143"/>
      <c r="E13" s="380">
        <v>484037569</v>
      </c>
      <c r="F13" s="38">
        <v>100</v>
      </c>
      <c r="G13" s="380">
        <v>487188668</v>
      </c>
      <c r="H13" s="38">
        <f>G13/G$13*100</f>
        <v>100</v>
      </c>
      <c r="I13" s="380">
        <v>549680100</v>
      </c>
      <c r="J13" s="38">
        <v>100</v>
      </c>
      <c r="K13" s="381"/>
    </row>
    <row r="14" spans="1:11" ht="7.5" customHeight="1">
      <c r="A14" s="71"/>
      <c r="B14" s="71"/>
      <c r="C14" s="71"/>
      <c r="D14" s="71"/>
      <c r="F14" s="38"/>
      <c r="H14" s="38"/>
      <c r="J14" s="38"/>
    </row>
    <row r="15" spans="1:11" ht="13.5" customHeight="1">
      <c r="A15" s="71"/>
      <c r="B15" s="559" t="s">
        <v>220</v>
      </c>
      <c r="C15" s="559"/>
      <c r="D15" s="71"/>
      <c r="E15" s="113">
        <v>82322989</v>
      </c>
      <c r="F15" s="382">
        <v>17.007561865512962</v>
      </c>
      <c r="G15" s="113">
        <v>82303262</v>
      </c>
      <c r="H15" s="114">
        <f t="shared" ref="H15:J29" si="0">G15/G$13*100</f>
        <v>16.893509107646157</v>
      </c>
      <c r="I15" s="113">
        <v>84461968</v>
      </c>
      <c r="J15" s="382">
        <f t="shared" si="0"/>
        <v>15.365658680385192</v>
      </c>
    </row>
    <row r="16" spans="1:11" ht="13.5" customHeight="1">
      <c r="A16" s="71"/>
      <c r="B16" s="559" t="s">
        <v>81</v>
      </c>
      <c r="C16" s="559"/>
      <c r="D16" s="71"/>
      <c r="E16" s="113">
        <v>13901083</v>
      </c>
      <c r="F16" s="382">
        <v>2.8719016643106889</v>
      </c>
      <c r="G16" s="113">
        <v>13517596</v>
      </c>
      <c r="H16" s="114">
        <f t="shared" si="0"/>
        <v>2.7746121549772993</v>
      </c>
      <c r="I16" s="113">
        <v>12263550</v>
      </c>
      <c r="J16" s="382">
        <f t="shared" si="0"/>
        <v>2.2310340141475016</v>
      </c>
    </row>
    <row r="17" spans="1:11" ht="13.5" customHeight="1">
      <c r="A17" s="71"/>
      <c r="B17" s="559" t="s">
        <v>221</v>
      </c>
      <c r="C17" s="559"/>
      <c r="D17" s="71"/>
      <c r="E17" s="113">
        <v>238236</v>
      </c>
      <c r="F17" s="382">
        <v>4.9218493616556447E-2</v>
      </c>
      <c r="G17" s="113">
        <v>782914</v>
      </c>
      <c r="H17" s="114">
        <f t="shared" si="0"/>
        <v>0.16070037162687043</v>
      </c>
      <c r="I17" s="113">
        <v>413128</v>
      </c>
      <c r="J17" s="382">
        <f t="shared" si="0"/>
        <v>7.5157896383733006E-2</v>
      </c>
    </row>
    <row r="18" spans="1:11" ht="13.5" customHeight="1">
      <c r="A18" s="71"/>
      <c r="B18" s="559" t="s">
        <v>85</v>
      </c>
      <c r="C18" s="559"/>
      <c r="D18" s="71"/>
      <c r="E18" s="113">
        <v>180812310</v>
      </c>
      <c r="F18" s="382">
        <v>37.355015721930464</v>
      </c>
      <c r="G18" s="113">
        <v>182257949</v>
      </c>
      <c r="H18" s="114">
        <f t="shared" si="0"/>
        <v>37.410137175029696</v>
      </c>
      <c r="I18" s="113">
        <v>186347388</v>
      </c>
      <c r="J18" s="382">
        <f t="shared" si="0"/>
        <v>33.901061362781739</v>
      </c>
    </row>
    <row r="19" spans="1:11" ht="13.5" customHeight="1">
      <c r="A19" s="71"/>
      <c r="B19" s="559" t="s">
        <v>87</v>
      </c>
      <c r="C19" s="559"/>
      <c r="D19" s="71"/>
      <c r="E19" s="113">
        <v>183338</v>
      </c>
      <c r="F19" s="382">
        <v>3.787681199597133E-2</v>
      </c>
      <c r="G19" s="113">
        <v>174110</v>
      </c>
      <c r="H19" s="114">
        <f t="shared" si="0"/>
        <v>3.5737694949834094E-2</v>
      </c>
      <c r="I19" s="113">
        <v>186205</v>
      </c>
      <c r="J19" s="382">
        <f t="shared" si="0"/>
        <v>3.3875157568920546E-2</v>
      </c>
    </row>
    <row r="20" spans="1:11" ht="13.5" customHeight="1">
      <c r="A20" s="71"/>
      <c r="B20" s="559" t="s">
        <v>94</v>
      </c>
      <c r="C20" s="559"/>
      <c r="D20" s="71"/>
      <c r="E20" s="113">
        <v>2012755</v>
      </c>
      <c r="F20" s="382">
        <v>0.41582619385479969</v>
      </c>
      <c r="G20" s="113">
        <v>2342812</v>
      </c>
      <c r="H20" s="114">
        <f t="shared" si="0"/>
        <v>0.48088392729200341</v>
      </c>
      <c r="I20" s="113">
        <v>2385474</v>
      </c>
      <c r="J20" s="382">
        <f t="shared" si="0"/>
        <v>0.43397496107281308</v>
      </c>
    </row>
    <row r="21" spans="1:11" ht="13.5" customHeight="1">
      <c r="A21" s="71"/>
      <c r="B21" s="559" t="s">
        <v>643</v>
      </c>
      <c r="C21" s="559"/>
      <c r="D21" s="71"/>
      <c r="E21" s="113">
        <v>4346796</v>
      </c>
      <c r="F21" s="382">
        <v>0.89802864041737229</v>
      </c>
      <c r="G21" s="113">
        <v>4302093</v>
      </c>
      <c r="H21" s="114">
        <f t="shared" si="0"/>
        <v>0.88304455390165204</v>
      </c>
      <c r="I21" s="113">
        <v>3893631</v>
      </c>
      <c r="J21" s="382">
        <f t="shared" si="0"/>
        <v>0.70834490824754248</v>
      </c>
    </row>
    <row r="22" spans="1:11" ht="13.5" customHeight="1">
      <c r="A22" s="71"/>
      <c r="B22" s="559" t="s">
        <v>644</v>
      </c>
      <c r="C22" s="559"/>
      <c r="D22" s="71"/>
      <c r="E22" s="113">
        <v>1111000</v>
      </c>
      <c r="F22" s="382">
        <v>0.2295276381738873</v>
      </c>
      <c r="G22" s="113">
        <v>1160143</v>
      </c>
      <c r="H22" s="114">
        <f t="shared" si="0"/>
        <v>0.23813012826480601</v>
      </c>
      <c r="I22" s="113">
        <v>1099022</v>
      </c>
      <c r="J22" s="382">
        <f t="shared" si="0"/>
        <v>0.19993847330474582</v>
      </c>
    </row>
    <row r="23" spans="1:11" ht="13.5" customHeight="1">
      <c r="A23" s="71"/>
      <c r="B23" s="559" t="s">
        <v>89</v>
      </c>
      <c r="C23" s="559"/>
      <c r="D23" s="71"/>
      <c r="E23" s="113">
        <v>71292420</v>
      </c>
      <c r="F23" s="382">
        <v>14.728695573628087</v>
      </c>
      <c r="G23" s="113">
        <v>75304410</v>
      </c>
      <c r="H23" s="114">
        <f t="shared" si="0"/>
        <v>15.45692971660006</v>
      </c>
      <c r="I23" s="113">
        <v>114439866</v>
      </c>
      <c r="J23" s="382">
        <f t="shared" si="0"/>
        <v>20.819357659118459</v>
      </c>
    </row>
    <row r="24" spans="1:11" ht="13.5" customHeight="1">
      <c r="A24" s="71"/>
      <c r="B24" s="559" t="s">
        <v>96</v>
      </c>
      <c r="C24" s="559"/>
      <c r="D24" s="71"/>
      <c r="E24" s="113">
        <v>2075346</v>
      </c>
      <c r="F24" s="382">
        <v>0.42875721491775365</v>
      </c>
      <c r="G24" s="113">
        <v>2130175</v>
      </c>
      <c r="H24" s="114">
        <f t="shared" si="0"/>
        <v>0.43723820768343491</v>
      </c>
      <c r="I24" s="113">
        <v>1791818</v>
      </c>
      <c r="J24" s="382">
        <f t="shared" si="0"/>
        <v>0.32597468964221188</v>
      </c>
    </row>
    <row r="25" spans="1:11" ht="13.5" customHeight="1">
      <c r="A25" s="71"/>
      <c r="B25" s="559" t="s">
        <v>97</v>
      </c>
      <c r="C25" s="559"/>
      <c r="D25" s="71"/>
      <c r="E25" s="113">
        <v>168557</v>
      </c>
      <c r="F25" s="382">
        <v>3.482312340924925E-2</v>
      </c>
      <c r="G25" s="113">
        <v>74905</v>
      </c>
      <c r="H25" s="114">
        <f t="shared" si="0"/>
        <v>1.5374947103654718E-2</v>
      </c>
      <c r="I25" s="113">
        <v>86213</v>
      </c>
      <c r="J25" s="382">
        <f>I25/I$13*100</f>
        <v>1.5684213417949823E-2</v>
      </c>
    </row>
    <row r="26" spans="1:11" ht="13.5" customHeight="1">
      <c r="A26" s="71"/>
      <c r="B26" s="559" t="s">
        <v>98</v>
      </c>
      <c r="C26" s="559"/>
      <c r="D26" s="71"/>
      <c r="E26" s="113">
        <v>10987623</v>
      </c>
      <c r="F26" s="382">
        <v>2.2699938400855824</v>
      </c>
      <c r="G26" s="113">
        <v>12913430</v>
      </c>
      <c r="H26" s="114">
        <f t="shared" si="0"/>
        <v>2.6506014708864289</v>
      </c>
      <c r="I26" s="113">
        <v>10643671</v>
      </c>
      <c r="J26" s="382">
        <f t="shared" si="0"/>
        <v>1.9363391543554149</v>
      </c>
    </row>
    <row r="27" spans="1:11" ht="13.5" customHeight="1">
      <c r="A27" s="71"/>
      <c r="B27" s="559" t="s">
        <v>99</v>
      </c>
      <c r="C27" s="559"/>
      <c r="D27" s="71"/>
      <c r="E27" s="113">
        <v>19624715</v>
      </c>
      <c r="F27" s="382">
        <v>4.0543784732544177</v>
      </c>
      <c r="G27" s="113">
        <v>20677974</v>
      </c>
      <c r="H27" s="114">
        <f t="shared" si="0"/>
        <v>4.2443462580701894</v>
      </c>
      <c r="I27" s="113">
        <v>22687194</v>
      </c>
      <c r="J27" s="382">
        <f t="shared" si="0"/>
        <v>4.1273449775605844</v>
      </c>
    </row>
    <row r="28" spans="1:11" ht="13.5" customHeight="1">
      <c r="A28" s="71"/>
      <c r="B28" s="559" t="s">
        <v>101</v>
      </c>
      <c r="C28" s="559"/>
      <c r="D28" s="71"/>
      <c r="E28" s="113">
        <v>35370677</v>
      </c>
      <c r="F28" s="382">
        <v>7.3074238995692502</v>
      </c>
      <c r="G28" s="113">
        <v>29092966</v>
      </c>
      <c r="H28" s="114">
        <f t="shared" si="0"/>
        <v>5.9716015397960769</v>
      </c>
      <c r="I28" s="113">
        <v>46026476</v>
      </c>
      <c r="J28" s="382">
        <f t="shared" si="0"/>
        <v>8.3733204094526972</v>
      </c>
    </row>
    <row r="29" spans="1:11" ht="13.5" customHeight="1">
      <c r="A29" s="71"/>
      <c r="B29" s="559" t="s">
        <v>222</v>
      </c>
      <c r="C29" s="559"/>
      <c r="D29" s="71"/>
      <c r="E29" s="113">
        <v>59589724</v>
      </c>
      <c r="F29" s="382">
        <v>12.310970845322959</v>
      </c>
      <c r="G29" s="113">
        <v>60153929</v>
      </c>
      <c r="H29" s="114">
        <f t="shared" si="0"/>
        <v>12.347152746171838</v>
      </c>
      <c r="I29" s="113">
        <v>62954496</v>
      </c>
      <c r="J29" s="382">
        <f t="shared" si="0"/>
        <v>11.4529334425605</v>
      </c>
    </row>
    <row r="30" spans="1:11" ht="13.5" customHeight="1">
      <c r="A30" s="71"/>
      <c r="B30" s="71"/>
      <c r="C30" s="71"/>
      <c r="D30" s="71"/>
      <c r="E30" s="383"/>
      <c r="F30" s="114"/>
      <c r="G30" s="383"/>
      <c r="H30" s="114"/>
      <c r="I30" s="383"/>
      <c r="J30" s="114"/>
    </row>
    <row r="31" spans="1:11" s="1" customFormat="1" ht="13.5" customHeight="1">
      <c r="A31" s="581" t="s">
        <v>468</v>
      </c>
      <c r="B31" s="581"/>
      <c r="C31" s="581"/>
      <c r="D31" s="143"/>
      <c r="E31" s="380">
        <v>463359595</v>
      </c>
      <c r="F31" s="38">
        <v>100</v>
      </c>
      <c r="G31" s="380">
        <v>464501474</v>
      </c>
      <c r="H31" s="38">
        <f>G31/G31*100</f>
        <v>100</v>
      </c>
      <c r="I31" s="380">
        <v>520565669</v>
      </c>
      <c r="J31" s="38">
        <v>100</v>
      </c>
      <c r="K31" s="384"/>
    </row>
    <row r="32" spans="1:11" s="1" customFormat="1" ht="8.25" customHeight="1">
      <c r="A32" s="234"/>
      <c r="B32" s="234"/>
      <c r="C32" s="234"/>
      <c r="D32" s="143"/>
      <c r="E32" s="380"/>
      <c r="F32" s="115"/>
      <c r="G32" s="380"/>
      <c r="H32" s="115"/>
      <c r="I32" s="380"/>
      <c r="J32" s="115"/>
    </row>
    <row r="33" spans="1:11" ht="13.5" customHeight="1">
      <c r="A33" s="71" t="s">
        <v>416</v>
      </c>
      <c r="B33" s="71"/>
      <c r="C33" s="71"/>
      <c r="D33" s="71"/>
      <c r="E33" s="89"/>
      <c r="F33" s="115"/>
      <c r="G33" s="89"/>
      <c r="H33" s="115"/>
      <c r="I33" s="89"/>
      <c r="J33" s="115"/>
    </row>
    <row r="34" spans="1:11" ht="13.5" customHeight="1">
      <c r="A34" s="71"/>
      <c r="B34" s="559" t="s">
        <v>128</v>
      </c>
      <c r="C34" s="559"/>
      <c r="D34" s="71"/>
      <c r="E34" s="113">
        <v>971878</v>
      </c>
      <c r="F34" s="116">
        <v>0.20974595335616175</v>
      </c>
      <c r="G34" s="113">
        <v>1010116</v>
      </c>
      <c r="H34" s="116">
        <f>G34/G$31*100</f>
        <v>0.21746238850471333</v>
      </c>
      <c r="I34" s="113">
        <v>893218</v>
      </c>
      <c r="J34" s="116">
        <f>I34/I$31*100</f>
        <v>0.17158603672728945</v>
      </c>
      <c r="K34" s="362"/>
    </row>
    <row r="35" spans="1:11" ht="13.5" customHeight="1">
      <c r="A35" s="71"/>
      <c r="B35" s="559" t="s">
        <v>223</v>
      </c>
      <c r="C35" s="559"/>
      <c r="D35" s="71"/>
      <c r="E35" s="113">
        <v>25692426</v>
      </c>
      <c r="F35" s="116">
        <v>5.5448136344300796</v>
      </c>
      <c r="G35" s="113">
        <v>24730830</v>
      </c>
      <c r="H35" s="116">
        <f t="shared" ref="H35:H53" si="1">G35/G$31*100</f>
        <v>5.3241660972640963</v>
      </c>
      <c r="I35" s="113">
        <v>26745816</v>
      </c>
      <c r="J35" s="116">
        <f t="shared" ref="J35:J55" si="2">I35/I$31*100</f>
        <v>5.1378370862178393</v>
      </c>
    </row>
    <row r="36" spans="1:11" ht="13.5" customHeight="1">
      <c r="A36" s="71"/>
      <c r="B36" s="559" t="s">
        <v>224</v>
      </c>
      <c r="C36" s="559"/>
      <c r="D36" s="71"/>
      <c r="E36" s="113">
        <v>52729729</v>
      </c>
      <c r="F36" s="116">
        <v>11.379872040849829</v>
      </c>
      <c r="G36" s="113">
        <v>55128544</v>
      </c>
      <c r="H36" s="116">
        <f t="shared" si="1"/>
        <v>11.868324878555715</v>
      </c>
      <c r="I36" s="113">
        <v>62791207</v>
      </c>
      <c r="J36" s="116">
        <f t="shared" si="2"/>
        <v>12.062110649866923</v>
      </c>
    </row>
    <row r="37" spans="1:11" ht="13.5" customHeight="1">
      <c r="A37" s="71"/>
      <c r="B37" s="559" t="s">
        <v>225</v>
      </c>
      <c r="C37" s="559"/>
      <c r="D37" s="71"/>
      <c r="E37" s="113">
        <v>18908992</v>
      </c>
      <c r="F37" s="116">
        <v>4.0808461083016958</v>
      </c>
      <c r="G37" s="113">
        <v>18452381</v>
      </c>
      <c r="H37" s="116">
        <f t="shared" si="1"/>
        <v>3.9725129053088857</v>
      </c>
      <c r="I37" s="113">
        <v>32263611</v>
      </c>
      <c r="J37" s="116">
        <f t="shared" si="2"/>
        <v>6.1977984568167903</v>
      </c>
    </row>
    <row r="38" spans="1:11" ht="13.5" customHeight="1">
      <c r="A38" s="71"/>
      <c r="B38" s="559" t="s">
        <v>226</v>
      </c>
      <c r="C38" s="559"/>
      <c r="D38" s="71"/>
      <c r="E38" s="113">
        <v>1808388</v>
      </c>
      <c r="F38" s="116">
        <v>0.39027744747575582</v>
      </c>
      <c r="G38" s="113">
        <v>1777171</v>
      </c>
      <c r="H38" s="116">
        <f t="shared" si="1"/>
        <v>0.38259749419008299</v>
      </c>
      <c r="I38" s="113">
        <v>1825210</v>
      </c>
      <c r="J38" s="116">
        <f t="shared" si="2"/>
        <v>0.35062050932137057</v>
      </c>
    </row>
    <row r="39" spans="1:11" ht="13.5" customHeight="1">
      <c r="A39" s="71"/>
      <c r="B39" s="559" t="s">
        <v>227</v>
      </c>
      <c r="C39" s="559"/>
      <c r="D39" s="71"/>
      <c r="E39" s="113">
        <v>36616164</v>
      </c>
      <c r="F39" s="116">
        <v>7.9023213061984832</v>
      </c>
      <c r="G39" s="113">
        <v>38086168</v>
      </c>
      <c r="H39" s="116">
        <f t="shared" si="1"/>
        <v>8.1993642930829544</v>
      </c>
      <c r="I39" s="113">
        <v>42373100</v>
      </c>
      <c r="J39" s="116">
        <f t="shared" si="2"/>
        <v>8.1398183789949474</v>
      </c>
    </row>
    <row r="40" spans="1:11" ht="13.5" customHeight="1">
      <c r="A40" s="71"/>
      <c r="B40" s="559" t="s">
        <v>228</v>
      </c>
      <c r="C40" s="559"/>
      <c r="D40" s="71"/>
      <c r="E40" s="113">
        <v>38345366</v>
      </c>
      <c r="F40" s="116">
        <v>8.2755092187094998</v>
      </c>
      <c r="G40" s="113">
        <v>33077350</v>
      </c>
      <c r="H40" s="116">
        <f t="shared" si="1"/>
        <v>7.1210430647632341</v>
      </c>
      <c r="I40" s="113">
        <v>59764347</v>
      </c>
      <c r="J40" s="116">
        <f t="shared" si="2"/>
        <v>11.480654710635557</v>
      </c>
    </row>
    <row r="41" spans="1:11" ht="13.5" customHeight="1">
      <c r="A41" s="71"/>
      <c r="B41" s="559" t="s">
        <v>229</v>
      </c>
      <c r="C41" s="559"/>
      <c r="D41" s="71"/>
      <c r="E41" s="113">
        <v>74491194</v>
      </c>
      <c r="F41" s="116">
        <v>16.076324911325081</v>
      </c>
      <c r="G41" s="113">
        <v>82780216</v>
      </c>
      <c r="H41" s="116">
        <f t="shared" si="1"/>
        <v>17.821303189233799</v>
      </c>
      <c r="I41" s="113">
        <v>86586391</v>
      </c>
      <c r="J41" s="116">
        <f t="shared" si="2"/>
        <v>16.633135098273261</v>
      </c>
    </row>
    <row r="42" spans="1:11" ht="13.5" customHeight="1">
      <c r="A42" s="71"/>
      <c r="B42" s="559" t="s">
        <v>230</v>
      </c>
      <c r="C42" s="559"/>
      <c r="D42" s="71"/>
      <c r="E42" s="113">
        <v>20227951</v>
      </c>
      <c r="F42" s="116">
        <v>4.3654973843802676</v>
      </c>
      <c r="G42" s="113">
        <v>20083993</v>
      </c>
      <c r="H42" s="116">
        <f t="shared" si="1"/>
        <v>4.323773792803939</v>
      </c>
      <c r="I42" s="113">
        <v>20399371</v>
      </c>
      <c r="J42" s="116">
        <f t="shared" si="2"/>
        <v>3.9186931092069388</v>
      </c>
    </row>
    <row r="43" spans="1:11" ht="13.5" customHeight="1">
      <c r="A43" s="71"/>
      <c r="B43" s="559" t="s">
        <v>231</v>
      </c>
      <c r="C43" s="559"/>
      <c r="D43" s="71"/>
      <c r="E43" s="113">
        <v>93476843</v>
      </c>
      <c r="F43" s="116">
        <v>20.17371475818905</v>
      </c>
      <c r="G43" s="113">
        <v>92008049</v>
      </c>
      <c r="H43" s="116">
        <f t="shared" si="1"/>
        <v>19.807913246794133</v>
      </c>
      <c r="I43" s="113">
        <v>92643708</v>
      </c>
      <c r="J43" s="116">
        <f t="shared" si="2"/>
        <v>17.796737955840879</v>
      </c>
    </row>
    <row r="44" spans="1:11" ht="13.5" customHeight="1">
      <c r="A44" s="71"/>
      <c r="B44" s="559" t="s">
        <v>232</v>
      </c>
      <c r="C44" s="559"/>
      <c r="D44" s="71"/>
      <c r="E44" s="113">
        <v>3753561</v>
      </c>
      <c r="F44" s="116">
        <v>0.81007516419294179</v>
      </c>
      <c r="G44" s="113">
        <v>3775190</v>
      </c>
      <c r="H44" s="116">
        <f t="shared" si="1"/>
        <v>0.81274015505061681</v>
      </c>
      <c r="I44" s="113">
        <v>2263542</v>
      </c>
      <c r="J44" s="116">
        <f t="shared" si="2"/>
        <v>0.43482352655875967</v>
      </c>
    </row>
    <row r="45" spans="1:11" ht="13.5" customHeight="1">
      <c r="A45" s="71"/>
      <c r="B45" s="559" t="s">
        <v>147</v>
      </c>
      <c r="C45" s="559"/>
      <c r="D45" s="71"/>
      <c r="E45" s="113">
        <v>81760916</v>
      </c>
      <c r="F45" s="116">
        <v>17.645240733603458</v>
      </c>
      <c r="G45" s="113">
        <v>80476127</v>
      </c>
      <c r="H45" s="116">
        <f t="shared" si="1"/>
        <v>17.325268380095604</v>
      </c>
      <c r="I45" s="113">
        <v>75701313</v>
      </c>
      <c r="J45" s="116">
        <f t="shared" si="2"/>
        <v>14.542125519998518</v>
      </c>
    </row>
    <row r="46" spans="1:11" ht="13.5" customHeight="1">
      <c r="A46" s="71"/>
      <c r="B46" s="559" t="s">
        <v>233</v>
      </c>
      <c r="C46" s="559"/>
      <c r="D46" s="71"/>
      <c r="E46" s="113">
        <v>5146</v>
      </c>
      <c r="F46" s="116">
        <v>1.1105845342427839E-3</v>
      </c>
      <c r="G46" s="113">
        <v>6274</v>
      </c>
      <c r="H46" s="116">
        <f t="shared" si="1"/>
        <v>1.3506953909041847E-3</v>
      </c>
      <c r="I46" s="113">
        <v>4114</v>
      </c>
      <c r="J46" s="116">
        <f t="shared" si="2"/>
        <v>7.9029414442618583E-4</v>
      </c>
    </row>
    <row r="47" spans="1:11" ht="13.5" customHeight="1">
      <c r="A47" s="71"/>
      <c r="B47" s="559" t="s">
        <v>160</v>
      </c>
      <c r="C47" s="559"/>
      <c r="D47" s="71"/>
      <c r="E47" s="113">
        <v>226253</v>
      </c>
      <c r="F47" s="116">
        <v>4.882881512359747E-2</v>
      </c>
      <c r="G47" s="113">
        <v>100527</v>
      </c>
      <c r="H47" s="116">
        <f t="shared" si="1"/>
        <v>2.1641911947947876E-2</v>
      </c>
      <c r="I47" s="113">
        <v>107164</v>
      </c>
      <c r="J47" s="116">
        <f t="shared" si="2"/>
        <v>2.0586067499583804E-2</v>
      </c>
    </row>
    <row r="48" spans="1:11" ht="13.5" customHeight="1">
      <c r="A48" s="71"/>
      <c r="B48" s="559" t="s">
        <v>164</v>
      </c>
      <c r="C48" s="559"/>
      <c r="D48" s="71"/>
      <c r="E48" s="113">
        <v>242140</v>
      </c>
      <c r="F48" s="116">
        <v>5.2257469708812218E-2</v>
      </c>
      <c r="G48" s="113">
        <v>280577</v>
      </c>
      <c r="H48" s="116">
        <f t="shared" si="1"/>
        <v>6.0403898739834788E-2</v>
      </c>
      <c r="I48" s="113">
        <v>236481</v>
      </c>
      <c r="J48" s="116">
        <f t="shared" si="2"/>
        <v>4.5427697999039576E-2</v>
      </c>
    </row>
    <row r="49" spans="1:11" ht="13.5" customHeight="1">
      <c r="A49" s="71"/>
      <c r="B49" s="559" t="s">
        <v>234</v>
      </c>
      <c r="C49" s="559"/>
      <c r="D49" s="71"/>
      <c r="E49" s="113">
        <v>209455</v>
      </c>
      <c r="F49" s="116">
        <v>4.5203552977035044E-2</v>
      </c>
      <c r="G49" s="113">
        <v>135754</v>
      </c>
      <c r="H49" s="116">
        <f t="shared" si="1"/>
        <v>2.9225741488174483E-2</v>
      </c>
      <c r="I49" s="113">
        <v>253368</v>
      </c>
      <c r="J49" s="116">
        <f t="shared" si="2"/>
        <v>4.8671669126148231E-2</v>
      </c>
    </row>
    <row r="50" spans="1:11" ht="13.5" customHeight="1">
      <c r="A50" s="71"/>
      <c r="B50" s="559" t="s">
        <v>163</v>
      </c>
      <c r="C50" s="559"/>
      <c r="D50" s="71"/>
      <c r="E50" s="113">
        <v>13072661</v>
      </c>
      <c r="F50" s="116">
        <v>2.8212777162842611</v>
      </c>
      <c r="G50" s="113">
        <v>12087877</v>
      </c>
      <c r="H50" s="116">
        <f t="shared" si="1"/>
        <v>2.6023333996998255</v>
      </c>
      <c r="I50" s="113">
        <v>14737756</v>
      </c>
      <c r="J50" s="116">
        <f t="shared" si="2"/>
        <v>2.8311041003358981</v>
      </c>
    </row>
    <row r="51" spans="1:11" ht="13.5" customHeight="1">
      <c r="A51" s="71"/>
      <c r="B51" s="559" t="s">
        <v>516</v>
      </c>
      <c r="C51" s="559"/>
      <c r="D51" s="71"/>
      <c r="E51" s="113">
        <v>80481</v>
      </c>
      <c r="F51" s="116">
        <v>1.7369015526699085E-2</v>
      </c>
      <c r="G51" s="113">
        <v>65457</v>
      </c>
      <c r="H51" s="116">
        <f t="shared" si="1"/>
        <v>1.4091882085179346E-2</v>
      </c>
      <c r="I51" s="113">
        <v>61071</v>
      </c>
      <c r="J51" s="116">
        <f t="shared" si="2"/>
        <v>1.1731661082705782E-2</v>
      </c>
    </row>
    <row r="52" spans="1:11" ht="13.5" customHeight="1">
      <c r="A52" s="71"/>
      <c r="B52" s="559" t="s">
        <v>235</v>
      </c>
      <c r="C52" s="559"/>
      <c r="D52" s="71"/>
      <c r="E52" s="385">
        <v>0</v>
      </c>
      <c r="F52" s="385">
        <v>0</v>
      </c>
      <c r="G52" s="385">
        <v>0</v>
      </c>
      <c r="H52" s="385">
        <v>0</v>
      </c>
      <c r="I52" s="385">
        <v>0</v>
      </c>
      <c r="J52" s="385">
        <v>0</v>
      </c>
    </row>
    <row r="53" spans="1:11" ht="13.5" customHeight="1">
      <c r="A53" s="71"/>
      <c r="B53" s="559" t="s">
        <v>152</v>
      </c>
      <c r="C53" s="559"/>
      <c r="D53" s="71"/>
      <c r="E53" s="113">
        <v>740051</v>
      </c>
      <c r="F53" s="116">
        <v>0.15971418483305605</v>
      </c>
      <c r="G53" s="113">
        <v>353728</v>
      </c>
      <c r="H53" s="116">
        <f t="shared" si="1"/>
        <v>7.6152180305029557E-2</v>
      </c>
      <c r="I53" s="385">
        <v>0</v>
      </c>
      <c r="J53" s="385">
        <v>0</v>
      </c>
    </row>
    <row r="54" spans="1:11" ht="13.5" customHeight="1">
      <c r="A54" s="71"/>
      <c r="B54" s="559" t="s">
        <v>713</v>
      </c>
      <c r="C54" s="559"/>
      <c r="D54" s="71"/>
      <c r="E54" s="385">
        <v>0</v>
      </c>
      <c r="F54" s="385">
        <v>0</v>
      </c>
      <c r="G54" s="113">
        <v>85145</v>
      </c>
      <c r="H54" s="116">
        <f>G54/G$31*100</f>
        <v>1.8330404695335801E-2</v>
      </c>
      <c r="I54" s="386">
        <v>200694</v>
      </c>
      <c r="J54" s="116">
        <f t="shared" si="2"/>
        <v>3.8553061016399832E-2</v>
      </c>
    </row>
    <row r="55" spans="1:11" ht="13.5" customHeight="1">
      <c r="A55" s="71"/>
      <c r="B55" s="559" t="s">
        <v>760</v>
      </c>
      <c r="C55" s="559"/>
      <c r="D55" s="71"/>
      <c r="E55" s="385">
        <v>0</v>
      </c>
      <c r="F55" s="385">
        <v>0</v>
      </c>
      <c r="G55" s="385">
        <v>0</v>
      </c>
      <c r="H55" s="385">
        <v>0</v>
      </c>
      <c r="I55" s="386">
        <v>714187</v>
      </c>
      <c r="J55" s="116">
        <f t="shared" si="2"/>
        <v>0.1371944103367293</v>
      </c>
    </row>
    <row r="56" spans="1:11" ht="12.75" customHeight="1">
      <c r="A56" s="71"/>
      <c r="B56" s="69"/>
      <c r="C56" s="69"/>
      <c r="D56" s="71"/>
      <c r="E56" s="113"/>
      <c r="F56" s="116"/>
      <c r="G56" s="113"/>
      <c r="H56" s="116"/>
      <c r="I56" s="113"/>
      <c r="J56" s="116"/>
    </row>
    <row r="57" spans="1:11" ht="13.5" customHeight="1">
      <c r="A57" s="71" t="s">
        <v>417</v>
      </c>
      <c r="B57" s="69"/>
      <c r="C57" s="69"/>
      <c r="D57" s="71"/>
      <c r="E57" s="113"/>
      <c r="F57" s="116"/>
      <c r="G57" s="113"/>
      <c r="H57" s="116"/>
      <c r="I57" s="113"/>
      <c r="J57" s="116"/>
      <c r="K57" s="365"/>
    </row>
    <row r="58" spans="1:11" ht="13.5" customHeight="1">
      <c r="A58" s="71"/>
      <c r="B58" s="559" t="s">
        <v>236</v>
      </c>
      <c r="C58" s="559"/>
      <c r="D58" s="71"/>
      <c r="E58" s="113">
        <v>118593696</v>
      </c>
      <c r="F58" s="116">
        <v>25.594311044751322</v>
      </c>
      <c r="G58" s="113">
        <v>117980525</v>
      </c>
      <c r="H58" s="116">
        <f>G58/G$31*100</f>
        <v>25.399386569007959</v>
      </c>
      <c r="I58" s="113">
        <v>118314764</v>
      </c>
      <c r="J58" s="116">
        <f>I58/I$31*100</f>
        <v>22.728115019048634</v>
      </c>
      <c r="K58" s="362"/>
    </row>
    <row r="59" spans="1:11" ht="13.5" customHeight="1">
      <c r="A59" s="71"/>
      <c r="B59" s="559" t="s">
        <v>237</v>
      </c>
      <c r="C59" s="559"/>
      <c r="D59" s="71"/>
      <c r="E59" s="113">
        <v>18898353</v>
      </c>
      <c r="F59" s="116">
        <v>4.0785500513915114</v>
      </c>
      <c r="G59" s="113">
        <v>19300674</v>
      </c>
      <c r="H59" s="116">
        <f t="shared" ref="H59:H70" si="3">G59/G$31*100</f>
        <v>4.1551372988753963</v>
      </c>
      <c r="I59" s="113">
        <v>20497124</v>
      </c>
      <c r="J59" s="116">
        <f t="shared" ref="J59:J78" si="4">I59/I$31*100</f>
        <v>3.9374713356289353</v>
      </c>
    </row>
    <row r="60" spans="1:11" ht="13.5" customHeight="1">
      <c r="A60" s="71"/>
      <c r="B60" s="559" t="s">
        <v>238</v>
      </c>
      <c r="C60" s="559"/>
      <c r="D60" s="71"/>
      <c r="E60" s="113">
        <v>9538321</v>
      </c>
      <c r="F60" s="116">
        <v>2.0585137553912096</v>
      </c>
      <c r="G60" s="113">
        <v>9234375</v>
      </c>
      <c r="H60" s="116">
        <f t="shared" si="3"/>
        <v>1.9880184492159436</v>
      </c>
      <c r="I60" s="113">
        <v>10729741</v>
      </c>
      <c r="J60" s="116">
        <f t="shared" si="4"/>
        <v>2.0611695390154514</v>
      </c>
    </row>
    <row r="61" spans="1:11" ht="13.5" customHeight="1">
      <c r="A61" s="71"/>
      <c r="B61" s="559" t="s">
        <v>239</v>
      </c>
      <c r="C61" s="559"/>
      <c r="D61" s="71"/>
      <c r="E61" s="113">
        <v>11374381</v>
      </c>
      <c r="F61" s="116">
        <v>2.454763238473566</v>
      </c>
      <c r="G61" s="113">
        <v>11407402</v>
      </c>
      <c r="H61" s="116">
        <f t="shared" si="3"/>
        <v>2.4558376320674498</v>
      </c>
      <c r="I61" s="113">
        <v>11724947</v>
      </c>
      <c r="J61" s="116">
        <f t="shared" si="4"/>
        <v>2.2523473402545875</v>
      </c>
    </row>
    <row r="62" spans="1:11" ht="13.5" customHeight="1">
      <c r="A62" s="71"/>
      <c r="B62" s="559" t="s">
        <v>122</v>
      </c>
      <c r="C62" s="559"/>
      <c r="D62" s="71"/>
      <c r="E62" s="113">
        <v>83413401</v>
      </c>
      <c r="F62" s="116">
        <v>18.001871958645854</v>
      </c>
      <c r="G62" s="113">
        <v>84570394</v>
      </c>
      <c r="H62" s="116">
        <f t="shared" si="3"/>
        <v>18.206700889823228</v>
      </c>
      <c r="I62" s="113">
        <v>111924773</v>
      </c>
      <c r="J62" s="116">
        <f t="shared" si="4"/>
        <v>21.500605911067101</v>
      </c>
    </row>
    <row r="63" spans="1:11" ht="13.5" customHeight="1">
      <c r="A63" s="71"/>
      <c r="B63" s="559" t="s">
        <v>240</v>
      </c>
      <c r="C63" s="559"/>
      <c r="D63" s="71"/>
      <c r="E63" s="113">
        <v>93968703</v>
      </c>
      <c r="F63" s="116">
        <v>20.279865576108335</v>
      </c>
      <c r="G63" s="113">
        <v>103763205</v>
      </c>
      <c r="H63" s="116">
        <f t="shared" si="3"/>
        <v>22.338616949146644</v>
      </c>
      <c r="I63" s="113">
        <v>113222539</v>
      </c>
      <c r="J63" s="116">
        <f t="shared" si="4"/>
        <v>21.749905101790336</v>
      </c>
      <c r="K63" s="362"/>
    </row>
    <row r="64" spans="1:11" ht="13.5" customHeight="1">
      <c r="A64" s="71"/>
      <c r="C64" s="69" t="s">
        <v>645</v>
      </c>
      <c r="D64" s="71"/>
      <c r="E64" s="113">
        <v>61816918</v>
      </c>
      <c r="F64" s="116">
        <v>13.341024695949159</v>
      </c>
      <c r="G64" s="113">
        <v>73143503</v>
      </c>
      <c r="H64" s="116">
        <f t="shared" si="3"/>
        <v>15.746667576775009</v>
      </c>
      <c r="I64" s="113">
        <v>78327546</v>
      </c>
      <c r="J64" s="116">
        <f t="shared" si="4"/>
        <v>15.046621524324916</v>
      </c>
    </row>
    <row r="65" spans="1:11" ht="13.5" customHeight="1">
      <c r="A65" s="71"/>
      <c r="C65" s="69" t="s">
        <v>469</v>
      </c>
      <c r="D65" s="71"/>
      <c r="E65" s="113">
        <v>23726984</v>
      </c>
      <c r="F65" s="116">
        <v>5.1206415613342378</v>
      </c>
      <c r="G65" s="113">
        <v>21056763</v>
      </c>
      <c r="H65" s="116">
        <f t="shared" si="3"/>
        <v>4.5331961637650267</v>
      </c>
      <c r="I65" s="113">
        <v>25714119</v>
      </c>
      <c r="J65" s="116">
        <f t="shared" si="4"/>
        <v>4.939649410495413</v>
      </c>
      <c r="K65" s="365"/>
    </row>
    <row r="66" spans="1:11" ht="13.5" customHeight="1">
      <c r="A66" s="71"/>
      <c r="C66" s="69" t="s">
        <v>470</v>
      </c>
      <c r="D66" s="71"/>
      <c r="E66" s="113">
        <v>8424801</v>
      </c>
      <c r="F66" s="116">
        <v>1.8181993188249399</v>
      </c>
      <c r="G66" s="113">
        <v>9562939</v>
      </c>
      <c r="H66" s="116">
        <f t="shared" si="3"/>
        <v>2.0587532086066105</v>
      </c>
      <c r="I66" s="113">
        <v>9180874</v>
      </c>
      <c r="J66" s="116">
        <f t="shared" si="4"/>
        <v>1.763634166970008</v>
      </c>
    </row>
    <row r="67" spans="1:11" ht="13.5" customHeight="1">
      <c r="A67" s="71"/>
      <c r="B67" s="559" t="s">
        <v>241</v>
      </c>
      <c r="C67" s="559"/>
      <c r="D67" s="71"/>
      <c r="E67" s="113">
        <v>3753561</v>
      </c>
      <c r="F67" s="116">
        <v>0.81007516419294179</v>
      </c>
      <c r="G67" s="113">
        <v>3775190</v>
      </c>
      <c r="H67" s="116">
        <f t="shared" si="3"/>
        <v>0.81274015505061681</v>
      </c>
      <c r="I67" s="113">
        <v>2263542</v>
      </c>
      <c r="J67" s="116">
        <f t="shared" si="4"/>
        <v>0.43482352655875967</v>
      </c>
      <c r="K67" s="362"/>
    </row>
    <row r="68" spans="1:11" ht="13.5" customHeight="1">
      <c r="A68" s="71"/>
      <c r="C68" s="69" t="s">
        <v>645</v>
      </c>
      <c r="D68" s="71"/>
      <c r="E68" s="113">
        <v>3391296</v>
      </c>
      <c r="F68" s="116">
        <v>0.73189290490466696</v>
      </c>
      <c r="G68" s="113">
        <v>3562142</v>
      </c>
      <c r="H68" s="116">
        <f t="shared" si="3"/>
        <v>0.76687420802457984</v>
      </c>
      <c r="I68" s="113">
        <v>1790659</v>
      </c>
      <c r="J68" s="116">
        <f t="shared" si="4"/>
        <v>0.34398330635975916</v>
      </c>
    </row>
    <row r="69" spans="1:11" ht="13.5" customHeight="1">
      <c r="A69" s="71"/>
      <c r="C69" s="69" t="s">
        <v>469</v>
      </c>
      <c r="D69" s="71"/>
      <c r="E69" s="113">
        <v>199998</v>
      </c>
      <c r="F69" s="116">
        <v>4.3162589521859369E-2</v>
      </c>
      <c r="G69" s="113">
        <v>182264</v>
      </c>
      <c r="H69" s="116">
        <f t="shared" si="3"/>
        <v>3.9238626829416694E-2</v>
      </c>
      <c r="I69" s="113">
        <v>112269</v>
      </c>
      <c r="J69" s="116">
        <f t="shared" si="4"/>
        <v>2.1566731478022228E-2</v>
      </c>
    </row>
    <row r="70" spans="1:11" ht="13.5" customHeight="1">
      <c r="A70" s="71"/>
      <c r="C70" s="69" t="s">
        <v>470</v>
      </c>
      <c r="D70" s="71"/>
      <c r="E70" s="375">
        <v>162267</v>
      </c>
      <c r="F70" s="116">
        <v>3.5019669766415434E-2</v>
      </c>
      <c r="G70" s="375">
        <v>30784</v>
      </c>
      <c r="H70" s="116">
        <f t="shared" si="3"/>
        <v>6.6273201966200864E-3</v>
      </c>
      <c r="I70" s="113">
        <v>360614</v>
      </c>
      <c r="J70" s="116">
        <f t="shared" si="4"/>
        <v>6.9273488720978257E-2</v>
      </c>
    </row>
    <row r="71" spans="1:11" ht="13.5" customHeight="1">
      <c r="A71" s="71"/>
      <c r="B71" s="559" t="s">
        <v>242</v>
      </c>
      <c r="C71" s="559"/>
      <c r="D71" s="71"/>
      <c r="E71" s="385">
        <v>0</v>
      </c>
      <c r="F71" s="385">
        <v>0</v>
      </c>
      <c r="G71" s="385">
        <v>0</v>
      </c>
      <c r="H71" s="385">
        <v>0</v>
      </c>
      <c r="I71" s="385">
        <v>0</v>
      </c>
      <c r="J71" s="385">
        <v>0</v>
      </c>
    </row>
    <row r="72" spans="1:11" ht="13.5" customHeight="1">
      <c r="A72" s="71"/>
      <c r="C72" s="69" t="s">
        <v>645</v>
      </c>
      <c r="D72" s="71"/>
      <c r="E72" s="385">
        <v>0</v>
      </c>
      <c r="F72" s="385">
        <v>0</v>
      </c>
      <c r="G72" s="385">
        <v>0</v>
      </c>
      <c r="H72" s="385">
        <v>0</v>
      </c>
      <c r="I72" s="385">
        <v>0</v>
      </c>
      <c r="J72" s="385">
        <v>0</v>
      </c>
    </row>
    <row r="73" spans="1:11" ht="13.5" customHeight="1">
      <c r="A73" s="71"/>
      <c r="C73" s="69" t="s">
        <v>469</v>
      </c>
      <c r="D73" s="71"/>
      <c r="E73" s="385">
        <v>0</v>
      </c>
      <c r="F73" s="385">
        <v>0</v>
      </c>
      <c r="G73" s="385">
        <v>0</v>
      </c>
      <c r="H73" s="385">
        <v>0</v>
      </c>
      <c r="I73" s="385">
        <v>0</v>
      </c>
      <c r="J73" s="385">
        <v>0</v>
      </c>
    </row>
    <row r="74" spans="1:11" ht="13.5" customHeight="1">
      <c r="A74" s="71"/>
      <c r="B74" s="559" t="s">
        <v>147</v>
      </c>
      <c r="C74" s="559"/>
      <c r="D74" s="71"/>
      <c r="E74" s="89">
        <v>81495470</v>
      </c>
      <c r="F74" s="116">
        <v>17.587953477039793</v>
      </c>
      <c r="G74" s="89">
        <v>80140128</v>
      </c>
      <c r="H74" s="116">
        <f>G74/G$31*100</f>
        <v>17.252932979928499</v>
      </c>
      <c r="I74" s="89">
        <v>75465731</v>
      </c>
      <c r="J74" s="116">
        <f t="shared" si="4"/>
        <v>14.496870518751019</v>
      </c>
    </row>
    <row r="75" spans="1:11" ht="13.5" customHeight="1">
      <c r="A75" s="71"/>
      <c r="B75" s="559" t="s">
        <v>243</v>
      </c>
      <c r="C75" s="559"/>
      <c r="D75" s="71"/>
      <c r="E75" s="89">
        <v>7902444</v>
      </c>
      <c r="F75" s="116">
        <v>1.7054667876252785</v>
      </c>
      <c r="G75" s="89">
        <v>5283261</v>
      </c>
      <c r="H75" s="116">
        <f>G75/G$31*100</f>
        <v>1.1374045715084211</v>
      </c>
      <c r="I75" s="89">
        <v>11179296</v>
      </c>
      <c r="J75" s="116">
        <f t="shared" si="4"/>
        <v>2.1475284802156249</v>
      </c>
    </row>
    <row r="76" spans="1:11" ht="13.5" customHeight="1">
      <c r="A76" s="71"/>
      <c r="B76" s="559" t="s">
        <v>244</v>
      </c>
      <c r="C76" s="559"/>
      <c r="D76" s="71"/>
      <c r="E76" s="89">
        <v>497</v>
      </c>
      <c r="F76" s="116">
        <v>1.0726010756289617E-4</v>
      </c>
      <c r="G76" s="89">
        <v>6424</v>
      </c>
      <c r="H76" s="116">
        <f>G76/G$31*100</f>
        <v>1.3829880763736823E-3</v>
      </c>
      <c r="I76" s="89">
        <v>237</v>
      </c>
      <c r="J76" s="116">
        <f t="shared" si="4"/>
        <v>4.5527397236024795E-5</v>
      </c>
    </row>
    <row r="77" spans="1:11" ht="13.5" customHeight="1">
      <c r="A77" s="71"/>
      <c r="B77" s="559" t="s">
        <v>245</v>
      </c>
      <c r="C77" s="559"/>
      <c r="D77" s="71"/>
      <c r="E77" s="89">
        <v>30112186</v>
      </c>
      <c r="F77" s="116">
        <v>6.4986646062654643</v>
      </c>
      <c r="G77" s="89">
        <v>24222194</v>
      </c>
      <c r="H77" s="116">
        <f>G77/G$31*100</f>
        <v>5.2146646148210065</v>
      </c>
      <c r="I77" s="89">
        <v>41518992</v>
      </c>
      <c r="J77" s="116">
        <f t="shared" si="4"/>
        <v>7.9757453233052136</v>
      </c>
      <c r="K77" s="383"/>
    </row>
    <row r="78" spans="1:11" ht="13.5" customHeight="1">
      <c r="A78" s="71"/>
      <c r="B78" s="559" t="s">
        <v>246</v>
      </c>
      <c r="C78" s="559"/>
      <c r="D78" s="71"/>
      <c r="E78" s="89">
        <v>4308582</v>
      </c>
      <c r="F78" s="116">
        <v>0.9298570800071595</v>
      </c>
      <c r="G78" s="89">
        <v>4817702</v>
      </c>
      <c r="H78" s="116">
        <f>G78/G$31*100</f>
        <v>1.0371769024784623</v>
      </c>
      <c r="I78" s="89">
        <v>3723983</v>
      </c>
      <c r="J78" s="116">
        <f t="shared" si="4"/>
        <v>0.71537237696710265</v>
      </c>
    </row>
    <row r="79" spans="1:11" ht="13.5" customHeight="1">
      <c r="A79" s="128"/>
      <c r="B79" s="128"/>
      <c r="C79" s="128"/>
      <c r="D79" s="128"/>
      <c r="E79" s="151"/>
      <c r="F79" s="117"/>
      <c r="G79" s="151"/>
      <c r="H79" s="117"/>
      <c r="I79" s="151"/>
      <c r="J79" s="117"/>
    </row>
    <row r="80" spans="1:11" ht="13.5" customHeight="1">
      <c r="A80" s="131" t="s">
        <v>646</v>
      </c>
      <c r="B80" s="71"/>
      <c r="C80" s="71"/>
      <c r="D80" s="71"/>
      <c r="E80" s="71"/>
      <c r="F80" s="71"/>
      <c r="G80" s="71"/>
      <c r="H80" s="71"/>
      <c r="I80" s="71"/>
      <c r="J80" s="71"/>
    </row>
    <row r="81" spans="7:7" ht="13.5" customHeight="1">
      <c r="G81" s="159"/>
    </row>
    <row r="82" spans="7:7">
      <c r="G82" s="383"/>
    </row>
    <row r="83" spans="7:7">
      <c r="G83" s="383"/>
    </row>
  </sheetData>
  <mergeCells count="61">
    <mergeCell ref="B55:C55"/>
    <mergeCell ref="B63:C63"/>
    <mergeCell ref="B67:C67"/>
    <mergeCell ref="B71:C71"/>
    <mergeCell ref="B78:C78"/>
    <mergeCell ref="B60:C60"/>
    <mergeCell ref="B58:C58"/>
    <mergeCell ref="B17:C17"/>
    <mergeCell ref="G4:H4"/>
    <mergeCell ref="I4:J4"/>
    <mergeCell ref="A4:D5"/>
    <mergeCell ref="B7:C7"/>
    <mergeCell ref="B8:C8"/>
    <mergeCell ref="B9:C9"/>
    <mergeCell ref="E4:F4"/>
    <mergeCell ref="B10:C10"/>
    <mergeCell ref="B11:C11"/>
    <mergeCell ref="A13:C13"/>
    <mergeCell ref="B15:C15"/>
    <mergeCell ref="B16:C16"/>
    <mergeCell ref="B29:C29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34:C34"/>
    <mergeCell ref="B35:C35"/>
    <mergeCell ref="B36:C36"/>
    <mergeCell ref="B37:C37"/>
    <mergeCell ref="B38:C38"/>
    <mergeCell ref="B51:C51"/>
    <mergeCell ref="B52:C52"/>
    <mergeCell ref="B39:C39"/>
    <mergeCell ref="B40:C40"/>
    <mergeCell ref="B41:C41"/>
    <mergeCell ref="B42:C42"/>
    <mergeCell ref="B43:C43"/>
    <mergeCell ref="B44:C44"/>
    <mergeCell ref="B54:C54"/>
    <mergeCell ref="B62:C62"/>
    <mergeCell ref="B77:C77"/>
    <mergeCell ref="A31:C31"/>
    <mergeCell ref="B53:C53"/>
    <mergeCell ref="B61:C61"/>
    <mergeCell ref="B76:C76"/>
    <mergeCell ref="B59:C59"/>
    <mergeCell ref="B45:C45"/>
    <mergeCell ref="B46:C46"/>
    <mergeCell ref="B47:C47"/>
    <mergeCell ref="B48:C48"/>
    <mergeCell ref="B49:C49"/>
    <mergeCell ref="B50:C50"/>
    <mergeCell ref="B74:C74"/>
    <mergeCell ref="B75:C75"/>
  </mergeCells>
  <phoneticPr fontId="10"/>
  <printOptions horizontalCentered="1" verticalCentered="1" gridLinesSet="0"/>
  <pageMargins left="0.59055118110236227" right="0.19685039370078741" top="0.19685039370078741" bottom="0.19685039370078741" header="0.51181102362204722" footer="0.51181102362204722"/>
  <pageSetup paperSize="9" scale="8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120" zoomScaleNormal="120" workbookViewId="0">
      <selection activeCell="H20" sqref="H20"/>
    </sheetView>
  </sheetViews>
  <sheetFormatPr defaultRowHeight="13.5"/>
  <cols>
    <col min="1" max="2" width="6.625" style="51" customWidth="1"/>
    <col min="3" max="3" width="13.125" style="51" customWidth="1"/>
    <col min="4" max="4" width="12.625" style="51" customWidth="1"/>
    <col min="5" max="5" width="15.75" style="51" bestFit="1" customWidth="1"/>
    <col min="6" max="7" width="12.625" style="51" customWidth="1"/>
    <col min="8" max="8" width="15.75" style="51" customWidth="1"/>
    <col min="9" max="16384" width="9" style="51"/>
  </cols>
  <sheetData>
    <row r="1" spans="1:8" ht="13.5" customHeight="1">
      <c r="A1" s="144" t="s">
        <v>247</v>
      </c>
      <c r="C1" s="49"/>
      <c r="D1" s="49"/>
      <c r="E1" s="49"/>
      <c r="F1" s="49"/>
      <c r="G1" s="49"/>
      <c r="H1" s="49"/>
    </row>
    <row r="2" spans="1:8" ht="14.25" thickBot="1">
      <c r="A2" s="49"/>
      <c r="B2" s="49"/>
      <c r="C2" s="49"/>
      <c r="D2" s="49"/>
      <c r="E2" s="49"/>
      <c r="F2" s="49"/>
      <c r="H2" s="54" t="s">
        <v>458</v>
      </c>
    </row>
    <row r="3" spans="1:8" ht="13.5" customHeight="1" thickTop="1">
      <c r="A3" s="623" t="s">
        <v>527</v>
      </c>
      <c r="B3" s="606"/>
      <c r="C3" s="597" t="s">
        <v>647</v>
      </c>
      <c r="D3" s="598"/>
      <c r="E3" s="599"/>
      <c r="F3" s="597" t="s">
        <v>471</v>
      </c>
      <c r="G3" s="598"/>
      <c r="H3" s="598"/>
    </row>
    <row r="4" spans="1:8" ht="13.5" customHeight="1">
      <c r="A4" s="624"/>
      <c r="B4" s="608"/>
      <c r="C4" s="372" t="s">
        <v>248</v>
      </c>
      <c r="D4" s="372" t="s">
        <v>249</v>
      </c>
      <c r="E4" s="372" t="s">
        <v>648</v>
      </c>
      <c r="F4" s="372" t="s">
        <v>250</v>
      </c>
      <c r="G4" s="372" t="s">
        <v>251</v>
      </c>
      <c r="H4" s="111" t="s">
        <v>648</v>
      </c>
    </row>
    <row r="5" spans="1:8" ht="13.5" customHeight="1">
      <c r="A5" s="71"/>
      <c r="B5" s="71"/>
      <c r="C5" s="136"/>
      <c r="D5" s="137"/>
      <c r="E5" s="137"/>
      <c r="F5" s="137"/>
      <c r="G5" s="137"/>
      <c r="H5" s="137"/>
    </row>
    <row r="6" spans="1:8" ht="13.5" customHeight="1">
      <c r="A6" s="112" t="s">
        <v>649</v>
      </c>
      <c r="B6" s="73">
        <v>28</v>
      </c>
      <c r="C6" s="373">
        <v>20512584</v>
      </c>
      <c r="D6" s="374">
        <v>21517152</v>
      </c>
      <c r="E6" s="375">
        <v>-1004568</v>
      </c>
      <c r="F6" s="374">
        <v>2636752</v>
      </c>
      <c r="G6" s="374">
        <v>3747438</v>
      </c>
      <c r="H6" s="375">
        <v>-1110686</v>
      </c>
    </row>
    <row r="7" spans="1:8" ht="13.5" customHeight="1">
      <c r="A7" s="112"/>
      <c r="B7" s="73">
        <v>29</v>
      </c>
      <c r="C7" s="373">
        <v>20807806</v>
      </c>
      <c r="D7" s="374">
        <v>21471715</v>
      </c>
      <c r="E7" s="375">
        <v>-663909</v>
      </c>
      <c r="F7" s="374">
        <v>2588019</v>
      </c>
      <c r="G7" s="374">
        <v>3465793</v>
      </c>
      <c r="H7" s="375">
        <v>-877774</v>
      </c>
    </row>
    <row r="8" spans="1:8" s="28" customFormat="1" ht="13.5" customHeight="1">
      <c r="A8" s="71"/>
      <c r="B8" s="73">
        <v>30</v>
      </c>
      <c r="C8" s="373">
        <v>20837023</v>
      </c>
      <c r="D8" s="374">
        <v>21754193</v>
      </c>
      <c r="E8" s="375">
        <v>-917170</v>
      </c>
      <c r="F8" s="374">
        <v>4204368</v>
      </c>
      <c r="G8" s="374">
        <v>5053492</v>
      </c>
      <c r="H8" s="375">
        <v>-849124</v>
      </c>
    </row>
    <row r="9" spans="1:8" ht="13.5" customHeight="1">
      <c r="A9" s="112" t="s">
        <v>714</v>
      </c>
      <c r="B9" s="73" t="s">
        <v>706</v>
      </c>
      <c r="C9" s="373">
        <f>19201850.959+2654891.126</f>
        <v>21856742.085000001</v>
      </c>
      <c r="D9" s="374">
        <f>19750191.971+2589441.09</f>
        <v>22339633.061000001</v>
      </c>
      <c r="E9" s="375">
        <f>C9-D9</f>
        <v>-482890.97599999979</v>
      </c>
      <c r="F9" s="374">
        <f>2692000.64+307627</f>
        <v>2999627.64</v>
      </c>
      <c r="G9" s="374">
        <f>3622674.483+321735.429</f>
        <v>3944409.912</v>
      </c>
      <c r="H9" s="375">
        <f>F9-G9</f>
        <v>-944782.27199999988</v>
      </c>
    </row>
    <row r="10" spans="1:8" s="1" customFormat="1" ht="13.5" customHeight="1">
      <c r="B10" s="236">
        <v>2</v>
      </c>
      <c r="C10" s="376">
        <v>22843237.611000001</v>
      </c>
      <c r="D10" s="377">
        <v>22726496.886999998</v>
      </c>
      <c r="E10" s="375">
        <f>C10-D10</f>
        <v>116740.72400000319</v>
      </c>
      <c r="F10" s="377">
        <v>2668474.4</v>
      </c>
      <c r="G10" s="377">
        <v>3643084.128</v>
      </c>
      <c r="H10" s="375">
        <f>F10-G10</f>
        <v>-974609.72800000012</v>
      </c>
    </row>
    <row r="11" spans="1:8" ht="13.5" customHeight="1">
      <c r="A11" s="128"/>
      <c r="B11" s="367"/>
      <c r="C11" s="128"/>
      <c r="D11" s="128"/>
      <c r="E11" s="378"/>
      <c r="F11" s="128"/>
      <c r="G11" s="128"/>
      <c r="H11" s="378"/>
    </row>
    <row r="12" spans="1:8" ht="13.5" customHeight="1">
      <c r="A12" s="131" t="s">
        <v>401</v>
      </c>
      <c r="B12" s="71"/>
      <c r="C12" s="71"/>
      <c r="D12" s="71"/>
      <c r="E12" s="71"/>
      <c r="F12" s="71"/>
      <c r="G12" s="71"/>
      <c r="H12" s="71"/>
    </row>
    <row r="13" spans="1:8" ht="13.5" customHeight="1"/>
    <row r="14" spans="1:8" ht="13.5" customHeight="1"/>
  </sheetData>
  <mergeCells count="3">
    <mergeCell ref="A3:B4"/>
    <mergeCell ref="C3:E3"/>
    <mergeCell ref="F3:H3"/>
  </mergeCells>
  <phoneticPr fontId="10"/>
  <printOptions horizontalCentered="1" verticalCentered="1" gridLinesSet="0"/>
  <pageMargins left="0.19685039370078741" right="0.19685039370078741" top="0.19685039370078741" bottom="0.19685039370078741" header="0.51181102362204722" footer="0.51181102362204722"/>
  <pageSetup paperSize="9" scale="15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3"/>
  <sheetViews>
    <sheetView zoomScale="120" zoomScaleNormal="120" workbookViewId="0">
      <selection activeCell="E11" sqref="E11"/>
    </sheetView>
  </sheetViews>
  <sheetFormatPr defaultRowHeight="13.5"/>
  <cols>
    <col min="1" max="2" width="2.625" style="51" customWidth="1"/>
    <col min="3" max="3" width="20.625" style="51" customWidth="1"/>
    <col min="4" max="4" width="1.625" style="51" customWidth="1"/>
    <col min="5" max="5" width="15.625" style="51" customWidth="1"/>
    <col min="6" max="6" width="10.625" style="51" customWidth="1"/>
    <col min="7" max="7" width="15.625" style="51" customWidth="1"/>
    <col min="8" max="8" width="10.625" style="51" customWidth="1"/>
    <col min="9" max="9" width="15.625" style="109" customWidth="1"/>
    <col min="10" max="11" width="10.625" style="51" customWidth="1"/>
    <col min="12" max="12" width="15.375" style="51" customWidth="1"/>
    <col min="13" max="13" width="9" style="51"/>
    <col min="14" max="14" width="14.125" style="51" bestFit="1" customWidth="1"/>
    <col min="15" max="16384" width="9" style="51"/>
  </cols>
  <sheetData>
    <row r="1" spans="1:14" ht="13.5" customHeight="1">
      <c r="A1" s="53" t="s">
        <v>786</v>
      </c>
      <c r="B1" s="49"/>
      <c r="C1" s="49"/>
      <c r="D1" s="49"/>
      <c r="E1" s="49"/>
      <c r="F1" s="49"/>
      <c r="G1" s="49"/>
      <c r="H1" s="49"/>
      <c r="I1" s="347"/>
      <c r="J1" s="49"/>
      <c r="K1" s="49"/>
    </row>
    <row r="2" spans="1:14" ht="13.5" customHeight="1" thickBot="1">
      <c r="A2" s="49"/>
      <c r="B2" s="49"/>
      <c r="C2" s="49"/>
      <c r="D2" s="49"/>
      <c r="E2" s="49"/>
      <c r="F2" s="49"/>
      <c r="H2" s="49"/>
      <c r="J2" s="54" t="s">
        <v>787</v>
      </c>
      <c r="K2" s="112"/>
    </row>
    <row r="3" spans="1:14" ht="13.5" customHeight="1" thickTop="1">
      <c r="A3" s="623" t="s">
        <v>79</v>
      </c>
      <c r="B3" s="623"/>
      <c r="C3" s="623"/>
      <c r="D3" s="606"/>
      <c r="E3" s="625" t="s">
        <v>768</v>
      </c>
      <c r="F3" s="626"/>
      <c r="G3" s="625" t="s">
        <v>788</v>
      </c>
      <c r="H3" s="626"/>
      <c r="I3" s="625" t="s">
        <v>789</v>
      </c>
      <c r="J3" s="626"/>
      <c r="K3" s="246"/>
    </row>
    <row r="4" spans="1:14" ht="13.5" customHeight="1">
      <c r="A4" s="624"/>
      <c r="B4" s="624"/>
      <c r="C4" s="624"/>
      <c r="D4" s="608"/>
      <c r="E4" s="348" t="s">
        <v>215</v>
      </c>
      <c r="F4" s="541" t="s">
        <v>737</v>
      </c>
      <c r="G4" s="348" t="s">
        <v>215</v>
      </c>
      <c r="H4" s="541" t="s">
        <v>737</v>
      </c>
      <c r="I4" s="348" t="s">
        <v>215</v>
      </c>
      <c r="J4" s="541" t="s">
        <v>737</v>
      </c>
      <c r="K4" s="73"/>
    </row>
    <row r="5" spans="1:14" ht="13.5" customHeight="1">
      <c r="A5" s="71"/>
      <c r="B5" s="71"/>
      <c r="C5" s="71"/>
      <c r="D5" s="71"/>
      <c r="E5" s="109"/>
      <c r="G5" s="109"/>
    </row>
    <row r="6" spans="1:14" ht="13.5" customHeight="1">
      <c r="A6" s="71"/>
      <c r="B6" s="559" t="s">
        <v>119</v>
      </c>
      <c r="C6" s="559"/>
      <c r="D6" s="258"/>
      <c r="E6" s="109">
        <v>431463390</v>
      </c>
      <c r="F6" s="540" t="s">
        <v>425</v>
      </c>
      <c r="G6" s="349">
        <v>445555004</v>
      </c>
      <c r="H6" s="540" t="s">
        <v>425</v>
      </c>
      <c r="I6" s="349">
        <v>536360636</v>
      </c>
      <c r="J6" s="540" t="s">
        <v>425</v>
      </c>
    </row>
    <row r="7" spans="1:14" ht="13.5" customHeight="1">
      <c r="A7" s="71"/>
      <c r="B7" s="559" t="s">
        <v>121</v>
      </c>
      <c r="C7" s="559"/>
      <c r="D7" s="258"/>
      <c r="E7" s="109">
        <v>423660932</v>
      </c>
      <c r="F7" s="540" t="s">
        <v>425</v>
      </c>
      <c r="G7" s="349">
        <v>438331392</v>
      </c>
      <c r="H7" s="540" t="s">
        <v>425</v>
      </c>
      <c r="I7" s="349">
        <v>526494962</v>
      </c>
      <c r="J7" s="540" t="s">
        <v>425</v>
      </c>
    </row>
    <row r="8" spans="1:14" ht="13.5" customHeight="1">
      <c r="A8" s="71"/>
      <c r="B8" s="559" t="s">
        <v>217</v>
      </c>
      <c r="C8" s="559"/>
      <c r="D8" s="258"/>
      <c r="E8" s="109">
        <v>7802458</v>
      </c>
      <c r="F8" s="540" t="s">
        <v>425</v>
      </c>
      <c r="G8" s="349">
        <v>7223612</v>
      </c>
      <c r="H8" s="540" t="s">
        <v>425</v>
      </c>
      <c r="I8" s="349">
        <v>9865674</v>
      </c>
      <c r="J8" s="540" t="s">
        <v>425</v>
      </c>
    </row>
    <row r="9" spans="1:14" ht="13.5" customHeight="1">
      <c r="A9" s="71"/>
      <c r="B9" s="559" t="s">
        <v>218</v>
      </c>
      <c r="C9" s="559"/>
      <c r="D9" s="258"/>
      <c r="E9" s="109">
        <v>1414212</v>
      </c>
      <c r="F9" s="540" t="s">
        <v>425</v>
      </c>
      <c r="G9" s="349">
        <v>1022961</v>
      </c>
      <c r="H9" s="540" t="s">
        <v>425</v>
      </c>
      <c r="I9" s="349">
        <v>2143902</v>
      </c>
      <c r="J9" s="540" t="s">
        <v>425</v>
      </c>
    </row>
    <row r="10" spans="1:14" ht="13.5" customHeight="1">
      <c r="A10" s="71"/>
      <c r="B10" s="559" t="s">
        <v>219</v>
      </c>
      <c r="C10" s="559"/>
      <c r="D10" s="258"/>
      <c r="E10" s="109">
        <v>6388246</v>
      </c>
      <c r="F10" s="540" t="s">
        <v>425</v>
      </c>
      <c r="G10" s="349">
        <v>6200651</v>
      </c>
      <c r="H10" s="540" t="s">
        <v>425</v>
      </c>
      <c r="I10" s="349">
        <v>7721772</v>
      </c>
      <c r="J10" s="540" t="s">
        <v>425</v>
      </c>
    </row>
    <row r="11" spans="1:14" ht="13.5" customHeight="1">
      <c r="A11" s="350" t="s">
        <v>790</v>
      </c>
      <c r="B11" s="559" t="s">
        <v>252</v>
      </c>
      <c r="C11" s="559"/>
      <c r="D11" s="258"/>
      <c r="E11" s="109">
        <v>6388246</v>
      </c>
      <c r="F11" s="351" t="s">
        <v>791</v>
      </c>
      <c r="G11" s="109">
        <v>6200651</v>
      </c>
      <c r="H11" s="351" t="s">
        <v>791</v>
      </c>
      <c r="I11" s="109">
        <v>7721772</v>
      </c>
      <c r="J11" s="351" t="s">
        <v>791</v>
      </c>
      <c r="K11" s="351"/>
    </row>
    <row r="12" spans="1:14" ht="13.5" customHeight="1">
      <c r="A12" s="350" t="s">
        <v>790</v>
      </c>
      <c r="B12" s="559" t="s">
        <v>253</v>
      </c>
      <c r="C12" s="559"/>
      <c r="D12" s="258"/>
      <c r="E12" s="352">
        <v>0</v>
      </c>
      <c r="F12" s="353" t="s">
        <v>792</v>
      </c>
      <c r="G12" s="352">
        <v>0</v>
      </c>
      <c r="H12" s="353" t="s">
        <v>792</v>
      </c>
      <c r="I12" s="352">
        <v>0</v>
      </c>
      <c r="J12" s="353" t="s">
        <v>792</v>
      </c>
      <c r="K12" s="354"/>
    </row>
    <row r="13" spans="1:14" ht="13.5" customHeight="1">
      <c r="A13" s="71"/>
      <c r="B13" s="71"/>
      <c r="C13" s="71"/>
      <c r="D13" s="258"/>
      <c r="E13" s="109"/>
      <c r="G13" s="109"/>
    </row>
    <row r="14" spans="1:14" s="1" customFormat="1" ht="13.5" customHeight="1">
      <c r="A14" s="581" t="s">
        <v>526</v>
      </c>
      <c r="B14" s="581"/>
      <c r="C14" s="581"/>
      <c r="D14" s="355"/>
      <c r="E14" s="42">
        <v>431463390</v>
      </c>
      <c r="F14" s="38">
        <v>100</v>
      </c>
      <c r="G14" s="42">
        <v>445555004</v>
      </c>
      <c r="H14" s="38">
        <v>100</v>
      </c>
      <c r="I14" s="42">
        <v>536360636</v>
      </c>
      <c r="J14" s="38">
        <v>100</v>
      </c>
      <c r="L14" s="733"/>
      <c r="N14" s="186"/>
    </row>
    <row r="15" spans="1:14" ht="7.5" customHeight="1">
      <c r="A15" s="71"/>
      <c r="B15" s="71"/>
      <c r="C15" s="71"/>
      <c r="D15" s="258"/>
      <c r="E15" s="109"/>
      <c r="F15" s="114"/>
      <c r="G15" s="109"/>
      <c r="H15" s="114"/>
      <c r="J15" s="114"/>
    </row>
    <row r="16" spans="1:14" ht="13.5" customHeight="1">
      <c r="A16" s="356" t="s">
        <v>472</v>
      </c>
      <c r="B16" s="559" t="s">
        <v>220</v>
      </c>
      <c r="C16" s="559"/>
      <c r="D16" s="258"/>
      <c r="E16" s="109">
        <v>86285206</v>
      </c>
      <c r="F16" s="114">
        <v>19.998268219234081</v>
      </c>
      <c r="G16" s="357">
        <v>88273547</v>
      </c>
      <c r="H16" s="114">
        <v>19.81204255535642</v>
      </c>
      <c r="I16" s="357">
        <v>86648823</v>
      </c>
      <c r="J16" s="114">
        <v>16.15495567426391</v>
      </c>
      <c r="K16" s="114"/>
    </row>
    <row r="17" spans="1:11" ht="13.5" customHeight="1">
      <c r="A17" s="356"/>
      <c r="B17" s="559" t="s">
        <v>254</v>
      </c>
      <c r="C17" s="559"/>
      <c r="D17" s="258"/>
      <c r="E17" s="109">
        <v>4123438</v>
      </c>
      <c r="F17" s="114">
        <v>0.95568664585887575</v>
      </c>
      <c r="G17" s="357">
        <v>4372341</v>
      </c>
      <c r="H17" s="114">
        <v>0.98132463124575298</v>
      </c>
      <c r="I17" s="357">
        <v>4394420</v>
      </c>
      <c r="J17" s="114">
        <v>0.81930322716673043</v>
      </c>
      <c r="K17" s="114"/>
    </row>
    <row r="18" spans="1:11" ht="13.5" customHeight="1">
      <c r="A18" s="71"/>
      <c r="B18" s="559" t="s">
        <v>160</v>
      </c>
      <c r="C18" s="559"/>
      <c r="D18" s="258"/>
      <c r="E18" s="109">
        <v>226253</v>
      </c>
      <c r="F18" s="114">
        <v>5.2438516278287252E-2</v>
      </c>
      <c r="G18" s="357">
        <v>100527</v>
      </c>
      <c r="H18" s="114">
        <v>2.25621975059223E-2</v>
      </c>
      <c r="I18" s="357">
        <v>107164</v>
      </c>
      <c r="J18" s="114">
        <v>1.9979840578755671E-2</v>
      </c>
      <c r="K18" s="114"/>
    </row>
    <row r="19" spans="1:11" ht="13.5" customHeight="1">
      <c r="A19" s="71"/>
      <c r="B19" s="559" t="s">
        <v>164</v>
      </c>
      <c r="C19" s="559"/>
      <c r="D19" s="258"/>
      <c r="E19" s="109">
        <v>242140</v>
      </c>
      <c r="F19" s="114">
        <v>5.6120636330234182E-2</v>
      </c>
      <c r="G19" s="357">
        <v>280577</v>
      </c>
      <c r="H19" s="114">
        <v>6.2972471968915422E-2</v>
      </c>
      <c r="I19" s="357">
        <v>236481</v>
      </c>
      <c r="J19" s="114">
        <v>4.4089924600656187E-2</v>
      </c>
      <c r="K19" s="114"/>
    </row>
    <row r="20" spans="1:11" ht="13.5" customHeight="1">
      <c r="A20" s="71"/>
      <c r="B20" s="559" t="s">
        <v>165</v>
      </c>
      <c r="C20" s="559"/>
      <c r="D20" s="258"/>
      <c r="E20" s="109">
        <v>209455</v>
      </c>
      <c r="F20" s="114">
        <v>4.8545254326212942E-2</v>
      </c>
      <c r="G20" s="357">
        <v>135754</v>
      </c>
      <c r="H20" s="114">
        <v>3.0468516520128681E-2</v>
      </c>
      <c r="I20" s="357">
        <v>253368</v>
      </c>
      <c r="J20" s="114">
        <v>4.7238365941530427E-2</v>
      </c>
      <c r="K20" s="114"/>
    </row>
    <row r="21" spans="1:11" ht="13.5" customHeight="1">
      <c r="A21" s="71"/>
      <c r="B21" s="559" t="s">
        <v>163</v>
      </c>
      <c r="C21" s="559"/>
      <c r="D21" s="258"/>
      <c r="E21" s="109">
        <v>13072661</v>
      </c>
      <c r="F21" s="114">
        <v>3.0298424624161044</v>
      </c>
      <c r="G21" s="358">
        <v>12087877</v>
      </c>
      <c r="H21" s="114">
        <v>2.7129932088025659</v>
      </c>
      <c r="I21" s="358">
        <v>14737756</v>
      </c>
      <c r="J21" s="114">
        <v>2.7477325908756662</v>
      </c>
      <c r="K21" s="114"/>
    </row>
    <row r="22" spans="1:11" ht="13.5" customHeight="1">
      <c r="A22" s="71"/>
      <c r="B22" s="559" t="s">
        <v>255</v>
      </c>
      <c r="C22" s="559"/>
      <c r="D22" s="258"/>
      <c r="E22" s="109">
        <v>80482</v>
      </c>
      <c r="F22" s="114">
        <v>1.8653262794787757E-2</v>
      </c>
      <c r="G22" s="358">
        <v>65457</v>
      </c>
      <c r="H22" s="114">
        <v>1.4691115443066598E-2</v>
      </c>
      <c r="I22" s="358">
        <v>61071</v>
      </c>
      <c r="J22" s="114">
        <v>1.1386182337213873E-2</v>
      </c>
      <c r="K22" s="114"/>
    </row>
    <row r="23" spans="1:11" ht="13.5" customHeight="1">
      <c r="A23" s="71"/>
      <c r="B23" s="559" t="s">
        <v>152</v>
      </c>
      <c r="C23" s="559"/>
      <c r="D23" s="258"/>
      <c r="E23" s="109">
        <v>740051</v>
      </c>
      <c r="F23" s="114">
        <v>0.17152115733388179</v>
      </c>
      <c r="G23" s="358">
        <v>353726</v>
      </c>
      <c r="H23" s="114">
        <v>7.9389973588984752E-2</v>
      </c>
      <c r="I23" s="110">
        <v>0</v>
      </c>
      <c r="J23" s="110">
        <v>0</v>
      </c>
      <c r="K23" s="114"/>
    </row>
    <row r="24" spans="1:11" ht="13.5" customHeight="1">
      <c r="A24" s="71"/>
      <c r="B24" s="734" t="s">
        <v>715</v>
      </c>
      <c r="C24" s="734"/>
      <c r="D24" s="258"/>
      <c r="E24" s="110">
        <v>0</v>
      </c>
      <c r="F24" s="110">
        <v>0</v>
      </c>
      <c r="G24" s="358">
        <v>85186</v>
      </c>
      <c r="H24" s="114">
        <v>1.9119076036681656E-2</v>
      </c>
      <c r="I24" s="358">
        <v>200694</v>
      </c>
      <c r="J24" s="114">
        <v>3.7417734734731728E-2</v>
      </c>
      <c r="K24" s="114"/>
    </row>
    <row r="25" spans="1:11" ht="13.5" customHeight="1">
      <c r="A25" s="71"/>
      <c r="B25" s="559" t="s">
        <v>767</v>
      </c>
      <c r="C25" s="559"/>
      <c r="D25" s="258"/>
      <c r="E25" s="110">
        <v>0</v>
      </c>
      <c r="F25" s="110">
        <v>0</v>
      </c>
      <c r="G25" s="110">
        <v>0</v>
      </c>
      <c r="H25" s="110">
        <v>0</v>
      </c>
      <c r="I25" s="358">
        <v>714187</v>
      </c>
      <c r="J25" s="114">
        <v>0.13315425332592826</v>
      </c>
      <c r="K25" s="114"/>
    </row>
    <row r="26" spans="1:11" ht="13.5" customHeight="1">
      <c r="A26" s="71"/>
      <c r="B26" s="559" t="s">
        <v>256</v>
      </c>
      <c r="C26" s="559"/>
      <c r="D26" s="258"/>
      <c r="E26" s="109">
        <v>357350</v>
      </c>
      <c r="F26" s="114">
        <v>8.282278596105222E-2</v>
      </c>
      <c r="G26" s="358">
        <v>1566970</v>
      </c>
      <c r="H26" s="114">
        <v>0.35168946278964924</v>
      </c>
      <c r="I26" s="358">
        <v>597675</v>
      </c>
      <c r="J26" s="114">
        <v>0.11143155554017949</v>
      </c>
      <c r="K26" s="114"/>
    </row>
    <row r="27" spans="1:11" ht="13.5" customHeight="1">
      <c r="A27" s="356" t="s">
        <v>472</v>
      </c>
      <c r="B27" s="559" t="s">
        <v>85</v>
      </c>
      <c r="C27" s="559"/>
      <c r="D27" s="258"/>
      <c r="E27" s="109">
        <v>143198050</v>
      </c>
      <c r="F27" s="114">
        <v>33.188922471498685</v>
      </c>
      <c r="G27" s="358">
        <v>142980031</v>
      </c>
      <c r="H27" s="114">
        <v>32.090320996596866</v>
      </c>
      <c r="I27" s="358">
        <v>142594059</v>
      </c>
      <c r="J27" s="114">
        <v>26.585481750379607</v>
      </c>
      <c r="K27" s="114"/>
    </row>
    <row r="28" spans="1:11" ht="13.5" customHeight="1">
      <c r="A28" s="71"/>
      <c r="B28" s="559" t="s">
        <v>87</v>
      </c>
      <c r="C28" s="559"/>
      <c r="D28" s="258"/>
      <c r="E28" s="109">
        <v>90479</v>
      </c>
      <c r="F28" s="114">
        <v>2.0970261231202027E-2</v>
      </c>
      <c r="G28" s="358">
        <v>85089</v>
      </c>
      <c r="H28" s="114">
        <v>1.9097305436165633E-2</v>
      </c>
      <c r="I28" s="358">
        <v>92072</v>
      </c>
      <c r="J28" s="114">
        <v>1.7166062126900753E-2</v>
      </c>
      <c r="K28" s="114"/>
    </row>
    <row r="29" spans="1:11" ht="13.5" customHeight="1">
      <c r="A29" s="71"/>
      <c r="B29" s="559" t="s">
        <v>94</v>
      </c>
      <c r="C29" s="559"/>
      <c r="D29" s="258"/>
      <c r="E29" s="109">
        <v>5060410</v>
      </c>
      <c r="F29" s="114">
        <v>1.172848060179567</v>
      </c>
      <c r="G29" s="358">
        <v>4101176</v>
      </c>
      <c r="H29" s="114">
        <v>0.92046458084443361</v>
      </c>
      <c r="I29" s="358">
        <v>3232774</v>
      </c>
      <c r="J29" s="114">
        <v>0.6027239478476567</v>
      </c>
      <c r="K29" s="114"/>
    </row>
    <row r="30" spans="1:11" ht="13.5" customHeight="1">
      <c r="A30" s="71"/>
      <c r="B30" s="559" t="s">
        <v>643</v>
      </c>
      <c r="C30" s="559"/>
      <c r="D30" s="258"/>
      <c r="E30" s="109">
        <v>6900039</v>
      </c>
      <c r="F30" s="114">
        <v>1.5992177227365685</v>
      </c>
      <c r="G30" s="358">
        <v>6364579</v>
      </c>
      <c r="H30" s="114">
        <v>1.4284608954812681</v>
      </c>
      <c r="I30" s="358">
        <v>5102229</v>
      </c>
      <c r="J30" s="114">
        <v>0.9512683551967448</v>
      </c>
      <c r="K30" s="114"/>
    </row>
    <row r="31" spans="1:11" ht="13.5" customHeight="1">
      <c r="A31" s="71"/>
      <c r="B31" s="559" t="s">
        <v>257</v>
      </c>
      <c r="C31" s="559"/>
      <c r="D31" s="258"/>
      <c r="E31" s="109">
        <v>2830942</v>
      </c>
      <c r="F31" s="114">
        <v>0.65612565645488485</v>
      </c>
      <c r="G31" s="359">
        <v>3024329</v>
      </c>
      <c r="H31" s="114">
        <v>0.67877792255700942</v>
      </c>
      <c r="I31" s="359">
        <v>2929944</v>
      </c>
      <c r="J31" s="114">
        <v>0.54626380150686527</v>
      </c>
      <c r="K31" s="114"/>
    </row>
    <row r="32" spans="1:11" ht="13.5" customHeight="1">
      <c r="A32" s="71"/>
      <c r="B32" s="559" t="s">
        <v>89</v>
      </c>
      <c r="C32" s="559"/>
      <c r="D32" s="258"/>
      <c r="E32" s="109">
        <v>52145808</v>
      </c>
      <c r="F32" s="114">
        <v>12.085801300546033</v>
      </c>
      <c r="G32" s="359">
        <v>56499044</v>
      </c>
      <c r="H32" s="114">
        <v>12.680599138776591</v>
      </c>
      <c r="I32" s="359">
        <v>143246024</v>
      </c>
      <c r="J32" s="114">
        <v>26.707035226947561</v>
      </c>
      <c r="K32" s="114"/>
    </row>
    <row r="33" spans="1:11" ht="13.5" customHeight="1">
      <c r="A33" s="71"/>
      <c r="B33" s="627" t="s">
        <v>258</v>
      </c>
      <c r="C33" s="627"/>
      <c r="D33" s="258"/>
      <c r="E33" s="109">
        <v>9765</v>
      </c>
      <c r="F33" s="114">
        <v>2.2632279415409962E-3</v>
      </c>
      <c r="G33" s="359">
        <v>13378</v>
      </c>
      <c r="H33" s="114">
        <v>3.0025473577668538E-3</v>
      </c>
      <c r="I33" s="359">
        <v>13777</v>
      </c>
      <c r="J33" s="114">
        <v>2.5686075888686211E-3</v>
      </c>
      <c r="K33" s="114"/>
    </row>
    <row r="34" spans="1:11" ht="13.5" customHeight="1">
      <c r="A34" s="71"/>
      <c r="B34" s="559" t="s">
        <v>259</v>
      </c>
      <c r="C34" s="559"/>
      <c r="D34" s="258"/>
      <c r="E34" s="109">
        <v>32109303</v>
      </c>
      <c r="F34" s="114">
        <v>7.4419530704563366</v>
      </c>
      <c r="G34" s="359">
        <v>31293536</v>
      </c>
      <c r="H34" s="114">
        <v>7.0234955772149732</v>
      </c>
      <c r="I34" s="359">
        <v>33375792</v>
      </c>
      <c r="J34" s="114">
        <v>6.2226400969514843</v>
      </c>
      <c r="K34" s="114"/>
    </row>
    <row r="35" spans="1:11" ht="13.5" customHeight="1">
      <c r="A35" s="71"/>
      <c r="B35" s="559" t="s">
        <v>96</v>
      </c>
      <c r="C35" s="559"/>
      <c r="D35" s="258"/>
      <c r="E35" s="109">
        <v>2160525</v>
      </c>
      <c r="F35" s="114">
        <v>0.50074352774171638</v>
      </c>
      <c r="G35" s="360">
        <v>2295396</v>
      </c>
      <c r="H35" s="114">
        <v>0.51517679734105293</v>
      </c>
      <c r="I35" s="360">
        <v>2195115</v>
      </c>
      <c r="J35" s="114">
        <v>0.40926101817807525</v>
      </c>
      <c r="K35" s="114"/>
    </row>
    <row r="36" spans="1:11" ht="13.5" customHeight="1">
      <c r="A36" s="71"/>
      <c r="B36" s="559" t="s">
        <v>97</v>
      </c>
      <c r="C36" s="559"/>
      <c r="D36" s="258"/>
      <c r="E36" s="109">
        <v>4008402</v>
      </c>
      <c r="F36" s="114">
        <v>0.92902482409921261</v>
      </c>
      <c r="G36" s="360">
        <v>4500539</v>
      </c>
      <c r="H36" s="114">
        <v>1.0100972853174375</v>
      </c>
      <c r="I36" s="360">
        <v>4852153</v>
      </c>
      <c r="J36" s="114">
        <v>0.9046437554004243</v>
      </c>
      <c r="K36" s="114"/>
    </row>
    <row r="37" spans="1:11" ht="13.5" customHeight="1">
      <c r="A37" s="71"/>
      <c r="B37" s="559" t="s">
        <v>98</v>
      </c>
      <c r="C37" s="559"/>
      <c r="D37" s="258"/>
      <c r="E37" s="109">
        <v>9863317</v>
      </c>
      <c r="F37" s="114">
        <v>2.2860148111291667</v>
      </c>
      <c r="G37" s="359">
        <v>11893584</v>
      </c>
      <c r="H37" s="114">
        <v>2.6693862470906065</v>
      </c>
      <c r="I37" s="359">
        <v>13974460</v>
      </c>
      <c r="J37" s="114">
        <v>2.6054223710779549</v>
      </c>
      <c r="K37" s="114"/>
    </row>
    <row r="38" spans="1:11" ht="13.5" customHeight="1">
      <c r="A38" s="71"/>
      <c r="B38" s="559" t="s">
        <v>99</v>
      </c>
      <c r="C38" s="559"/>
      <c r="D38" s="258"/>
      <c r="E38" s="109">
        <v>7498495</v>
      </c>
      <c r="F38" s="114">
        <v>1.7379214954946698</v>
      </c>
      <c r="G38" s="359">
        <v>7642457</v>
      </c>
      <c r="H38" s="114">
        <v>1.7152667866793838</v>
      </c>
      <c r="I38" s="359">
        <v>7113612</v>
      </c>
      <c r="J38" s="114">
        <v>1.3262740631100303</v>
      </c>
      <c r="K38" s="114"/>
    </row>
    <row r="39" spans="1:11" ht="13.5" customHeight="1">
      <c r="A39" s="71"/>
      <c r="B39" s="559" t="s">
        <v>101</v>
      </c>
      <c r="C39" s="559"/>
      <c r="D39" s="258"/>
      <c r="E39" s="109">
        <v>11365265</v>
      </c>
      <c r="F39" s="114">
        <v>2.6341203595512472</v>
      </c>
      <c r="G39" s="357">
        <v>12269027</v>
      </c>
      <c r="H39" s="114">
        <v>2.753650366364194</v>
      </c>
      <c r="I39" s="357">
        <v>10977805</v>
      </c>
      <c r="J39" s="114">
        <v>2.0467208559279881</v>
      </c>
      <c r="K39" s="114"/>
    </row>
    <row r="40" spans="1:11" ht="13.5" customHeight="1">
      <c r="A40" s="71"/>
      <c r="B40" s="559" t="s">
        <v>222</v>
      </c>
      <c r="C40" s="559"/>
      <c r="D40" s="258"/>
      <c r="E40" s="109">
        <v>48885554</v>
      </c>
      <c r="F40" s="114">
        <v>11.330174270405653</v>
      </c>
      <c r="G40" s="357">
        <v>55270877</v>
      </c>
      <c r="H40" s="114">
        <v>12.404950343684167</v>
      </c>
      <c r="I40" s="357">
        <v>58709181</v>
      </c>
      <c r="J40" s="114">
        <v>10.94584073839453</v>
      </c>
    </row>
    <row r="41" spans="1:11" s="1" customFormat="1" ht="13.5" customHeight="1">
      <c r="A41" s="71"/>
      <c r="B41" s="71"/>
      <c r="C41" s="71"/>
      <c r="D41" s="258"/>
      <c r="E41" s="109"/>
      <c r="F41" s="114"/>
      <c r="G41" s="109"/>
      <c r="H41" s="114"/>
      <c r="I41" s="109"/>
      <c r="J41" s="114"/>
    </row>
    <row r="42" spans="1:11" s="1" customFormat="1" ht="13.5" customHeight="1">
      <c r="A42" s="581" t="s">
        <v>468</v>
      </c>
      <c r="B42" s="581"/>
      <c r="C42" s="581"/>
      <c r="D42" s="355"/>
      <c r="E42" s="42">
        <v>423660932</v>
      </c>
      <c r="F42" s="38">
        <v>100</v>
      </c>
      <c r="G42" s="42">
        <v>438331392</v>
      </c>
      <c r="H42" s="38">
        <v>100</v>
      </c>
      <c r="I42" s="42">
        <v>526494962</v>
      </c>
      <c r="J42" s="38">
        <v>100</v>
      </c>
    </row>
    <row r="43" spans="1:11" ht="13.5" customHeight="1">
      <c r="A43" s="71"/>
      <c r="B43" s="71"/>
      <c r="C43" s="71"/>
      <c r="D43" s="258"/>
      <c r="E43" s="1"/>
      <c r="F43" s="114"/>
      <c r="G43" s="1"/>
      <c r="H43" s="114"/>
      <c r="I43" s="1"/>
      <c r="J43" s="114"/>
    </row>
    <row r="44" spans="1:11" ht="13.5" customHeight="1">
      <c r="A44" s="71"/>
      <c r="B44" s="559" t="s">
        <v>128</v>
      </c>
      <c r="C44" s="559"/>
      <c r="D44" s="258"/>
      <c r="E44" s="109">
        <v>2802249</v>
      </c>
      <c r="F44" s="114">
        <v>0.66143672648107188</v>
      </c>
      <c r="G44" s="361">
        <v>2773174</v>
      </c>
      <c r="H44" s="114">
        <v>0.63266607197505942</v>
      </c>
      <c r="I44" s="361">
        <v>2717845</v>
      </c>
      <c r="J44" s="114">
        <f>I44/I$42*100</f>
        <v>0.51621481612581888</v>
      </c>
    </row>
    <row r="45" spans="1:11" ht="13.5" customHeight="1">
      <c r="A45" s="71"/>
      <c r="B45" s="559" t="s">
        <v>223</v>
      </c>
      <c r="C45" s="559"/>
      <c r="D45" s="258"/>
      <c r="E45" s="109">
        <v>55240292</v>
      </c>
      <c r="F45" s="114">
        <v>13.038797733655555</v>
      </c>
      <c r="G45" s="361">
        <v>59924889</v>
      </c>
      <c r="H45" s="114">
        <v>13.671137886469239</v>
      </c>
      <c r="I45" s="361">
        <v>133012219</v>
      </c>
      <c r="J45" s="114">
        <f t="shared" ref="J45:J56" si="0">I45/I$42*100</f>
        <v>25.263721136993521</v>
      </c>
    </row>
    <row r="46" spans="1:11" ht="13.5" customHeight="1">
      <c r="A46" s="71"/>
      <c r="B46" s="559" t="s">
        <v>224</v>
      </c>
      <c r="C46" s="559"/>
      <c r="D46" s="258"/>
      <c r="E46" s="109">
        <v>126003456</v>
      </c>
      <c r="F46" s="114">
        <v>29.741580231429033</v>
      </c>
      <c r="G46" s="361">
        <v>129542909</v>
      </c>
      <c r="H46" s="114">
        <v>29.55364625128195</v>
      </c>
      <c r="I46" s="361">
        <v>133232865</v>
      </c>
      <c r="J46" s="114">
        <f t="shared" si="0"/>
        <v>25.305629610184187</v>
      </c>
    </row>
    <row r="47" spans="1:11" ht="13.5" customHeight="1">
      <c r="A47" s="71"/>
      <c r="B47" s="559" t="s">
        <v>225</v>
      </c>
      <c r="C47" s="559"/>
      <c r="D47" s="258"/>
      <c r="E47" s="109">
        <v>37999423</v>
      </c>
      <c r="F47" s="114">
        <v>8.9693007142796919</v>
      </c>
      <c r="G47" s="361">
        <v>40408412</v>
      </c>
      <c r="H47" s="114">
        <v>9.2186899541066865</v>
      </c>
      <c r="I47" s="361">
        <v>46089088</v>
      </c>
      <c r="J47" s="114">
        <f t="shared" si="0"/>
        <v>8.7539466332063398</v>
      </c>
    </row>
    <row r="48" spans="1:11" ht="13.5" customHeight="1">
      <c r="A48" s="71"/>
      <c r="B48" s="559" t="s">
        <v>226</v>
      </c>
      <c r="C48" s="559"/>
      <c r="D48" s="258"/>
      <c r="E48" s="109">
        <v>1005187</v>
      </c>
      <c r="F48" s="114">
        <v>0.23726214150895558</v>
      </c>
      <c r="G48" s="361">
        <v>905191</v>
      </c>
      <c r="H48" s="114">
        <v>0.20650836707584019</v>
      </c>
      <c r="I48" s="361">
        <v>903760</v>
      </c>
      <c r="J48" s="114">
        <f t="shared" si="0"/>
        <v>0.17165596353797588</v>
      </c>
    </row>
    <row r="49" spans="1:10" ht="13.5" customHeight="1">
      <c r="A49" s="71"/>
      <c r="B49" s="559" t="s">
        <v>227</v>
      </c>
      <c r="C49" s="559"/>
      <c r="D49" s="258"/>
      <c r="E49" s="109">
        <v>27541514</v>
      </c>
      <c r="F49" s="114">
        <v>6.5008387414867892</v>
      </c>
      <c r="G49" s="361">
        <v>25360745</v>
      </c>
      <c r="H49" s="114">
        <v>5.7857469172547882</v>
      </c>
      <c r="I49" s="361">
        <v>24336486</v>
      </c>
      <c r="J49" s="114">
        <f t="shared" si="0"/>
        <v>4.6223587605763266</v>
      </c>
    </row>
    <row r="50" spans="1:10" ht="13.5" customHeight="1">
      <c r="A50" s="71"/>
      <c r="B50" s="559" t="s">
        <v>228</v>
      </c>
      <c r="C50" s="559"/>
      <c r="D50" s="258"/>
      <c r="E50" s="109">
        <v>12778257</v>
      </c>
      <c r="F50" s="114">
        <v>3.0161518409726766</v>
      </c>
      <c r="G50" s="361">
        <v>14397544</v>
      </c>
      <c r="H50" s="114">
        <v>3.2846253457475392</v>
      </c>
      <c r="I50" s="361">
        <v>17865082</v>
      </c>
      <c r="J50" s="114">
        <f t="shared" si="0"/>
        <v>3.3932104368360507</v>
      </c>
    </row>
    <row r="51" spans="1:10" ht="13.5" customHeight="1">
      <c r="A51" s="71"/>
      <c r="B51" s="559" t="s">
        <v>229</v>
      </c>
      <c r="C51" s="559"/>
      <c r="D51" s="258"/>
      <c r="E51" s="109">
        <v>38651565</v>
      </c>
      <c r="F51" s="114">
        <v>9.1232308859670841</v>
      </c>
      <c r="G51" s="361">
        <v>38814642</v>
      </c>
      <c r="H51" s="114">
        <v>8.8550906251314085</v>
      </c>
      <c r="I51" s="361">
        <v>39565434</v>
      </c>
      <c r="J51" s="114">
        <f t="shared" si="0"/>
        <v>7.5148741879129313</v>
      </c>
    </row>
    <row r="52" spans="1:10" ht="13.5" customHeight="1">
      <c r="A52" s="71"/>
      <c r="B52" s="559" t="s">
        <v>260</v>
      </c>
      <c r="C52" s="559"/>
      <c r="D52" s="258"/>
      <c r="E52" s="109">
        <v>14780063</v>
      </c>
      <c r="F52" s="114">
        <v>3.4886537520056251</v>
      </c>
      <c r="G52" s="361">
        <v>15016703</v>
      </c>
      <c r="H52" s="114">
        <v>3.4258789751476435</v>
      </c>
      <c r="I52" s="361">
        <v>16289214</v>
      </c>
      <c r="J52" s="114">
        <f t="shared" si="0"/>
        <v>3.0938974113108415</v>
      </c>
    </row>
    <row r="53" spans="1:10" ht="13.5" customHeight="1">
      <c r="A53" s="71"/>
      <c r="B53" s="559" t="s">
        <v>231</v>
      </c>
      <c r="C53" s="559"/>
      <c r="D53" s="258"/>
      <c r="E53" s="109">
        <v>38599258</v>
      </c>
      <c r="F53" s="114">
        <v>9.1108844560630864</v>
      </c>
      <c r="G53" s="361">
        <v>45146160</v>
      </c>
      <c r="H53" s="114">
        <v>10.299549798158193</v>
      </c>
      <c r="I53" s="361">
        <v>48729076</v>
      </c>
      <c r="J53" s="114">
        <f t="shared" si="0"/>
        <v>9.2553736535089577</v>
      </c>
    </row>
    <row r="54" spans="1:10" ht="13.5" customHeight="1">
      <c r="A54" s="71"/>
      <c r="B54" s="559" t="s">
        <v>232</v>
      </c>
      <c r="C54" s="559"/>
      <c r="D54" s="258"/>
      <c r="E54" s="109">
        <v>5101873</v>
      </c>
      <c r="F54" s="114">
        <v>1.204234947016545</v>
      </c>
      <c r="G54" s="361">
        <v>2722190</v>
      </c>
      <c r="H54" s="114">
        <v>0.62103468966238218</v>
      </c>
      <c r="I54" s="361">
        <v>2456322</v>
      </c>
      <c r="J54" s="114">
        <f t="shared" si="0"/>
        <v>0.46654235601213601</v>
      </c>
    </row>
    <row r="55" spans="1:10" ht="13.5" customHeight="1">
      <c r="A55" s="71"/>
      <c r="B55" s="559" t="s">
        <v>147</v>
      </c>
      <c r="C55" s="559"/>
      <c r="D55" s="258"/>
      <c r="E55" s="109">
        <v>62771934</v>
      </c>
      <c r="F55" s="114">
        <v>14.816550042428741</v>
      </c>
      <c r="G55" s="361">
        <v>62924709</v>
      </c>
      <c r="H55" s="114">
        <v>14.355510499234333</v>
      </c>
      <c r="I55" s="361">
        <v>60583439</v>
      </c>
      <c r="J55" s="114">
        <f t="shared" si="0"/>
        <v>11.506936129048848</v>
      </c>
    </row>
    <row r="56" spans="1:10" ht="13.5" customHeight="1">
      <c r="A56" s="71"/>
      <c r="B56" s="559" t="s">
        <v>233</v>
      </c>
      <c r="C56" s="559"/>
      <c r="D56" s="258"/>
      <c r="E56" s="109">
        <v>385861</v>
      </c>
      <c r="F56" s="114">
        <v>9.1077786705147504E-2</v>
      </c>
      <c r="G56" s="361">
        <v>394124</v>
      </c>
      <c r="H56" s="114">
        <v>8.9914618754935074E-2</v>
      </c>
      <c r="I56" s="361">
        <v>714132</v>
      </c>
      <c r="J56" s="114">
        <f t="shared" si="0"/>
        <v>0.13563890474606288</v>
      </c>
    </row>
    <row r="57" spans="1:10" ht="13.5" customHeight="1">
      <c r="A57" s="71"/>
      <c r="B57" s="628" t="s">
        <v>261</v>
      </c>
      <c r="C57" s="628"/>
      <c r="D57" s="258"/>
      <c r="E57" s="362">
        <v>0</v>
      </c>
      <c r="F57" s="114">
        <v>0</v>
      </c>
      <c r="G57" s="363">
        <v>0</v>
      </c>
      <c r="H57" s="114">
        <v>0</v>
      </c>
      <c r="I57" s="363">
        <v>0</v>
      </c>
      <c r="J57" s="114">
        <v>0</v>
      </c>
    </row>
    <row r="58" spans="1:10" ht="13.5" customHeight="1">
      <c r="A58" s="71"/>
      <c r="B58" s="71"/>
      <c r="C58" s="71"/>
      <c r="D58" s="258"/>
      <c r="E58" s="109"/>
      <c r="F58" s="114"/>
      <c r="G58" s="109"/>
      <c r="H58" s="114"/>
      <c r="J58" s="114"/>
    </row>
    <row r="59" spans="1:10" ht="13.5" customHeight="1">
      <c r="A59" s="71" t="s">
        <v>418</v>
      </c>
      <c r="B59" s="71"/>
      <c r="C59" s="71"/>
      <c r="D59" s="258"/>
      <c r="E59" s="109"/>
      <c r="F59" s="114"/>
      <c r="G59" s="109"/>
      <c r="H59" s="114"/>
      <c r="J59" s="114"/>
    </row>
    <row r="60" spans="1:10" ht="13.5" customHeight="1">
      <c r="A60" s="71"/>
      <c r="B60" s="559" t="s">
        <v>236</v>
      </c>
      <c r="C60" s="559"/>
      <c r="D60" s="258"/>
      <c r="E60" s="109">
        <v>60810529</v>
      </c>
      <c r="F60" s="114">
        <v>14.353584295093794</v>
      </c>
      <c r="G60" s="364">
        <v>60743394</v>
      </c>
      <c r="H60" s="114">
        <v>13.857869892193348</v>
      </c>
      <c r="I60" s="364">
        <v>66132935</v>
      </c>
      <c r="J60" s="114">
        <v>12.560981542687582</v>
      </c>
    </row>
    <row r="61" spans="1:10" ht="13.5" customHeight="1">
      <c r="A61" s="71"/>
      <c r="B61" s="559" t="s">
        <v>237</v>
      </c>
      <c r="C61" s="559"/>
      <c r="D61" s="258"/>
      <c r="E61" s="109">
        <v>54391741</v>
      </c>
      <c r="F61" s="114">
        <v>12.838507611081779</v>
      </c>
      <c r="G61" s="364">
        <v>56174689</v>
      </c>
      <c r="H61" s="114">
        <v>12.81557516190855</v>
      </c>
      <c r="I61" s="364">
        <v>56173043</v>
      </c>
      <c r="J61" s="114">
        <v>10.669246062035443</v>
      </c>
    </row>
    <row r="62" spans="1:10" ht="13.5" customHeight="1">
      <c r="A62" s="71"/>
      <c r="B62" s="559" t="s">
        <v>238</v>
      </c>
      <c r="C62" s="559"/>
      <c r="D62" s="258"/>
      <c r="E62" s="109">
        <v>3215146</v>
      </c>
      <c r="F62" s="114">
        <v>0.7588960315085177</v>
      </c>
      <c r="G62" s="364">
        <v>2963931</v>
      </c>
      <c r="H62" s="114">
        <v>0.67618497194013427</v>
      </c>
      <c r="I62" s="364">
        <v>4380857</v>
      </c>
      <c r="J62" s="114">
        <v>0.83207956698358676</v>
      </c>
    </row>
    <row r="63" spans="1:10" ht="13.5" customHeight="1">
      <c r="A63" s="71"/>
      <c r="B63" s="559" t="s">
        <v>239</v>
      </c>
      <c r="C63" s="559"/>
      <c r="D63" s="258"/>
      <c r="E63" s="109">
        <v>76549979</v>
      </c>
      <c r="F63" s="114">
        <v>18.068689656755986</v>
      </c>
      <c r="G63" s="364">
        <v>78083536</v>
      </c>
      <c r="H63" s="114">
        <v>17.81381334421971</v>
      </c>
      <c r="I63" s="364">
        <v>79040622</v>
      </c>
      <c r="J63" s="114">
        <v>15.01260747106636</v>
      </c>
    </row>
    <row r="64" spans="1:10" ht="13.5" customHeight="1">
      <c r="A64" s="71"/>
      <c r="B64" s="559" t="s">
        <v>122</v>
      </c>
      <c r="C64" s="559"/>
      <c r="D64" s="258"/>
      <c r="E64" s="109">
        <v>50210737</v>
      </c>
      <c r="F64" s="114">
        <v>11.851632569226373</v>
      </c>
      <c r="G64" s="364">
        <v>55484600</v>
      </c>
      <c r="H64" s="114">
        <v>12.658139711791394</v>
      </c>
      <c r="I64" s="364">
        <v>132939741</v>
      </c>
      <c r="J64" s="114">
        <v>25.2499550033681</v>
      </c>
    </row>
    <row r="65" spans="1:12" ht="13.5" customHeight="1">
      <c r="A65" s="71"/>
      <c r="B65" s="559" t="s">
        <v>240</v>
      </c>
      <c r="C65" s="559"/>
      <c r="D65" s="258"/>
      <c r="E65" s="109">
        <v>53672116</v>
      </c>
      <c r="F65" s="114">
        <v>12.668648899634674</v>
      </c>
      <c r="G65" s="364">
        <v>65126385</v>
      </c>
      <c r="H65" s="114">
        <v>14.857796221905092</v>
      </c>
      <c r="I65" s="364">
        <v>71715638</v>
      </c>
      <c r="J65" s="114">
        <v>13.621334139185931</v>
      </c>
    </row>
    <row r="66" spans="1:12" ht="13.5" customHeight="1">
      <c r="A66" s="71"/>
      <c r="B66" s="61"/>
      <c r="C66" s="539" t="s">
        <v>645</v>
      </c>
      <c r="D66" s="258"/>
      <c r="E66" s="109">
        <v>24750778</v>
      </c>
      <c r="F66" s="114">
        <v>5.8421195183510566</v>
      </c>
      <c r="G66" s="364">
        <v>30070460</v>
      </c>
      <c r="H66" s="114">
        <v>6.8602113717650415</v>
      </c>
      <c r="I66" s="364">
        <v>30987169</v>
      </c>
      <c r="J66" s="114">
        <v>5.885558502267302</v>
      </c>
    </row>
    <row r="67" spans="1:12" ht="13.5" customHeight="1">
      <c r="A67" s="71"/>
      <c r="B67" s="61"/>
      <c r="C67" s="539" t="s">
        <v>469</v>
      </c>
      <c r="D67" s="258"/>
      <c r="E67" s="109">
        <v>26566757</v>
      </c>
      <c r="F67" s="114">
        <v>6.2707592306387134</v>
      </c>
      <c r="G67" s="364">
        <v>32346032</v>
      </c>
      <c r="H67" s="114">
        <v>7.3793555721420931</v>
      </c>
      <c r="I67" s="364">
        <v>37263180</v>
      </c>
      <c r="J67" s="114">
        <v>7.0775947899763576</v>
      </c>
    </row>
    <row r="68" spans="1:12" ht="13.5" customHeight="1">
      <c r="A68" s="71"/>
      <c r="B68" s="61"/>
      <c r="C68" s="539" t="s">
        <v>470</v>
      </c>
      <c r="D68" s="258"/>
      <c r="E68" s="109">
        <v>2354581</v>
      </c>
      <c r="F68" s="114">
        <v>0.55577015064490298</v>
      </c>
      <c r="G68" s="364">
        <v>2709893</v>
      </c>
      <c r="H68" s="114">
        <v>0.61822927799795824</v>
      </c>
      <c r="I68" s="364">
        <v>3465289</v>
      </c>
      <c r="J68" s="114">
        <v>0.6581808469422733</v>
      </c>
      <c r="K68" s="109"/>
    </row>
    <row r="69" spans="1:12" ht="13.5" customHeight="1">
      <c r="A69" s="71"/>
      <c r="B69" s="559" t="s">
        <v>241</v>
      </c>
      <c r="C69" s="559"/>
      <c r="D69" s="258"/>
      <c r="E69" s="109">
        <v>5101873</v>
      </c>
      <c r="F69" s="114">
        <v>1.204234947016545</v>
      </c>
      <c r="G69" s="364">
        <v>2722190</v>
      </c>
      <c r="H69" s="114">
        <v>0.62103468966238218</v>
      </c>
      <c r="I69" s="364">
        <v>2456322</v>
      </c>
      <c r="J69" s="114">
        <v>0.46654235601213601</v>
      </c>
    </row>
    <row r="70" spans="1:12" ht="13.5" customHeight="1">
      <c r="A70" s="71"/>
      <c r="B70" s="61"/>
      <c r="C70" s="539" t="s">
        <v>645</v>
      </c>
      <c r="D70" s="258"/>
      <c r="E70" s="109">
        <v>3571051</v>
      </c>
      <c r="F70" s="114">
        <v>0.84290306947632354</v>
      </c>
      <c r="G70" s="364">
        <v>2048462</v>
      </c>
      <c r="H70" s="114">
        <v>0.4673318036048853</v>
      </c>
      <c r="I70" s="364">
        <v>1445563</v>
      </c>
      <c r="J70" s="114">
        <v>0.2745635009514108</v>
      </c>
    </row>
    <row r="71" spans="1:12" ht="13.5" customHeight="1">
      <c r="A71" s="71"/>
      <c r="B71" s="61"/>
      <c r="C71" s="539" t="s">
        <v>469</v>
      </c>
      <c r="D71" s="258"/>
      <c r="E71" s="109">
        <v>1530822</v>
      </c>
      <c r="F71" s="114">
        <v>0.36133187754022122</v>
      </c>
      <c r="G71" s="364">
        <v>673728</v>
      </c>
      <c r="H71" s="114">
        <v>0.15370288605749688</v>
      </c>
      <c r="I71" s="364">
        <v>1010759</v>
      </c>
      <c r="J71" s="114">
        <v>0.19197885506072515</v>
      </c>
    </row>
    <row r="72" spans="1:12" ht="13.5" customHeight="1">
      <c r="A72" s="71"/>
      <c r="B72" s="61"/>
      <c r="C72" s="539" t="s">
        <v>470</v>
      </c>
      <c r="D72" s="258"/>
      <c r="E72" s="362">
        <v>0</v>
      </c>
      <c r="F72" s="114">
        <v>0</v>
      </c>
      <c r="G72" s="114">
        <v>0</v>
      </c>
      <c r="H72" s="114">
        <v>0</v>
      </c>
      <c r="I72" s="114">
        <v>0</v>
      </c>
      <c r="J72" s="114">
        <v>0</v>
      </c>
    </row>
    <row r="73" spans="1:12" ht="13.5" customHeight="1">
      <c r="A73" s="71"/>
      <c r="B73" s="559" t="s">
        <v>147</v>
      </c>
      <c r="C73" s="559"/>
      <c r="D73" s="258"/>
      <c r="E73" s="109">
        <v>62763641</v>
      </c>
      <c r="F73" s="114">
        <v>14.814592580842456</v>
      </c>
      <c r="G73" s="364">
        <v>62912688</v>
      </c>
      <c r="H73" s="114">
        <v>14.352768053628246</v>
      </c>
      <c r="I73" s="364">
        <v>60583361</v>
      </c>
      <c r="J73" s="114">
        <v>11.506921314092271</v>
      </c>
    </row>
    <row r="74" spans="1:12" ht="13.5" customHeight="1">
      <c r="A74" s="71"/>
      <c r="B74" s="559" t="s">
        <v>243</v>
      </c>
      <c r="C74" s="559"/>
      <c r="D74" s="258"/>
      <c r="E74" s="109">
        <v>8140254</v>
      </c>
      <c r="F74" s="114">
        <v>1.9214077544445378</v>
      </c>
      <c r="G74" s="364">
        <v>9167560</v>
      </c>
      <c r="H74" s="114">
        <v>2.0914678180293325</v>
      </c>
      <c r="I74" s="364">
        <v>10284396</v>
      </c>
      <c r="J74" s="114">
        <v>1.953370258460327</v>
      </c>
    </row>
    <row r="75" spans="1:12" ht="13.5" customHeight="1">
      <c r="A75" s="71"/>
      <c r="B75" s="559" t="s">
        <v>244</v>
      </c>
      <c r="C75" s="559"/>
      <c r="D75" s="258"/>
      <c r="E75" s="109">
        <v>1875388</v>
      </c>
      <c r="F75" s="114">
        <v>0.44266248274221331</v>
      </c>
      <c r="G75" s="364">
        <v>2143977</v>
      </c>
      <c r="H75" s="114">
        <v>0.48912239440975286</v>
      </c>
      <c r="I75" s="364">
        <v>2285936</v>
      </c>
      <c r="J75" s="114">
        <v>0.43418003304654607</v>
      </c>
    </row>
    <row r="76" spans="1:12" ht="13.5" customHeight="1">
      <c r="A76" s="71"/>
      <c r="B76" s="559" t="s">
        <v>245</v>
      </c>
      <c r="C76" s="559"/>
      <c r="D76" s="258"/>
      <c r="E76" s="109">
        <v>4606971</v>
      </c>
      <c r="F76" s="114">
        <v>1.08741936110361</v>
      </c>
      <c r="G76" s="364">
        <v>3940980</v>
      </c>
      <c r="H76" s="114">
        <v>0.89908687169729329</v>
      </c>
      <c r="I76" s="364">
        <v>3508493</v>
      </c>
      <c r="J76" s="114">
        <v>0.66638681340316419</v>
      </c>
    </row>
    <row r="77" spans="1:12" ht="13.5" customHeight="1">
      <c r="A77" s="71"/>
      <c r="B77" s="559" t="s">
        <v>246</v>
      </c>
      <c r="C77" s="559"/>
      <c r="D77" s="258"/>
      <c r="E77" s="109">
        <v>42322557</v>
      </c>
      <c r="F77" s="114">
        <v>9.9897238105495187</v>
      </c>
      <c r="G77" s="364">
        <v>38867462</v>
      </c>
      <c r="H77" s="114">
        <v>8.8671408686147668</v>
      </c>
      <c r="I77" s="364">
        <v>36993618</v>
      </c>
      <c r="J77" s="114">
        <v>7.0263954396585477</v>
      </c>
      <c r="L77" s="365"/>
    </row>
    <row r="78" spans="1:12" ht="13.5" customHeight="1">
      <c r="A78" s="71"/>
      <c r="B78" s="628" t="s">
        <v>261</v>
      </c>
      <c r="C78" s="628"/>
      <c r="D78" s="258"/>
      <c r="E78" s="114">
        <v>0</v>
      </c>
      <c r="F78" s="114">
        <v>0</v>
      </c>
      <c r="G78" s="114">
        <v>0</v>
      </c>
      <c r="H78" s="114">
        <v>0</v>
      </c>
      <c r="I78" s="114">
        <v>0</v>
      </c>
      <c r="J78" s="114">
        <v>0</v>
      </c>
      <c r="K78" s="366"/>
    </row>
    <row r="79" spans="1:12" ht="13.5" customHeight="1">
      <c r="A79" s="128"/>
      <c r="B79" s="128"/>
      <c r="C79" s="128"/>
      <c r="D79" s="367"/>
      <c r="E79" s="117"/>
      <c r="F79" s="117"/>
      <c r="G79" s="368"/>
      <c r="H79" s="117"/>
      <c r="I79" s="368"/>
      <c r="J79" s="117"/>
      <c r="K79" s="369"/>
    </row>
    <row r="80" spans="1:12" ht="13.5" customHeight="1">
      <c r="A80" s="51" t="s">
        <v>793</v>
      </c>
      <c r="B80" s="131"/>
      <c r="C80" s="735"/>
      <c r="D80" s="736"/>
      <c r="E80" s="737"/>
      <c r="F80" s="71"/>
      <c r="G80" s="369"/>
      <c r="H80" s="71"/>
      <c r="I80" s="370"/>
      <c r="J80" s="369"/>
      <c r="K80" s="71"/>
    </row>
    <row r="81" spans="1:10" ht="13.5" customHeight="1">
      <c r="A81" s="131" t="s">
        <v>262</v>
      </c>
      <c r="E81" s="71"/>
      <c r="F81" s="71"/>
      <c r="G81" s="71"/>
      <c r="H81" s="71"/>
      <c r="J81" s="71"/>
    </row>
    <row r="82" spans="1:10" ht="13.5" customHeight="1"/>
    <row r="83" spans="1:10" ht="13.5" customHeight="1">
      <c r="I83" s="371"/>
    </row>
  </sheetData>
  <mergeCells count="65">
    <mergeCell ref="B78:C78"/>
    <mergeCell ref="B55:C55"/>
    <mergeCell ref="B56:C56"/>
    <mergeCell ref="B75:C75"/>
    <mergeCell ref="B76:C76"/>
    <mergeCell ref="B60:C60"/>
    <mergeCell ref="B61:C61"/>
    <mergeCell ref="B62:C62"/>
    <mergeCell ref="B63:C63"/>
    <mergeCell ref="B73:C73"/>
    <mergeCell ref="B74:C74"/>
    <mergeCell ref="B64:C64"/>
    <mergeCell ref="B57:C57"/>
    <mergeCell ref="B65:C65"/>
    <mergeCell ref="B69:C69"/>
    <mergeCell ref="B77:C77"/>
    <mergeCell ref="B50:C50"/>
    <mergeCell ref="B51:C51"/>
    <mergeCell ref="B52:C52"/>
    <mergeCell ref="B53:C53"/>
    <mergeCell ref="B54:C54"/>
    <mergeCell ref="B45:C45"/>
    <mergeCell ref="B46:C46"/>
    <mergeCell ref="B47:C47"/>
    <mergeCell ref="B48:C48"/>
    <mergeCell ref="B49:C49"/>
    <mergeCell ref="B38:C38"/>
    <mergeCell ref="B44:C44"/>
    <mergeCell ref="B39:C39"/>
    <mergeCell ref="B40:C40"/>
    <mergeCell ref="A42:C42"/>
    <mergeCell ref="B33:C33"/>
    <mergeCell ref="B34:C34"/>
    <mergeCell ref="B35:C35"/>
    <mergeCell ref="B36:C36"/>
    <mergeCell ref="B37:C37"/>
    <mergeCell ref="B28:C28"/>
    <mergeCell ref="B29:C29"/>
    <mergeCell ref="B30:C30"/>
    <mergeCell ref="B31:C31"/>
    <mergeCell ref="B32:C32"/>
    <mergeCell ref="B23:C23"/>
    <mergeCell ref="B24:C24"/>
    <mergeCell ref="B25:C25"/>
    <mergeCell ref="B26:C26"/>
    <mergeCell ref="B27:C27"/>
    <mergeCell ref="B18:C18"/>
    <mergeCell ref="B19:C19"/>
    <mergeCell ref="B20:C20"/>
    <mergeCell ref="B21:C21"/>
    <mergeCell ref="B22:C22"/>
    <mergeCell ref="B10:C10"/>
    <mergeCell ref="A3:D4"/>
    <mergeCell ref="I3:J3"/>
    <mergeCell ref="B6:C6"/>
    <mergeCell ref="B7:C7"/>
    <mergeCell ref="B8:C8"/>
    <mergeCell ref="B9:C9"/>
    <mergeCell ref="G3:H3"/>
    <mergeCell ref="E3:F3"/>
    <mergeCell ref="B11:C11"/>
    <mergeCell ref="B12:C12"/>
    <mergeCell ref="A14:C14"/>
    <mergeCell ref="B16:C16"/>
    <mergeCell ref="B17:C17"/>
  </mergeCells>
  <phoneticPr fontId="12"/>
  <printOptions horizontalCentered="1" verticalCentered="1" gridLinesSet="0"/>
  <pageMargins left="0.59055118110236227" right="0.19685039370078741" top="0.19685039370078741" bottom="0.19685039370078741" header="0.51181102362204722" footer="0.51181102362204722"/>
  <pageSetup paperSize="9" scale="84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2"/>
  <sheetViews>
    <sheetView zoomScale="120" zoomScaleNormal="120" workbookViewId="0">
      <selection activeCell="I18" sqref="I18:J18"/>
    </sheetView>
  </sheetViews>
  <sheetFormatPr defaultRowHeight="13.5"/>
  <cols>
    <col min="1" max="1" width="3.125" style="51" customWidth="1"/>
    <col min="2" max="2" width="3.25" style="51" customWidth="1"/>
    <col min="3" max="3" width="23.375" style="51" customWidth="1"/>
    <col min="4" max="4" width="1.625" style="51" customWidth="1"/>
    <col min="5" max="7" width="14.625" style="51" customWidth="1"/>
    <col min="8" max="8" width="3.125" style="51" customWidth="1"/>
    <col min="9" max="9" width="2.625" style="51" customWidth="1"/>
    <col min="10" max="10" width="22.625" style="51" customWidth="1"/>
    <col min="11" max="11" width="1.625" style="51" customWidth="1"/>
    <col min="12" max="14" width="14.625" style="51" customWidth="1"/>
    <col min="15" max="16384" width="9" style="51"/>
  </cols>
  <sheetData>
    <row r="1" spans="1:14" ht="13.5" customHeight="1">
      <c r="A1" s="53" t="s">
        <v>758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</row>
    <row r="2" spans="1:14" ht="13.5" customHeight="1" thickBot="1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7" t="s">
        <v>458</v>
      </c>
    </row>
    <row r="3" spans="1:14" ht="13.5" customHeight="1" thickTop="1">
      <c r="A3" s="633" t="s">
        <v>263</v>
      </c>
      <c r="B3" s="633"/>
      <c r="C3" s="633"/>
      <c r="D3" s="634"/>
      <c r="E3" s="299" t="s">
        <v>264</v>
      </c>
      <c r="F3" s="300" t="s">
        <v>265</v>
      </c>
      <c r="G3" s="301" t="s">
        <v>266</v>
      </c>
      <c r="H3" s="637" t="s">
        <v>79</v>
      </c>
      <c r="I3" s="633"/>
      <c r="J3" s="633"/>
      <c r="K3" s="634"/>
      <c r="L3" s="299" t="s">
        <v>264</v>
      </c>
      <c r="M3" s="300" t="s">
        <v>265</v>
      </c>
      <c r="N3" s="302" t="s">
        <v>266</v>
      </c>
    </row>
    <row r="4" spans="1:14" ht="13.5" customHeight="1">
      <c r="A4" s="635"/>
      <c r="B4" s="635"/>
      <c r="C4" s="635"/>
      <c r="D4" s="636"/>
      <c r="E4" s="303" t="s">
        <v>267</v>
      </c>
      <c r="F4" s="303" t="s">
        <v>268</v>
      </c>
      <c r="G4" s="303" t="s">
        <v>269</v>
      </c>
      <c r="H4" s="638"/>
      <c r="I4" s="639"/>
      <c r="J4" s="639"/>
      <c r="K4" s="640"/>
      <c r="L4" s="182" t="s">
        <v>267</v>
      </c>
      <c r="M4" s="182" t="s">
        <v>268</v>
      </c>
      <c r="N4" s="183" t="s">
        <v>269</v>
      </c>
    </row>
    <row r="5" spans="1:14" ht="13.5" customHeight="1">
      <c r="A5" s="304"/>
      <c r="B5" s="304"/>
      <c r="C5" s="304"/>
      <c r="D5" s="304"/>
      <c r="E5" s="305"/>
      <c r="F5" s="306"/>
      <c r="G5" s="307"/>
      <c r="H5" s="156"/>
      <c r="I5" s="156"/>
      <c r="J5" s="156"/>
      <c r="K5" s="156"/>
      <c r="L5" s="305"/>
      <c r="M5" s="306"/>
      <c r="N5" s="306"/>
    </row>
    <row r="6" spans="1:14" s="1" customFormat="1" ht="13.5" customHeight="1">
      <c r="A6" s="581" t="s">
        <v>650</v>
      </c>
      <c r="B6" s="581"/>
      <c r="C6" s="581"/>
      <c r="D6" s="143"/>
      <c r="E6" s="308">
        <v>536360636</v>
      </c>
      <c r="F6" s="309">
        <v>428589937</v>
      </c>
      <c r="G6" s="310">
        <v>107770699</v>
      </c>
      <c r="H6" s="641" t="s">
        <v>560</v>
      </c>
      <c r="I6" s="641"/>
      <c r="J6" s="641"/>
      <c r="K6" s="311"/>
      <c r="L6" s="312">
        <v>526494962</v>
      </c>
      <c r="M6" s="313">
        <v>420778300</v>
      </c>
      <c r="N6" s="313">
        <v>105716662</v>
      </c>
    </row>
    <row r="7" spans="1:14" ht="13.5" customHeight="1">
      <c r="A7" s="156"/>
      <c r="B7" s="156"/>
      <c r="C7" s="156"/>
      <c r="D7" s="156"/>
      <c r="E7" s="103"/>
      <c r="F7" s="89"/>
      <c r="G7" s="314"/>
      <c r="H7" s="92"/>
      <c r="I7" s="92"/>
      <c r="J7" s="92"/>
      <c r="K7" s="92"/>
      <c r="L7" s="103"/>
      <c r="M7" s="89"/>
      <c r="N7" s="89"/>
    </row>
    <row r="8" spans="1:14" ht="13.5" customHeight="1">
      <c r="A8" s="315">
        <v>1</v>
      </c>
      <c r="B8" s="642" t="s">
        <v>220</v>
      </c>
      <c r="C8" s="642"/>
      <c r="D8" s="156"/>
      <c r="E8" s="316">
        <v>86648823</v>
      </c>
      <c r="F8" s="317">
        <v>79922626</v>
      </c>
      <c r="G8" s="318">
        <v>6726197</v>
      </c>
      <c r="H8" s="67">
        <v>1</v>
      </c>
      <c r="I8" s="629" t="s">
        <v>128</v>
      </c>
      <c r="J8" s="629"/>
      <c r="K8" s="92"/>
      <c r="L8" s="319">
        <v>2717845</v>
      </c>
      <c r="M8" s="44">
        <v>1988726</v>
      </c>
      <c r="N8" s="44">
        <v>729119</v>
      </c>
    </row>
    <row r="9" spans="1:14" ht="13.5" customHeight="1">
      <c r="A9" s="156"/>
      <c r="B9" s="156"/>
      <c r="C9" s="156"/>
      <c r="D9" s="156"/>
      <c r="E9" s="320"/>
      <c r="F9" s="106"/>
      <c r="G9" s="321"/>
      <c r="H9" s="266"/>
      <c r="I9" s="92"/>
      <c r="J9" s="92"/>
      <c r="K9" s="92"/>
      <c r="L9" s="103"/>
      <c r="M9" s="89"/>
    </row>
    <row r="10" spans="1:14" ht="13.5" customHeight="1">
      <c r="A10" s="315">
        <v>2</v>
      </c>
      <c r="B10" s="551" t="s">
        <v>81</v>
      </c>
      <c r="C10" s="551"/>
      <c r="D10" s="156"/>
      <c r="E10" s="316">
        <v>4394420</v>
      </c>
      <c r="F10" s="317">
        <v>3427728</v>
      </c>
      <c r="G10" s="318">
        <v>966692</v>
      </c>
      <c r="H10" s="67">
        <v>2</v>
      </c>
      <c r="I10" s="629" t="s">
        <v>223</v>
      </c>
      <c r="J10" s="629"/>
      <c r="K10" s="92"/>
      <c r="L10" s="319">
        <v>133012219</v>
      </c>
      <c r="M10" s="44">
        <v>105629594</v>
      </c>
      <c r="N10" s="322">
        <v>27382625</v>
      </c>
    </row>
    <row r="11" spans="1:14" ht="13.5" customHeight="1">
      <c r="A11" s="156"/>
      <c r="B11" s="156"/>
      <c r="C11" s="156"/>
      <c r="D11" s="156"/>
      <c r="E11" s="320"/>
      <c r="F11" s="106"/>
      <c r="G11" s="321"/>
      <c r="H11" s="266"/>
      <c r="I11" s="323">
        <v>1</v>
      </c>
      <c r="J11" s="324" t="s">
        <v>132</v>
      </c>
      <c r="K11" s="325"/>
      <c r="L11" s="319">
        <v>125786713</v>
      </c>
      <c r="M11" s="44">
        <v>99699664</v>
      </c>
      <c r="N11" s="44">
        <v>26087049</v>
      </c>
    </row>
    <row r="12" spans="1:14" ht="13.5" customHeight="1">
      <c r="A12" s="315">
        <v>3</v>
      </c>
      <c r="B12" s="551" t="s">
        <v>160</v>
      </c>
      <c r="C12" s="551"/>
      <c r="D12" s="156"/>
      <c r="E12" s="316">
        <v>107164</v>
      </c>
      <c r="F12" s="317">
        <v>98555</v>
      </c>
      <c r="G12" s="318">
        <v>8609</v>
      </c>
      <c r="H12" s="266"/>
      <c r="I12" s="323">
        <v>2</v>
      </c>
      <c r="J12" s="324" t="s">
        <v>136</v>
      </c>
      <c r="K12" s="325"/>
      <c r="L12" s="319">
        <v>3452458</v>
      </c>
      <c r="M12" s="44">
        <v>2866027</v>
      </c>
      <c r="N12" s="44">
        <v>586431</v>
      </c>
    </row>
    <row r="13" spans="1:14" ht="13.5" customHeight="1">
      <c r="A13" s="156"/>
      <c r="B13" s="156"/>
      <c r="C13" s="156"/>
      <c r="D13" s="156"/>
      <c r="E13" s="320"/>
      <c r="F13" s="106"/>
      <c r="G13" s="321"/>
      <c r="H13" s="266"/>
      <c r="I13" s="323">
        <v>3</v>
      </c>
      <c r="J13" s="326" t="s">
        <v>270</v>
      </c>
      <c r="K13" s="327"/>
      <c r="L13" s="319">
        <v>2203985</v>
      </c>
      <c r="M13" s="44">
        <v>1782870</v>
      </c>
      <c r="N13" s="44">
        <v>421115</v>
      </c>
    </row>
    <row r="14" spans="1:14" ht="13.5" customHeight="1">
      <c r="A14" s="156">
        <v>4</v>
      </c>
      <c r="B14" s="632" t="s">
        <v>164</v>
      </c>
      <c r="C14" s="632"/>
      <c r="D14" s="156"/>
      <c r="E14" s="316">
        <v>236481</v>
      </c>
      <c r="F14" s="106">
        <v>217490</v>
      </c>
      <c r="G14" s="318">
        <v>18991</v>
      </c>
      <c r="H14" s="266"/>
      <c r="I14" s="323">
        <v>4</v>
      </c>
      <c r="J14" s="324" t="s">
        <v>139</v>
      </c>
      <c r="K14" s="327"/>
      <c r="L14" s="319">
        <v>389123</v>
      </c>
      <c r="M14" s="44">
        <v>337830</v>
      </c>
      <c r="N14" s="44">
        <v>51293</v>
      </c>
    </row>
    <row r="15" spans="1:14" ht="13.5" customHeight="1">
      <c r="A15" s="156"/>
      <c r="B15" s="156"/>
      <c r="C15" s="156"/>
      <c r="D15" s="156"/>
      <c r="E15" s="320"/>
      <c r="F15" s="106"/>
      <c r="G15" s="321"/>
      <c r="H15" s="266"/>
      <c r="I15" s="323">
        <v>5</v>
      </c>
      <c r="J15" s="324" t="s">
        <v>141</v>
      </c>
      <c r="K15" s="327"/>
      <c r="L15" s="319">
        <v>948390</v>
      </c>
      <c r="M15" s="44">
        <v>719419</v>
      </c>
      <c r="N15" s="44">
        <v>228971</v>
      </c>
    </row>
    <row r="16" spans="1:14" ht="13.5" customHeight="1">
      <c r="A16" s="156">
        <v>5</v>
      </c>
      <c r="B16" s="632" t="s">
        <v>234</v>
      </c>
      <c r="C16" s="632"/>
      <c r="D16" s="156"/>
      <c r="E16" s="316">
        <v>253368</v>
      </c>
      <c r="F16" s="106">
        <v>233035</v>
      </c>
      <c r="G16" s="318">
        <v>20333</v>
      </c>
      <c r="H16" s="266"/>
      <c r="I16" s="323">
        <v>6</v>
      </c>
      <c r="J16" s="324" t="s">
        <v>145</v>
      </c>
      <c r="K16" s="327"/>
      <c r="L16" s="319">
        <v>231550</v>
      </c>
      <c r="M16" s="44">
        <v>223784</v>
      </c>
      <c r="N16" s="44">
        <v>7766</v>
      </c>
    </row>
    <row r="17" spans="1:15" ht="13.5" customHeight="1">
      <c r="A17" s="156"/>
      <c r="B17" s="156"/>
      <c r="C17" s="156"/>
      <c r="D17" s="156"/>
      <c r="E17" s="320"/>
      <c r="F17" s="106"/>
      <c r="G17" s="321"/>
      <c r="H17" s="266"/>
      <c r="I17" s="323"/>
      <c r="J17" s="326"/>
      <c r="K17" s="327"/>
      <c r="L17" s="103"/>
      <c r="M17" s="89"/>
      <c r="N17" s="89"/>
    </row>
    <row r="18" spans="1:15" ht="13.5" customHeight="1">
      <c r="A18" s="315">
        <v>6</v>
      </c>
      <c r="B18" s="632" t="s">
        <v>163</v>
      </c>
      <c r="C18" s="632"/>
      <c r="D18" s="156"/>
      <c r="E18" s="328">
        <v>14737756</v>
      </c>
      <c r="F18" s="106">
        <v>13236844</v>
      </c>
      <c r="G18" s="318">
        <v>1500912</v>
      </c>
      <c r="H18" s="67">
        <v>3</v>
      </c>
      <c r="I18" s="629" t="s">
        <v>224</v>
      </c>
      <c r="J18" s="629"/>
      <c r="K18" s="325"/>
      <c r="L18" s="319">
        <v>133232865</v>
      </c>
      <c r="M18" s="44">
        <v>116062466</v>
      </c>
      <c r="N18" s="44">
        <v>17170399</v>
      </c>
    </row>
    <row r="19" spans="1:15" ht="13.5" customHeight="1">
      <c r="A19" s="156"/>
      <c r="B19" s="156"/>
      <c r="C19" s="156"/>
      <c r="D19" s="156"/>
      <c r="E19" s="320"/>
      <c r="F19" s="106"/>
      <c r="G19" s="321"/>
      <c r="H19" s="266"/>
      <c r="I19" s="323">
        <v>1</v>
      </c>
      <c r="J19" s="324" t="s">
        <v>146</v>
      </c>
      <c r="K19" s="325"/>
      <c r="L19" s="319">
        <v>35952033</v>
      </c>
      <c r="M19" s="44">
        <v>30419170</v>
      </c>
      <c r="N19" s="44">
        <v>5532863</v>
      </c>
    </row>
    <row r="20" spans="1:15" ht="13.5" customHeight="1">
      <c r="A20" s="315">
        <v>7</v>
      </c>
      <c r="B20" s="551" t="s">
        <v>255</v>
      </c>
      <c r="C20" s="551"/>
      <c r="D20" s="156"/>
      <c r="E20" s="328">
        <v>61071</v>
      </c>
      <c r="F20" s="106">
        <v>61071</v>
      </c>
      <c r="G20" s="318">
        <v>0</v>
      </c>
      <c r="H20" s="266"/>
      <c r="I20" s="323">
        <v>2</v>
      </c>
      <c r="J20" s="324" t="s">
        <v>271</v>
      </c>
      <c r="K20" s="325"/>
      <c r="L20" s="319">
        <v>31211248</v>
      </c>
      <c r="M20" s="44">
        <v>25758564</v>
      </c>
      <c r="N20" s="44">
        <v>5452684</v>
      </c>
    </row>
    <row r="21" spans="1:15" ht="13.5" customHeight="1">
      <c r="A21" s="156"/>
      <c r="B21" s="156"/>
      <c r="C21" s="156"/>
      <c r="D21" s="156"/>
      <c r="E21" s="320"/>
      <c r="F21" s="106"/>
      <c r="G21" s="321"/>
      <c r="H21" s="266"/>
      <c r="I21" s="323">
        <v>3</v>
      </c>
      <c r="J21" s="324" t="s">
        <v>148</v>
      </c>
      <c r="K21" s="92"/>
      <c r="L21" s="319">
        <v>56456498</v>
      </c>
      <c r="M21" s="44">
        <v>50985319</v>
      </c>
      <c r="N21" s="44">
        <v>5471179</v>
      </c>
    </row>
    <row r="22" spans="1:15" ht="13.5" customHeight="1">
      <c r="A22" s="315">
        <v>8</v>
      </c>
      <c r="B22" s="551" t="s">
        <v>152</v>
      </c>
      <c r="C22" s="551"/>
      <c r="D22" s="156"/>
      <c r="E22" s="328">
        <v>0</v>
      </c>
      <c r="F22" s="317">
        <v>0</v>
      </c>
      <c r="G22" s="318">
        <v>0</v>
      </c>
      <c r="H22" s="63"/>
      <c r="I22" s="323">
        <v>4</v>
      </c>
      <c r="J22" s="324" t="s">
        <v>149</v>
      </c>
      <c r="K22" s="92"/>
      <c r="L22" s="319">
        <v>9592267</v>
      </c>
      <c r="M22" s="44">
        <v>8878694</v>
      </c>
      <c r="N22" s="44">
        <v>713573</v>
      </c>
    </row>
    <row r="23" spans="1:15" ht="13.5" customHeight="1">
      <c r="A23" s="156"/>
      <c r="B23" s="156"/>
      <c r="C23" s="156"/>
      <c r="D23" s="156"/>
      <c r="E23" s="320"/>
      <c r="F23" s="106"/>
      <c r="G23" s="321"/>
      <c r="H23" s="266"/>
      <c r="I23" s="323">
        <v>5</v>
      </c>
      <c r="J23" s="324" t="s">
        <v>150</v>
      </c>
      <c r="K23" s="325"/>
      <c r="L23" s="319">
        <v>20819</v>
      </c>
      <c r="M23" s="44">
        <v>20719</v>
      </c>
      <c r="N23" s="44">
        <v>100</v>
      </c>
    </row>
    <row r="24" spans="1:15" ht="13.5" customHeight="1">
      <c r="A24" s="156">
        <v>9</v>
      </c>
      <c r="B24" s="631" t="s">
        <v>759</v>
      </c>
      <c r="C24" s="557"/>
      <c r="D24" s="156"/>
      <c r="E24" s="329">
        <v>200694</v>
      </c>
      <c r="F24" s="330">
        <v>161597</v>
      </c>
      <c r="G24" s="331">
        <v>39097</v>
      </c>
      <c r="H24" s="266"/>
      <c r="I24" s="323"/>
      <c r="J24" s="324"/>
      <c r="K24" s="325"/>
      <c r="L24" s="319"/>
      <c r="M24" s="44"/>
      <c r="N24" s="44"/>
    </row>
    <row r="25" spans="1:15" ht="13.5" customHeight="1">
      <c r="A25" s="156"/>
      <c r="B25" s="156"/>
      <c r="C25" s="156"/>
      <c r="D25" s="156"/>
      <c r="E25" s="320"/>
      <c r="F25" s="106"/>
      <c r="G25" s="321"/>
      <c r="H25" s="67">
        <v>4</v>
      </c>
      <c r="I25" s="629" t="s">
        <v>225</v>
      </c>
      <c r="J25" s="629"/>
      <c r="K25" s="325"/>
      <c r="L25" s="319">
        <v>46089088</v>
      </c>
      <c r="M25" s="44">
        <v>35655692</v>
      </c>
      <c r="N25" s="44">
        <v>10433396</v>
      </c>
    </row>
    <row r="26" spans="1:15" ht="13.5" customHeight="1">
      <c r="A26" s="156">
        <v>10</v>
      </c>
      <c r="B26" s="632" t="s">
        <v>760</v>
      </c>
      <c r="C26" s="552"/>
      <c r="D26" s="156"/>
      <c r="E26" s="329">
        <v>714187</v>
      </c>
      <c r="F26" s="330">
        <v>681523</v>
      </c>
      <c r="G26" s="331">
        <v>32664</v>
      </c>
      <c r="H26" s="266"/>
      <c r="I26" s="323">
        <v>1</v>
      </c>
      <c r="J26" s="324" t="s">
        <v>272</v>
      </c>
      <c r="K26" s="325"/>
      <c r="L26" s="319">
        <v>24795646</v>
      </c>
      <c r="M26" s="44">
        <v>17960839</v>
      </c>
      <c r="N26" s="44">
        <v>6834807</v>
      </c>
    </row>
    <row r="27" spans="1:15" ht="13.5" customHeight="1">
      <c r="A27" s="156"/>
      <c r="B27" s="156"/>
      <c r="C27" s="156"/>
      <c r="D27" s="156"/>
      <c r="E27" s="320"/>
      <c r="F27" s="106"/>
      <c r="G27" s="321"/>
      <c r="H27" s="266"/>
      <c r="I27" s="323">
        <v>2</v>
      </c>
      <c r="J27" s="326" t="s">
        <v>273</v>
      </c>
      <c r="K27" s="325"/>
      <c r="L27" s="319">
        <v>33727</v>
      </c>
      <c r="M27" s="44">
        <v>32589</v>
      </c>
      <c r="N27" s="44">
        <v>1138</v>
      </c>
    </row>
    <row r="28" spans="1:15" ht="13.5" customHeight="1">
      <c r="A28" s="51">
        <v>11</v>
      </c>
      <c r="B28" s="630" t="s">
        <v>256</v>
      </c>
      <c r="C28" s="630"/>
      <c r="E28" s="328">
        <v>597675</v>
      </c>
      <c r="F28" s="317">
        <v>554478</v>
      </c>
      <c r="G28" s="318">
        <v>43197</v>
      </c>
      <c r="H28" s="266"/>
      <c r="I28" s="323">
        <v>3</v>
      </c>
      <c r="J28" s="326" t="s">
        <v>761</v>
      </c>
      <c r="K28" s="325"/>
      <c r="L28" s="332">
        <v>447991</v>
      </c>
      <c r="M28" s="322">
        <v>447991</v>
      </c>
      <c r="N28" s="333">
        <v>0</v>
      </c>
      <c r="O28" s="61"/>
    </row>
    <row r="29" spans="1:15" ht="13.5" customHeight="1">
      <c r="E29" s="320"/>
      <c r="F29" s="106"/>
      <c r="G29" s="321"/>
      <c r="H29" s="67"/>
      <c r="I29" s="323">
        <v>4</v>
      </c>
      <c r="J29" s="324" t="s">
        <v>274</v>
      </c>
      <c r="K29" s="325"/>
      <c r="L29" s="319">
        <v>20811724</v>
      </c>
      <c r="M29" s="44">
        <v>17214273</v>
      </c>
      <c r="N29" s="44">
        <v>3597451</v>
      </c>
    </row>
    <row r="30" spans="1:15" ht="13.5" customHeight="1">
      <c r="A30" s="315">
        <v>12</v>
      </c>
      <c r="B30" s="551" t="s">
        <v>85</v>
      </c>
      <c r="C30" s="551"/>
      <c r="D30" s="156"/>
      <c r="E30" s="328">
        <v>142594059</v>
      </c>
      <c r="F30" s="317">
        <v>99569284</v>
      </c>
      <c r="G30" s="318">
        <v>43024775</v>
      </c>
      <c r="H30" s="266"/>
      <c r="I30" s="323"/>
      <c r="J30" s="324"/>
      <c r="K30" s="325"/>
      <c r="L30" s="319"/>
      <c r="M30" s="44"/>
      <c r="N30" s="44"/>
    </row>
    <row r="31" spans="1:15" ht="13.5" customHeight="1">
      <c r="A31" s="156"/>
      <c r="B31" s="334">
        <v>1</v>
      </c>
      <c r="C31" s="158" t="s">
        <v>275</v>
      </c>
      <c r="D31" s="239"/>
      <c r="E31" s="328">
        <v>125133422</v>
      </c>
      <c r="F31" s="317">
        <v>87314762</v>
      </c>
      <c r="G31" s="318">
        <v>37818660</v>
      </c>
      <c r="H31" s="67">
        <v>5</v>
      </c>
      <c r="I31" s="629" t="s">
        <v>226</v>
      </c>
      <c r="J31" s="629"/>
      <c r="K31" s="325"/>
      <c r="L31" s="319">
        <v>903760</v>
      </c>
      <c r="M31" s="44">
        <v>833072</v>
      </c>
      <c r="N31" s="44">
        <v>70688</v>
      </c>
    </row>
    <row r="32" spans="1:15" ht="13.5" customHeight="1">
      <c r="A32" s="156"/>
      <c r="B32" s="334">
        <v>2</v>
      </c>
      <c r="C32" s="158" t="s">
        <v>276</v>
      </c>
      <c r="D32" s="239"/>
      <c r="E32" s="328">
        <v>17460634</v>
      </c>
      <c r="F32" s="317">
        <v>12254519</v>
      </c>
      <c r="G32" s="318">
        <v>5206115</v>
      </c>
      <c r="H32" s="67"/>
      <c r="I32" s="323">
        <v>1</v>
      </c>
      <c r="J32" s="324" t="s">
        <v>277</v>
      </c>
      <c r="K32" s="92"/>
      <c r="L32" s="335">
        <v>0</v>
      </c>
      <c r="M32" s="333">
        <v>0</v>
      </c>
      <c r="N32" s="333">
        <v>0</v>
      </c>
    </row>
    <row r="33" spans="1:14" ht="13.5" customHeight="1">
      <c r="A33" s="156"/>
      <c r="B33" s="334">
        <v>3</v>
      </c>
      <c r="C33" s="158" t="s">
        <v>651</v>
      </c>
      <c r="D33" s="239"/>
      <c r="E33" s="328">
        <v>3</v>
      </c>
      <c r="F33" s="317">
        <v>3</v>
      </c>
      <c r="G33" s="318">
        <v>0</v>
      </c>
      <c r="H33" s="266"/>
      <c r="I33" s="323">
        <v>2</v>
      </c>
      <c r="J33" s="324" t="s">
        <v>278</v>
      </c>
      <c r="K33" s="92"/>
      <c r="L33" s="319">
        <v>903760</v>
      </c>
      <c r="M33" s="44">
        <v>833072</v>
      </c>
      <c r="N33" s="44">
        <v>70688</v>
      </c>
    </row>
    <row r="34" spans="1:14" ht="13.5" customHeight="1">
      <c r="A34" s="156"/>
      <c r="B34" s="156"/>
      <c r="C34" s="156"/>
      <c r="D34" s="156"/>
      <c r="E34" s="103"/>
      <c r="F34" s="89"/>
      <c r="G34" s="314"/>
      <c r="K34" s="325"/>
      <c r="L34" s="319"/>
      <c r="M34" s="44"/>
      <c r="N34" s="44"/>
    </row>
    <row r="35" spans="1:14" ht="13.5" customHeight="1">
      <c r="A35" s="315">
        <v>13</v>
      </c>
      <c r="B35" s="551" t="s">
        <v>87</v>
      </c>
      <c r="C35" s="551"/>
      <c r="D35" s="156"/>
      <c r="E35" s="328">
        <v>92072</v>
      </c>
      <c r="F35" s="317">
        <v>85494</v>
      </c>
      <c r="G35" s="318">
        <v>6578</v>
      </c>
      <c r="H35" s="67">
        <v>6</v>
      </c>
      <c r="I35" s="629" t="s">
        <v>227</v>
      </c>
      <c r="J35" s="629"/>
      <c r="K35" s="325"/>
      <c r="L35" s="319">
        <v>24336486</v>
      </c>
      <c r="M35" s="44">
        <v>15701389</v>
      </c>
      <c r="N35" s="44">
        <v>8635097</v>
      </c>
    </row>
    <row r="36" spans="1:14" ht="13.5" customHeight="1">
      <c r="A36" s="156"/>
      <c r="B36" s="156"/>
      <c r="C36" s="156"/>
      <c r="D36" s="156"/>
      <c r="E36" s="320"/>
      <c r="F36" s="106"/>
      <c r="G36" s="321"/>
      <c r="H36" s="67"/>
      <c r="I36" s="323">
        <v>1</v>
      </c>
      <c r="J36" s="324" t="s">
        <v>166</v>
      </c>
      <c r="K36" s="327"/>
      <c r="L36" s="319">
        <v>9212747</v>
      </c>
      <c r="M36" s="44">
        <v>5818835</v>
      </c>
      <c r="N36" s="44">
        <v>3393912</v>
      </c>
    </row>
    <row r="37" spans="1:14" ht="13.5" customHeight="1">
      <c r="A37" s="315">
        <v>14</v>
      </c>
      <c r="B37" s="551" t="s">
        <v>94</v>
      </c>
      <c r="C37" s="551"/>
      <c r="D37" s="156"/>
      <c r="E37" s="328">
        <v>3232774</v>
      </c>
      <c r="F37" s="317">
        <v>2457170</v>
      </c>
      <c r="G37" s="318">
        <v>775604</v>
      </c>
      <c r="H37" s="266"/>
      <c r="I37" s="323">
        <v>2</v>
      </c>
      <c r="J37" s="324" t="s">
        <v>167</v>
      </c>
      <c r="K37" s="325"/>
      <c r="L37" s="332">
        <v>516996</v>
      </c>
      <c r="M37" s="322">
        <v>225786</v>
      </c>
      <c r="N37" s="322">
        <v>291210</v>
      </c>
    </row>
    <row r="38" spans="1:14" ht="13.5" customHeight="1">
      <c r="A38" s="156"/>
      <c r="B38" s="156"/>
      <c r="C38" s="156"/>
      <c r="D38" s="156"/>
      <c r="E38" s="320"/>
      <c r="F38" s="106"/>
      <c r="G38" s="321"/>
      <c r="H38" s="67"/>
      <c r="I38" s="323">
        <v>3</v>
      </c>
      <c r="J38" s="324" t="s">
        <v>169</v>
      </c>
      <c r="K38" s="92"/>
      <c r="L38" s="319">
        <v>8270151</v>
      </c>
      <c r="M38" s="44">
        <v>6163385</v>
      </c>
      <c r="N38" s="44">
        <v>2106766</v>
      </c>
    </row>
    <row r="39" spans="1:14" ht="13.5" customHeight="1">
      <c r="A39" s="315">
        <v>15</v>
      </c>
      <c r="B39" s="551" t="s">
        <v>173</v>
      </c>
      <c r="C39" s="551"/>
      <c r="D39" s="156"/>
      <c r="E39" s="328">
        <v>5102229</v>
      </c>
      <c r="F39" s="317">
        <v>3387231</v>
      </c>
      <c r="G39" s="318">
        <v>1714998</v>
      </c>
      <c r="H39" s="67"/>
      <c r="I39" s="323">
        <v>4</v>
      </c>
      <c r="J39" s="324" t="s">
        <v>171</v>
      </c>
      <c r="K39" s="92"/>
      <c r="L39" s="319">
        <v>3221826</v>
      </c>
      <c r="M39" s="44">
        <v>2012764</v>
      </c>
      <c r="N39" s="44">
        <v>1209062</v>
      </c>
    </row>
    <row r="40" spans="1:14" ht="13.5" customHeight="1">
      <c r="A40" s="156"/>
      <c r="B40" s="334">
        <v>1</v>
      </c>
      <c r="C40" s="158" t="s">
        <v>279</v>
      </c>
      <c r="D40" s="239"/>
      <c r="E40" s="335">
        <v>36753</v>
      </c>
      <c r="F40" s="333">
        <v>36753</v>
      </c>
      <c r="G40" s="336">
        <v>0</v>
      </c>
      <c r="H40" s="266"/>
      <c r="I40" s="323">
        <v>5</v>
      </c>
      <c r="J40" s="324" t="s">
        <v>172</v>
      </c>
      <c r="K40" s="325"/>
      <c r="L40" s="319">
        <v>3114766</v>
      </c>
      <c r="M40" s="44">
        <v>1480619</v>
      </c>
      <c r="N40" s="44">
        <v>1634147</v>
      </c>
    </row>
    <row r="41" spans="1:14" ht="13.5" customHeight="1">
      <c r="A41" s="156"/>
      <c r="B41" s="334">
        <v>2</v>
      </c>
      <c r="C41" s="158" t="s">
        <v>280</v>
      </c>
      <c r="D41" s="239"/>
      <c r="E41" s="335">
        <v>290063</v>
      </c>
      <c r="F41" s="333">
        <v>236634</v>
      </c>
      <c r="G41" s="336">
        <v>53429</v>
      </c>
      <c r="H41" s="266"/>
      <c r="I41" s="323"/>
      <c r="J41" s="324"/>
      <c r="K41" s="325"/>
      <c r="L41" s="319"/>
      <c r="M41" s="44"/>
      <c r="N41" s="44"/>
    </row>
    <row r="42" spans="1:14" ht="13.5" customHeight="1">
      <c r="A42" s="156"/>
      <c r="B42" s="334">
        <v>3</v>
      </c>
      <c r="C42" s="158" t="s">
        <v>281</v>
      </c>
      <c r="D42" s="239"/>
      <c r="E42" s="335">
        <v>2162695</v>
      </c>
      <c r="F42" s="333">
        <v>1540126</v>
      </c>
      <c r="G42" s="336">
        <v>622569</v>
      </c>
      <c r="H42" s="67">
        <v>7</v>
      </c>
      <c r="I42" s="629" t="s">
        <v>228</v>
      </c>
      <c r="J42" s="629"/>
      <c r="K42" s="92"/>
      <c r="L42" s="319">
        <v>17865082</v>
      </c>
      <c r="M42" s="44">
        <v>12494749</v>
      </c>
      <c r="N42" s="44">
        <v>5370333</v>
      </c>
    </row>
    <row r="43" spans="1:14" ht="13.5" customHeight="1">
      <c r="A43" s="156"/>
      <c r="B43" s="334">
        <v>4</v>
      </c>
      <c r="C43" s="158" t="s">
        <v>54</v>
      </c>
      <c r="D43" s="239"/>
      <c r="E43" s="335">
        <v>2612718</v>
      </c>
      <c r="F43" s="333">
        <v>1573718</v>
      </c>
      <c r="G43" s="336">
        <v>1039000</v>
      </c>
      <c r="H43" s="67"/>
      <c r="I43" s="629"/>
      <c r="J43" s="629"/>
      <c r="K43" s="92"/>
      <c r="L43" s="319"/>
      <c r="M43" s="44"/>
      <c r="N43" s="44"/>
    </row>
    <row r="44" spans="1:14" ht="13.5" customHeight="1">
      <c r="A44" s="156"/>
      <c r="B44" s="156"/>
      <c r="C44" s="107"/>
      <c r="D44" s="156"/>
      <c r="E44" s="103"/>
      <c r="F44" s="89"/>
      <c r="G44" s="314"/>
      <c r="H44" s="67">
        <v>8</v>
      </c>
      <c r="I44" s="629" t="s">
        <v>229</v>
      </c>
      <c r="J44" s="629"/>
      <c r="K44" s="325"/>
      <c r="L44" s="332">
        <v>39565434</v>
      </c>
      <c r="M44" s="322">
        <v>30975558</v>
      </c>
      <c r="N44" s="322">
        <v>8589876</v>
      </c>
    </row>
    <row r="45" spans="1:14" ht="13.5" customHeight="1">
      <c r="A45" s="315">
        <v>16</v>
      </c>
      <c r="B45" s="551" t="s">
        <v>174</v>
      </c>
      <c r="C45" s="551"/>
      <c r="D45" s="156"/>
      <c r="E45" s="335">
        <v>2929944</v>
      </c>
      <c r="F45" s="333">
        <v>2670460</v>
      </c>
      <c r="G45" s="336">
        <v>259484</v>
      </c>
      <c r="I45" s="323">
        <v>1</v>
      </c>
      <c r="J45" s="324" t="s">
        <v>182</v>
      </c>
      <c r="K45" s="325"/>
      <c r="L45" s="319">
        <v>3750468</v>
      </c>
      <c r="M45" s="44">
        <v>2606773</v>
      </c>
      <c r="N45" s="44">
        <v>1143695</v>
      </c>
    </row>
    <row r="46" spans="1:14" ht="13.5" customHeight="1">
      <c r="A46" s="156"/>
      <c r="B46" s="334">
        <v>1</v>
      </c>
      <c r="C46" s="158" t="s">
        <v>282</v>
      </c>
      <c r="D46" s="239"/>
      <c r="E46" s="335">
        <v>153570</v>
      </c>
      <c r="F46" s="333">
        <v>125736</v>
      </c>
      <c r="G46" s="336">
        <v>27834</v>
      </c>
      <c r="I46" s="323">
        <v>2</v>
      </c>
      <c r="J46" s="324" t="s">
        <v>284</v>
      </c>
      <c r="K46" s="325"/>
      <c r="L46" s="332">
        <v>17654724</v>
      </c>
      <c r="M46" s="322">
        <v>12866436</v>
      </c>
      <c r="N46" s="322">
        <v>4788288</v>
      </c>
    </row>
    <row r="47" spans="1:14" ht="13.5" customHeight="1">
      <c r="A47" s="156"/>
      <c r="B47" s="334">
        <v>2</v>
      </c>
      <c r="C47" s="158" t="s">
        <v>283</v>
      </c>
      <c r="D47" s="239"/>
      <c r="E47" s="335">
        <v>2776374</v>
      </c>
      <c r="F47" s="333">
        <v>2544724</v>
      </c>
      <c r="G47" s="336">
        <v>231650</v>
      </c>
      <c r="I47" s="323">
        <v>3</v>
      </c>
      <c r="J47" s="324" t="s">
        <v>285</v>
      </c>
      <c r="K47" s="325"/>
      <c r="L47" s="319">
        <v>1367914</v>
      </c>
      <c r="M47" s="44">
        <v>1179028</v>
      </c>
      <c r="N47" s="44">
        <v>188886</v>
      </c>
    </row>
    <row r="48" spans="1:14" ht="13.5" customHeight="1">
      <c r="A48" s="156"/>
      <c r="B48" s="156"/>
      <c r="C48" s="156"/>
      <c r="D48" s="156"/>
      <c r="E48" s="103"/>
      <c r="F48" s="89"/>
      <c r="G48" s="314"/>
      <c r="H48" s="67"/>
      <c r="I48" s="323">
        <v>4</v>
      </c>
      <c r="J48" s="324" t="s">
        <v>186</v>
      </c>
      <c r="K48" s="325"/>
      <c r="L48" s="319">
        <v>198571</v>
      </c>
      <c r="M48" s="44">
        <v>62823</v>
      </c>
      <c r="N48" s="44">
        <v>135748</v>
      </c>
    </row>
    <row r="49" spans="1:14" ht="13.5" customHeight="1">
      <c r="A49" s="315">
        <v>17</v>
      </c>
      <c r="B49" s="551" t="s">
        <v>89</v>
      </c>
      <c r="C49" s="551"/>
      <c r="D49" s="156"/>
      <c r="E49" s="335">
        <v>143246024</v>
      </c>
      <c r="F49" s="333">
        <v>124264777</v>
      </c>
      <c r="G49" s="336">
        <v>18981247</v>
      </c>
      <c r="H49" s="266"/>
      <c r="I49" s="323">
        <v>5</v>
      </c>
      <c r="J49" s="324" t="s">
        <v>188</v>
      </c>
      <c r="K49" s="92"/>
      <c r="L49" s="319">
        <v>13419551</v>
      </c>
      <c r="M49" s="44">
        <v>12212042</v>
      </c>
      <c r="N49" s="44">
        <v>1207509</v>
      </c>
    </row>
    <row r="50" spans="1:14" ht="13.5" customHeight="1">
      <c r="A50" s="156"/>
      <c r="B50" s="334">
        <v>1</v>
      </c>
      <c r="C50" s="158" t="s">
        <v>286</v>
      </c>
      <c r="D50" s="239"/>
      <c r="E50" s="335">
        <v>6726068</v>
      </c>
      <c r="F50" s="333">
        <v>6304169</v>
      </c>
      <c r="G50" s="336">
        <v>421899</v>
      </c>
      <c r="H50" s="63"/>
      <c r="I50" s="323">
        <v>6</v>
      </c>
      <c r="J50" s="324" t="s">
        <v>189</v>
      </c>
      <c r="K50" s="92"/>
      <c r="L50" s="319">
        <v>3174206</v>
      </c>
      <c r="M50" s="44">
        <v>2048456</v>
      </c>
      <c r="N50" s="44">
        <v>1125750</v>
      </c>
    </row>
    <row r="51" spans="1:14" ht="13.5" customHeight="1">
      <c r="A51" s="156"/>
      <c r="B51" s="334">
        <v>2</v>
      </c>
      <c r="C51" s="158" t="s">
        <v>287</v>
      </c>
      <c r="D51" s="239"/>
      <c r="E51" s="335">
        <v>12481930</v>
      </c>
      <c r="F51" s="333">
        <v>11469956</v>
      </c>
      <c r="G51" s="336">
        <v>1011974</v>
      </c>
      <c r="H51" s="266"/>
      <c r="I51" s="323">
        <v>7</v>
      </c>
      <c r="J51" s="324" t="s">
        <v>288</v>
      </c>
      <c r="K51" s="92"/>
      <c r="L51" s="335">
        <v>0</v>
      </c>
      <c r="M51" s="333">
        <v>0</v>
      </c>
      <c r="N51" s="333">
        <v>0</v>
      </c>
    </row>
    <row r="52" spans="1:14" ht="13.5" customHeight="1">
      <c r="A52" s="156"/>
      <c r="B52" s="334">
        <v>3</v>
      </c>
      <c r="C52" s="158" t="s">
        <v>561</v>
      </c>
      <c r="D52" s="337"/>
      <c r="E52" s="335">
        <v>9377838</v>
      </c>
      <c r="F52" s="333">
        <v>8263505</v>
      </c>
      <c r="G52" s="336">
        <v>1114333</v>
      </c>
      <c r="H52" s="63"/>
      <c r="K52" s="92"/>
      <c r="L52" s="338"/>
      <c r="M52" s="339"/>
      <c r="N52" s="339"/>
    </row>
    <row r="53" spans="1:14" ht="13.5" customHeight="1">
      <c r="A53" s="156"/>
      <c r="B53" s="334">
        <v>4</v>
      </c>
      <c r="C53" s="340" t="s">
        <v>528</v>
      </c>
      <c r="D53" s="337"/>
      <c r="E53" s="335">
        <v>6713682</v>
      </c>
      <c r="F53" s="333">
        <v>6196759</v>
      </c>
      <c r="G53" s="336">
        <v>516923</v>
      </c>
      <c r="H53" s="67">
        <v>9</v>
      </c>
      <c r="I53" s="629" t="s">
        <v>290</v>
      </c>
      <c r="J53" s="629"/>
      <c r="K53" s="325"/>
      <c r="L53" s="319">
        <v>16289214</v>
      </c>
      <c r="M53" s="44">
        <v>13029149</v>
      </c>
      <c r="N53" s="44">
        <v>3260065</v>
      </c>
    </row>
    <row r="54" spans="1:14" ht="13.5" customHeight="1">
      <c r="A54" s="156"/>
      <c r="B54" s="334">
        <v>5</v>
      </c>
      <c r="C54" s="341" t="s">
        <v>289</v>
      </c>
      <c r="D54" s="337"/>
      <c r="E54" s="335">
        <v>7330998</v>
      </c>
      <c r="F54" s="333">
        <v>6081420</v>
      </c>
      <c r="G54" s="336">
        <v>1249578</v>
      </c>
      <c r="H54" s="266"/>
      <c r="K54" s="325"/>
      <c r="L54" s="319"/>
      <c r="M54" s="44"/>
      <c r="N54" s="44"/>
    </row>
    <row r="55" spans="1:14" ht="13.5" customHeight="1">
      <c r="A55" s="156"/>
      <c r="B55" s="334">
        <v>6</v>
      </c>
      <c r="C55" s="341" t="s">
        <v>291</v>
      </c>
      <c r="D55" s="337"/>
      <c r="E55" s="335">
        <v>691078</v>
      </c>
      <c r="F55" s="333">
        <v>322973</v>
      </c>
      <c r="G55" s="336">
        <v>368105</v>
      </c>
      <c r="H55" s="67">
        <v>10</v>
      </c>
      <c r="I55" s="629" t="s">
        <v>231</v>
      </c>
      <c r="J55" s="629"/>
      <c r="K55" s="325"/>
      <c r="L55" s="103">
        <v>48729076</v>
      </c>
      <c r="M55" s="342">
        <v>39947356</v>
      </c>
      <c r="N55" s="342">
        <v>8781720</v>
      </c>
    </row>
    <row r="56" spans="1:14" ht="13.5" customHeight="1">
      <c r="A56" s="156"/>
      <c r="B56" s="334">
        <v>7</v>
      </c>
      <c r="C56" s="158" t="s">
        <v>181</v>
      </c>
      <c r="D56" s="239"/>
      <c r="E56" s="335">
        <v>363754</v>
      </c>
      <c r="F56" s="333">
        <v>272981</v>
      </c>
      <c r="G56" s="336">
        <v>90773</v>
      </c>
      <c r="H56" s="266"/>
      <c r="I56" s="323">
        <v>1</v>
      </c>
      <c r="J56" s="324" t="s">
        <v>126</v>
      </c>
      <c r="K56" s="325"/>
      <c r="L56" s="319">
        <v>8055188</v>
      </c>
      <c r="M56" s="44">
        <v>6157667</v>
      </c>
      <c r="N56" s="44">
        <v>1897521</v>
      </c>
    </row>
    <row r="57" spans="1:14" ht="13.5" customHeight="1">
      <c r="A57" s="156"/>
      <c r="B57" s="334">
        <v>8</v>
      </c>
      <c r="C57" s="158" t="s">
        <v>762</v>
      </c>
      <c r="D57" s="239"/>
      <c r="E57" s="335">
        <v>84184</v>
      </c>
      <c r="F57" s="333">
        <v>84184</v>
      </c>
      <c r="G57" s="336">
        <v>0</v>
      </c>
      <c r="H57" s="266"/>
      <c r="I57" s="323">
        <v>2</v>
      </c>
      <c r="J57" s="324" t="s">
        <v>127</v>
      </c>
      <c r="K57" s="325"/>
      <c r="L57" s="319">
        <v>12744380</v>
      </c>
      <c r="M57" s="44">
        <v>11140955</v>
      </c>
      <c r="N57" s="44">
        <v>1603425</v>
      </c>
    </row>
    <row r="58" spans="1:14" ht="13.5" customHeight="1">
      <c r="A58" s="156"/>
      <c r="B58" s="334">
        <v>9</v>
      </c>
      <c r="C58" s="158" t="s">
        <v>419</v>
      </c>
      <c r="D58" s="239"/>
      <c r="E58" s="335">
        <v>5513300</v>
      </c>
      <c r="F58" s="333">
        <v>3447116</v>
      </c>
      <c r="G58" s="336">
        <v>2066184</v>
      </c>
      <c r="H58" s="266"/>
      <c r="I58" s="323">
        <v>3</v>
      </c>
      <c r="J58" s="324" t="s">
        <v>129</v>
      </c>
      <c r="K58" s="325"/>
      <c r="L58" s="332">
        <v>4108738</v>
      </c>
      <c r="M58" s="322">
        <v>3350735</v>
      </c>
      <c r="N58" s="322">
        <v>758003</v>
      </c>
    </row>
    <row r="59" spans="1:14" ht="13.5" customHeight="1">
      <c r="A59" s="156"/>
      <c r="B59" s="334">
        <v>10</v>
      </c>
      <c r="C59" s="158" t="s">
        <v>292</v>
      </c>
      <c r="D59" s="239"/>
      <c r="E59" s="335">
        <v>2333583</v>
      </c>
      <c r="F59" s="333">
        <v>2333583</v>
      </c>
      <c r="G59" s="336">
        <v>0</v>
      </c>
      <c r="I59" s="323">
        <v>4</v>
      </c>
      <c r="J59" s="324" t="s">
        <v>130</v>
      </c>
      <c r="K59" s="325"/>
      <c r="L59" s="319">
        <v>365739</v>
      </c>
      <c r="M59" s="333">
        <v>365739</v>
      </c>
      <c r="N59" s="44">
        <v>0</v>
      </c>
    </row>
    <row r="60" spans="1:14" ht="13.5" customHeight="1">
      <c r="A60" s="156"/>
      <c r="B60" s="334">
        <v>11</v>
      </c>
      <c r="C60" s="163" t="s">
        <v>763</v>
      </c>
      <c r="D60" s="239"/>
      <c r="E60" s="335">
        <v>1029471</v>
      </c>
      <c r="F60" s="333">
        <v>699871</v>
      </c>
      <c r="G60" s="336">
        <v>329600</v>
      </c>
      <c r="I60" s="323">
        <v>5</v>
      </c>
      <c r="J60" s="324" t="s">
        <v>131</v>
      </c>
      <c r="K60" s="92"/>
      <c r="L60" s="335">
        <v>0</v>
      </c>
      <c r="M60" s="333">
        <v>0</v>
      </c>
      <c r="N60" s="44">
        <v>0</v>
      </c>
    </row>
    <row r="61" spans="1:14" ht="13.5" customHeight="1">
      <c r="A61" s="156"/>
      <c r="B61" s="334">
        <v>12</v>
      </c>
      <c r="C61" s="163" t="s">
        <v>764</v>
      </c>
      <c r="D61" s="239"/>
      <c r="E61" s="335">
        <v>12071057</v>
      </c>
      <c r="F61" s="333">
        <v>8927213</v>
      </c>
      <c r="G61" s="336">
        <v>3143844</v>
      </c>
      <c r="I61" s="323">
        <v>6</v>
      </c>
      <c r="J61" s="324" t="s">
        <v>293</v>
      </c>
      <c r="K61" s="92"/>
      <c r="L61" s="319">
        <v>2891567</v>
      </c>
      <c r="M61" s="333">
        <v>2891567</v>
      </c>
      <c r="N61" s="44">
        <v>0</v>
      </c>
    </row>
    <row r="62" spans="1:14" ht="13.5" customHeight="1">
      <c r="A62" s="156"/>
      <c r="B62" s="334">
        <v>13</v>
      </c>
      <c r="C62" s="158" t="s">
        <v>765</v>
      </c>
      <c r="D62" s="239"/>
      <c r="E62" s="335">
        <v>67920680</v>
      </c>
      <c r="F62" s="333">
        <v>61019966</v>
      </c>
      <c r="G62" s="336">
        <v>6900714</v>
      </c>
      <c r="I62" s="323">
        <v>7</v>
      </c>
      <c r="J62" s="324" t="s">
        <v>135</v>
      </c>
      <c r="K62" s="92"/>
      <c r="L62" s="319">
        <v>11243213</v>
      </c>
      <c r="M62" s="44">
        <v>7984459</v>
      </c>
      <c r="N62" s="44">
        <v>3258754</v>
      </c>
    </row>
    <row r="63" spans="1:14" ht="13.5" customHeight="1">
      <c r="A63" s="156"/>
      <c r="B63" s="334">
        <v>14</v>
      </c>
      <c r="C63" s="158" t="s">
        <v>766</v>
      </c>
      <c r="D63" s="239"/>
      <c r="E63" s="335">
        <v>2978424</v>
      </c>
      <c r="F63" s="333">
        <v>2669844</v>
      </c>
      <c r="G63" s="336">
        <v>308580</v>
      </c>
      <c r="H63" s="266"/>
      <c r="I63" s="323">
        <v>8</v>
      </c>
      <c r="J63" s="324" t="s">
        <v>137</v>
      </c>
      <c r="K63" s="92"/>
      <c r="L63" s="319">
        <v>9320251</v>
      </c>
      <c r="M63" s="44">
        <v>8056234</v>
      </c>
      <c r="N63" s="44">
        <v>1264017</v>
      </c>
    </row>
    <row r="64" spans="1:14" ht="13.5" customHeight="1">
      <c r="A64" s="156"/>
      <c r="B64" s="334">
        <v>15</v>
      </c>
      <c r="C64" s="158" t="s">
        <v>470</v>
      </c>
      <c r="D64" s="239"/>
      <c r="E64" s="335">
        <v>7629977</v>
      </c>
      <c r="F64" s="89">
        <v>6171237</v>
      </c>
      <c r="G64" s="336">
        <v>1458740</v>
      </c>
      <c r="H64" s="63"/>
      <c r="K64" s="92"/>
      <c r="L64" s="319"/>
      <c r="M64" s="44"/>
      <c r="N64" s="44"/>
    </row>
    <row r="65" spans="1:14" ht="13.5" customHeight="1">
      <c r="A65" s="156"/>
      <c r="B65" s="156"/>
      <c r="C65" s="156"/>
      <c r="D65" s="156"/>
      <c r="E65" s="103"/>
      <c r="F65" s="89"/>
      <c r="G65" s="314"/>
      <c r="H65" s="67">
        <v>11</v>
      </c>
      <c r="I65" s="629" t="s">
        <v>232</v>
      </c>
      <c r="J65" s="629"/>
      <c r="K65" s="92"/>
      <c r="L65" s="319">
        <v>2456322</v>
      </c>
      <c r="M65" s="44">
        <v>1422599</v>
      </c>
      <c r="N65" s="44">
        <v>1033723</v>
      </c>
    </row>
    <row r="66" spans="1:14" ht="13.5" customHeight="1">
      <c r="A66" s="315">
        <v>18</v>
      </c>
      <c r="B66" s="643" t="s">
        <v>473</v>
      </c>
      <c r="C66" s="643"/>
      <c r="D66" s="156"/>
      <c r="E66" s="335">
        <v>13777</v>
      </c>
      <c r="F66" s="333">
        <v>13777</v>
      </c>
      <c r="G66" s="336">
        <v>0</v>
      </c>
      <c r="H66" s="63"/>
      <c r="I66" s="323">
        <v>1</v>
      </c>
      <c r="J66" s="324" t="s">
        <v>296</v>
      </c>
      <c r="K66" s="92"/>
      <c r="L66" s="319">
        <v>884350</v>
      </c>
      <c r="M66" s="44">
        <v>536321</v>
      </c>
      <c r="N66" s="44">
        <v>348029</v>
      </c>
    </row>
    <row r="67" spans="1:14" ht="13.5" customHeight="1">
      <c r="A67" s="334"/>
      <c r="B67" s="343"/>
      <c r="C67" s="343"/>
      <c r="D67" s="156"/>
      <c r="E67" s="320"/>
      <c r="F67" s="106"/>
      <c r="G67" s="321"/>
      <c r="H67" s="266"/>
      <c r="I67" s="323">
        <v>2</v>
      </c>
      <c r="J67" s="324" t="s">
        <v>144</v>
      </c>
      <c r="K67" s="325"/>
      <c r="L67" s="319">
        <v>1499372</v>
      </c>
      <c r="M67" s="44">
        <v>872401</v>
      </c>
      <c r="N67" s="44">
        <v>626971</v>
      </c>
    </row>
    <row r="68" spans="1:14" ht="13.5" customHeight="1">
      <c r="A68" s="315">
        <v>19</v>
      </c>
      <c r="B68" s="551" t="s">
        <v>259</v>
      </c>
      <c r="C68" s="551"/>
      <c r="D68" s="156"/>
      <c r="E68" s="335">
        <v>33375792</v>
      </c>
      <c r="F68" s="333">
        <v>27088191</v>
      </c>
      <c r="G68" s="336">
        <v>6287601</v>
      </c>
      <c r="H68" s="266"/>
      <c r="I68" s="323">
        <v>3</v>
      </c>
      <c r="J68" s="324" t="s">
        <v>54</v>
      </c>
      <c r="K68" s="325"/>
      <c r="L68" s="338">
        <v>72600</v>
      </c>
      <c r="M68" s="339">
        <v>13877</v>
      </c>
      <c r="N68" s="339">
        <v>58723</v>
      </c>
    </row>
    <row r="69" spans="1:14" ht="13.5" customHeight="1">
      <c r="A69" s="156"/>
      <c r="B69" s="334">
        <v>1</v>
      </c>
      <c r="C69" s="158" t="s">
        <v>294</v>
      </c>
      <c r="D69" s="239"/>
      <c r="E69" s="335">
        <v>24173107</v>
      </c>
      <c r="F69" s="339">
        <v>19496642</v>
      </c>
      <c r="G69" s="336">
        <v>4676465</v>
      </c>
      <c r="H69" s="266"/>
      <c r="I69" s="323"/>
      <c r="J69" s="324"/>
      <c r="K69" s="325"/>
      <c r="L69" s="103"/>
      <c r="M69" s="89"/>
      <c r="N69" s="89"/>
    </row>
    <row r="70" spans="1:14" ht="13.5" customHeight="1">
      <c r="A70" s="156"/>
      <c r="B70" s="334">
        <v>2</v>
      </c>
      <c r="C70" s="158" t="s">
        <v>295</v>
      </c>
      <c r="D70" s="239"/>
      <c r="E70" s="338">
        <v>9202685</v>
      </c>
      <c r="F70" s="89">
        <v>7591549</v>
      </c>
      <c r="G70" s="344">
        <v>1611136</v>
      </c>
      <c r="H70" s="67">
        <v>12</v>
      </c>
      <c r="I70" s="629" t="s">
        <v>147</v>
      </c>
      <c r="J70" s="629"/>
      <c r="K70" s="325"/>
      <c r="L70" s="319">
        <v>60583439</v>
      </c>
      <c r="M70" s="44">
        <v>46333818</v>
      </c>
      <c r="N70" s="44">
        <v>14249621</v>
      </c>
    </row>
    <row r="71" spans="1:14" ht="13.5" customHeight="1">
      <c r="A71" s="156"/>
      <c r="B71" s="156"/>
      <c r="C71" s="156"/>
      <c r="D71" s="156"/>
      <c r="E71" s="103"/>
      <c r="F71" s="89"/>
      <c r="G71" s="314"/>
      <c r="H71" s="63"/>
      <c r="I71" s="323"/>
      <c r="J71" s="324"/>
      <c r="K71" s="325"/>
      <c r="L71" s="319"/>
      <c r="M71" s="44"/>
      <c r="N71" s="44"/>
    </row>
    <row r="72" spans="1:14" ht="13.5" customHeight="1">
      <c r="A72" s="315">
        <v>20</v>
      </c>
      <c r="B72" s="551" t="s">
        <v>96</v>
      </c>
      <c r="C72" s="551"/>
      <c r="D72" s="156"/>
      <c r="E72" s="338">
        <v>2195115</v>
      </c>
      <c r="F72" s="333">
        <v>2009851</v>
      </c>
      <c r="G72" s="344">
        <v>185264</v>
      </c>
      <c r="H72" s="67">
        <v>13</v>
      </c>
      <c r="I72" s="629" t="s">
        <v>233</v>
      </c>
      <c r="J72" s="629"/>
      <c r="K72" s="325"/>
      <c r="L72" s="319">
        <v>714132</v>
      </c>
      <c r="M72" s="44">
        <v>704132</v>
      </c>
      <c r="N72" s="44">
        <v>10000</v>
      </c>
    </row>
    <row r="73" spans="1:14" ht="13.5" customHeight="1">
      <c r="A73" s="156"/>
      <c r="B73" s="334">
        <v>1</v>
      </c>
      <c r="C73" s="158" t="s">
        <v>185</v>
      </c>
      <c r="D73" s="239"/>
      <c r="E73" s="335">
        <v>698642</v>
      </c>
      <c r="F73" s="317">
        <v>560625</v>
      </c>
      <c r="G73" s="336">
        <v>138017</v>
      </c>
      <c r="H73" s="63"/>
      <c r="I73" s="323">
        <v>1</v>
      </c>
      <c r="J73" s="324" t="s">
        <v>151</v>
      </c>
      <c r="K73" s="325"/>
      <c r="L73" s="319">
        <v>10000</v>
      </c>
      <c r="M73" s="44">
        <v>0</v>
      </c>
      <c r="N73" s="44">
        <v>10000</v>
      </c>
    </row>
    <row r="74" spans="1:14" ht="13.5" customHeight="1">
      <c r="A74" s="156"/>
      <c r="B74" s="334">
        <v>2</v>
      </c>
      <c r="C74" s="158" t="s">
        <v>187</v>
      </c>
      <c r="D74" s="239"/>
      <c r="E74" s="316">
        <v>1496473</v>
      </c>
      <c r="F74" s="322">
        <v>1449226</v>
      </c>
      <c r="G74" s="318">
        <v>47247</v>
      </c>
      <c r="H74" s="63"/>
      <c r="I74" s="323">
        <v>2</v>
      </c>
      <c r="J74" s="324" t="s">
        <v>297</v>
      </c>
      <c r="K74" s="325"/>
      <c r="L74" s="332">
        <v>704132</v>
      </c>
      <c r="M74" s="322">
        <v>704132</v>
      </c>
      <c r="N74" s="322">
        <v>0</v>
      </c>
    </row>
    <row r="75" spans="1:14" ht="13.5" customHeight="1">
      <c r="A75" s="156"/>
      <c r="B75" s="156"/>
      <c r="C75" s="156"/>
      <c r="D75" s="156"/>
      <c r="E75" s="103"/>
      <c r="F75" s="89"/>
      <c r="G75" s="314"/>
      <c r="H75" s="63"/>
      <c r="I75" s="323"/>
      <c r="J75" s="324"/>
      <c r="K75" s="325"/>
      <c r="L75" s="319"/>
      <c r="M75" s="44"/>
      <c r="N75" s="44"/>
    </row>
    <row r="76" spans="1:14" ht="13.5" customHeight="1">
      <c r="A76" s="315">
        <v>21</v>
      </c>
      <c r="B76" s="551" t="s">
        <v>97</v>
      </c>
      <c r="C76" s="551"/>
      <c r="D76" s="156"/>
      <c r="E76" s="338">
        <v>4852153</v>
      </c>
      <c r="F76" s="339">
        <v>3289991</v>
      </c>
      <c r="G76" s="344">
        <v>1562162</v>
      </c>
      <c r="H76" s="67">
        <v>14</v>
      </c>
      <c r="I76" s="629" t="s">
        <v>261</v>
      </c>
      <c r="J76" s="629"/>
      <c r="K76" s="92"/>
      <c r="L76" s="332">
        <v>0</v>
      </c>
      <c r="M76" s="322">
        <v>0</v>
      </c>
      <c r="N76" s="322">
        <v>0</v>
      </c>
    </row>
    <row r="77" spans="1:14" ht="13.5" customHeight="1">
      <c r="A77" s="156"/>
      <c r="B77" s="156"/>
      <c r="C77" s="156"/>
      <c r="D77" s="156"/>
      <c r="E77" s="320"/>
      <c r="F77" s="106"/>
      <c r="G77" s="321"/>
      <c r="H77" s="67"/>
      <c r="I77" s="629"/>
      <c r="J77" s="629"/>
      <c r="K77" s="325"/>
      <c r="L77" s="319"/>
      <c r="M77" s="44"/>
      <c r="N77" s="44"/>
    </row>
    <row r="78" spans="1:14" ht="13.5" customHeight="1">
      <c r="A78" s="315">
        <v>22</v>
      </c>
      <c r="B78" s="551" t="s">
        <v>98</v>
      </c>
      <c r="C78" s="551"/>
      <c r="D78" s="156"/>
      <c r="E78" s="335">
        <v>13974460</v>
      </c>
      <c r="F78" s="333">
        <v>10791568</v>
      </c>
      <c r="G78" s="336">
        <v>3182892</v>
      </c>
      <c r="H78" s="63"/>
      <c r="I78" s="323"/>
      <c r="J78" s="324"/>
      <c r="K78" s="92"/>
      <c r="L78" s="319"/>
      <c r="M78" s="44"/>
      <c r="N78" s="44"/>
    </row>
    <row r="79" spans="1:14" ht="13.5" customHeight="1">
      <c r="A79" s="156"/>
      <c r="B79" s="156"/>
      <c r="C79" s="156"/>
      <c r="D79" s="156"/>
      <c r="E79" s="320"/>
      <c r="F79" s="106"/>
      <c r="G79" s="321"/>
      <c r="H79" s="63"/>
      <c r="I79" s="323"/>
      <c r="J79" s="324"/>
      <c r="K79" s="92"/>
      <c r="L79" s="319"/>
      <c r="M79" s="44"/>
      <c r="N79" s="44"/>
    </row>
    <row r="80" spans="1:14" ht="13.5" customHeight="1">
      <c r="A80" s="315">
        <v>23</v>
      </c>
      <c r="B80" s="551" t="s">
        <v>99</v>
      </c>
      <c r="C80" s="551"/>
      <c r="D80" s="156"/>
      <c r="E80" s="335">
        <v>7113612</v>
      </c>
      <c r="F80" s="333">
        <v>5821684</v>
      </c>
      <c r="G80" s="336">
        <v>1291928</v>
      </c>
      <c r="H80" s="63"/>
      <c r="I80" s="323"/>
      <c r="J80" s="324"/>
      <c r="K80" s="92"/>
      <c r="L80" s="103"/>
      <c r="M80" s="89"/>
      <c r="N80" s="89"/>
    </row>
    <row r="81" spans="1:14" ht="13.5" customHeight="1">
      <c r="A81" s="156"/>
      <c r="B81" s="156"/>
      <c r="C81" s="156"/>
      <c r="D81" s="156"/>
      <c r="E81" s="320"/>
      <c r="F81" s="106"/>
      <c r="G81" s="321"/>
      <c r="H81" s="67"/>
      <c r="I81" s="629"/>
      <c r="J81" s="629"/>
      <c r="K81" s="92"/>
      <c r="L81" s="319"/>
      <c r="M81" s="44"/>
      <c r="N81" s="44"/>
    </row>
    <row r="82" spans="1:14" ht="13.5" customHeight="1">
      <c r="A82" s="315">
        <v>24</v>
      </c>
      <c r="B82" s="551" t="s">
        <v>101</v>
      </c>
      <c r="C82" s="551"/>
      <c r="D82" s="156"/>
      <c r="E82" s="316">
        <v>10977805</v>
      </c>
      <c r="F82" s="317">
        <v>8800577</v>
      </c>
      <c r="G82" s="318">
        <v>2177228</v>
      </c>
      <c r="H82" s="63"/>
      <c r="I82" s="323"/>
      <c r="J82" s="324"/>
      <c r="K82" s="92"/>
      <c r="L82" s="345"/>
      <c r="M82" s="77"/>
      <c r="N82" s="77"/>
    </row>
    <row r="83" spans="1:14" ht="13.5" customHeight="1">
      <c r="A83" s="156"/>
      <c r="B83" s="334">
        <v>1</v>
      </c>
      <c r="C83" s="341" t="s">
        <v>298</v>
      </c>
      <c r="D83" s="337"/>
      <c r="E83" s="335">
        <v>60694</v>
      </c>
      <c r="F83" s="333">
        <v>54512</v>
      </c>
      <c r="G83" s="336">
        <v>6182</v>
      </c>
      <c r="H83" s="67"/>
      <c r="I83" s="629"/>
      <c r="J83" s="629"/>
      <c r="K83" s="92"/>
      <c r="L83" s="345"/>
      <c r="M83" s="92"/>
      <c r="N83" s="92"/>
    </row>
    <row r="84" spans="1:14" ht="13.5" customHeight="1">
      <c r="A84" s="156"/>
      <c r="B84" s="334">
        <v>2</v>
      </c>
      <c r="C84" s="158" t="s">
        <v>299</v>
      </c>
      <c r="D84" s="239"/>
      <c r="E84" s="316">
        <v>878</v>
      </c>
      <c r="F84" s="317">
        <v>786</v>
      </c>
      <c r="G84" s="318">
        <v>92</v>
      </c>
      <c r="H84" s="266"/>
      <c r="I84" s="63"/>
      <c r="J84" s="63"/>
      <c r="K84" s="92"/>
      <c r="L84" s="345"/>
      <c r="M84" s="77"/>
      <c r="N84" s="77"/>
    </row>
    <row r="85" spans="1:14" ht="13.5" customHeight="1">
      <c r="A85" s="156"/>
      <c r="B85" s="334">
        <v>3</v>
      </c>
      <c r="C85" s="158" t="s">
        <v>195</v>
      </c>
      <c r="D85" s="239"/>
      <c r="E85" s="316">
        <v>164846</v>
      </c>
      <c r="F85" s="317">
        <v>101176</v>
      </c>
      <c r="G85" s="318">
        <v>63670</v>
      </c>
      <c r="H85" s="67"/>
      <c r="I85" s="629"/>
      <c r="J85" s="629"/>
      <c r="K85" s="92"/>
      <c r="L85" s="91"/>
      <c r="M85" s="92"/>
      <c r="N85" s="92"/>
    </row>
    <row r="86" spans="1:14" ht="13.5" customHeight="1">
      <c r="A86" s="156"/>
      <c r="B86" s="334">
        <v>4</v>
      </c>
      <c r="C86" s="158" t="s">
        <v>196</v>
      </c>
      <c r="D86" s="239"/>
      <c r="E86" s="316">
        <v>3862952</v>
      </c>
      <c r="F86" s="317">
        <v>3176236</v>
      </c>
      <c r="G86" s="318">
        <v>686716</v>
      </c>
      <c r="H86" s="63"/>
      <c r="I86" s="63"/>
      <c r="J86" s="63"/>
      <c r="K86" s="325"/>
      <c r="L86" s="76"/>
      <c r="M86" s="77"/>
      <c r="N86" s="77"/>
    </row>
    <row r="87" spans="1:14" ht="13.5" customHeight="1">
      <c r="A87" s="156"/>
      <c r="B87" s="334">
        <v>5</v>
      </c>
      <c r="C87" s="158" t="s">
        <v>197</v>
      </c>
      <c r="D87" s="239"/>
      <c r="E87" s="316">
        <v>677788</v>
      </c>
      <c r="F87" s="317">
        <v>483539</v>
      </c>
      <c r="G87" s="318">
        <v>194249</v>
      </c>
      <c r="H87" s="266"/>
      <c r="I87" s="92"/>
      <c r="J87" s="92"/>
      <c r="K87" s="92"/>
      <c r="L87" s="91"/>
      <c r="M87" s="92"/>
      <c r="N87" s="92"/>
    </row>
    <row r="88" spans="1:14" ht="13.5" customHeight="1">
      <c r="A88" s="156"/>
      <c r="B88" s="334">
        <v>6</v>
      </c>
      <c r="C88" s="158" t="s">
        <v>200</v>
      </c>
      <c r="D88" s="239"/>
      <c r="E88" s="316">
        <v>6210647</v>
      </c>
      <c r="F88" s="317">
        <v>4984328</v>
      </c>
      <c r="G88" s="318">
        <v>1226319</v>
      </c>
      <c r="H88" s="63"/>
      <c r="I88" s="63"/>
      <c r="J88" s="63"/>
      <c r="K88" s="92"/>
      <c r="L88" s="76"/>
      <c r="M88" s="77"/>
      <c r="N88" s="77"/>
    </row>
    <row r="89" spans="1:14" ht="13.5" customHeight="1">
      <c r="A89" s="156"/>
      <c r="B89" s="334"/>
      <c r="C89" s="158"/>
      <c r="D89" s="239"/>
      <c r="E89" s="103"/>
      <c r="F89" s="89"/>
      <c r="G89" s="314"/>
      <c r="H89" s="67"/>
      <c r="I89" s="324"/>
      <c r="J89" s="324"/>
      <c r="K89" s="92"/>
      <c r="L89" s="76"/>
      <c r="M89" s="77"/>
      <c r="N89" s="77"/>
    </row>
    <row r="90" spans="1:14" ht="13.5" customHeight="1">
      <c r="A90" s="315">
        <v>25</v>
      </c>
      <c r="B90" s="551" t="s">
        <v>222</v>
      </c>
      <c r="C90" s="551"/>
      <c r="D90" s="156"/>
      <c r="E90" s="316">
        <v>58709181</v>
      </c>
      <c r="F90" s="317">
        <v>39744935</v>
      </c>
      <c r="G90" s="318">
        <v>18964246</v>
      </c>
      <c r="H90" s="92"/>
      <c r="I90" s="92"/>
      <c r="J90" s="92"/>
      <c r="K90" s="92"/>
      <c r="L90" s="91"/>
      <c r="M90" s="92"/>
      <c r="N90" s="92"/>
    </row>
    <row r="91" spans="1:14" ht="13.5" customHeight="1">
      <c r="A91" s="243"/>
      <c r="B91" s="243"/>
      <c r="C91" s="243"/>
      <c r="D91" s="243"/>
      <c r="E91" s="167"/>
      <c r="F91" s="198"/>
      <c r="G91" s="346"/>
      <c r="H91" s="79"/>
      <c r="I91" s="79"/>
      <c r="J91" s="79"/>
      <c r="K91" s="79"/>
      <c r="L91" s="82"/>
      <c r="M91" s="79"/>
      <c r="N91" s="79"/>
    </row>
    <row r="92" spans="1:14" ht="13.5" customHeight="1">
      <c r="A92" s="239" t="s">
        <v>50</v>
      </c>
      <c r="B92" s="156"/>
      <c r="C92" s="156"/>
      <c r="D92" s="156"/>
      <c r="E92" s="156"/>
      <c r="F92" s="156"/>
      <c r="G92" s="156"/>
    </row>
  </sheetData>
  <mergeCells count="48">
    <mergeCell ref="I83:J83"/>
    <mergeCell ref="I85:J85"/>
    <mergeCell ref="B90:C90"/>
    <mergeCell ref="I77:J77"/>
    <mergeCell ref="B78:C78"/>
    <mergeCell ref="B80:C80"/>
    <mergeCell ref="I81:J81"/>
    <mergeCell ref="B82:C82"/>
    <mergeCell ref="I76:J76"/>
    <mergeCell ref="B30:C30"/>
    <mergeCell ref="B39:C39"/>
    <mergeCell ref="I43:J43"/>
    <mergeCell ref="B45:C45"/>
    <mergeCell ref="B49:C49"/>
    <mergeCell ref="B66:C66"/>
    <mergeCell ref="B68:C68"/>
    <mergeCell ref="B72:C72"/>
    <mergeCell ref="B76:C76"/>
    <mergeCell ref="I44:J44"/>
    <mergeCell ref="I42:J42"/>
    <mergeCell ref="B35:C35"/>
    <mergeCell ref="I55:J55"/>
    <mergeCell ref="I65:J65"/>
    <mergeCell ref="I70:J70"/>
    <mergeCell ref="B18:C18"/>
    <mergeCell ref="I18:J18"/>
    <mergeCell ref="A3:D4"/>
    <mergeCell ref="H3:K4"/>
    <mergeCell ref="A6:C6"/>
    <mergeCell ref="H6:J6"/>
    <mergeCell ref="B8:C8"/>
    <mergeCell ref="I8:J8"/>
    <mergeCell ref="B10:C10"/>
    <mergeCell ref="I10:J10"/>
    <mergeCell ref="B12:C12"/>
    <mergeCell ref="B14:C14"/>
    <mergeCell ref="B16:C16"/>
    <mergeCell ref="B20:C20"/>
    <mergeCell ref="B22:C22"/>
    <mergeCell ref="B24:C24"/>
    <mergeCell ref="I25:J25"/>
    <mergeCell ref="B26:C26"/>
    <mergeCell ref="I72:J72"/>
    <mergeCell ref="B28:C28"/>
    <mergeCell ref="I31:J31"/>
    <mergeCell ref="I35:J35"/>
    <mergeCell ref="B37:C37"/>
    <mergeCell ref="I53:J53"/>
  </mergeCells>
  <phoneticPr fontId="10"/>
  <printOptions horizontalCentered="1" verticalCentered="1" gridLinesSet="0"/>
  <pageMargins left="0.39370078740157483" right="0.19685039370078741" top="0.19685039370078741" bottom="0.19685039370078741" header="0.51181102362204722" footer="0.51181102362204722"/>
  <pageSetup paperSize="9" scale="6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zoomScale="120" zoomScaleNormal="120" workbookViewId="0">
      <selection activeCell="C15" sqref="C15"/>
    </sheetView>
  </sheetViews>
  <sheetFormatPr defaultRowHeight="13.5"/>
  <cols>
    <col min="1" max="1" width="4.625" style="51" customWidth="1"/>
    <col min="2" max="2" width="10.875" style="51" bestFit="1" customWidth="1"/>
    <col min="3" max="4" width="13.375" style="51" customWidth="1"/>
    <col min="5" max="8" width="11.625" style="51" customWidth="1"/>
    <col min="9" max="9" width="13.375" style="51" customWidth="1"/>
    <col min="10" max="10" width="11.625" style="51" customWidth="1"/>
    <col min="11" max="11" width="7.75" style="298" customWidth="1"/>
    <col min="12" max="16384" width="9" style="51"/>
  </cols>
  <sheetData>
    <row r="1" spans="1:11" ht="13.5" customHeight="1">
      <c r="A1" s="53" t="s">
        <v>474</v>
      </c>
      <c r="B1" s="49"/>
      <c r="C1" s="49"/>
      <c r="D1" s="49"/>
      <c r="E1" s="49"/>
      <c r="F1" s="49"/>
      <c r="G1" s="49"/>
      <c r="H1" s="49"/>
      <c r="I1" s="49"/>
      <c r="J1" s="49"/>
      <c r="K1" s="283"/>
    </row>
    <row r="2" spans="1:11" ht="14.25" thickBot="1">
      <c r="A2" s="49"/>
      <c r="B2" s="49"/>
      <c r="C2" s="49"/>
      <c r="D2" s="49"/>
      <c r="E2" s="49"/>
      <c r="F2" s="49"/>
      <c r="G2" s="49"/>
      <c r="H2" s="49"/>
      <c r="I2" s="49"/>
      <c r="J2" s="49"/>
      <c r="K2" s="284" t="s">
        <v>785</v>
      </c>
    </row>
    <row r="3" spans="1:11" ht="14.25" thickTop="1">
      <c r="A3" s="644" t="s">
        <v>475</v>
      </c>
      <c r="B3" s="644"/>
      <c r="C3" s="597" t="s">
        <v>476</v>
      </c>
      <c r="D3" s="598"/>
      <c r="E3" s="598"/>
      <c r="F3" s="598"/>
      <c r="G3" s="598"/>
      <c r="H3" s="599"/>
      <c r="I3" s="597" t="s">
        <v>477</v>
      </c>
      <c r="J3" s="598"/>
      <c r="K3" s="598"/>
    </row>
    <row r="4" spans="1:11" ht="13.5" customHeight="1">
      <c r="A4" s="645"/>
      <c r="B4" s="645"/>
      <c r="C4" s="647" t="s">
        <v>300</v>
      </c>
      <c r="D4" s="647" t="s">
        <v>301</v>
      </c>
      <c r="E4" s="604" t="s">
        <v>652</v>
      </c>
      <c r="F4" s="604" t="s">
        <v>653</v>
      </c>
      <c r="G4" s="647" t="s">
        <v>219</v>
      </c>
      <c r="H4" s="604" t="s">
        <v>478</v>
      </c>
      <c r="I4" s="604" t="s">
        <v>654</v>
      </c>
      <c r="J4" s="604" t="s">
        <v>479</v>
      </c>
      <c r="K4" s="744" t="s">
        <v>655</v>
      </c>
    </row>
    <row r="5" spans="1:11" ht="13.5" customHeight="1">
      <c r="A5" s="645"/>
      <c r="B5" s="645"/>
      <c r="C5" s="595"/>
      <c r="D5" s="595"/>
      <c r="E5" s="592"/>
      <c r="F5" s="592"/>
      <c r="G5" s="595"/>
      <c r="H5" s="592"/>
      <c r="I5" s="592"/>
      <c r="J5" s="592"/>
      <c r="K5" s="745"/>
    </row>
    <row r="6" spans="1:11" ht="13.5" customHeight="1">
      <c r="A6" s="646"/>
      <c r="B6" s="646"/>
      <c r="C6" s="596"/>
      <c r="D6" s="596"/>
      <c r="E6" s="593"/>
      <c r="F6" s="593"/>
      <c r="G6" s="596"/>
      <c r="H6" s="593"/>
      <c r="I6" s="593"/>
      <c r="J6" s="593"/>
      <c r="K6" s="746"/>
    </row>
    <row r="7" spans="1:11" ht="13.5" customHeight="1">
      <c r="A7" s="71"/>
      <c r="B7" s="71"/>
      <c r="C7" s="88"/>
      <c r="D7" s="285"/>
      <c r="E7" s="89"/>
      <c r="F7" s="89"/>
      <c r="G7" s="89"/>
      <c r="H7" s="89"/>
      <c r="I7" s="89"/>
      <c r="J7" s="89"/>
      <c r="K7" s="286"/>
    </row>
    <row r="8" spans="1:11" ht="13.5" customHeight="1">
      <c r="A8" s="747" t="s">
        <v>733</v>
      </c>
      <c r="B8" s="748"/>
      <c r="C8" s="63">
        <v>433897929</v>
      </c>
      <c r="D8" s="63">
        <v>425907556</v>
      </c>
      <c r="E8" s="63">
        <v>7990373</v>
      </c>
      <c r="F8" s="63">
        <v>1353986</v>
      </c>
      <c r="G8" s="63">
        <v>6636387</v>
      </c>
      <c r="H8" s="63">
        <v>2176535</v>
      </c>
      <c r="I8" s="63">
        <v>199202488</v>
      </c>
      <c r="J8" s="63">
        <v>77043594</v>
      </c>
      <c r="K8" s="287">
        <v>0.38</v>
      </c>
    </row>
    <row r="9" spans="1:11" ht="13.5" customHeight="1">
      <c r="A9" s="747">
        <v>29</v>
      </c>
      <c r="B9" s="748"/>
      <c r="C9" s="63">
        <v>433891101</v>
      </c>
      <c r="D9" s="63">
        <v>426272604</v>
      </c>
      <c r="E9" s="63">
        <v>7618497</v>
      </c>
      <c r="F9" s="63">
        <v>1502622</v>
      </c>
      <c r="G9" s="63">
        <v>6115875</v>
      </c>
      <c r="H9" s="63">
        <v>1613538</v>
      </c>
      <c r="I9" s="63">
        <v>198765793</v>
      </c>
      <c r="J9" s="63">
        <v>77440640</v>
      </c>
      <c r="K9" s="287">
        <v>0.39</v>
      </c>
    </row>
    <row r="10" spans="1:11" s="28" customFormat="1" ht="13.5" customHeight="1">
      <c r="A10" s="747">
        <v>30</v>
      </c>
      <c r="B10" s="748"/>
      <c r="C10" s="63">
        <v>431463390</v>
      </c>
      <c r="D10" s="63">
        <v>423660932</v>
      </c>
      <c r="E10" s="63">
        <v>7802458</v>
      </c>
      <c r="F10" s="63">
        <v>1414212</v>
      </c>
      <c r="G10" s="63">
        <v>6388246</v>
      </c>
      <c r="H10" s="63">
        <v>2637715</v>
      </c>
      <c r="I10" s="63">
        <v>199807220</v>
      </c>
      <c r="J10" s="63">
        <v>78733679</v>
      </c>
      <c r="K10" s="287">
        <v>0.39</v>
      </c>
    </row>
    <row r="11" spans="1:11" ht="13.5" customHeight="1">
      <c r="A11" s="747" t="s">
        <v>701</v>
      </c>
      <c r="B11" s="748"/>
      <c r="C11" s="63">
        <v>445555004</v>
      </c>
      <c r="D11" s="63">
        <v>438331392</v>
      </c>
      <c r="E11" s="63">
        <v>7223612</v>
      </c>
      <c r="F11" s="63">
        <v>1022961</v>
      </c>
      <c r="G11" s="63">
        <v>6200651</v>
      </c>
      <c r="H11" s="63">
        <v>3916087</v>
      </c>
      <c r="I11" s="63">
        <v>202604335</v>
      </c>
      <c r="J11" s="63">
        <v>79105728</v>
      </c>
      <c r="K11" s="287">
        <v>0.39</v>
      </c>
    </row>
    <row r="12" spans="1:11" s="1" customFormat="1" ht="13.5" customHeight="1">
      <c r="A12" s="749">
        <v>2</v>
      </c>
      <c r="B12" s="750"/>
      <c r="C12" s="2">
        <v>536360636</v>
      </c>
      <c r="D12" s="2">
        <v>526494962</v>
      </c>
      <c r="E12" s="2">
        <v>9865674</v>
      </c>
      <c r="F12" s="2">
        <v>2143902</v>
      </c>
      <c r="G12" s="2">
        <v>7721772</v>
      </c>
      <c r="H12" s="2">
        <v>3469558</v>
      </c>
      <c r="I12" s="2">
        <v>208378831</v>
      </c>
      <c r="J12" s="2">
        <v>83554395</v>
      </c>
      <c r="K12" s="288">
        <v>0.4</v>
      </c>
    </row>
    <row r="13" spans="1:11" ht="13.5" customHeight="1">
      <c r="A13" s="71"/>
      <c r="B13" s="258"/>
      <c r="C13" s="89"/>
      <c r="D13" s="89"/>
      <c r="E13" s="89"/>
      <c r="F13" s="89"/>
      <c r="G13" s="89"/>
      <c r="H13" s="89"/>
      <c r="I13" s="89"/>
      <c r="J13" s="89"/>
      <c r="K13" s="289"/>
    </row>
    <row r="14" spans="1:11" ht="13.5" customHeight="1">
      <c r="A14" s="118">
        <v>201</v>
      </c>
      <c r="B14" s="265" t="s">
        <v>59</v>
      </c>
      <c r="C14" s="89">
        <v>128200601</v>
      </c>
      <c r="D14" s="89">
        <v>125163699</v>
      </c>
      <c r="E14" s="77">
        <v>3036902</v>
      </c>
      <c r="F14" s="89">
        <v>361174</v>
      </c>
      <c r="G14" s="89">
        <v>2675728</v>
      </c>
      <c r="H14" s="89">
        <v>321251</v>
      </c>
      <c r="I14" s="89">
        <v>44988020</v>
      </c>
      <c r="J14" s="89">
        <v>26307745</v>
      </c>
      <c r="K14" s="290">
        <v>0.57999999999999996</v>
      </c>
    </row>
    <row r="15" spans="1:11" ht="13.5" customHeight="1">
      <c r="A15" s="118">
        <v>202</v>
      </c>
      <c r="B15" s="265" t="s">
        <v>60</v>
      </c>
      <c r="C15" s="89">
        <v>44026902</v>
      </c>
      <c r="D15" s="89">
        <v>43272335</v>
      </c>
      <c r="E15" s="77">
        <v>754567</v>
      </c>
      <c r="F15" s="89">
        <v>89276</v>
      </c>
      <c r="G15" s="89">
        <v>665291</v>
      </c>
      <c r="H15" s="89">
        <v>391256</v>
      </c>
      <c r="I15" s="89">
        <v>17758803</v>
      </c>
      <c r="J15" s="89">
        <v>7035404</v>
      </c>
      <c r="K15" s="291">
        <v>0.4</v>
      </c>
    </row>
    <row r="16" spans="1:11" ht="13.5" customHeight="1">
      <c r="A16" s="118">
        <v>203</v>
      </c>
      <c r="B16" s="265" t="s">
        <v>61</v>
      </c>
      <c r="C16" s="108">
        <v>108657409</v>
      </c>
      <c r="D16" s="108">
        <v>107866030</v>
      </c>
      <c r="E16" s="77">
        <v>791379</v>
      </c>
      <c r="F16" s="108">
        <v>131052</v>
      </c>
      <c r="G16" s="89">
        <v>660327</v>
      </c>
      <c r="H16" s="108">
        <v>245811</v>
      </c>
      <c r="I16" s="89">
        <v>38090502</v>
      </c>
      <c r="J16" s="108">
        <v>22256798</v>
      </c>
      <c r="K16" s="291">
        <v>0.56000000000000005</v>
      </c>
    </row>
    <row r="17" spans="1:11" ht="13.5" customHeight="1">
      <c r="A17" s="118">
        <v>204</v>
      </c>
      <c r="B17" s="265" t="s">
        <v>62</v>
      </c>
      <c r="C17" s="89">
        <v>32244315</v>
      </c>
      <c r="D17" s="89">
        <v>31444022</v>
      </c>
      <c r="E17" s="77">
        <v>800293</v>
      </c>
      <c r="F17" s="89">
        <v>172527</v>
      </c>
      <c r="G17" s="89">
        <v>627766</v>
      </c>
      <c r="H17" s="89">
        <v>484764</v>
      </c>
      <c r="I17" s="108">
        <v>13324017</v>
      </c>
      <c r="J17" s="89">
        <v>5348316</v>
      </c>
      <c r="K17" s="291">
        <v>0.4</v>
      </c>
    </row>
    <row r="18" spans="1:11" ht="13.5" customHeight="1">
      <c r="A18" s="118">
        <v>205</v>
      </c>
      <c r="B18" s="265" t="s">
        <v>63</v>
      </c>
      <c r="C18" s="89">
        <v>30351363</v>
      </c>
      <c r="D18" s="89">
        <v>29762803</v>
      </c>
      <c r="E18" s="77">
        <v>588560</v>
      </c>
      <c r="F18" s="89">
        <v>294819</v>
      </c>
      <c r="G18" s="89">
        <v>293741</v>
      </c>
      <c r="H18" s="89">
        <v>-92315</v>
      </c>
      <c r="I18" s="89">
        <v>12101032</v>
      </c>
      <c r="J18" s="89">
        <v>3527990</v>
      </c>
      <c r="K18" s="291">
        <v>0.28999999999999998</v>
      </c>
    </row>
    <row r="19" spans="1:11" ht="13.5" customHeight="1">
      <c r="A19" s="118">
        <v>206</v>
      </c>
      <c r="B19" s="265" t="s">
        <v>64</v>
      </c>
      <c r="C19" s="108">
        <v>30028851</v>
      </c>
      <c r="D19" s="108">
        <v>29531804</v>
      </c>
      <c r="E19" s="77">
        <v>497047</v>
      </c>
      <c r="F19" s="108">
        <v>104736</v>
      </c>
      <c r="G19" s="89">
        <v>392311</v>
      </c>
      <c r="H19" s="108">
        <v>343495</v>
      </c>
      <c r="I19" s="89">
        <v>13195168</v>
      </c>
      <c r="J19" s="108">
        <v>4810594</v>
      </c>
      <c r="K19" s="291">
        <v>0.38</v>
      </c>
    </row>
    <row r="20" spans="1:11" ht="13.5" customHeight="1">
      <c r="A20" s="118">
        <v>207</v>
      </c>
      <c r="B20" s="265" t="s">
        <v>65</v>
      </c>
      <c r="C20" s="108">
        <v>20629551</v>
      </c>
      <c r="D20" s="108">
        <v>19736044</v>
      </c>
      <c r="E20" s="77">
        <v>893507</v>
      </c>
      <c r="F20" s="108">
        <v>345001</v>
      </c>
      <c r="G20" s="89">
        <v>548506</v>
      </c>
      <c r="H20" s="108">
        <v>212798</v>
      </c>
      <c r="I20" s="108">
        <v>7884160</v>
      </c>
      <c r="J20" s="108">
        <v>2699515</v>
      </c>
      <c r="K20" s="291">
        <v>0.35</v>
      </c>
    </row>
    <row r="21" spans="1:11" ht="13.5" customHeight="1">
      <c r="A21" s="118">
        <v>209</v>
      </c>
      <c r="B21" s="265" t="s">
        <v>66</v>
      </c>
      <c r="C21" s="89">
        <v>34450945</v>
      </c>
      <c r="D21" s="89">
        <v>34001563</v>
      </c>
      <c r="E21" s="77">
        <v>449382</v>
      </c>
      <c r="F21" s="89">
        <v>90048</v>
      </c>
      <c r="G21" s="89">
        <v>359334</v>
      </c>
      <c r="H21" s="89">
        <v>20322</v>
      </c>
      <c r="I21" s="89">
        <v>15758419</v>
      </c>
      <c r="J21" s="89">
        <v>4086351</v>
      </c>
      <c r="K21" s="291">
        <v>0.26</v>
      </c>
    </row>
    <row r="22" spans="1:11" ht="13.5" customHeight="1">
      <c r="A22" s="118"/>
      <c r="B22" s="265"/>
      <c r="C22" s="89"/>
      <c r="D22" s="89"/>
      <c r="E22" s="77"/>
      <c r="F22" s="89"/>
      <c r="G22" s="89"/>
      <c r="H22" s="89"/>
      <c r="I22" s="89"/>
      <c r="J22" s="89"/>
      <c r="K22" s="289"/>
    </row>
    <row r="23" spans="1:11" ht="13.5" customHeight="1">
      <c r="A23" s="118">
        <v>343</v>
      </c>
      <c r="B23" s="265" t="s">
        <v>67</v>
      </c>
      <c r="C23" s="89">
        <v>15680877</v>
      </c>
      <c r="D23" s="89">
        <v>15470962</v>
      </c>
      <c r="E23" s="77">
        <v>209915</v>
      </c>
      <c r="F23" s="89">
        <v>60145</v>
      </c>
      <c r="G23" s="89">
        <v>149770</v>
      </c>
      <c r="H23" s="89">
        <v>323568</v>
      </c>
      <c r="I23" s="89">
        <v>7038182</v>
      </c>
      <c r="J23" s="89">
        <v>1292853</v>
      </c>
      <c r="K23" s="291">
        <v>0.18</v>
      </c>
    </row>
    <row r="24" spans="1:11" ht="13.5" customHeight="1">
      <c r="A24" s="118">
        <v>386</v>
      </c>
      <c r="B24" s="265" t="s">
        <v>68</v>
      </c>
      <c r="C24" s="89">
        <v>9494415</v>
      </c>
      <c r="D24" s="89">
        <v>9314908</v>
      </c>
      <c r="E24" s="77">
        <v>179507</v>
      </c>
      <c r="F24" s="89">
        <v>69254</v>
      </c>
      <c r="G24" s="89">
        <v>110253</v>
      </c>
      <c r="H24" s="89">
        <v>210854</v>
      </c>
      <c r="I24" s="89">
        <v>4036991</v>
      </c>
      <c r="J24" s="108">
        <v>549162</v>
      </c>
      <c r="K24" s="291">
        <v>0.14000000000000001</v>
      </c>
    </row>
    <row r="25" spans="1:11" ht="13.5" customHeight="1">
      <c r="A25" s="292">
        <v>441</v>
      </c>
      <c r="B25" s="293" t="s">
        <v>69</v>
      </c>
      <c r="C25" s="294">
        <v>5232972</v>
      </c>
      <c r="D25" s="108">
        <v>5140961</v>
      </c>
      <c r="E25" s="77">
        <v>92011</v>
      </c>
      <c r="F25" s="108">
        <v>34186</v>
      </c>
      <c r="G25" s="89">
        <v>57825</v>
      </c>
      <c r="H25" s="108">
        <v>23874</v>
      </c>
      <c r="I25" s="108">
        <v>2117653</v>
      </c>
      <c r="J25" s="108">
        <v>350155</v>
      </c>
      <c r="K25" s="291">
        <v>0.16</v>
      </c>
    </row>
    <row r="26" spans="1:11" ht="13.5" customHeight="1">
      <c r="A26" s="292">
        <v>448</v>
      </c>
      <c r="B26" s="293" t="s">
        <v>70</v>
      </c>
      <c r="C26" s="294">
        <v>7984738</v>
      </c>
      <c r="D26" s="108">
        <v>7861894</v>
      </c>
      <c r="E26" s="77">
        <v>122844</v>
      </c>
      <c r="F26" s="108">
        <v>30785</v>
      </c>
      <c r="G26" s="89">
        <v>92059</v>
      </c>
      <c r="H26" s="108">
        <v>47591</v>
      </c>
      <c r="I26" s="108">
        <v>3585327</v>
      </c>
      <c r="J26" s="108">
        <v>500274</v>
      </c>
      <c r="K26" s="291">
        <v>0.14000000000000001</v>
      </c>
    </row>
    <row r="27" spans="1:11" ht="13.5" customHeight="1">
      <c r="A27" s="292">
        <v>449</v>
      </c>
      <c r="B27" s="293" t="s">
        <v>71</v>
      </c>
      <c r="C27" s="103">
        <v>14571578</v>
      </c>
      <c r="D27" s="89">
        <v>14337301</v>
      </c>
      <c r="E27" s="77">
        <v>234277</v>
      </c>
      <c r="F27" s="89">
        <v>27686</v>
      </c>
      <c r="G27" s="89">
        <v>206591</v>
      </c>
      <c r="H27" s="89">
        <v>262200</v>
      </c>
      <c r="I27" s="89">
        <v>6483778</v>
      </c>
      <c r="J27" s="89">
        <v>1169943</v>
      </c>
      <c r="K27" s="291">
        <v>0.18</v>
      </c>
    </row>
    <row r="28" spans="1:11" ht="13.5" customHeight="1">
      <c r="A28" s="292">
        <v>501</v>
      </c>
      <c r="B28" s="293" t="s">
        <v>72</v>
      </c>
      <c r="C28" s="103">
        <v>10749612</v>
      </c>
      <c r="D28" s="89">
        <v>10538851</v>
      </c>
      <c r="E28" s="77">
        <v>210761</v>
      </c>
      <c r="F28" s="89">
        <v>127352</v>
      </c>
      <c r="G28" s="89">
        <v>83409</v>
      </c>
      <c r="H28" s="89">
        <v>191669</v>
      </c>
      <c r="I28" s="89">
        <v>4379804</v>
      </c>
      <c r="J28" s="89">
        <v>741815</v>
      </c>
      <c r="K28" s="291">
        <v>0.17</v>
      </c>
    </row>
    <row r="29" spans="1:11" ht="13.5" customHeight="1">
      <c r="A29" s="292">
        <v>505</v>
      </c>
      <c r="B29" s="293" t="s">
        <v>73</v>
      </c>
      <c r="C29" s="103">
        <v>7941178</v>
      </c>
      <c r="D29" s="89">
        <v>7774509</v>
      </c>
      <c r="E29" s="77">
        <v>166669</v>
      </c>
      <c r="F29" s="89">
        <v>26901</v>
      </c>
      <c r="G29" s="89">
        <v>139768</v>
      </c>
      <c r="H29" s="89">
        <v>99224</v>
      </c>
      <c r="I29" s="89">
        <v>3701326</v>
      </c>
      <c r="J29" s="89">
        <v>656049</v>
      </c>
      <c r="K29" s="291">
        <v>0.18</v>
      </c>
    </row>
    <row r="30" spans="1:11" ht="13.5" customHeight="1">
      <c r="A30" s="292">
        <v>525</v>
      </c>
      <c r="B30" s="293" t="s">
        <v>74</v>
      </c>
      <c r="C30" s="103">
        <v>7231780</v>
      </c>
      <c r="D30" s="89">
        <v>6953994</v>
      </c>
      <c r="E30" s="77">
        <v>277786</v>
      </c>
      <c r="F30" s="89">
        <v>110308</v>
      </c>
      <c r="G30" s="89">
        <v>167478</v>
      </c>
      <c r="H30" s="89">
        <v>208158</v>
      </c>
      <c r="I30" s="89">
        <v>2450081</v>
      </c>
      <c r="J30" s="89">
        <v>250241</v>
      </c>
      <c r="K30" s="291">
        <v>0.1</v>
      </c>
    </row>
    <row r="31" spans="1:11" ht="13.5" customHeight="1">
      <c r="A31" s="118">
        <v>526</v>
      </c>
      <c r="B31" s="542" t="s">
        <v>75</v>
      </c>
      <c r="C31" s="103">
        <v>6810200</v>
      </c>
      <c r="D31" s="89">
        <v>6601884</v>
      </c>
      <c r="E31" s="77">
        <v>208316</v>
      </c>
      <c r="F31" s="108">
        <v>23144</v>
      </c>
      <c r="G31" s="89">
        <v>185172</v>
      </c>
      <c r="H31" s="89">
        <v>270075</v>
      </c>
      <c r="I31" s="89">
        <v>2754771</v>
      </c>
      <c r="J31" s="89">
        <v>308648</v>
      </c>
      <c r="K31" s="291">
        <v>0.12</v>
      </c>
    </row>
    <row r="32" spans="1:11" ht="13.5" customHeight="1">
      <c r="A32" s="118">
        <v>527</v>
      </c>
      <c r="B32" s="542" t="s">
        <v>76</v>
      </c>
      <c r="C32" s="294">
        <v>2197781</v>
      </c>
      <c r="D32" s="108">
        <v>2135216</v>
      </c>
      <c r="E32" s="77">
        <v>62565</v>
      </c>
      <c r="F32" s="108">
        <v>1154</v>
      </c>
      <c r="G32" s="89">
        <v>61411</v>
      </c>
      <c r="H32" s="108">
        <v>18952</v>
      </c>
      <c r="I32" s="108">
        <v>844039</v>
      </c>
      <c r="J32" s="108">
        <v>63261</v>
      </c>
      <c r="K32" s="291">
        <v>0.08</v>
      </c>
    </row>
    <row r="33" spans="1:11">
      <c r="A33" s="118">
        <v>528</v>
      </c>
      <c r="B33" s="542" t="s">
        <v>77</v>
      </c>
      <c r="C33" s="294">
        <v>19875568</v>
      </c>
      <c r="D33" s="108">
        <v>19586182</v>
      </c>
      <c r="E33" s="77">
        <v>289386</v>
      </c>
      <c r="F33" s="108">
        <v>44354</v>
      </c>
      <c r="G33" s="89">
        <v>245032</v>
      </c>
      <c r="H33" s="108">
        <v>-113989</v>
      </c>
      <c r="I33" s="108">
        <v>7886758</v>
      </c>
      <c r="J33" s="108">
        <v>1599281</v>
      </c>
      <c r="K33" s="291">
        <v>0.2</v>
      </c>
    </row>
    <row r="34" spans="1:11" ht="13.5" customHeight="1">
      <c r="A34" s="278"/>
      <c r="B34" s="295"/>
      <c r="C34" s="280"/>
      <c r="D34" s="281"/>
      <c r="E34" s="281"/>
      <c r="F34" s="281"/>
      <c r="G34" s="281"/>
      <c r="H34" s="281"/>
      <c r="I34" s="281"/>
      <c r="J34" s="281"/>
      <c r="K34" s="296"/>
    </row>
    <row r="35" spans="1:11" ht="13.5" customHeight="1">
      <c r="A35" s="51" t="s">
        <v>39</v>
      </c>
      <c r="B35" s="131" t="s">
        <v>805</v>
      </c>
      <c r="C35" s="71"/>
      <c r="D35" s="71"/>
      <c r="E35" s="71"/>
      <c r="F35" s="71"/>
      <c r="G35" s="71"/>
      <c r="H35" s="71"/>
      <c r="I35" s="71"/>
      <c r="J35" s="71"/>
      <c r="K35" s="297"/>
    </row>
    <row r="36" spans="1:11" ht="13.5" customHeight="1">
      <c r="A36" s="131" t="s">
        <v>302</v>
      </c>
      <c r="B36" s="71"/>
      <c r="C36" s="71"/>
      <c r="D36" s="71"/>
      <c r="E36" s="71"/>
      <c r="F36" s="71"/>
      <c r="G36" s="71"/>
      <c r="H36" s="71"/>
      <c r="I36" s="71"/>
      <c r="J36" s="71"/>
      <c r="K36" s="297"/>
    </row>
    <row r="37" spans="1:11" ht="13.5" customHeight="1"/>
    <row r="38" spans="1:11">
      <c r="B38" s="544"/>
    </row>
  </sheetData>
  <mergeCells count="17">
    <mergeCell ref="G4:G6"/>
    <mergeCell ref="K4:K6"/>
    <mergeCell ref="H4:H6"/>
    <mergeCell ref="A12:B12"/>
    <mergeCell ref="J4:J6"/>
    <mergeCell ref="A8:B8"/>
    <mergeCell ref="A9:B9"/>
    <mergeCell ref="A10:B10"/>
    <mergeCell ref="A11:B11"/>
    <mergeCell ref="A3:B6"/>
    <mergeCell ref="C3:H3"/>
    <mergeCell ref="I3:K3"/>
    <mergeCell ref="I4:I6"/>
    <mergeCell ref="C4:C6"/>
    <mergeCell ref="D4:D6"/>
    <mergeCell ref="E4:E6"/>
    <mergeCell ref="F4:F6"/>
  </mergeCells>
  <phoneticPr fontId="10"/>
  <printOptions horizontalCentered="1" verticalCentered="1" gridLinesSet="0"/>
  <pageMargins left="0.19685039370078741" right="0.19685039370078741" top="0.19685039370078741" bottom="0.19685039370078741" header="0.51181102362204722" footer="0.51181102362204722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5"/>
  <sheetViews>
    <sheetView zoomScale="120" zoomScaleNormal="120" workbookViewId="0">
      <selection activeCell="AI4" sqref="AI1:XFD1048576"/>
    </sheetView>
  </sheetViews>
  <sheetFormatPr defaultRowHeight="13.5"/>
  <cols>
    <col min="1" max="1" width="4.125" style="51" customWidth="1"/>
    <col min="2" max="2" width="12.125" style="51" customWidth="1"/>
    <col min="3" max="3" width="13.625" style="51" customWidth="1"/>
    <col min="4" max="4" width="11.125" style="51" customWidth="1"/>
    <col min="5" max="5" width="10.625" style="51" customWidth="1"/>
    <col min="6" max="6" width="9.25" style="51" customWidth="1"/>
    <col min="7" max="7" width="10.25" style="51" customWidth="1"/>
    <col min="8" max="8" width="10.125" style="51" customWidth="1"/>
    <col min="9" max="9" width="11.5" style="51" customWidth="1"/>
    <col min="10" max="10" width="9.625" style="51" customWidth="1"/>
    <col min="11" max="13" width="10.5" style="51" customWidth="1"/>
    <col min="14" max="14" width="10.75" style="51" customWidth="1"/>
    <col min="15" max="15" width="11.75" style="51" customWidth="1"/>
    <col min="16" max="16" width="10.125" style="51" customWidth="1"/>
    <col min="17" max="17" width="11.125" style="51" customWidth="1"/>
    <col min="18" max="18" width="10.125" style="51" customWidth="1"/>
    <col min="19" max="19" width="11.75" style="51" customWidth="1"/>
    <col min="20" max="20" width="13.625" style="51" customWidth="1"/>
    <col min="21" max="21" width="13" style="51" customWidth="1"/>
    <col min="22" max="22" width="11" style="51" customWidth="1"/>
    <col min="23" max="23" width="10.875" style="51" customWidth="1"/>
    <col min="24" max="24" width="10.25" style="51" customWidth="1"/>
    <col min="25" max="25" width="10.375" style="51" customWidth="1"/>
    <col min="26" max="26" width="9.875" style="51" customWidth="1"/>
    <col min="27" max="27" width="10.75" style="51" customWidth="1"/>
    <col min="28" max="28" width="10.625" style="51" customWidth="1"/>
    <col min="29" max="29" width="13.375" style="51" customWidth="1"/>
    <col min="30" max="30" width="9.5" style="51" customWidth="1"/>
    <col min="31" max="31" width="12.625" style="51" customWidth="1"/>
    <col min="32" max="32" width="11.5" style="51" customWidth="1"/>
    <col min="33" max="33" width="5.625" style="51" customWidth="1"/>
    <col min="34" max="16384" width="9" style="51"/>
  </cols>
  <sheetData>
    <row r="1" spans="1:33" ht="13.5" customHeight="1">
      <c r="A1" s="48" t="s">
        <v>480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</row>
    <row r="2" spans="1:33" ht="13.5" customHeight="1">
      <c r="A2" s="53" t="s">
        <v>481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</row>
    <row r="3" spans="1:33" ht="13.5" customHeight="1" thickBot="1"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269"/>
      <c r="AG3" s="254" t="s">
        <v>462</v>
      </c>
    </row>
    <row r="4" spans="1:33" ht="27.75" customHeight="1" thickTop="1">
      <c r="A4" s="644" t="s">
        <v>475</v>
      </c>
      <c r="B4" s="656"/>
      <c r="C4" s="659" t="s">
        <v>548</v>
      </c>
      <c r="D4" s="270"/>
      <c r="E4" s="256"/>
      <c r="F4" s="256"/>
      <c r="G4" s="256"/>
      <c r="H4" s="256"/>
      <c r="I4" s="271"/>
      <c r="J4" s="663" t="s">
        <v>303</v>
      </c>
      <c r="K4" s="663"/>
      <c r="L4" s="663"/>
      <c r="M4" s="663"/>
      <c r="N4" s="663"/>
      <c r="O4" s="663"/>
      <c r="P4" s="663"/>
      <c r="Q4" s="663"/>
      <c r="R4" s="663"/>
      <c r="S4" s="663"/>
      <c r="T4" s="663"/>
      <c r="U4" s="663"/>
      <c r="V4" s="663"/>
      <c r="W4" s="663"/>
      <c r="X4" s="663"/>
      <c r="Y4" s="663"/>
      <c r="Z4" s="271"/>
      <c r="AA4" s="256"/>
      <c r="AB4" s="256"/>
      <c r="AC4" s="659" t="s">
        <v>468</v>
      </c>
      <c r="AD4" s="272" t="s">
        <v>656</v>
      </c>
      <c r="AE4" s="256"/>
      <c r="AF4" s="122"/>
      <c r="AG4" s="664" t="s">
        <v>482</v>
      </c>
    </row>
    <row r="5" spans="1:33" ht="36.75" customHeight="1">
      <c r="A5" s="645"/>
      <c r="B5" s="657"/>
      <c r="C5" s="660"/>
      <c r="D5" s="647" t="s">
        <v>220</v>
      </c>
      <c r="E5" s="604" t="s">
        <v>658</v>
      </c>
      <c r="F5" s="604" t="s">
        <v>562</v>
      </c>
      <c r="G5" s="273" t="s">
        <v>304</v>
      </c>
      <c r="H5" s="654" t="s">
        <v>483</v>
      </c>
      <c r="I5" s="661" t="s">
        <v>305</v>
      </c>
      <c r="J5" s="604" t="s">
        <v>659</v>
      </c>
      <c r="K5" s="604" t="s">
        <v>660</v>
      </c>
      <c r="L5" s="604" t="s">
        <v>716</v>
      </c>
      <c r="M5" s="604" t="s">
        <v>753</v>
      </c>
      <c r="N5" s="604" t="s">
        <v>306</v>
      </c>
      <c r="O5" s="604" t="s">
        <v>563</v>
      </c>
      <c r="P5" s="604" t="s">
        <v>661</v>
      </c>
      <c r="Q5" s="604" t="s">
        <v>529</v>
      </c>
      <c r="R5" s="647" t="s">
        <v>173</v>
      </c>
      <c r="S5" s="647" t="s">
        <v>174</v>
      </c>
      <c r="T5" s="604" t="s">
        <v>530</v>
      </c>
      <c r="U5" s="604" t="s">
        <v>307</v>
      </c>
      <c r="V5" s="647" t="s">
        <v>259</v>
      </c>
      <c r="W5" s="647" t="s">
        <v>96</v>
      </c>
      <c r="X5" s="647" t="s">
        <v>97</v>
      </c>
      <c r="Y5" s="647" t="s">
        <v>98</v>
      </c>
      <c r="Z5" s="647" t="s">
        <v>99</v>
      </c>
      <c r="AA5" s="647" t="s">
        <v>101</v>
      </c>
      <c r="AB5" s="647" t="s">
        <v>222</v>
      </c>
      <c r="AC5" s="660"/>
      <c r="AD5" s="650" t="s">
        <v>128</v>
      </c>
      <c r="AE5" s="650" t="s">
        <v>223</v>
      </c>
      <c r="AF5" s="650" t="s">
        <v>224</v>
      </c>
      <c r="AG5" s="665"/>
    </row>
    <row r="6" spans="1:33" ht="23.25" customHeight="1">
      <c r="A6" s="646"/>
      <c r="B6" s="658"/>
      <c r="C6" s="651"/>
      <c r="D6" s="596"/>
      <c r="E6" s="593"/>
      <c r="F6" s="593"/>
      <c r="G6" s="274" t="s">
        <v>308</v>
      </c>
      <c r="H6" s="655"/>
      <c r="I6" s="662"/>
      <c r="J6" s="593"/>
      <c r="K6" s="593"/>
      <c r="L6" s="593"/>
      <c r="M6" s="593"/>
      <c r="N6" s="593"/>
      <c r="O6" s="593"/>
      <c r="P6" s="593"/>
      <c r="Q6" s="593"/>
      <c r="R6" s="596"/>
      <c r="S6" s="596"/>
      <c r="T6" s="593"/>
      <c r="U6" s="593"/>
      <c r="V6" s="596"/>
      <c r="W6" s="596"/>
      <c r="X6" s="596"/>
      <c r="Y6" s="596"/>
      <c r="Z6" s="596"/>
      <c r="AA6" s="596"/>
      <c r="AB6" s="596"/>
      <c r="AC6" s="651"/>
      <c r="AD6" s="651"/>
      <c r="AE6" s="651"/>
      <c r="AF6" s="651"/>
      <c r="AG6" s="666"/>
    </row>
    <row r="7" spans="1:33" ht="13.5" customHeight="1">
      <c r="A7" s="71"/>
      <c r="B7" s="258"/>
      <c r="C7" s="275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89"/>
      <c r="AD7" s="89"/>
      <c r="AE7" s="89"/>
      <c r="AF7" s="89"/>
      <c r="AG7" s="259"/>
    </row>
    <row r="8" spans="1:33" s="175" customFormat="1" ht="30" customHeight="1">
      <c r="A8" s="652" t="s">
        <v>733</v>
      </c>
      <c r="B8" s="653"/>
      <c r="C8" s="91">
        <v>433897929</v>
      </c>
      <c r="D8" s="176">
        <v>84438937</v>
      </c>
      <c r="E8" s="176">
        <v>4092874</v>
      </c>
      <c r="F8" s="176">
        <v>128556</v>
      </c>
      <c r="G8" s="176">
        <v>198682</v>
      </c>
      <c r="H8" s="176">
        <v>129889</v>
      </c>
      <c r="I8" s="176">
        <v>11793612</v>
      </c>
      <c r="J8" s="176">
        <v>90785</v>
      </c>
      <c r="K8" s="176">
        <v>446149</v>
      </c>
      <c r="L8" s="176">
        <v>0</v>
      </c>
      <c r="M8" s="176">
        <v>0</v>
      </c>
      <c r="N8" s="176">
        <v>268711</v>
      </c>
      <c r="O8" s="176">
        <v>150892273</v>
      </c>
      <c r="P8" s="176">
        <v>103151</v>
      </c>
      <c r="Q8" s="176">
        <v>5076337</v>
      </c>
      <c r="R8" s="176">
        <v>7034324</v>
      </c>
      <c r="S8" s="176">
        <v>2691955</v>
      </c>
      <c r="T8" s="176">
        <v>52865704</v>
      </c>
      <c r="U8" s="176">
        <v>10202</v>
      </c>
      <c r="V8" s="176">
        <v>28564046</v>
      </c>
      <c r="W8" s="176">
        <v>2167152</v>
      </c>
      <c r="X8" s="176">
        <v>3910191</v>
      </c>
      <c r="Y8" s="176">
        <v>7897933</v>
      </c>
      <c r="Z8" s="176">
        <v>7607849</v>
      </c>
      <c r="AA8" s="176">
        <v>13383460</v>
      </c>
      <c r="AB8" s="176">
        <v>50105157</v>
      </c>
      <c r="AC8" s="77">
        <v>425907556</v>
      </c>
      <c r="AD8" s="176">
        <v>2725699</v>
      </c>
      <c r="AE8" s="176">
        <v>55663694</v>
      </c>
      <c r="AF8" s="176">
        <v>126984353</v>
      </c>
      <c r="AG8" s="260" t="s">
        <v>754</v>
      </c>
    </row>
    <row r="9" spans="1:33" s="175" customFormat="1" ht="30" customHeight="1">
      <c r="A9" s="652" t="s">
        <v>657</v>
      </c>
      <c r="B9" s="653"/>
      <c r="C9" s="91">
        <v>433891101</v>
      </c>
      <c r="D9" s="176">
        <v>85808272</v>
      </c>
      <c r="E9" s="176">
        <v>4072113</v>
      </c>
      <c r="F9" s="176">
        <v>211249</v>
      </c>
      <c r="G9" s="176">
        <v>302203</v>
      </c>
      <c r="H9" s="176">
        <v>264137</v>
      </c>
      <c r="I9" s="176">
        <v>12330587</v>
      </c>
      <c r="J9" s="176">
        <v>84856</v>
      </c>
      <c r="K9" s="176">
        <v>716862</v>
      </c>
      <c r="L9" s="176">
        <v>0</v>
      </c>
      <c r="M9" s="176">
        <v>0</v>
      </c>
      <c r="N9" s="176">
        <v>295242</v>
      </c>
      <c r="O9" s="176">
        <v>145722373</v>
      </c>
      <c r="P9" s="176">
        <v>97393</v>
      </c>
      <c r="Q9" s="176">
        <v>5160882</v>
      </c>
      <c r="R9" s="176">
        <v>6847992</v>
      </c>
      <c r="S9" s="176">
        <v>2714272</v>
      </c>
      <c r="T9" s="176">
        <v>50617600</v>
      </c>
      <c r="U9" s="176">
        <v>9946</v>
      </c>
      <c r="V9" s="176">
        <v>30627215</v>
      </c>
      <c r="W9" s="176">
        <v>1944898</v>
      </c>
      <c r="X9" s="176">
        <v>3734766</v>
      </c>
      <c r="Y9" s="176">
        <v>12723924</v>
      </c>
      <c r="Z9" s="176">
        <v>7760373</v>
      </c>
      <c r="AA9" s="176">
        <v>12923914</v>
      </c>
      <c r="AB9" s="176">
        <v>48920032</v>
      </c>
      <c r="AC9" s="77">
        <v>426272604</v>
      </c>
      <c r="AD9" s="176">
        <v>2766421</v>
      </c>
      <c r="AE9" s="176">
        <v>57796517</v>
      </c>
      <c r="AF9" s="176">
        <v>126396134</v>
      </c>
      <c r="AG9" s="260">
        <v>29</v>
      </c>
    </row>
    <row r="10" spans="1:33" s="49" customFormat="1" ht="30" customHeight="1">
      <c r="A10" s="652" t="s">
        <v>694</v>
      </c>
      <c r="B10" s="653"/>
      <c r="C10" s="91">
        <v>431463390</v>
      </c>
      <c r="D10" s="176">
        <v>86285206</v>
      </c>
      <c r="E10" s="176">
        <v>4123438</v>
      </c>
      <c r="F10" s="176">
        <v>226253</v>
      </c>
      <c r="G10" s="176">
        <v>242140</v>
      </c>
      <c r="H10" s="176">
        <v>209455</v>
      </c>
      <c r="I10" s="176">
        <v>13072661</v>
      </c>
      <c r="J10" s="176">
        <v>80482</v>
      </c>
      <c r="K10" s="176">
        <v>740051</v>
      </c>
      <c r="L10" s="176">
        <v>0</v>
      </c>
      <c r="M10" s="176">
        <v>0</v>
      </c>
      <c r="N10" s="176">
        <v>357350</v>
      </c>
      <c r="O10" s="176">
        <v>143198050</v>
      </c>
      <c r="P10" s="176">
        <v>90479</v>
      </c>
      <c r="Q10" s="176">
        <v>5060410</v>
      </c>
      <c r="R10" s="176">
        <v>6900039</v>
      </c>
      <c r="S10" s="176">
        <v>2830942</v>
      </c>
      <c r="T10" s="176">
        <v>52145808</v>
      </c>
      <c r="U10" s="176">
        <v>9765</v>
      </c>
      <c r="V10" s="176">
        <v>32109303</v>
      </c>
      <c r="W10" s="176">
        <v>2160525</v>
      </c>
      <c r="X10" s="176">
        <v>4008402</v>
      </c>
      <c r="Y10" s="176">
        <v>9863317</v>
      </c>
      <c r="Z10" s="176">
        <v>7498495</v>
      </c>
      <c r="AA10" s="176">
        <v>11365265</v>
      </c>
      <c r="AB10" s="176">
        <v>48885554</v>
      </c>
      <c r="AC10" s="77">
        <v>423660932</v>
      </c>
      <c r="AD10" s="176">
        <v>2802249</v>
      </c>
      <c r="AE10" s="176">
        <v>55240292</v>
      </c>
      <c r="AF10" s="176">
        <v>126003456</v>
      </c>
      <c r="AG10" s="260">
        <v>30</v>
      </c>
    </row>
    <row r="11" spans="1:33" s="175" customFormat="1" ht="30" customHeight="1">
      <c r="A11" s="652" t="s">
        <v>701</v>
      </c>
      <c r="B11" s="653"/>
      <c r="C11" s="91">
        <v>445555004</v>
      </c>
      <c r="D11" s="176">
        <v>88273547</v>
      </c>
      <c r="E11" s="176">
        <v>4372341</v>
      </c>
      <c r="F11" s="176">
        <v>100527</v>
      </c>
      <c r="G11" s="176">
        <v>280577</v>
      </c>
      <c r="H11" s="176">
        <v>135754</v>
      </c>
      <c r="I11" s="176">
        <v>12087877</v>
      </c>
      <c r="J11" s="176">
        <v>65457</v>
      </c>
      <c r="K11" s="176">
        <v>353726</v>
      </c>
      <c r="L11" s="176">
        <v>85186</v>
      </c>
      <c r="M11" s="176">
        <v>0</v>
      </c>
      <c r="N11" s="176">
        <v>1566970</v>
      </c>
      <c r="O11" s="176">
        <v>142980031</v>
      </c>
      <c r="P11" s="176">
        <v>85089</v>
      </c>
      <c r="Q11" s="176">
        <v>4101176</v>
      </c>
      <c r="R11" s="176">
        <v>6364579</v>
      </c>
      <c r="S11" s="176">
        <v>3024329</v>
      </c>
      <c r="T11" s="176">
        <v>56499044</v>
      </c>
      <c r="U11" s="176">
        <v>13378</v>
      </c>
      <c r="V11" s="176">
        <v>31293536</v>
      </c>
      <c r="W11" s="176">
        <v>2295396</v>
      </c>
      <c r="X11" s="176">
        <v>4500539</v>
      </c>
      <c r="Y11" s="176">
        <v>11893584</v>
      </c>
      <c r="Z11" s="176">
        <v>7642457</v>
      </c>
      <c r="AA11" s="176">
        <v>12269027</v>
      </c>
      <c r="AB11" s="176">
        <v>55270877</v>
      </c>
      <c r="AC11" s="77">
        <v>438331392</v>
      </c>
      <c r="AD11" s="176">
        <v>2773174</v>
      </c>
      <c r="AE11" s="176">
        <v>59924889</v>
      </c>
      <c r="AF11" s="176">
        <v>129542909</v>
      </c>
      <c r="AG11" s="260" t="s">
        <v>717</v>
      </c>
    </row>
    <row r="12" spans="1:33" s="277" customFormat="1" ht="30" customHeight="1">
      <c r="A12" s="648" t="s">
        <v>755</v>
      </c>
      <c r="B12" s="649"/>
      <c r="C12" s="276">
        <v>536360636</v>
      </c>
      <c r="D12" s="261">
        <v>86648823</v>
      </c>
      <c r="E12" s="261">
        <v>4394420</v>
      </c>
      <c r="F12" s="261">
        <v>107164</v>
      </c>
      <c r="G12" s="261">
        <v>236481</v>
      </c>
      <c r="H12" s="261">
        <v>253368</v>
      </c>
      <c r="I12" s="261">
        <v>14737756</v>
      </c>
      <c r="J12" s="261">
        <v>61071</v>
      </c>
      <c r="K12" s="261">
        <v>0</v>
      </c>
      <c r="L12" s="261">
        <v>200694</v>
      </c>
      <c r="M12" s="261">
        <v>714187</v>
      </c>
      <c r="N12" s="261">
        <v>597675</v>
      </c>
      <c r="O12" s="261">
        <v>142594059</v>
      </c>
      <c r="P12" s="261">
        <v>92072</v>
      </c>
      <c r="Q12" s="261">
        <v>3232774</v>
      </c>
      <c r="R12" s="261">
        <v>5102229</v>
      </c>
      <c r="S12" s="261">
        <v>2929944</v>
      </c>
      <c r="T12" s="261">
        <v>143246024</v>
      </c>
      <c r="U12" s="261">
        <v>13777</v>
      </c>
      <c r="V12" s="261">
        <v>33375792</v>
      </c>
      <c r="W12" s="261">
        <v>2195115</v>
      </c>
      <c r="X12" s="261">
        <v>4852153</v>
      </c>
      <c r="Y12" s="261">
        <v>13974460</v>
      </c>
      <c r="Z12" s="261">
        <v>7113612</v>
      </c>
      <c r="AA12" s="261">
        <v>10977805</v>
      </c>
      <c r="AB12" s="261">
        <v>58709181</v>
      </c>
      <c r="AC12" s="244">
        <v>526494962</v>
      </c>
      <c r="AD12" s="261">
        <v>2717845</v>
      </c>
      <c r="AE12" s="261">
        <v>133012219</v>
      </c>
      <c r="AF12" s="261">
        <v>133232865</v>
      </c>
      <c r="AG12" s="262">
        <v>2</v>
      </c>
    </row>
    <row r="13" spans="1:33" ht="30" customHeight="1">
      <c r="A13" s="71"/>
      <c r="B13" s="258"/>
      <c r="C13" s="91"/>
      <c r="D13" s="92"/>
      <c r="E13" s="92"/>
      <c r="F13" s="92"/>
      <c r="G13" s="92"/>
      <c r="H13" s="92"/>
      <c r="I13" s="77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77"/>
      <c r="AD13" s="77"/>
      <c r="AE13" s="77"/>
      <c r="AF13" s="77"/>
      <c r="AG13" s="264"/>
    </row>
    <row r="14" spans="1:33" ht="30" customHeight="1">
      <c r="A14" s="118">
        <v>201</v>
      </c>
      <c r="B14" s="265" t="s">
        <v>59</v>
      </c>
      <c r="C14" s="76">
        <v>128200601</v>
      </c>
      <c r="D14" s="77">
        <v>28463499</v>
      </c>
      <c r="E14" s="77">
        <v>767998</v>
      </c>
      <c r="F14" s="77">
        <v>36481</v>
      </c>
      <c r="G14" s="77">
        <v>80469</v>
      </c>
      <c r="H14" s="77">
        <v>86185</v>
      </c>
      <c r="I14" s="77">
        <v>4460006</v>
      </c>
      <c r="J14" s="77">
        <v>7058</v>
      </c>
      <c r="K14" s="77"/>
      <c r="L14" s="77">
        <v>38431</v>
      </c>
      <c r="M14" s="77">
        <v>272798</v>
      </c>
      <c r="N14" s="77">
        <v>189574</v>
      </c>
      <c r="O14" s="77">
        <v>21003925</v>
      </c>
      <c r="P14" s="77">
        <v>35336</v>
      </c>
      <c r="Q14" s="77">
        <v>570686</v>
      </c>
      <c r="R14" s="77">
        <v>1145901</v>
      </c>
      <c r="S14" s="77">
        <v>1105958</v>
      </c>
      <c r="T14" s="77">
        <v>43512823</v>
      </c>
      <c r="U14" s="77">
        <v>12294</v>
      </c>
      <c r="V14" s="77">
        <v>8257978</v>
      </c>
      <c r="W14" s="77">
        <v>1326511</v>
      </c>
      <c r="X14" s="77">
        <v>127507</v>
      </c>
      <c r="Y14" s="77">
        <v>2719797</v>
      </c>
      <c r="Z14" s="77">
        <v>1711337</v>
      </c>
      <c r="AA14" s="77">
        <v>3117949</v>
      </c>
      <c r="AB14" s="77">
        <v>9150100</v>
      </c>
      <c r="AC14" s="77">
        <v>125163699</v>
      </c>
      <c r="AD14" s="77">
        <v>466062</v>
      </c>
      <c r="AE14" s="77">
        <v>31404052</v>
      </c>
      <c r="AF14" s="77">
        <v>38596203</v>
      </c>
      <c r="AG14" s="267">
        <v>201</v>
      </c>
    </row>
    <row r="15" spans="1:33" ht="30" customHeight="1">
      <c r="A15" s="118">
        <v>202</v>
      </c>
      <c r="B15" s="265" t="s">
        <v>60</v>
      </c>
      <c r="C15" s="76">
        <v>44026902</v>
      </c>
      <c r="D15" s="77">
        <v>7387990</v>
      </c>
      <c r="E15" s="77">
        <v>386974</v>
      </c>
      <c r="F15" s="77">
        <v>8205</v>
      </c>
      <c r="G15" s="77">
        <v>18041</v>
      </c>
      <c r="H15" s="77">
        <v>19265</v>
      </c>
      <c r="I15" s="77">
        <v>1252355</v>
      </c>
      <c r="J15" s="77">
        <v>13536</v>
      </c>
      <c r="K15" s="77"/>
      <c r="L15" s="77">
        <v>18144</v>
      </c>
      <c r="M15" s="77">
        <v>49441</v>
      </c>
      <c r="N15" s="77">
        <v>43505</v>
      </c>
      <c r="O15" s="77">
        <v>12333246</v>
      </c>
      <c r="P15" s="77">
        <v>6736</v>
      </c>
      <c r="Q15" s="77">
        <v>267004</v>
      </c>
      <c r="R15" s="77">
        <v>334366</v>
      </c>
      <c r="S15" s="77">
        <v>179804</v>
      </c>
      <c r="T15" s="77">
        <v>10918938</v>
      </c>
      <c r="U15" s="67"/>
      <c r="V15" s="77">
        <v>2723111</v>
      </c>
      <c r="W15" s="77">
        <v>129496</v>
      </c>
      <c r="X15" s="77">
        <v>1203986</v>
      </c>
      <c r="Y15" s="77">
        <v>1906778</v>
      </c>
      <c r="Z15" s="77">
        <v>591956</v>
      </c>
      <c r="AA15" s="77">
        <v>1091816</v>
      </c>
      <c r="AB15" s="77">
        <v>3142209</v>
      </c>
      <c r="AC15" s="77">
        <v>43272335</v>
      </c>
      <c r="AD15" s="77">
        <v>267664</v>
      </c>
      <c r="AE15" s="77">
        <v>12194397</v>
      </c>
      <c r="AF15" s="77">
        <v>11231439</v>
      </c>
      <c r="AG15" s="267">
        <v>202</v>
      </c>
    </row>
    <row r="16" spans="1:33" ht="30" customHeight="1">
      <c r="A16" s="118">
        <v>203</v>
      </c>
      <c r="B16" s="265" t="s">
        <v>61</v>
      </c>
      <c r="C16" s="76">
        <v>108657409</v>
      </c>
      <c r="D16" s="67">
        <v>23227991</v>
      </c>
      <c r="E16" s="67">
        <v>937116</v>
      </c>
      <c r="F16" s="67">
        <v>28594</v>
      </c>
      <c r="G16" s="67">
        <v>63331</v>
      </c>
      <c r="H16" s="67">
        <v>68081</v>
      </c>
      <c r="I16" s="67">
        <v>3651502</v>
      </c>
      <c r="J16" s="67">
        <v>33330</v>
      </c>
      <c r="K16" s="77"/>
      <c r="L16" s="77">
        <v>44569</v>
      </c>
      <c r="M16" s="77">
        <v>207474</v>
      </c>
      <c r="N16" s="67">
        <v>177893</v>
      </c>
      <c r="O16" s="67">
        <v>18185849</v>
      </c>
      <c r="P16" s="67">
        <v>22439</v>
      </c>
      <c r="Q16" s="67">
        <v>859529</v>
      </c>
      <c r="R16" s="67">
        <v>835271</v>
      </c>
      <c r="S16" s="67">
        <v>916411</v>
      </c>
      <c r="T16" s="67">
        <v>34714814</v>
      </c>
      <c r="U16" s="67">
        <v>1483</v>
      </c>
      <c r="V16" s="67">
        <v>6984818</v>
      </c>
      <c r="W16" s="67">
        <v>120680</v>
      </c>
      <c r="X16" s="67">
        <v>547696</v>
      </c>
      <c r="Y16" s="67">
        <v>1794331</v>
      </c>
      <c r="Z16" s="67">
        <v>1291994</v>
      </c>
      <c r="AA16" s="67">
        <v>2234313</v>
      </c>
      <c r="AB16" s="67">
        <v>11707900</v>
      </c>
      <c r="AC16" s="77">
        <v>107866030</v>
      </c>
      <c r="AD16" s="67">
        <v>371259</v>
      </c>
      <c r="AE16" s="67">
        <v>24917137</v>
      </c>
      <c r="AF16" s="67">
        <v>28975410</v>
      </c>
      <c r="AG16" s="267">
        <v>203</v>
      </c>
    </row>
    <row r="17" spans="1:34" ht="30" customHeight="1">
      <c r="A17" s="118">
        <v>204</v>
      </c>
      <c r="B17" s="265" t="s">
        <v>62</v>
      </c>
      <c r="C17" s="76">
        <v>32244315</v>
      </c>
      <c r="D17" s="77">
        <v>5325600</v>
      </c>
      <c r="E17" s="77">
        <v>334576</v>
      </c>
      <c r="F17" s="77">
        <v>6715</v>
      </c>
      <c r="G17" s="77">
        <v>14770</v>
      </c>
      <c r="H17" s="77">
        <v>15778</v>
      </c>
      <c r="I17" s="77">
        <v>1010842</v>
      </c>
      <c r="J17" s="67"/>
      <c r="K17" s="77"/>
      <c r="L17" s="77">
        <v>14493</v>
      </c>
      <c r="M17" s="77">
        <v>33662</v>
      </c>
      <c r="N17" s="77">
        <v>38334</v>
      </c>
      <c r="O17" s="77">
        <v>9132679</v>
      </c>
      <c r="P17" s="77">
        <v>6379</v>
      </c>
      <c r="Q17" s="77">
        <v>186029</v>
      </c>
      <c r="R17" s="77">
        <v>193669</v>
      </c>
      <c r="S17" s="77">
        <v>131575</v>
      </c>
      <c r="T17" s="92">
        <v>9463196</v>
      </c>
      <c r="U17" s="67"/>
      <c r="V17" s="77">
        <v>2273431</v>
      </c>
      <c r="W17" s="77">
        <v>197423</v>
      </c>
      <c r="X17" s="77">
        <v>200251</v>
      </c>
      <c r="Y17" s="77">
        <v>416175</v>
      </c>
      <c r="Z17" s="77">
        <v>578230</v>
      </c>
      <c r="AA17" s="77">
        <v>395792</v>
      </c>
      <c r="AB17" s="77">
        <v>2274716</v>
      </c>
      <c r="AC17" s="77">
        <v>31444022</v>
      </c>
      <c r="AD17" s="77">
        <v>190847</v>
      </c>
      <c r="AE17" s="77">
        <v>7983216</v>
      </c>
      <c r="AF17" s="77">
        <v>9760612</v>
      </c>
      <c r="AG17" s="267">
        <v>204</v>
      </c>
    </row>
    <row r="18" spans="1:34" ht="30" customHeight="1">
      <c r="A18" s="118">
        <v>205</v>
      </c>
      <c r="B18" s="265" t="s">
        <v>63</v>
      </c>
      <c r="C18" s="76">
        <v>30351363</v>
      </c>
      <c r="D18" s="77">
        <v>3578108</v>
      </c>
      <c r="E18" s="77">
        <v>243712</v>
      </c>
      <c r="F18" s="77">
        <v>4466</v>
      </c>
      <c r="G18" s="77">
        <v>9834</v>
      </c>
      <c r="H18" s="77">
        <v>10516</v>
      </c>
      <c r="I18" s="77">
        <v>732045</v>
      </c>
      <c r="J18" s="67"/>
      <c r="K18" s="77"/>
      <c r="L18" s="77">
        <v>11115</v>
      </c>
      <c r="M18" s="77">
        <v>22207</v>
      </c>
      <c r="N18" s="77">
        <v>26252</v>
      </c>
      <c r="O18" s="77">
        <v>9903240</v>
      </c>
      <c r="P18" s="77">
        <v>3051</v>
      </c>
      <c r="Q18" s="77">
        <v>153031</v>
      </c>
      <c r="R18" s="77">
        <v>137101</v>
      </c>
      <c r="S18" s="77">
        <v>114323</v>
      </c>
      <c r="T18" s="63">
        <v>7433802</v>
      </c>
      <c r="U18" s="67"/>
      <c r="V18" s="77">
        <v>2158624</v>
      </c>
      <c r="W18" s="77">
        <v>101868</v>
      </c>
      <c r="X18" s="77">
        <v>171382</v>
      </c>
      <c r="Y18" s="77">
        <v>1095109</v>
      </c>
      <c r="Z18" s="77">
        <v>426302</v>
      </c>
      <c r="AA18" s="77">
        <v>307875</v>
      </c>
      <c r="AB18" s="77">
        <v>3707400</v>
      </c>
      <c r="AC18" s="77">
        <v>29762803</v>
      </c>
      <c r="AD18" s="77">
        <v>184831</v>
      </c>
      <c r="AE18" s="77">
        <v>7494511</v>
      </c>
      <c r="AF18" s="77">
        <v>7331842</v>
      </c>
      <c r="AG18" s="267">
        <v>205</v>
      </c>
    </row>
    <row r="19" spans="1:34" ht="30" customHeight="1">
      <c r="A19" s="118">
        <v>206</v>
      </c>
      <c r="B19" s="265" t="s">
        <v>64</v>
      </c>
      <c r="C19" s="76">
        <v>30028851</v>
      </c>
      <c r="D19" s="67">
        <v>5166728</v>
      </c>
      <c r="E19" s="67">
        <v>257963</v>
      </c>
      <c r="F19" s="67">
        <v>5820</v>
      </c>
      <c r="G19" s="67">
        <v>12827</v>
      </c>
      <c r="H19" s="67">
        <v>13728</v>
      </c>
      <c r="I19" s="67">
        <v>826955</v>
      </c>
      <c r="J19" s="67"/>
      <c r="K19" s="77"/>
      <c r="L19" s="77">
        <v>12333</v>
      </c>
      <c r="M19" s="77">
        <v>36455</v>
      </c>
      <c r="N19" s="67">
        <v>32405</v>
      </c>
      <c r="O19" s="67">
        <v>9521185</v>
      </c>
      <c r="P19" s="67">
        <v>5728</v>
      </c>
      <c r="Q19" s="67">
        <v>78993</v>
      </c>
      <c r="R19" s="67">
        <v>302794</v>
      </c>
      <c r="S19" s="67">
        <v>130497</v>
      </c>
      <c r="T19" s="67">
        <v>7033526</v>
      </c>
      <c r="U19" s="67"/>
      <c r="V19" s="67">
        <v>1740402</v>
      </c>
      <c r="W19" s="67">
        <v>28473</v>
      </c>
      <c r="X19" s="188">
        <v>628491</v>
      </c>
      <c r="Y19" s="67">
        <v>1493708</v>
      </c>
      <c r="Z19" s="67">
        <v>426415</v>
      </c>
      <c r="AA19" s="67">
        <v>367025</v>
      </c>
      <c r="AB19" s="67">
        <v>1906400</v>
      </c>
      <c r="AC19" s="77">
        <v>29531804</v>
      </c>
      <c r="AD19" s="67">
        <v>181843</v>
      </c>
      <c r="AE19" s="67">
        <v>6922780</v>
      </c>
      <c r="AF19" s="67">
        <v>7136043</v>
      </c>
      <c r="AG19" s="267">
        <v>206</v>
      </c>
    </row>
    <row r="20" spans="1:34" ht="30" customHeight="1">
      <c r="A20" s="118">
        <v>207</v>
      </c>
      <c r="B20" s="265" t="s">
        <v>65</v>
      </c>
      <c r="C20" s="76">
        <v>20629551</v>
      </c>
      <c r="D20" s="67">
        <v>2816357</v>
      </c>
      <c r="E20" s="67">
        <v>161354</v>
      </c>
      <c r="F20" s="67">
        <v>3188</v>
      </c>
      <c r="G20" s="67">
        <v>7013</v>
      </c>
      <c r="H20" s="67">
        <v>7495</v>
      </c>
      <c r="I20" s="67">
        <v>505215</v>
      </c>
      <c r="J20" s="67"/>
      <c r="K20" s="77"/>
      <c r="L20" s="77">
        <v>7415</v>
      </c>
      <c r="M20" s="77">
        <v>16021</v>
      </c>
      <c r="N20" s="67">
        <v>17827</v>
      </c>
      <c r="O20" s="67">
        <v>6385788</v>
      </c>
      <c r="P20" s="67">
        <v>2039</v>
      </c>
      <c r="Q20" s="67">
        <v>86874</v>
      </c>
      <c r="R20" s="67">
        <v>138017</v>
      </c>
      <c r="S20" s="67">
        <v>70642</v>
      </c>
      <c r="T20" s="67">
        <v>4724559</v>
      </c>
      <c r="U20" s="67"/>
      <c r="V20" s="67">
        <v>1138330</v>
      </c>
      <c r="W20" s="67">
        <v>68286</v>
      </c>
      <c r="X20" s="67">
        <v>164745</v>
      </c>
      <c r="Y20" s="67">
        <v>732878</v>
      </c>
      <c r="Z20" s="67">
        <v>423521</v>
      </c>
      <c r="AA20" s="67">
        <v>503477</v>
      </c>
      <c r="AB20" s="67">
        <v>2648510</v>
      </c>
      <c r="AC20" s="77">
        <v>19736044</v>
      </c>
      <c r="AD20" s="67">
        <v>126638</v>
      </c>
      <c r="AE20" s="67">
        <v>6569541</v>
      </c>
      <c r="AF20" s="67">
        <v>5242391</v>
      </c>
      <c r="AG20" s="267">
        <v>207</v>
      </c>
    </row>
    <row r="21" spans="1:34" ht="30" customHeight="1">
      <c r="A21" s="118">
        <v>209</v>
      </c>
      <c r="B21" s="265" t="s">
        <v>66</v>
      </c>
      <c r="C21" s="76">
        <v>34450945</v>
      </c>
      <c r="D21" s="77">
        <v>3956353</v>
      </c>
      <c r="E21" s="77">
        <v>338035</v>
      </c>
      <c r="F21" s="77">
        <v>5086</v>
      </c>
      <c r="G21" s="77">
        <v>11205</v>
      </c>
      <c r="H21" s="77">
        <v>11987</v>
      </c>
      <c r="I21" s="77">
        <v>797924</v>
      </c>
      <c r="J21" s="77">
        <v>7147</v>
      </c>
      <c r="K21" s="77"/>
      <c r="L21" s="77">
        <v>15097</v>
      </c>
      <c r="M21" s="77">
        <v>43465</v>
      </c>
      <c r="N21" s="77">
        <v>28688</v>
      </c>
      <c r="O21" s="77">
        <v>13103372</v>
      </c>
      <c r="P21" s="77">
        <v>3786</v>
      </c>
      <c r="Q21" s="77">
        <v>255024</v>
      </c>
      <c r="R21" s="77">
        <v>300112</v>
      </c>
      <c r="S21" s="77">
        <v>21250</v>
      </c>
      <c r="T21" s="77">
        <v>6463119</v>
      </c>
      <c r="U21" s="67"/>
      <c r="V21" s="77">
        <v>1811497</v>
      </c>
      <c r="W21" s="77">
        <v>37114</v>
      </c>
      <c r="X21" s="77">
        <v>245933</v>
      </c>
      <c r="Y21" s="77">
        <v>632792</v>
      </c>
      <c r="Z21" s="77">
        <v>371929</v>
      </c>
      <c r="AA21" s="77">
        <v>782330</v>
      </c>
      <c r="AB21" s="77">
        <v>5207700</v>
      </c>
      <c r="AC21" s="77">
        <v>34001563</v>
      </c>
      <c r="AD21" s="77">
        <v>199582</v>
      </c>
      <c r="AE21" s="77">
        <v>8143960</v>
      </c>
      <c r="AF21" s="77">
        <v>7788526</v>
      </c>
      <c r="AG21" s="267">
        <v>209</v>
      </c>
    </row>
    <row r="22" spans="1:34" ht="30" customHeight="1">
      <c r="A22" s="118"/>
      <c r="B22" s="265"/>
      <c r="C22" s="76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267"/>
    </row>
    <row r="23" spans="1:34" ht="30" customHeight="1">
      <c r="A23" s="118">
        <v>343</v>
      </c>
      <c r="B23" s="265" t="s">
        <v>67</v>
      </c>
      <c r="C23" s="76">
        <v>15680877</v>
      </c>
      <c r="D23" s="77">
        <v>1158347</v>
      </c>
      <c r="E23" s="77">
        <v>166977</v>
      </c>
      <c r="F23" s="77">
        <v>1425</v>
      </c>
      <c r="G23" s="77">
        <v>3142</v>
      </c>
      <c r="H23" s="77">
        <v>3364</v>
      </c>
      <c r="I23" s="77">
        <v>271244</v>
      </c>
      <c r="J23" s="67"/>
      <c r="K23" s="77"/>
      <c r="L23" s="77">
        <v>6849</v>
      </c>
      <c r="M23" s="77">
        <v>11240</v>
      </c>
      <c r="N23" s="77">
        <v>7357</v>
      </c>
      <c r="O23" s="77">
        <v>6314932</v>
      </c>
      <c r="P23" s="77">
        <v>1389</v>
      </c>
      <c r="Q23" s="77">
        <v>43130</v>
      </c>
      <c r="R23" s="77">
        <v>346967</v>
      </c>
      <c r="S23" s="77">
        <v>44519</v>
      </c>
      <c r="T23" s="77">
        <v>2894629</v>
      </c>
      <c r="U23" s="67"/>
      <c r="V23" s="77">
        <v>1214598</v>
      </c>
      <c r="W23" s="77">
        <v>9999</v>
      </c>
      <c r="X23" s="77">
        <v>426216</v>
      </c>
      <c r="Y23" s="77">
        <v>348063</v>
      </c>
      <c r="Z23" s="77">
        <v>203042</v>
      </c>
      <c r="AA23" s="77">
        <v>736072</v>
      </c>
      <c r="AB23" s="77">
        <v>1467376</v>
      </c>
      <c r="AC23" s="77">
        <v>15470962</v>
      </c>
      <c r="AD23" s="77">
        <v>87169</v>
      </c>
      <c r="AE23" s="77">
        <v>3483830</v>
      </c>
      <c r="AF23" s="77">
        <v>2424352</v>
      </c>
      <c r="AG23" s="267">
        <v>343</v>
      </c>
    </row>
    <row r="24" spans="1:34" ht="30" customHeight="1">
      <c r="A24" s="118">
        <v>386</v>
      </c>
      <c r="B24" s="265" t="s">
        <v>68</v>
      </c>
      <c r="C24" s="76">
        <v>9494415</v>
      </c>
      <c r="D24" s="77">
        <v>496393</v>
      </c>
      <c r="E24" s="77">
        <v>100081</v>
      </c>
      <c r="F24" s="77">
        <v>475</v>
      </c>
      <c r="G24" s="77">
        <v>1046</v>
      </c>
      <c r="H24" s="77">
        <v>1118</v>
      </c>
      <c r="I24" s="77">
        <v>107460</v>
      </c>
      <c r="J24" s="67"/>
      <c r="K24" s="77"/>
      <c r="L24" s="77">
        <v>4068</v>
      </c>
      <c r="M24" s="77">
        <v>1477</v>
      </c>
      <c r="N24" s="77">
        <v>3170</v>
      </c>
      <c r="O24" s="77">
        <v>3931190</v>
      </c>
      <c r="P24" s="77">
        <v>637</v>
      </c>
      <c r="Q24" s="77">
        <v>105082</v>
      </c>
      <c r="R24" s="77">
        <v>71603</v>
      </c>
      <c r="S24" s="77">
        <v>8688</v>
      </c>
      <c r="T24" s="77">
        <v>1703399</v>
      </c>
      <c r="U24" s="67"/>
      <c r="V24" s="77">
        <v>510939</v>
      </c>
      <c r="W24" s="77">
        <v>31323</v>
      </c>
      <c r="X24" s="188">
        <v>260217</v>
      </c>
      <c r="Y24" s="77">
        <v>319767</v>
      </c>
      <c r="Z24" s="77">
        <v>129011</v>
      </c>
      <c r="AA24" s="77">
        <v>178996</v>
      </c>
      <c r="AB24" s="77">
        <v>1528275</v>
      </c>
      <c r="AC24" s="77">
        <v>9314908</v>
      </c>
      <c r="AD24" s="77">
        <v>59642</v>
      </c>
      <c r="AE24" s="77">
        <v>2476385</v>
      </c>
      <c r="AF24" s="77">
        <v>1268276</v>
      </c>
      <c r="AG24" s="267">
        <v>386</v>
      </c>
    </row>
    <row r="25" spans="1:34" ht="30" customHeight="1">
      <c r="A25" s="118">
        <v>441</v>
      </c>
      <c r="B25" s="265" t="s">
        <v>69</v>
      </c>
      <c r="C25" s="76">
        <v>5232972</v>
      </c>
      <c r="D25" s="67">
        <v>327949</v>
      </c>
      <c r="E25" s="67">
        <v>45730</v>
      </c>
      <c r="F25" s="67">
        <v>373</v>
      </c>
      <c r="G25" s="67">
        <v>820</v>
      </c>
      <c r="H25" s="67">
        <v>877</v>
      </c>
      <c r="I25" s="67">
        <v>75315</v>
      </c>
      <c r="J25" s="67"/>
      <c r="K25" s="67"/>
      <c r="L25" s="67">
        <v>1863</v>
      </c>
      <c r="M25" s="67">
        <v>1496</v>
      </c>
      <c r="N25" s="67">
        <v>2038</v>
      </c>
      <c r="O25" s="67">
        <v>2095125</v>
      </c>
      <c r="P25" s="67"/>
      <c r="Q25" s="67">
        <v>36220</v>
      </c>
      <c r="R25" s="67">
        <v>103487</v>
      </c>
      <c r="S25" s="67">
        <v>11591</v>
      </c>
      <c r="T25" s="67">
        <v>1154963</v>
      </c>
      <c r="U25" s="67"/>
      <c r="V25" s="67">
        <v>290178</v>
      </c>
      <c r="W25" s="67">
        <v>14250</v>
      </c>
      <c r="X25" s="67">
        <v>22418</v>
      </c>
      <c r="Y25" s="67">
        <v>89087</v>
      </c>
      <c r="Z25" s="67">
        <v>53218</v>
      </c>
      <c r="AA25" s="67">
        <v>93203</v>
      </c>
      <c r="AB25" s="67">
        <v>812771</v>
      </c>
      <c r="AC25" s="77">
        <v>5140961</v>
      </c>
      <c r="AD25" s="67">
        <v>50671</v>
      </c>
      <c r="AE25" s="67">
        <v>1658199</v>
      </c>
      <c r="AF25" s="67">
        <v>919460</v>
      </c>
      <c r="AG25" s="267">
        <v>441</v>
      </c>
    </row>
    <row r="26" spans="1:34" ht="30" customHeight="1">
      <c r="A26" s="118">
        <v>448</v>
      </c>
      <c r="B26" s="265" t="s">
        <v>70</v>
      </c>
      <c r="C26" s="76">
        <v>7984738</v>
      </c>
      <c r="D26" s="67">
        <v>436204</v>
      </c>
      <c r="E26" s="67">
        <v>92890</v>
      </c>
      <c r="F26" s="67">
        <v>458</v>
      </c>
      <c r="G26" s="67">
        <v>1010</v>
      </c>
      <c r="H26" s="67">
        <v>1079</v>
      </c>
      <c r="I26" s="67">
        <v>97113</v>
      </c>
      <c r="J26" s="67"/>
      <c r="K26" s="67"/>
      <c r="L26" s="67">
        <v>3649</v>
      </c>
      <c r="M26" s="67">
        <v>1120</v>
      </c>
      <c r="N26" s="67">
        <v>3104</v>
      </c>
      <c r="O26" s="67">
        <v>3467932</v>
      </c>
      <c r="P26" s="67">
        <v>557</v>
      </c>
      <c r="Q26" s="67">
        <v>48191</v>
      </c>
      <c r="R26" s="67">
        <v>66344</v>
      </c>
      <c r="S26" s="67">
        <v>10911</v>
      </c>
      <c r="T26" s="67">
        <v>1308531</v>
      </c>
      <c r="U26" s="67"/>
      <c r="V26" s="67">
        <v>380269</v>
      </c>
      <c r="W26" s="67">
        <v>28650</v>
      </c>
      <c r="X26" s="67">
        <v>48165</v>
      </c>
      <c r="Y26" s="67">
        <v>108298</v>
      </c>
      <c r="Z26" s="67">
        <v>115398</v>
      </c>
      <c r="AA26" s="67">
        <v>118365</v>
      </c>
      <c r="AB26" s="67">
        <v>1646500</v>
      </c>
      <c r="AC26" s="77">
        <v>7861894</v>
      </c>
      <c r="AD26" s="67">
        <v>79464</v>
      </c>
      <c r="AE26" s="67">
        <v>2505697</v>
      </c>
      <c r="AF26" s="67">
        <v>1275835</v>
      </c>
      <c r="AG26" s="267">
        <v>448</v>
      </c>
    </row>
    <row r="27" spans="1:34" ht="30" customHeight="1">
      <c r="A27" s="118">
        <v>449</v>
      </c>
      <c r="B27" s="265" t="s">
        <v>71</v>
      </c>
      <c r="C27" s="76">
        <v>14571578</v>
      </c>
      <c r="D27" s="77">
        <v>1004429</v>
      </c>
      <c r="E27" s="77">
        <v>184579</v>
      </c>
      <c r="F27" s="77">
        <v>1258</v>
      </c>
      <c r="G27" s="77">
        <v>2782</v>
      </c>
      <c r="H27" s="77">
        <v>2985</v>
      </c>
      <c r="I27" s="77">
        <v>231360</v>
      </c>
      <c r="J27" s="67"/>
      <c r="K27" s="77"/>
      <c r="L27" s="77">
        <v>8009</v>
      </c>
      <c r="M27" s="77">
        <v>3070</v>
      </c>
      <c r="N27" s="77">
        <v>8079</v>
      </c>
      <c r="O27" s="77">
        <v>5922658</v>
      </c>
      <c r="P27" s="77">
        <v>1546</v>
      </c>
      <c r="Q27" s="77">
        <v>112952</v>
      </c>
      <c r="R27" s="77">
        <v>385902</v>
      </c>
      <c r="S27" s="77">
        <v>21710</v>
      </c>
      <c r="T27" s="77">
        <v>2454578</v>
      </c>
      <c r="U27" s="67"/>
      <c r="V27" s="77">
        <v>1035221</v>
      </c>
      <c r="W27" s="77">
        <v>14885</v>
      </c>
      <c r="X27" s="77">
        <v>168369</v>
      </c>
      <c r="Y27" s="77">
        <v>554872</v>
      </c>
      <c r="Z27" s="77">
        <v>238424</v>
      </c>
      <c r="AA27" s="77">
        <v>217532</v>
      </c>
      <c r="AB27" s="77">
        <v>1996378</v>
      </c>
      <c r="AC27" s="77">
        <v>14337301</v>
      </c>
      <c r="AD27" s="77">
        <v>91097</v>
      </c>
      <c r="AE27" s="77">
        <v>3425291</v>
      </c>
      <c r="AF27" s="77">
        <v>2527400</v>
      </c>
      <c r="AG27" s="267">
        <v>449</v>
      </c>
    </row>
    <row r="28" spans="1:34" ht="30" customHeight="1">
      <c r="A28" s="118">
        <v>501</v>
      </c>
      <c r="B28" s="265" t="s">
        <v>72</v>
      </c>
      <c r="C28" s="76">
        <v>10749612</v>
      </c>
      <c r="D28" s="77">
        <v>636512</v>
      </c>
      <c r="E28" s="77">
        <v>98443</v>
      </c>
      <c r="F28" s="77">
        <v>771</v>
      </c>
      <c r="G28" s="77">
        <v>1690</v>
      </c>
      <c r="H28" s="77">
        <v>1800</v>
      </c>
      <c r="I28" s="77">
        <v>154107</v>
      </c>
      <c r="J28" s="67"/>
      <c r="K28" s="77"/>
      <c r="L28" s="77">
        <v>3706</v>
      </c>
      <c r="M28" s="77">
        <v>2137</v>
      </c>
      <c r="N28" s="77">
        <v>4115</v>
      </c>
      <c r="O28" s="77">
        <v>4263318</v>
      </c>
      <c r="P28" s="77">
        <v>809</v>
      </c>
      <c r="Q28" s="77">
        <v>38264</v>
      </c>
      <c r="R28" s="77">
        <v>164647</v>
      </c>
      <c r="S28" s="77">
        <v>22053</v>
      </c>
      <c r="T28" s="77">
        <v>1987926</v>
      </c>
      <c r="U28" s="67"/>
      <c r="V28" s="77">
        <v>532677</v>
      </c>
      <c r="W28" s="77">
        <v>19549</v>
      </c>
      <c r="X28" s="77">
        <v>295269</v>
      </c>
      <c r="Y28" s="77">
        <v>348478</v>
      </c>
      <c r="Z28" s="77">
        <v>91504</v>
      </c>
      <c r="AA28" s="77">
        <v>86826</v>
      </c>
      <c r="AB28" s="77">
        <v>1995011</v>
      </c>
      <c r="AC28" s="77">
        <v>10538851</v>
      </c>
      <c r="AD28" s="77">
        <v>68228</v>
      </c>
      <c r="AE28" s="77">
        <v>2774579</v>
      </c>
      <c r="AF28" s="77">
        <v>1784219</v>
      </c>
      <c r="AG28" s="267">
        <v>501</v>
      </c>
    </row>
    <row r="29" spans="1:34" ht="30" customHeight="1">
      <c r="A29" s="118">
        <v>505</v>
      </c>
      <c r="B29" s="265" t="s">
        <v>73</v>
      </c>
      <c r="C29" s="76">
        <v>7941178</v>
      </c>
      <c r="D29" s="77">
        <v>580200</v>
      </c>
      <c r="E29" s="77">
        <v>81123</v>
      </c>
      <c r="F29" s="77">
        <v>757</v>
      </c>
      <c r="G29" s="77">
        <v>1673</v>
      </c>
      <c r="H29" s="77">
        <v>1792</v>
      </c>
      <c r="I29" s="77">
        <v>134356</v>
      </c>
      <c r="J29" s="67"/>
      <c r="K29" s="77"/>
      <c r="L29" s="77">
        <v>2978</v>
      </c>
      <c r="M29" s="77">
        <v>2372</v>
      </c>
      <c r="N29" s="77">
        <v>4632</v>
      </c>
      <c r="O29" s="77">
        <v>3408956</v>
      </c>
      <c r="P29" s="67">
        <v>584</v>
      </c>
      <c r="Q29" s="77">
        <v>35320</v>
      </c>
      <c r="R29" s="77">
        <v>76598</v>
      </c>
      <c r="S29" s="77">
        <v>17045</v>
      </c>
      <c r="T29" s="77">
        <v>1630183</v>
      </c>
      <c r="U29" s="67"/>
      <c r="V29" s="77">
        <v>549057</v>
      </c>
      <c r="W29" s="77">
        <v>7414</v>
      </c>
      <c r="X29" s="77">
        <v>102656</v>
      </c>
      <c r="Y29" s="77">
        <v>273847</v>
      </c>
      <c r="Z29" s="77">
        <v>178160</v>
      </c>
      <c r="AA29" s="77">
        <v>56497</v>
      </c>
      <c r="AB29" s="77">
        <v>794978</v>
      </c>
      <c r="AC29" s="77">
        <v>7774509</v>
      </c>
      <c r="AD29" s="77">
        <v>69366</v>
      </c>
      <c r="AE29" s="77">
        <v>1597574</v>
      </c>
      <c r="AF29" s="77">
        <v>1862672</v>
      </c>
      <c r="AG29" s="267">
        <v>505</v>
      </c>
    </row>
    <row r="30" spans="1:34" ht="30" customHeight="1">
      <c r="A30" s="118">
        <v>525</v>
      </c>
      <c r="B30" s="265" t="s">
        <v>74</v>
      </c>
      <c r="C30" s="76">
        <v>7231780</v>
      </c>
      <c r="D30" s="77">
        <v>215538</v>
      </c>
      <c r="E30" s="77">
        <v>24650</v>
      </c>
      <c r="F30" s="77">
        <v>335</v>
      </c>
      <c r="G30" s="77">
        <v>742</v>
      </c>
      <c r="H30" s="77">
        <v>795</v>
      </c>
      <c r="I30" s="77">
        <v>48952</v>
      </c>
      <c r="J30" s="67"/>
      <c r="K30" s="77"/>
      <c r="L30" s="77">
        <v>1081</v>
      </c>
      <c r="M30" s="77">
        <v>900</v>
      </c>
      <c r="N30" s="77">
        <v>970</v>
      </c>
      <c r="O30" s="77">
        <v>2837006</v>
      </c>
      <c r="P30" s="67"/>
      <c r="Q30" s="77">
        <v>39684</v>
      </c>
      <c r="R30" s="77">
        <v>97091</v>
      </c>
      <c r="S30" s="77">
        <v>11700</v>
      </c>
      <c r="T30" s="77">
        <v>1146654</v>
      </c>
      <c r="U30" s="67"/>
      <c r="V30" s="77">
        <v>231711</v>
      </c>
      <c r="W30" s="77">
        <v>9902</v>
      </c>
      <c r="X30" s="77">
        <v>140423</v>
      </c>
      <c r="Y30" s="77">
        <v>123006</v>
      </c>
      <c r="Z30" s="77">
        <v>14136</v>
      </c>
      <c r="AA30" s="77">
        <v>141917</v>
      </c>
      <c r="AB30" s="77">
        <v>2144587</v>
      </c>
      <c r="AC30" s="77">
        <v>6953994</v>
      </c>
      <c r="AD30" s="77">
        <v>47664</v>
      </c>
      <c r="AE30" s="77">
        <v>1426291</v>
      </c>
      <c r="AF30" s="77">
        <v>600089</v>
      </c>
      <c r="AG30" s="267">
        <v>525</v>
      </c>
    </row>
    <row r="31" spans="1:34" ht="30" customHeight="1">
      <c r="A31" s="118">
        <v>526</v>
      </c>
      <c r="B31" s="265" t="s">
        <v>75</v>
      </c>
      <c r="C31" s="76">
        <v>6810200</v>
      </c>
      <c r="D31" s="77">
        <v>297981</v>
      </c>
      <c r="E31" s="77">
        <v>19863</v>
      </c>
      <c r="F31" s="77">
        <v>451</v>
      </c>
      <c r="G31" s="77">
        <v>994</v>
      </c>
      <c r="H31" s="77">
        <v>1063</v>
      </c>
      <c r="I31" s="77">
        <v>63169</v>
      </c>
      <c r="J31" s="67"/>
      <c r="K31" s="77"/>
      <c r="L31" s="77">
        <v>896</v>
      </c>
      <c r="M31" s="77">
        <v>1646</v>
      </c>
      <c r="N31" s="77">
        <v>1050</v>
      </c>
      <c r="O31" s="77">
        <v>2789106</v>
      </c>
      <c r="P31" s="67"/>
      <c r="Q31" s="77">
        <v>80262</v>
      </c>
      <c r="R31" s="77">
        <v>108326</v>
      </c>
      <c r="S31" s="77">
        <v>20753</v>
      </c>
      <c r="T31" s="77">
        <v>854874</v>
      </c>
      <c r="U31" s="67"/>
      <c r="V31" s="77">
        <v>238336</v>
      </c>
      <c r="W31" s="77">
        <v>32328</v>
      </c>
      <c r="X31" s="77">
        <v>68473</v>
      </c>
      <c r="Y31" s="77">
        <v>281916</v>
      </c>
      <c r="Z31" s="77">
        <v>39943</v>
      </c>
      <c r="AA31" s="77">
        <v>160617</v>
      </c>
      <c r="AB31" s="77">
        <v>1748153</v>
      </c>
      <c r="AC31" s="77">
        <v>6601884</v>
      </c>
      <c r="AD31" s="77">
        <v>46745</v>
      </c>
      <c r="AE31" s="77">
        <v>2813883</v>
      </c>
      <c r="AF31" s="77">
        <v>748966</v>
      </c>
      <c r="AG31" s="72">
        <v>526</v>
      </c>
      <c r="AH31" s="61"/>
    </row>
    <row r="32" spans="1:34" ht="30" customHeight="1">
      <c r="A32" s="118">
        <v>527</v>
      </c>
      <c r="B32" s="265" t="s">
        <v>76</v>
      </c>
      <c r="C32" s="76">
        <v>2197781</v>
      </c>
      <c r="D32" s="67">
        <v>51383</v>
      </c>
      <c r="E32" s="67">
        <v>10256</v>
      </c>
      <c r="F32" s="67">
        <v>84</v>
      </c>
      <c r="G32" s="67">
        <v>188</v>
      </c>
      <c r="H32" s="67">
        <v>204</v>
      </c>
      <c r="I32" s="67">
        <v>12748</v>
      </c>
      <c r="J32" s="67"/>
      <c r="K32" s="67"/>
      <c r="L32" s="67">
        <v>507</v>
      </c>
      <c r="M32" s="67">
        <v>15</v>
      </c>
      <c r="N32" s="67">
        <v>311</v>
      </c>
      <c r="O32" s="67">
        <v>935408</v>
      </c>
      <c r="P32" s="67"/>
      <c r="Q32" s="67">
        <v>17843</v>
      </c>
      <c r="R32" s="67">
        <v>28382</v>
      </c>
      <c r="S32" s="67">
        <v>8070</v>
      </c>
      <c r="T32" s="67">
        <v>284293</v>
      </c>
      <c r="U32" s="67"/>
      <c r="V32" s="67">
        <v>142389</v>
      </c>
      <c r="W32" s="67">
        <v>2851</v>
      </c>
      <c r="X32" s="67">
        <v>2550</v>
      </c>
      <c r="Y32" s="67">
        <v>83249</v>
      </c>
      <c r="Z32" s="67">
        <v>87142</v>
      </c>
      <c r="AA32" s="67">
        <v>44991</v>
      </c>
      <c r="AB32" s="67">
        <v>484917</v>
      </c>
      <c r="AC32" s="77">
        <v>2135216</v>
      </c>
      <c r="AD32" s="67">
        <v>37314</v>
      </c>
      <c r="AE32" s="67">
        <v>487687</v>
      </c>
      <c r="AF32" s="67">
        <v>452841</v>
      </c>
      <c r="AG32" s="72">
        <v>527</v>
      </c>
    </row>
    <row r="33" spans="1:33" ht="30" customHeight="1">
      <c r="A33" s="118">
        <v>528</v>
      </c>
      <c r="B33" s="265" t="s">
        <v>77</v>
      </c>
      <c r="C33" s="76">
        <v>19875568</v>
      </c>
      <c r="D33" s="67">
        <v>1521261</v>
      </c>
      <c r="E33" s="67">
        <v>142100</v>
      </c>
      <c r="F33" s="67">
        <v>2222</v>
      </c>
      <c r="G33" s="67">
        <v>4904</v>
      </c>
      <c r="H33" s="67">
        <v>5256</v>
      </c>
      <c r="I33" s="67">
        <v>305088</v>
      </c>
      <c r="J33" s="67"/>
      <c r="K33" s="67"/>
      <c r="L33" s="67">
        <v>5491</v>
      </c>
      <c r="M33" s="67">
        <v>7191</v>
      </c>
      <c r="N33" s="67">
        <v>8371</v>
      </c>
      <c r="O33" s="67">
        <v>7059144</v>
      </c>
      <c r="P33" s="67">
        <v>1056</v>
      </c>
      <c r="Q33" s="67">
        <v>218656</v>
      </c>
      <c r="R33" s="67">
        <v>265651</v>
      </c>
      <c r="S33" s="67">
        <v>82444</v>
      </c>
      <c r="T33" s="67">
        <v>3561217</v>
      </c>
      <c r="U33" s="67"/>
      <c r="V33" s="67">
        <v>1162226</v>
      </c>
      <c r="W33" s="67">
        <v>14113</v>
      </c>
      <c r="X33" s="67">
        <v>27406</v>
      </c>
      <c r="Y33" s="67">
        <v>652309</v>
      </c>
      <c r="Z33" s="67">
        <v>141950</v>
      </c>
      <c r="AA33" s="67">
        <v>342212</v>
      </c>
      <c r="AB33" s="67">
        <v>4345300</v>
      </c>
      <c r="AC33" s="77">
        <v>19586182</v>
      </c>
      <c r="AD33" s="67">
        <v>91759</v>
      </c>
      <c r="AE33" s="67">
        <v>4733209</v>
      </c>
      <c r="AF33" s="67">
        <v>3306289</v>
      </c>
      <c r="AG33" s="267">
        <v>528</v>
      </c>
    </row>
    <row r="34" spans="1:33" ht="13.5" customHeight="1">
      <c r="A34" s="278"/>
      <c r="B34" s="279"/>
      <c r="C34" s="280"/>
      <c r="D34" s="281"/>
      <c r="E34" s="281"/>
      <c r="F34" s="281"/>
      <c r="G34" s="281"/>
      <c r="H34" s="281"/>
      <c r="I34" s="281"/>
      <c r="J34" s="281"/>
      <c r="K34" s="281"/>
      <c r="L34" s="281"/>
      <c r="M34" s="281"/>
      <c r="N34" s="281"/>
      <c r="O34" s="281"/>
      <c r="P34" s="281"/>
      <c r="Q34" s="281"/>
      <c r="R34" s="281"/>
      <c r="S34" s="281"/>
      <c r="T34" s="281"/>
      <c r="U34" s="281"/>
      <c r="V34" s="281"/>
      <c r="W34" s="281"/>
      <c r="X34" s="281"/>
      <c r="Y34" s="281"/>
      <c r="Z34" s="281"/>
      <c r="AA34" s="281"/>
      <c r="AB34" s="281"/>
      <c r="AC34" s="281"/>
      <c r="AD34" s="281"/>
      <c r="AE34" s="281"/>
      <c r="AF34" s="281"/>
      <c r="AG34" s="282"/>
    </row>
    <row r="35" spans="1:33" ht="13.5" customHeight="1">
      <c r="A35" s="131" t="s">
        <v>309</v>
      </c>
      <c r="B35" s="13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137" t="s">
        <v>472</v>
      </c>
    </row>
  </sheetData>
  <mergeCells count="37">
    <mergeCell ref="AC4:AC6"/>
    <mergeCell ref="AG4:AG6"/>
    <mergeCell ref="AB5:AB6"/>
    <mergeCell ref="AF5:AF6"/>
    <mergeCell ref="K5:K6"/>
    <mergeCell ref="W5:W6"/>
    <mergeCell ref="L5:L6"/>
    <mergeCell ref="AA5:AA6"/>
    <mergeCell ref="AE5:AE6"/>
    <mergeCell ref="D5:D6"/>
    <mergeCell ref="E5:E6"/>
    <mergeCell ref="F5:F6"/>
    <mergeCell ref="I5:I6"/>
    <mergeCell ref="J4:Y4"/>
    <mergeCell ref="U5:U6"/>
    <mergeCell ref="V5:V6"/>
    <mergeCell ref="M5:M6"/>
    <mergeCell ref="N5:N6"/>
    <mergeCell ref="O5:O6"/>
    <mergeCell ref="P5:P6"/>
    <mergeCell ref="X5:X6"/>
    <mergeCell ref="A12:B12"/>
    <mergeCell ref="AD5:AD6"/>
    <mergeCell ref="A8:B8"/>
    <mergeCell ref="A9:B9"/>
    <mergeCell ref="A10:B10"/>
    <mergeCell ref="A11:B11"/>
    <mergeCell ref="Z5:Z6"/>
    <mergeCell ref="Y5:Y6"/>
    <mergeCell ref="Q5:Q6"/>
    <mergeCell ref="R5:R6"/>
    <mergeCell ref="S5:S6"/>
    <mergeCell ref="T5:T6"/>
    <mergeCell ref="H5:H6"/>
    <mergeCell ref="J5:J6"/>
    <mergeCell ref="A4:B6"/>
    <mergeCell ref="C4:C6"/>
  </mergeCells>
  <phoneticPr fontId="10"/>
  <printOptions horizontalCentered="1" verticalCentered="1" gridLinesSet="0"/>
  <pageMargins left="0.19685039370078741" right="0.19685039370078741" top="0.19685039370078741" bottom="0.19685039370078741" header="0.51181102362204722" footer="0.51181102362204722"/>
  <pageSetup paperSize="9" scale="66" fitToWidth="2" orientation="landscape" r:id="rId1"/>
  <headerFooter alignWithMargins="0"/>
  <colBreaks count="1" manualBreakCount="1">
    <brk id="18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"/>
  <sheetViews>
    <sheetView zoomScale="120" zoomScaleNormal="120" zoomScaleSheetLayoutView="100" workbookViewId="0">
      <selection activeCell="G11" sqref="G11"/>
    </sheetView>
  </sheetViews>
  <sheetFormatPr defaultRowHeight="13.5"/>
  <cols>
    <col min="1" max="1" width="4.125" style="51" customWidth="1"/>
    <col min="2" max="2" width="10.875" style="51" bestFit="1" customWidth="1"/>
    <col min="3" max="3" width="10.375" style="51" customWidth="1"/>
    <col min="4" max="4" width="9.5" style="51" customWidth="1"/>
    <col min="5" max="5" width="10.75" style="51" customWidth="1"/>
    <col min="6" max="9" width="12" style="51" customWidth="1"/>
    <col min="10" max="10" width="9.375" style="51" customWidth="1"/>
    <col min="11" max="11" width="10.375" style="51" customWidth="1"/>
    <col min="12" max="12" width="9.5" style="51" customWidth="1"/>
    <col min="13" max="13" width="9.625" style="51" customWidth="1"/>
    <col min="14" max="14" width="10.875" style="51" customWidth="1"/>
    <col min="15" max="15" width="11" style="51" customWidth="1"/>
    <col min="16" max="16" width="9.375" style="51" customWidth="1"/>
    <col min="17" max="18" width="11.625" style="51" customWidth="1"/>
    <col min="19" max="19" width="10.5" style="51" customWidth="1"/>
    <col min="20" max="20" width="10" style="51" customWidth="1"/>
    <col min="21" max="21" width="10.5" style="51" customWidth="1"/>
    <col min="22" max="22" width="10.25" style="51" customWidth="1"/>
    <col min="23" max="23" width="9.75" style="51" customWidth="1"/>
    <col min="24" max="24" width="10.125" style="51" customWidth="1"/>
    <col min="25" max="25" width="10.375" style="51" customWidth="1"/>
    <col min="26" max="26" width="9.625" style="51" customWidth="1"/>
    <col min="27" max="27" width="5.625" style="51" customWidth="1"/>
    <col min="28" max="28" width="3.875" style="51" customWidth="1"/>
    <col min="29" max="16384" width="9" style="51"/>
  </cols>
  <sheetData>
    <row r="1" spans="1:27" ht="13.5" customHeight="1">
      <c r="A1" s="48" t="s">
        <v>420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</row>
    <row r="2" spans="1:27" ht="13.5" customHeight="1">
      <c r="A2" s="53" t="s">
        <v>481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</row>
    <row r="3" spans="1:27" ht="13.5" customHeight="1" thickBot="1"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254" t="s">
        <v>462</v>
      </c>
    </row>
    <row r="4" spans="1:27" ht="18" customHeight="1" thickTop="1">
      <c r="A4" s="644" t="s">
        <v>475</v>
      </c>
      <c r="B4" s="656"/>
      <c r="C4" s="255"/>
      <c r="D4" s="256"/>
      <c r="E4" s="667" t="s">
        <v>564</v>
      </c>
      <c r="F4" s="667"/>
      <c r="G4" s="667"/>
      <c r="H4" s="667"/>
      <c r="I4" s="667"/>
      <c r="J4" s="667"/>
      <c r="K4" s="667"/>
      <c r="L4" s="256"/>
      <c r="M4" s="256"/>
      <c r="N4" s="257"/>
      <c r="O4" s="256"/>
      <c r="P4" s="134"/>
      <c r="Q4" s="667" t="s">
        <v>310</v>
      </c>
      <c r="R4" s="667"/>
      <c r="S4" s="667"/>
      <c r="T4" s="667"/>
      <c r="U4" s="667"/>
      <c r="V4" s="667"/>
      <c r="W4" s="667"/>
      <c r="X4" s="134"/>
      <c r="Y4" s="256"/>
      <c r="Z4" s="135"/>
      <c r="AA4" s="664" t="s">
        <v>482</v>
      </c>
    </row>
    <row r="5" spans="1:27" ht="27" customHeight="1">
      <c r="A5" s="645"/>
      <c r="B5" s="657"/>
      <c r="C5" s="647" t="s">
        <v>225</v>
      </c>
      <c r="D5" s="647" t="s">
        <v>226</v>
      </c>
      <c r="E5" s="604" t="s">
        <v>484</v>
      </c>
      <c r="F5" s="647" t="s">
        <v>228</v>
      </c>
      <c r="G5" s="647" t="s">
        <v>229</v>
      </c>
      <c r="H5" s="647" t="s">
        <v>290</v>
      </c>
      <c r="I5" s="647" t="s">
        <v>231</v>
      </c>
      <c r="J5" s="604" t="s">
        <v>565</v>
      </c>
      <c r="K5" s="647" t="s">
        <v>147</v>
      </c>
      <c r="L5" s="647" t="s">
        <v>233</v>
      </c>
      <c r="M5" s="604" t="s">
        <v>485</v>
      </c>
      <c r="N5" s="647" t="s">
        <v>236</v>
      </c>
      <c r="O5" s="647" t="s">
        <v>237</v>
      </c>
      <c r="P5" s="604" t="s">
        <v>486</v>
      </c>
      <c r="Q5" s="647" t="s">
        <v>239</v>
      </c>
      <c r="R5" s="647" t="s">
        <v>122</v>
      </c>
      <c r="S5" s="604" t="s">
        <v>662</v>
      </c>
      <c r="T5" s="604" t="s">
        <v>663</v>
      </c>
      <c r="U5" s="647" t="s">
        <v>147</v>
      </c>
      <c r="V5" s="647" t="s">
        <v>243</v>
      </c>
      <c r="W5" s="604" t="s">
        <v>664</v>
      </c>
      <c r="X5" s="647" t="s">
        <v>245</v>
      </c>
      <c r="Y5" s="647" t="s">
        <v>246</v>
      </c>
      <c r="Z5" s="604" t="s">
        <v>485</v>
      </c>
      <c r="AA5" s="665"/>
    </row>
    <row r="6" spans="1:27" ht="27" customHeight="1">
      <c r="A6" s="646"/>
      <c r="B6" s="658"/>
      <c r="C6" s="596"/>
      <c r="D6" s="596"/>
      <c r="E6" s="593"/>
      <c r="F6" s="596"/>
      <c r="G6" s="596"/>
      <c r="H6" s="596"/>
      <c r="I6" s="596"/>
      <c r="J6" s="593"/>
      <c r="K6" s="596"/>
      <c r="L6" s="596"/>
      <c r="M6" s="593"/>
      <c r="N6" s="596"/>
      <c r="O6" s="596"/>
      <c r="P6" s="593"/>
      <c r="Q6" s="596"/>
      <c r="R6" s="596"/>
      <c r="S6" s="593"/>
      <c r="T6" s="593"/>
      <c r="U6" s="596"/>
      <c r="V6" s="596"/>
      <c r="W6" s="593"/>
      <c r="X6" s="596"/>
      <c r="Y6" s="596"/>
      <c r="Z6" s="593"/>
      <c r="AA6" s="666"/>
    </row>
    <row r="7" spans="1:27" ht="13.5" customHeight="1">
      <c r="A7" s="71"/>
      <c r="B7" s="258"/>
      <c r="C7" s="88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259"/>
    </row>
    <row r="8" spans="1:27" s="175" customFormat="1" ht="30.75" customHeight="1">
      <c r="A8" s="652" t="s">
        <v>733</v>
      </c>
      <c r="B8" s="653"/>
      <c r="C8" s="176">
        <v>36190881</v>
      </c>
      <c r="D8" s="176">
        <v>1345722</v>
      </c>
      <c r="E8" s="176">
        <v>23512095</v>
      </c>
      <c r="F8" s="176">
        <v>12702766</v>
      </c>
      <c r="G8" s="176">
        <v>39561290</v>
      </c>
      <c r="H8" s="176">
        <v>13195683</v>
      </c>
      <c r="I8" s="176">
        <v>44147044</v>
      </c>
      <c r="J8" s="176">
        <v>2775040</v>
      </c>
      <c r="K8" s="176">
        <v>66635178</v>
      </c>
      <c r="L8" s="176">
        <v>468111</v>
      </c>
      <c r="M8" s="176">
        <v>0</v>
      </c>
      <c r="N8" s="176">
        <v>60095017</v>
      </c>
      <c r="O8" s="176">
        <v>53603925</v>
      </c>
      <c r="P8" s="176">
        <v>3471616</v>
      </c>
      <c r="Q8" s="176">
        <v>77203323</v>
      </c>
      <c r="R8" s="176">
        <v>45701735</v>
      </c>
      <c r="S8" s="176">
        <v>56381869</v>
      </c>
      <c r="T8" s="176">
        <v>2771586</v>
      </c>
      <c r="U8" s="176">
        <v>66586580</v>
      </c>
      <c r="V8" s="176">
        <v>7510377</v>
      </c>
      <c r="W8" s="176">
        <v>804758</v>
      </c>
      <c r="X8" s="176">
        <v>6373190</v>
      </c>
      <c r="Y8" s="176">
        <v>45403580</v>
      </c>
      <c r="Z8" s="176">
        <v>0</v>
      </c>
      <c r="AA8" s="260" t="s">
        <v>754</v>
      </c>
    </row>
    <row r="9" spans="1:27" s="175" customFormat="1" ht="30.75" customHeight="1">
      <c r="A9" s="652" t="s">
        <v>657</v>
      </c>
      <c r="B9" s="653"/>
      <c r="C9" s="176">
        <v>37599202</v>
      </c>
      <c r="D9" s="176">
        <v>1312118</v>
      </c>
      <c r="E9" s="176">
        <v>26697693</v>
      </c>
      <c r="F9" s="176">
        <v>12336090</v>
      </c>
      <c r="G9" s="176">
        <v>39095738</v>
      </c>
      <c r="H9" s="176">
        <v>14015647</v>
      </c>
      <c r="I9" s="176">
        <v>39397877</v>
      </c>
      <c r="J9" s="176">
        <v>2290407</v>
      </c>
      <c r="K9" s="176">
        <v>66096828</v>
      </c>
      <c r="L9" s="176">
        <v>471932</v>
      </c>
      <c r="M9" s="176">
        <v>0</v>
      </c>
      <c r="N9" s="176">
        <v>60586672</v>
      </c>
      <c r="O9" s="176">
        <v>53563970</v>
      </c>
      <c r="P9" s="176">
        <v>4005308</v>
      </c>
      <c r="Q9" s="176">
        <v>76688669</v>
      </c>
      <c r="R9" s="176">
        <v>48823467</v>
      </c>
      <c r="S9" s="176">
        <v>55056300</v>
      </c>
      <c r="T9" s="176">
        <v>2290407</v>
      </c>
      <c r="U9" s="176">
        <v>66070818</v>
      </c>
      <c r="V9" s="176">
        <v>9790853</v>
      </c>
      <c r="W9" s="176">
        <v>1635311</v>
      </c>
      <c r="X9" s="176">
        <v>5159511</v>
      </c>
      <c r="Y9" s="176">
        <v>42601318</v>
      </c>
      <c r="Z9" s="176">
        <v>0</v>
      </c>
      <c r="AA9" s="260">
        <v>29</v>
      </c>
    </row>
    <row r="10" spans="1:27" s="49" customFormat="1" ht="30.75" customHeight="1">
      <c r="A10" s="652" t="s">
        <v>694</v>
      </c>
      <c r="B10" s="653"/>
      <c r="C10" s="176">
        <v>37999423</v>
      </c>
      <c r="D10" s="176">
        <v>1005187</v>
      </c>
      <c r="E10" s="176">
        <v>27541514</v>
      </c>
      <c r="F10" s="176">
        <v>12778257</v>
      </c>
      <c r="G10" s="176">
        <v>38651565</v>
      </c>
      <c r="H10" s="176">
        <v>14780063</v>
      </c>
      <c r="I10" s="176">
        <v>38599258</v>
      </c>
      <c r="J10" s="176">
        <v>5101873</v>
      </c>
      <c r="K10" s="176">
        <v>62771934</v>
      </c>
      <c r="L10" s="176">
        <v>385861</v>
      </c>
      <c r="M10" s="176">
        <v>0</v>
      </c>
      <c r="N10" s="176">
        <v>60810529</v>
      </c>
      <c r="O10" s="176">
        <v>54391741</v>
      </c>
      <c r="P10" s="176">
        <v>3215146</v>
      </c>
      <c r="Q10" s="176">
        <v>76549979</v>
      </c>
      <c r="R10" s="176">
        <v>50210737</v>
      </c>
      <c r="S10" s="176">
        <v>53672116</v>
      </c>
      <c r="T10" s="176">
        <v>5101873</v>
      </c>
      <c r="U10" s="176">
        <v>62763641</v>
      </c>
      <c r="V10" s="176">
        <v>8140254</v>
      </c>
      <c r="W10" s="176">
        <v>1875388</v>
      </c>
      <c r="X10" s="176">
        <v>4606971</v>
      </c>
      <c r="Y10" s="176">
        <v>42322557</v>
      </c>
      <c r="Z10" s="176">
        <v>0</v>
      </c>
      <c r="AA10" s="260">
        <v>30</v>
      </c>
    </row>
    <row r="11" spans="1:27" s="175" customFormat="1" ht="30.75" customHeight="1">
      <c r="A11" s="652" t="s">
        <v>701</v>
      </c>
      <c r="B11" s="653"/>
      <c r="C11" s="176">
        <v>40408412</v>
      </c>
      <c r="D11" s="176">
        <v>905191</v>
      </c>
      <c r="E11" s="176">
        <v>25360745</v>
      </c>
      <c r="F11" s="176">
        <v>14397544</v>
      </c>
      <c r="G11" s="176">
        <v>38814642</v>
      </c>
      <c r="H11" s="176">
        <v>15016703</v>
      </c>
      <c r="I11" s="176">
        <v>45146160</v>
      </c>
      <c r="J11" s="176">
        <v>2722190</v>
      </c>
      <c r="K11" s="176">
        <v>62924709</v>
      </c>
      <c r="L11" s="176">
        <v>394124</v>
      </c>
      <c r="M11" s="176">
        <v>0</v>
      </c>
      <c r="N11" s="176">
        <v>60743394</v>
      </c>
      <c r="O11" s="176">
        <v>56174689</v>
      </c>
      <c r="P11" s="176">
        <v>2963931</v>
      </c>
      <c r="Q11" s="176">
        <v>78083536</v>
      </c>
      <c r="R11" s="176">
        <v>55484600</v>
      </c>
      <c r="S11" s="176">
        <v>65126385</v>
      </c>
      <c r="T11" s="176">
        <v>2722190</v>
      </c>
      <c r="U11" s="176">
        <v>62912688</v>
      </c>
      <c r="V11" s="176">
        <v>9167560</v>
      </c>
      <c r="W11" s="176">
        <v>2143977</v>
      </c>
      <c r="X11" s="176">
        <v>3940980</v>
      </c>
      <c r="Y11" s="176">
        <v>38867462</v>
      </c>
      <c r="Z11" s="176">
        <v>0</v>
      </c>
      <c r="AA11" s="260" t="s">
        <v>717</v>
      </c>
    </row>
    <row r="12" spans="1:27" s="263" customFormat="1" ht="30.75" customHeight="1">
      <c r="A12" s="648" t="s">
        <v>755</v>
      </c>
      <c r="B12" s="649"/>
      <c r="C12" s="261">
        <v>46089088</v>
      </c>
      <c r="D12" s="261">
        <v>903760</v>
      </c>
      <c r="E12" s="261">
        <v>24336486</v>
      </c>
      <c r="F12" s="261">
        <v>17865082</v>
      </c>
      <c r="G12" s="261">
        <v>39565434</v>
      </c>
      <c r="H12" s="261">
        <v>16289214</v>
      </c>
      <c r="I12" s="261">
        <v>48729076</v>
      </c>
      <c r="J12" s="261">
        <v>2456322</v>
      </c>
      <c r="K12" s="261">
        <v>60583439</v>
      </c>
      <c r="L12" s="261">
        <v>714132</v>
      </c>
      <c r="M12" s="261">
        <v>0</v>
      </c>
      <c r="N12" s="261">
        <v>66132935</v>
      </c>
      <c r="O12" s="261">
        <v>56173043</v>
      </c>
      <c r="P12" s="261">
        <v>4380857</v>
      </c>
      <c r="Q12" s="261">
        <v>79040622</v>
      </c>
      <c r="R12" s="261">
        <v>132939741</v>
      </c>
      <c r="S12" s="261">
        <v>71715638</v>
      </c>
      <c r="T12" s="261">
        <v>2456322</v>
      </c>
      <c r="U12" s="261">
        <v>60583361</v>
      </c>
      <c r="V12" s="261">
        <v>10284396</v>
      </c>
      <c r="W12" s="261">
        <v>2285936</v>
      </c>
      <c r="X12" s="261">
        <v>3508493</v>
      </c>
      <c r="Y12" s="261">
        <v>36993618</v>
      </c>
      <c r="Z12" s="261">
        <v>0</v>
      </c>
      <c r="AA12" s="262">
        <v>2</v>
      </c>
    </row>
    <row r="13" spans="1:27" s="175" customFormat="1" ht="30.75" customHeight="1">
      <c r="A13" s="71"/>
      <c r="B13" s="258"/>
      <c r="C13" s="76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67"/>
      <c r="V13" s="77"/>
      <c r="W13" s="77"/>
      <c r="X13" s="77"/>
      <c r="Y13" s="77"/>
      <c r="Z13" s="77"/>
      <c r="AA13" s="264"/>
    </row>
    <row r="14" spans="1:27" s="175" customFormat="1" ht="30.75" customHeight="1">
      <c r="A14" s="118">
        <v>201</v>
      </c>
      <c r="B14" s="265" t="s">
        <v>59</v>
      </c>
      <c r="C14" s="66">
        <v>9025087</v>
      </c>
      <c r="D14" s="67">
        <v>344943</v>
      </c>
      <c r="E14" s="67">
        <v>2970734</v>
      </c>
      <c r="F14" s="67">
        <v>4271122</v>
      </c>
      <c r="G14" s="67">
        <v>9477803</v>
      </c>
      <c r="H14" s="67">
        <v>2514875</v>
      </c>
      <c r="I14" s="67">
        <v>13429882</v>
      </c>
      <c r="J14" s="67">
        <v>134784</v>
      </c>
      <c r="K14" s="67">
        <v>11824020</v>
      </c>
      <c r="L14" s="67">
        <v>704132</v>
      </c>
      <c r="M14" s="266"/>
      <c r="N14" s="67">
        <v>16804245</v>
      </c>
      <c r="O14" s="67">
        <v>12895612</v>
      </c>
      <c r="P14" s="67">
        <v>779726</v>
      </c>
      <c r="Q14" s="67">
        <v>24836664</v>
      </c>
      <c r="R14" s="67">
        <v>33770093</v>
      </c>
      <c r="S14" s="67">
        <v>12771808</v>
      </c>
      <c r="T14" s="67">
        <v>134784</v>
      </c>
      <c r="U14" s="67">
        <v>11824020</v>
      </c>
      <c r="V14" s="67">
        <v>1316409</v>
      </c>
      <c r="W14" s="67">
        <v>487906</v>
      </c>
      <c r="X14" s="67">
        <v>1563431</v>
      </c>
      <c r="Y14" s="67">
        <v>7979001</v>
      </c>
      <c r="Z14" s="89"/>
      <c r="AA14" s="267">
        <v>201</v>
      </c>
    </row>
    <row r="15" spans="1:27" s="175" customFormat="1" ht="30.75" customHeight="1">
      <c r="A15" s="118">
        <v>202</v>
      </c>
      <c r="B15" s="265" t="s">
        <v>60</v>
      </c>
      <c r="C15" s="66">
        <v>3119402</v>
      </c>
      <c r="D15" s="67">
        <v>40355</v>
      </c>
      <c r="E15" s="67">
        <v>2428008</v>
      </c>
      <c r="F15" s="67">
        <v>1193910</v>
      </c>
      <c r="G15" s="67">
        <v>2641559</v>
      </c>
      <c r="H15" s="67">
        <v>1315749</v>
      </c>
      <c r="I15" s="67">
        <v>3243787</v>
      </c>
      <c r="J15" s="67">
        <v>203018</v>
      </c>
      <c r="K15" s="67">
        <v>5393047</v>
      </c>
      <c r="L15" s="266"/>
      <c r="M15" s="266"/>
      <c r="N15" s="67">
        <v>6014554</v>
      </c>
      <c r="O15" s="67">
        <v>4237216</v>
      </c>
      <c r="P15" s="67">
        <v>458973</v>
      </c>
      <c r="Q15" s="67">
        <v>7258687</v>
      </c>
      <c r="R15" s="67">
        <v>9957427</v>
      </c>
      <c r="S15" s="67">
        <v>3464424</v>
      </c>
      <c r="T15" s="67">
        <v>203018</v>
      </c>
      <c r="U15" s="67">
        <v>5392969</v>
      </c>
      <c r="V15" s="67">
        <v>2798774</v>
      </c>
      <c r="W15" s="89">
        <v>118959</v>
      </c>
      <c r="X15" s="67">
        <v>112340</v>
      </c>
      <c r="Y15" s="67">
        <v>3254994</v>
      </c>
      <c r="Z15" s="89"/>
      <c r="AA15" s="267">
        <v>202</v>
      </c>
    </row>
    <row r="16" spans="1:27" s="175" customFormat="1" ht="30.75" customHeight="1">
      <c r="A16" s="118">
        <v>203</v>
      </c>
      <c r="B16" s="265" t="s">
        <v>61</v>
      </c>
      <c r="C16" s="66">
        <v>11273916</v>
      </c>
      <c r="D16" s="67">
        <v>93058</v>
      </c>
      <c r="E16" s="67">
        <v>4068436</v>
      </c>
      <c r="F16" s="67">
        <v>3363011</v>
      </c>
      <c r="G16" s="67">
        <v>8600452</v>
      </c>
      <c r="H16" s="67">
        <v>3151297</v>
      </c>
      <c r="I16" s="67">
        <v>11856659</v>
      </c>
      <c r="J16" s="67">
        <v>252206</v>
      </c>
      <c r="K16" s="67">
        <v>10943189</v>
      </c>
      <c r="L16" s="266"/>
      <c r="M16" s="266"/>
      <c r="N16" s="67">
        <v>11884370</v>
      </c>
      <c r="O16" s="67">
        <v>11094983</v>
      </c>
      <c r="P16" s="67">
        <v>589387</v>
      </c>
      <c r="Q16" s="67">
        <v>18617168</v>
      </c>
      <c r="R16" s="67">
        <v>27866543</v>
      </c>
      <c r="S16" s="67">
        <v>17454249</v>
      </c>
      <c r="T16" s="67">
        <v>252206</v>
      </c>
      <c r="U16" s="67">
        <v>10943189</v>
      </c>
      <c r="V16" s="67">
        <v>1169257</v>
      </c>
      <c r="W16" s="67">
        <v>436284</v>
      </c>
      <c r="X16" s="67">
        <v>710120</v>
      </c>
      <c r="Y16" s="67">
        <v>6848274</v>
      </c>
      <c r="Z16" s="89"/>
      <c r="AA16" s="267">
        <v>203</v>
      </c>
    </row>
    <row r="17" spans="1:27" s="175" customFormat="1" ht="30.75" customHeight="1">
      <c r="A17" s="118">
        <v>204</v>
      </c>
      <c r="B17" s="265" t="s">
        <v>62</v>
      </c>
      <c r="C17" s="66">
        <v>2017642</v>
      </c>
      <c r="D17" s="67">
        <v>3190</v>
      </c>
      <c r="E17" s="67">
        <v>693617</v>
      </c>
      <c r="F17" s="67">
        <v>1062121</v>
      </c>
      <c r="G17" s="67">
        <v>1895371</v>
      </c>
      <c r="H17" s="67">
        <v>917508</v>
      </c>
      <c r="I17" s="67">
        <v>2814224</v>
      </c>
      <c r="J17" s="67">
        <v>44576</v>
      </c>
      <c r="K17" s="67">
        <v>4061098</v>
      </c>
      <c r="L17" s="266"/>
      <c r="M17" s="266"/>
      <c r="N17" s="67">
        <v>3734314</v>
      </c>
      <c r="O17" s="67">
        <v>3321299</v>
      </c>
      <c r="P17" s="67">
        <v>177132</v>
      </c>
      <c r="Q17" s="67">
        <v>6161286</v>
      </c>
      <c r="R17" s="67">
        <v>7926124</v>
      </c>
      <c r="S17" s="67">
        <v>2613178</v>
      </c>
      <c r="T17" s="67">
        <v>44576</v>
      </c>
      <c r="U17" s="67">
        <v>4061098</v>
      </c>
      <c r="V17" s="67">
        <v>552759</v>
      </c>
      <c r="W17" s="266">
        <v>141357</v>
      </c>
      <c r="X17" s="67">
        <v>99410</v>
      </c>
      <c r="Y17" s="67">
        <v>2611489</v>
      </c>
      <c r="Z17" s="89"/>
      <c r="AA17" s="267">
        <v>204</v>
      </c>
    </row>
    <row r="18" spans="1:27" s="175" customFormat="1" ht="30.75" customHeight="1">
      <c r="A18" s="118">
        <v>205</v>
      </c>
      <c r="B18" s="265" t="s">
        <v>63</v>
      </c>
      <c r="C18" s="66">
        <v>3702273</v>
      </c>
      <c r="D18" s="67">
        <v>94135</v>
      </c>
      <c r="E18" s="67">
        <v>1138005</v>
      </c>
      <c r="F18" s="67">
        <v>666994</v>
      </c>
      <c r="G18" s="67">
        <v>2123125</v>
      </c>
      <c r="H18" s="67">
        <v>1227625</v>
      </c>
      <c r="I18" s="67">
        <v>2172161</v>
      </c>
      <c r="J18" s="67">
        <v>319081</v>
      </c>
      <c r="K18" s="67">
        <v>3308220</v>
      </c>
      <c r="L18" s="266"/>
      <c r="M18" s="266"/>
      <c r="N18" s="67">
        <v>4557544</v>
      </c>
      <c r="O18" s="67">
        <v>3064433</v>
      </c>
      <c r="P18" s="67">
        <v>136151</v>
      </c>
      <c r="Q18" s="67">
        <v>4001281</v>
      </c>
      <c r="R18" s="67">
        <v>6166038</v>
      </c>
      <c r="S18" s="67">
        <v>4603482</v>
      </c>
      <c r="T18" s="67">
        <v>319081</v>
      </c>
      <c r="U18" s="67">
        <v>3308220</v>
      </c>
      <c r="V18" s="67">
        <v>560977</v>
      </c>
      <c r="W18" s="67">
        <v>735771</v>
      </c>
      <c r="X18" s="67">
        <v>62700</v>
      </c>
      <c r="Y18" s="67">
        <v>2247125</v>
      </c>
      <c r="Z18" s="89"/>
      <c r="AA18" s="267">
        <v>205</v>
      </c>
    </row>
    <row r="19" spans="1:27" s="175" customFormat="1" ht="30.75" customHeight="1">
      <c r="A19" s="118">
        <v>206</v>
      </c>
      <c r="B19" s="265" t="s">
        <v>64</v>
      </c>
      <c r="C19" s="66">
        <v>2126467</v>
      </c>
      <c r="D19" s="67">
        <v>159352</v>
      </c>
      <c r="E19" s="67">
        <v>1406222</v>
      </c>
      <c r="F19" s="67">
        <v>937489</v>
      </c>
      <c r="G19" s="67">
        <v>2488062</v>
      </c>
      <c r="H19" s="67">
        <v>774100</v>
      </c>
      <c r="I19" s="67">
        <v>2520073</v>
      </c>
      <c r="J19" s="67">
        <v>106004</v>
      </c>
      <c r="K19" s="67">
        <v>4773369</v>
      </c>
      <c r="L19" s="266"/>
      <c r="M19" s="266"/>
      <c r="N19" s="67">
        <v>4597248</v>
      </c>
      <c r="O19" s="67">
        <v>3619121</v>
      </c>
      <c r="P19" s="67">
        <v>301810</v>
      </c>
      <c r="Q19" s="67">
        <v>3655804</v>
      </c>
      <c r="R19" s="67">
        <v>7232728</v>
      </c>
      <c r="S19" s="67">
        <v>2169534</v>
      </c>
      <c r="T19" s="67">
        <v>106004</v>
      </c>
      <c r="U19" s="67">
        <v>4773369</v>
      </c>
      <c r="V19" s="67">
        <v>669271</v>
      </c>
      <c r="W19" s="89"/>
      <c r="X19" s="67">
        <v>177400</v>
      </c>
      <c r="Y19" s="67">
        <v>2229515</v>
      </c>
      <c r="Z19" s="89"/>
      <c r="AA19" s="267">
        <v>206</v>
      </c>
    </row>
    <row r="20" spans="1:27" s="175" customFormat="1" ht="30.75" customHeight="1">
      <c r="A20" s="118">
        <v>207</v>
      </c>
      <c r="B20" s="265" t="s">
        <v>65</v>
      </c>
      <c r="C20" s="66">
        <v>1199042</v>
      </c>
      <c r="D20" s="67">
        <v>21639</v>
      </c>
      <c r="E20" s="67">
        <v>523430</v>
      </c>
      <c r="F20" s="67">
        <v>353118</v>
      </c>
      <c r="G20" s="67">
        <v>1092964</v>
      </c>
      <c r="H20" s="67">
        <v>1035263</v>
      </c>
      <c r="I20" s="67">
        <v>1246174</v>
      </c>
      <c r="J20" s="67">
        <v>163669</v>
      </c>
      <c r="K20" s="67">
        <v>2162175</v>
      </c>
      <c r="L20" s="266"/>
      <c r="M20" s="266"/>
      <c r="N20" s="67">
        <v>2258694</v>
      </c>
      <c r="O20" s="67">
        <v>1957661</v>
      </c>
      <c r="P20" s="67">
        <v>254689</v>
      </c>
      <c r="Q20" s="67">
        <v>3028323</v>
      </c>
      <c r="R20" s="67">
        <v>4537543</v>
      </c>
      <c r="S20" s="67">
        <v>3032974</v>
      </c>
      <c r="T20" s="67">
        <v>163669</v>
      </c>
      <c r="U20" s="67">
        <v>2162175</v>
      </c>
      <c r="V20" s="67">
        <v>614565</v>
      </c>
      <c r="W20" s="89"/>
      <c r="X20" s="67">
        <v>47743</v>
      </c>
      <c r="Y20" s="67">
        <v>1678008</v>
      </c>
      <c r="Z20" s="89"/>
      <c r="AA20" s="267">
        <v>207</v>
      </c>
    </row>
    <row r="21" spans="1:27" s="175" customFormat="1" ht="30.75" customHeight="1">
      <c r="A21" s="118">
        <v>209</v>
      </c>
      <c r="B21" s="265" t="s">
        <v>66</v>
      </c>
      <c r="C21" s="66">
        <v>3191863</v>
      </c>
      <c r="D21" s="67">
        <v>76400</v>
      </c>
      <c r="E21" s="67">
        <v>2472937</v>
      </c>
      <c r="F21" s="67">
        <v>646984</v>
      </c>
      <c r="G21" s="67">
        <v>2656222</v>
      </c>
      <c r="H21" s="67">
        <v>2092732</v>
      </c>
      <c r="I21" s="67">
        <v>2664396</v>
      </c>
      <c r="J21" s="67">
        <v>199261</v>
      </c>
      <c r="K21" s="67">
        <v>3868700</v>
      </c>
      <c r="L21" s="266"/>
      <c r="M21" s="266"/>
      <c r="N21" s="67">
        <v>4538739</v>
      </c>
      <c r="O21" s="67">
        <v>4020087</v>
      </c>
      <c r="P21" s="67">
        <v>286123</v>
      </c>
      <c r="Q21" s="67">
        <v>3553419</v>
      </c>
      <c r="R21" s="67">
        <v>9658535</v>
      </c>
      <c r="S21" s="67">
        <v>4529762</v>
      </c>
      <c r="T21" s="67">
        <v>199261</v>
      </c>
      <c r="U21" s="67">
        <v>3868700</v>
      </c>
      <c r="V21" s="67">
        <v>360952</v>
      </c>
      <c r="W21" s="67">
        <v>207409</v>
      </c>
      <c r="X21" s="67">
        <v>50000</v>
      </c>
      <c r="Y21" s="67">
        <v>2728576</v>
      </c>
      <c r="Z21" s="89"/>
      <c r="AA21" s="267">
        <v>209</v>
      </c>
    </row>
    <row r="22" spans="1:27" s="175" customFormat="1" ht="30.75" customHeight="1">
      <c r="A22" s="118"/>
      <c r="B22" s="265"/>
      <c r="C22" s="66"/>
      <c r="D22" s="67"/>
      <c r="E22" s="67"/>
      <c r="F22" s="67"/>
      <c r="G22" s="67"/>
      <c r="H22" s="67"/>
      <c r="I22" s="67"/>
      <c r="J22" s="67"/>
      <c r="K22" s="67"/>
      <c r="L22" s="67"/>
      <c r="M22" s="268"/>
      <c r="N22" s="67"/>
      <c r="O22" s="67"/>
      <c r="P22" s="67"/>
      <c r="Q22" s="67"/>
      <c r="R22" s="67"/>
      <c r="S22" s="67"/>
      <c r="T22" s="67"/>
      <c r="U22" s="268"/>
      <c r="V22" s="67"/>
      <c r="W22" s="67"/>
      <c r="X22" s="67"/>
      <c r="Y22" s="67"/>
      <c r="Z22" s="268"/>
      <c r="AA22" s="267"/>
    </row>
    <row r="23" spans="1:27" s="175" customFormat="1" ht="30.75" customHeight="1">
      <c r="A23" s="118">
        <v>343</v>
      </c>
      <c r="B23" s="265" t="s">
        <v>67</v>
      </c>
      <c r="C23" s="66">
        <v>1604225</v>
      </c>
      <c r="D23" s="67">
        <v>14030</v>
      </c>
      <c r="E23" s="67">
        <v>1825867</v>
      </c>
      <c r="F23" s="67">
        <v>297334</v>
      </c>
      <c r="G23" s="67">
        <v>1578317</v>
      </c>
      <c r="H23" s="67">
        <v>471007</v>
      </c>
      <c r="I23" s="67">
        <v>1099994</v>
      </c>
      <c r="J23" s="67">
        <v>77355</v>
      </c>
      <c r="K23" s="67">
        <v>2497482</v>
      </c>
      <c r="L23" s="268">
        <v>10000</v>
      </c>
      <c r="M23" s="266"/>
      <c r="N23" s="67">
        <v>1361204</v>
      </c>
      <c r="O23" s="67">
        <v>1528427</v>
      </c>
      <c r="P23" s="67">
        <v>429159</v>
      </c>
      <c r="Q23" s="67">
        <v>1256138</v>
      </c>
      <c r="R23" s="67">
        <v>4385869</v>
      </c>
      <c r="S23" s="67">
        <v>1668206</v>
      </c>
      <c r="T23" s="67">
        <v>77355</v>
      </c>
      <c r="U23" s="67">
        <v>2497482</v>
      </c>
      <c r="V23" s="67">
        <v>420283</v>
      </c>
      <c r="W23" s="67">
        <v>86900</v>
      </c>
      <c r="X23" s="67">
        <v>525272</v>
      </c>
      <c r="Y23" s="67">
        <v>1234667</v>
      </c>
      <c r="Z23" s="89"/>
      <c r="AA23" s="267">
        <v>343</v>
      </c>
    </row>
    <row r="24" spans="1:27" s="175" customFormat="1" ht="30.75" customHeight="1">
      <c r="A24" s="118">
        <v>386</v>
      </c>
      <c r="B24" s="265" t="s">
        <v>68</v>
      </c>
      <c r="C24" s="66">
        <v>927905</v>
      </c>
      <c r="D24" s="266"/>
      <c r="E24" s="67">
        <v>777800</v>
      </c>
      <c r="F24" s="67">
        <v>471480</v>
      </c>
      <c r="G24" s="67">
        <v>1040518</v>
      </c>
      <c r="H24" s="67">
        <v>294977</v>
      </c>
      <c r="I24" s="67">
        <v>615510</v>
      </c>
      <c r="J24" s="67">
        <v>169160</v>
      </c>
      <c r="K24" s="67">
        <v>1213255</v>
      </c>
      <c r="L24" s="266"/>
      <c r="M24" s="266"/>
      <c r="N24" s="67">
        <v>931502</v>
      </c>
      <c r="O24" s="67">
        <v>1043215</v>
      </c>
      <c r="P24" s="67">
        <v>169750</v>
      </c>
      <c r="Q24" s="67">
        <v>576434</v>
      </c>
      <c r="R24" s="67">
        <v>2485774</v>
      </c>
      <c r="S24" s="67">
        <v>2060125</v>
      </c>
      <c r="T24" s="67">
        <v>169160</v>
      </c>
      <c r="U24" s="67">
        <v>1213255</v>
      </c>
      <c r="V24" s="67">
        <v>293768</v>
      </c>
      <c r="W24" s="67">
        <v>68200</v>
      </c>
      <c r="X24" s="67">
        <v>13733</v>
      </c>
      <c r="Y24" s="67">
        <v>289992</v>
      </c>
      <c r="Z24" s="89"/>
      <c r="AA24" s="267">
        <v>386</v>
      </c>
    </row>
    <row r="25" spans="1:27" s="175" customFormat="1" ht="30.75" customHeight="1">
      <c r="A25" s="118">
        <v>441</v>
      </c>
      <c r="B25" s="265" t="s">
        <v>69</v>
      </c>
      <c r="C25" s="76">
        <v>614549</v>
      </c>
      <c r="D25" s="266"/>
      <c r="E25" s="77">
        <v>270778</v>
      </c>
      <c r="F25" s="77">
        <v>125101</v>
      </c>
      <c r="G25" s="77">
        <v>419181</v>
      </c>
      <c r="H25" s="77">
        <v>140104</v>
      </c>
      <c r="I25" s="77">
        <v>428054</v>
      </c>
      <c r="J25" s="77">
        <v>29758</v>
      </c>
      <c r="K25" s="77">
        <v>485106</v>
      </c>
      <c r="L25" s="266"/>
      <c r="M25" s="266"/>
      <c r="N25" s="77">
        <v>582251</v>
      </c>
      <c r="O25" s="77">
        <v>692535</v>
      </c>
      <c r="P25" s="77">
        <v>61970</v>
      </c>
      <c r="Q25" s="77">
        <v>489181</v>
      </c>
      <c r="R25" s="77">
        <v>1364802</v>
      </c>
      <c r="S25" s="77">
        <v>1000790</v>
      </c>
      <c r="T25" s="77">
        <v>29758</v>
      </c>
      <c r="U25" s="67">
        <v>485106</v>
      </c>
      <c r="V25" s="77">
        <v>84763</v>
      </c>
      <c r="W25" s="89"/>
      <c r="X25" s="77">
        <v>5000</v>
      </c>
      <c r="Y25" s="77">
        <v>344805</v>
      </c>
      <c r="Z25" s="89"/>
      <c r="AA25" s="267">
        <v>441</v>
      </c>
    </row>
    <row r="26" spans="1:27" s="175" customFormat="1" ht="30.75" customHeight="1">
      <c r="A26" s="118">
        <v>448</v>
      </c>
      <c r="B26" s="265" t="s">
        <v>70</v>
      </c>
      <c r="C26" s="66">
        <v>760897</v>
      </c>
      <c r="D26" s="268">
        <v>3000</v>
      </c>
      <c r="E26" s="67">
        <v>383399</v>
      </c>
      <c r="F26" s="67">
        <v>159863</v>
      </c>
      <c r="G26" s="67">
        <v>599886</v>
      </c>
      <c r="H26" s="67">
        <v>401453</v>
      </c>
      <c r="I26" s="67">
        <v>463301</v>
      </c>
      <c r="J26" s="67">
        <v>73407</v>
      </c>
      <c r="K26" s="67">
        <v>1155692</v>
      </c>
      <c r="L26" s="266"/>
      <c r="M26" s="266"/>
      <c r="N26" s="67">
        <v>887487</v>
      </c>
      <c r="O26" s="67">
        <v>1045644</v>
      </c>
      <c r="P26" s="67">
        <v>163724</v>
      </c>
      <c r="Q26" s="67">
        <v>534147</v>
      </c>
      <c r="R26" s="67">
        <v>1718019</v>
      </c>
      <c r="S26" s="67">
        <v>1574688</v>
      </c>
      <c r="T26" s="67">
        <v>73407</v>
      </c>
      <c r="U26" s="67">
        <v>1155692</v>
      </c>
      <c r="V26" s="67">
        <v>61963</v>
      </c>
      <c r="W26" s="89"/>
      <c r="X26" s="89"/>
      <c r="Y26" s="67">
        <v>647123</v>
      </c>
      <c r="Z26" s="89"/>
      <c r="AA26" s="267">
        <v>448</v>
      </c>
    </row>
    <row r="27" spans="1:27" s="175" customFormat="1" ht="30.75" customHeight="1">
      <c r="A27" s="118">
        <v>449</v>
      </c>
      <c r="B27" s="265" t="s">
        <v>71</v>
      </c>
      <c r="C27" s="66">
        <v>2078170</v>
      </c>
      <c r="D27" s="67">
        <v>3638</v>
      </c>
      <c r="E27" s="67">
        <v>1363595</v>
      </c>
      <c r="F27" s="67">
        <v>532179</v>
      </c>
      <c r="G27" s="67">
        <v>762328</v>
      </c>
      <c r="H27" s="67">
        <v>434695</v>
      </c>
      <c r="I27" s="67">
        <v>1200078</v>
      </c>
      <c r="J27" s="67">
        <v>152905</v>
      </c>
      <c r="K27" s="67">
        <v>1765925</v>
      </c>
      <c r="L27" s="266"/>
      <c r="M27" s="266"/>
      <c r="N27" s="67">
        <v>1726336</v>
      </c>
      <c r="O27" s="67">
        <v>1457638</v>
      </c>
      <c r="P27" s="67">
        <v>241039</v>
      </c>
      <c r="Q27" s="67">
        <v>1297154</v>
      </c>
      <c r="R27" s="67">
        <v>4285672</v>
      </c>
      <c r="S27" s="67">
        <v>1554771</v>
      </c>
      <c r="T27" s="67">
        <v>152905</v>
      </c>
      <c r="U27" s="67">
        <v>1765925</v>
      </c>
      <c r="V27" s="67">
        <v>495646</v>
      </c>
      <c r="W27" s="89"/>
      <c r="X27" s="67"/>
      <c r="Y27" s="67">
        <v>1360215</v>
      </c>
      <c r="Z27" s="89"/>
      <c r="AA27" s="267">
        <v>449</v>
      </c>
    </row>
    <row r="28" spans="1:27" s="175" customFormat="1" ht="30.75" customHeight="1">
      <c r="A28" s="118">
        <v>501</v>
      </c>
      <c r="B28" s="265" t="s">
        <v>72</v>
      </c>
      <c r="C28" s="66">
        <v>884510</v>
      </c>
      <c r="D28" s="67">
        <v>625</v>
      </c>
      <c r="E28" s="67">
        <v>568522</v>
      </c>
      <c r="F28" s="67">
        <v>877957</v>
      </c>
      <c r="G28" s="67">
        <v>808903</v>
      </c>
      <c r="H28" s="67">
        <v>282642</v>
      </c>
      <c r="I28" s="67">
        <v>1202420</v>
      </c>
      <c r="J28" s="67">
        <v>15073</v>
      </c>
      <c r="K28" s="67">
        <v>1271173</v>
      </c>
      <c r="L28" s="266"/>
      <c r="M28" s="266"/>
      <c r="N28" s="67">
        <v>1424202</v>
      </c>
      <c r="O28" s="67">
        <v>1257639</v>
      </c>
      <c r="P28" s="67">
        <v>71662</v>
      </c>
      <c r="Q28" s="67">
        <v>719428</v>
      </c>
      <c r="R28" s="67">
        <v>2513978</v>
      </c>
      <c r="S28" s="67">
        <v>2362761</v>
      </c>
      <c r="T28" s="67">
        <v>15073</v>
      </c>
      <c r="U28" s="67">
        <v>1271173</v>
      </c>
      <c r="V28" s="67">
        <v>168322</v>
      </c>
      <c r="W28" s="89"/>
      <c r="X28" s="67">
        <v>43026</v>
      </c>
      <c r="Y28" s="67">
        <v>691587</v>
      </c>
      <c r="Z28" s="89"/>
      <c r="AA28" s="267">
        <v>501</v>
      </c>
    </row>
    <row r="29" spans="1:27" s="175" customFormat="1" ht="30.75" customHeight="1">
      <c r="A29" s="118">
        <v>505</v>
      </c>
      <c r="B29" s="265" t="s">
        <v>73</v>
      </c>
      <c r="C29" s="66">
        <v>745357</v>
      </c>
      <c r="D29" s="67">
        <v>5442</v>
      </c>
      <c r="E29" s="67">
        <v>522570</v>
      </c>
      <c r="F29" s="67">
        <v>285173</v>
      </c>
      <c r="G29" s="67">
        <v>707055</v>
      </c>
      <c r="H29" s="67">
        <v>426240</v>
      </c>
      <c r="I29" s="67">
        <v>574638</v>
      </c>
      <c r="J29" s="266">
        <v>35462</v>
      </c>
      <c r="K29" s="67">
        <v>942960</v>
      </c>
      <c r="L29" s="266"/>
      <c r="M29" s="266"/>
      <c r="N29" s="67">
        <v>1071338</v>
      </c>
      <c r="O29" s="67">
        <v>849663</v>
      </c>
      <c r="P29" s="67">
        <v>122229</v>
      </c>
      <c r="Q29" s="67">
        <v>884777</v>
      </c>
      <c r="R29" s="67">
        <v>1918514</v>
      </c>
      <c r="S29" s="67">
        <v>1051890</v>
      </c>
      <c r="T29" s="89">
        <v>35462</v>
      </c>
      <c r="U29" s="67">
        <v>942960</v>
      </c>
      <c r="V29" s="67">
        <v>218590</v>
      </c>
      <c r="W29" s="89"/>
      <c r="X29" s="67">
        <v>18095</v>
      </c>
      <c r="Y29" s="67">
        <v>660991</v>
      </c>
      <c r="Z29" s="89"/>
      <c r="AA29" s="267">
        <v>505</v>
      </c>
    </row>
    <row r="30" spans="1:27" s="175" customFormat="1" ht="30.75" customHeight="1">
      <c r="A30" s="118">
        <v>525</v>
      </c>
      <c r="B30" s="265" t="s">
        <v>74</v>
      </c>
      <c r="C30" s="66">
        <v>395963</v>
      </c>
      <c r="D30" s="266"/>
      <c r="E30" s="67">
        <v>1186551</v>
      </c>
      <c r="F30" s="67">
        <v>1231935</v>
      </c>
      <c r="G30" s="67">
        <v>402338</v>
      </c>
      <c r="H30" s="67">
        <v>105678</v>
      </c>
      <c r="I30" s="67">
        <v>407232</v>
      </c>
      <c r="J30" s="266"/>
      <c r="K30" s="67">
        <v>1150253</v>
      </c>
      <c r="L30" s="266"/>
      <c r="M30" s="266"/>
      <c r="N30" s="67">
        <v>562240</v>
      </c>
      <c r="O30" s="67">
        <v>1035786</v>
      </c>
      <c r="P30" s="67">
        <v>6875</v>
      </c>
      <c r="Q30" s="67">
        <v>314390</v>
      </c>
      <c r="R30" s="67">
        <v>839979</v>
      </c>
      <c r="S30" s="67">
        <v>2404605</v>
      </c>
      <c r="T30" s="89"/>
      <c r="U30" s="67">
        <v>1150253</v>
      </c>
      <c r="V30" s="67">
        <v>194804</v>
      </c>
      <c r="W30" s="89"/>
      <c r="X30" s="89"/>
      <c r="Y30" s="67">
        <v>445062</v>
      </c>
      <c r="Z30" s="89"/>
      <c r="AA30" s="267">
        <v>525</v>
      </c>
    </row>
    <row r="31" spans="1:27" s="175" customFormat="1" ht="30.75" customHeight="1">
      <c r="A31" s="118">
        <v>526</v>
      </c>
      <c r="B31" s="265" t="s">
        <v>75</v>
      </c>
      <c r="C31" s="66">
        <v>538027</v>
      </c>
      <c r="D31" s="266"/>
      <c r="E31" s="67">
        <v>380688</v>
      </c>
      <c r="F31" s="67">
        <v>141973</v>
      </c>
      <c r="G31" s="67">
        <v>359389</v>
      </c>
      <c r="H31" s="67">
        <v>132506</v>
      </c>
      <c r="I31" s="67">
        <v>299561</v>
      </c>
      <c r="J31" s="266">
        <v>1155</v>
      </c>
      <c r="K31" s="67">
        <v>1138991</v>
      </c>
      <c r="L31" s="266"/>
      <c r="M31" s="266"/>
      <c r="N31" s="67">
        <v>665693</v>
      </c>
      <c r="O31" s="67">
        <v>798007</v>
      </c>
      <c r="P31" s="67">
        <v>18621</v>
      </c>
      <c r="Q31" s="67">
        <v>160185</v>
      </c>
      <c r="R31" s="67">
        <v>1278387</v>
      </c>
      <c r="S31" s="67">
        <v>2019087</v>
      </c>
      <c r="T31" s="67">
        <v>1155</v>
      </c>
      <c r="U31" s="67">
        <v>1138991</v>
      </c>
      <c r="V31" s="67">
        <v>195241</v>
      </c>
      <c r="W31" s="89"/>
      <c r="X31" s="67">
        <v>4400</v>
      </c>
      <c r="Y31" s="67">
        <v>322117</v>
      </c>
      <c r="Z31" s="89"/>
      <c r="AA31" s="72">
        <v>526</v>
      </c>
    </row>
    <row r="32" spans="1:27" s="175" customFormat="1" ht="30.75" customHeight="1">
      <c r="A32" s="118">
        <v>527</v>
      </c>
      <c r="B32" s="265" t="s">
        <v>76</v>
      </c>
      <c r="C32" s="66">
        <v>238977</v>
      </c>
      <c r="D32" s="67"/>
      <c r="E32" s="67">
        <v>158777</v>
      </c>
      <c r="F32" s="67">
        <v>81965</v>
      </c>
      <c r="G32" s="67">
        <v>279309</v>
      </c>
      <c r="H32" s="67">
        <v>31693</v>
      </c>
      <c r="I32" s="67">
        <v>91434</v>
      </c>
      <c r="J32" s="266">
        <v>4853</v>
      </c>
      <c r="K32" s="67">
        <v>270366</v>
      </c>
      <c r="L32" s="266"/>
      <c r="M32" s="266"/>
      <c r="N32" s="67">
        <v>361067</v>
      </c>
      <c r="O32" s="67">
        <v>392653</v>
      </c>
      <c r="P32" s="266">
        <v>278</v>
      </c>
      <c r="Q32" s="67">
        <v>35840</v>
      </c>
      <c r="R32" s="67">
        <v>352129</v>
      </c>
      <c r="S32" s="67">
        <v>538426</v>
      </c>
      <c r="T32" s="89">
        <v>4853</v>
      </c>
      <c r="U32" s="67">
        <v>270366</v>
      </c>
      <c r="V32" s="67">
        <v>46707</v>
      </c>
      <c r="W32" s="89"/>
      <c r="X32" s="266">
        <v>9793</v>
      </c>
      <c r="Y32" s="67">
        <v>123104</v>
      </c>
      <c r="Z32" s="89"/>
      <c r="AA32" s="72">
        <v>527</v>
      </c>
    </row>
    <row r="33" spans="1:27" s="175" customFormat="1" ht="30.75" customHeight="1">
      <c r="A33" s="118">
        <v>528</v>
      </c>
      <c r="B33" s="265" t="s">
        <v>77</v>
      </c>
      <c r="C33" s="66">
        <v>1644816</v>
      </c>
      <c r="D33" s="67">
        <v>43953</v>
      </c>
      <c r="E33" s="67">
        <v>1196550</v>
      </c>
      <c r="F33" s="67">
        <v>1165373</v>
      </c>
      <c r="G33" s="67">
        <v>1632652</v>
      </c>
      <c r="H33" s="67">
        <v>539070</v>
      </c>
      <c r="I33" s="67">
        <v>2399498</v>
      </c>
      <c r="J33" s="67">
        <v>474595</v>
      </c>
      <c r="K33" s="67">
        <v>2358418</v>
      </c>
      <c r="L33" s="266"/>
      <c r="M33" s="266"/>
      <c r="N33" s="67">
        <v>2169907</v>
      </c>
      <c r="O33" s="67">
        <v>1861424</v>
      </c>
      <c r="P33" s="67">
        <v>111559</v>
      </c>
      <c r="Q33" s="67">
        <v>1660316</v>
      </c>
      <c r="R33" s="67">
        <v>4681587</v>
      </c>
      <c r="S33" s="67">
        <v>4840878</v>
      </c>
      <c r="T33" s="67">
        <v>474595</v>
      </c>
      <c r="U33" s="67">
        <v>2358418</v>
      </c>
      <c r="V33" s="67">
        <v>61345</v>
      </c>
      <c r="W33" s="266">
        <v>3150</v>
      </c>
      <c r="X33" s="67">
        <v>66030</v>
      </c>
      <c r="Y33" s="67">
        <v>1296973</v>
      </c>
      <c r="Z33" s="89"/>
      <c r="AA33" s="267">
        <v>528</v>
      </c>
    </row>
    <row r="34" spans="1:27">
      <c r="A34" s="79"/>
      <c r="B34" s="79"/>
      <c r="C34" s="82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82"/>
    </row>
    <row r="35" spans="1:27">
      <c r="B35" s="107"/>
      <c r="C35" s="28"/>
      <c r="D35" s="28"/>
    </row>
  </sheetData>
  <mergeCells count="33">
    <mergeCell ref="A12:B12"/>
    <mergeCell ref="U5:U6"/>
    <mergeCell ref="V5:V6"/>
    <mergeCell ref="J5:J6"/>
    <mergeCell ref="K5:K6"/>
    <mergeCell ref="L5:L6"/>
    <mergeCell ref="M5:M6"/>
    <mergeCell ref="N5:N6"/>
    <mergeCell ref="A4:B6"/>
    <mergeCell ref="E4:K4"/>
    <mergeCell ref="C5:C6"/>
    <mergeCell ref="D5:D6"/>
    <mergeCell ref="E5:E6"/>
    <mergeCell ref="F5:F6"/>
    <mergeCell ref="G5:G6"/>
    <mergeCell ref="H5:H6"/>
    <mergeCell ref="A11:B11"/>
    <mergeCell ref="Z5:Z6"/>
    <mergeCell ref="S5:S6"/>
    <mergeCell ref="T5:T6"/>
    <mergeCell ref="I5:I6"/>
    <mergeCell ref="W5:W6"/>
    <mergeCell ref="X5:X6"/>
    <mergeCell ref="Y5:Y6"/>
    <mergeCell ref="O5:O6"/>
    <mergeCell ref="P5:P6"/>
    <mergeCell ref="Q5:Q6"/>
    <mergeCell ref="R5:R6"/>
    <mergeCell ref="Q4:W4"/>
    <mergeCell ref="AA4:AA6"/>
    <mergeCell ref="A8:B8"/>
    <mergeCell ref="A9:B9"/>
    <mergeCell ref="A10:B10"/>
  </mergeCells>
  <phoneticPr fontId="10"/>
  <printOptions horizontalCentered="1" verticalCentered="1" gridLinesSet="0"/>
  <pageMargins left="0.19685039370078741" right="0.19685039370078741" top="0" bottom="0" header="0.51181102362204722" footer="0.51181102362204722"/>
  <pageSetup paperSize="9" scale="65" orientation="landscape" r:id="rId1"/>
  <headerFooter alignWithMargins="0"/>
  <colBreaks count="1" manualBreakCount="1">
    <brk id="14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zoomScale="120" zoomScaleNormal="120" workbookViewId="0">
      <selection activeCell="E15" sqref="E15"/>
    </sheetView>
  </sheetViews>
  <sheetFormatPr defaultRowHeight="13.5"/>
  <cols>
    <col min="1" max="1" width="0.875" style="51" customWidth="1"/>
    <col min="2" max="2" width="34.875" style="51" bestFit="1" customWidth="1"/>
    <col min="3" max="3" width="0.875" style="51" customWidth="1"/>
    <col min="4" max="5" width="11.75" style="51" customWidth="1"/>
    <col min="6" max="9" width="10.625" style="51" customWidth="1"/>
    <col min="10" max="16384" width="9" style="51"/>
  </cols>
  <sheetData>
    <row r="1" spans="1:9" ht="13.5" customHeight="1">
      <c r="A1" s="48" t="s">
        <v>480</v>
      </c>
      <c r="B1" s="49"/>
      <c r="C1" s="49"/>
      <c r="D1" s="49"/>
      <c r="E1" s="49"/>
      <c r="F1" s="49"/>
      <c r="G1" s="49"/>
      <c r="H1" s="49"/>
      <c r="I1" s="49"/>
    </row>
    <row r="2" spans="1:9" ht="13.5" customHeight="1">
      <c r="A2" s="49"/>
      <c r="B2" s="48" t="s">
        <v>311</v>
      </c>
      <c r="C2" s="49"/>
      <c r="D2" s="50"/>
      <c r="E2" s="50"/>
      <c r="F2" s="50"/>
      <c r="G2" s="50"/>
      <c r="H2" s="50"/>
      <c r="I2" s="50"/>
    </row>
    <row r="3" spans="1:9" ht="13.5" customHeight="1">
      <c r="A3" s="49"/>
      <c r="B3" s="48" t="s">
        <v>566</v>
      </c>
      <c r="C3" s="49"/>
      <c r="D3" s="49"/>
      <c r="E3" s="49"/>
      <c r="F3" s="49"/>
      <c r="G3" s="49"/>
      <c r="H3" s="49"/>
      <c r="I3" s="49"/>
    </row>
    <row r="4" spans="1:9" ht="13.5" customHeight="1" thickBot="1">
      <c r="A4" s="49"/>
      <c r="B4" s="49"/>
      <c r="C4" s="49"/>
      <c r="D4" s="49"/>
      <c r="E4" s="49"/>
      <c r="F4" s="49"/>
      <c r="G4" s="49"/>
      <c r="H4" s="245"/>
      <c r="I4" s="54" t="s">
        <v>487</v>
      </c>
    </row>
    <row r="5" spans="1:9" ht="13.5" customHeight="1" thickTop="1">
      <c r="A5" s="644" t="s">
        <v>665</v>
      </c>
      <c r="B5" s="644"/>
      <c r="C5" s="656"/>
      <c r="D5" s="605" t="s">
        <v>300</v>
      </c>
      <c r="E5" s="605" t="s">
        <v>301</v>
      </c>
      <c r="F5" s="591" t="s">
        <v>666</v>
      </c>
      <c r="G5" s="591" t="s">
        <v>567</v>
      </c>
      <c r="H5" s="605" t="s">
        <v>219</v>
      </c>
      <c r="I5" s="594" t="s">
        <v>667</v>
      </c>
    </row>
    <row r="6" spans="1:9" ht="13.5" customHeight="1">
      <c r="A6" s="645"/>
      <c r="B6" s="645"/>
      <c r="C6" s="657"/>
      <c r="D6" s="595"/>
      <c r="E6" s="595"/>
      <c r="F6" s="592"/>
      <c r="G6" s="592"/>
      <c r="H6" s="595"/>
      <c r="I6" s="668"/>
    </row>
    <row r="7" spans="1:9" ht="13.5" customHeight="1">
      <c r="A7" s="646"/>
      <c r="B7" s="646"/>
      <c r="C7" s="658"/>
      <c r="D7" s="596"/>
      <c r="E7" s="596"/>
      <c r="F7" s="593"/>
      <c r="G7" s="593"/>
      <c r="H7" s="596"/>
      <c r="I7" s="669"/>
    </row>
    <row r="8" spans="1:9" ht="13.5" customHeight="1">
      <c r="A8" s="71"/>
      <c r="B8" s="71"/>
      <c r="C8" s="71"/>
      <c r="D8" s="88"/>
      <c r="E8" s="89"/>
      <c r="F8" s="89"/>
      <c r="G8" s="89"/>
      <c r="H8" s="89"/>
      <c r="I8" s="89"/>
    </row>
    <row r="9" spans="1:9" ht="13.5" customHeight="1">
      <c r="A9" s="246"/>
      <c r="B9" s="652" t="s">
        <v>733</v>
      </c>
      <c r="C9" s="653"/>
      <c r="D9" s="70">
        <v>18024060</v>
      </c>
      <c r="E9" s="64">
        <v>17299941</v>
      </c>
      <c r="F9" s="77">
        <v>724119</v>
      </c>
      <c r="G9" s="64">
        <v>21706</v>
      </c>
      <c r="H9" s="63">
        <v>702413</v>
      </c>
      <c r="I9" s="63">
        <v>59059</v>
      </c>
    </row>
    <row r="10" spans="1:9" ht="13.5" customHeight="1">
      <c r="A10" s="246"/>
      <c r="B10" s="652" t="s">
        <v>657</v>
      </c>
      <c r="C10" s="653"/>
      <c r="D10" s="70">
        <v>18283421</v>
      </c>
      <c r="E10" s="64">
        <v>17624322</v>
      </c>
      <c r="F10" s="77">
        <v>659099</v>
      </c>
      <c r="G10" s="64">
        <v>1700</v>
      </c>
      <c r="H10" s="63">
        <v>657399</v>
      </c>
      <c r="I10" s="63">
        <v>-23744</v>
      </c>
    </row>
    <row r="11" spans="1:9" s="28" customFormat="1" ht="13.5" customHeight="1">
      <c r="A11" s="246"/>
      <c r="B11" s="652" t="s">
        <v>694</v>
      </c>
      <c r="C11" s="653"/>
      <c r="D11" s="70">
        <v>19204564</v>
      </c>
      <c r="E11" s="64">
        <v>18737021</v>
      </c>
      <c r="F11" s="77">
        <v>467543</v>
      </c>
      <c r="G11" s="64">
        <v>60460</v>
      </c>
      <c r="H11" s="63">
        <v>407083</v>
      </c>
      <c r="I11" s="63">
        <v>-278858</v>
      </c>
    </row>
    <row r="12" spans="1:9" ht="13.5" customHeight="1">
      <c r="A12" s="246"/>
      <c r="B12" s="652" t="s">
        <v>701</v>
      </c>
      <c r="C12" s="653"/>
      <c r="D12" s="70">
        <v>19844989</v>
      </c>
      <c r="E12" s="64">
        <v>19217910</v>
      </c>
      <c r="F12" s="77">
        <v>627079</v>
      </c>
      <c r="G12" s="64">
        <v>49705</v>
      </c>
      <c r="H12" s="63">
        <v>577374</v>
      </c>
      <c r="I12" s="63">
        <v>-9455</v>
      </c>
    </row>
    <row r="13" spans="1:9" s="1" customFormat="1" ht="13.5" customHeight="1">
      <c r="A13" s="247"/>
      <c r="B13" s="648" t="s">
        <v>755</v>
      </c>
      <c r="C13" s="649"/>
      <c r="D13" s="33">
        <v>20224315</v>
      </c>
      <c r="E13" s="34">
        <v>19783380</v>
      </c>
      <c r="F13" s="244">
        <v>440935</v>
      </c>
      <c r="G13" s="34">
        <v>63782</v>
      </c>
      <c r="H13" s="2">
        <v>377153</v>
      </c>
      <c r="I13" s="2">
        <v>-268911</v>
      </c>
    </row>
    <row r="14" spans="1:9" ht="13.5" customHeight="1">
      <c r="A14" s="71"/>
      <c r="B14" s="71"/>
      <c r="C14" s="71"/>
      <c r="D14" s="76"/>
      <c r="E14" s="77"/>
      <c r="F14" s="77"/>
      <c r="G14" s="77"/>
      <c r="H14" s="77"/>
      <c r="I14" s="77"/>
    </row>
    <row r="15" spans="1:9" ht="13.5" customHeight="1">
      <c r="A15" s="71"/>
      <c r="B15" s="248" t="s">
        <v>444</v>
      </c>
      <c r="C15" s="71"/>
      <c r="D15" s="76">
        <v>482799</v>
      </c>
      <c r="E15" s="77">
        <v>466105</v>
      </c>
      <c r="F15" s="77">
        <v>16694</v>
      </c>
      <c r="G15" s="188" t="s">
        <v>750</v>
      </c>
      <c r="H15" s="77">
        <v>16694</v>
      </c>
      <c r="I15" s="77">
        <v>12401</v>
      </c>
    </row>
    <row r="16" spans="1:9" ht="13.5" customHeight="1">
      <c r="A16" s="71"/>
      <c r="B16" s="248" t="s">
        <v>312</v>
      </c>
      <c r="C16" s="71"/>
      <c r="D16" s="76">
        <v>157157</v>
      </c>
      <c r="E16" s="77">
        <v>156403</v>
      </c>
      <c r="F16" s="77">
        <v>754</v>
      </c>
      <c r="G16" s="188" t="s">
        <v>750</v>
      </c>
      <c r="H16" s="77">
        <v>754</v>
      </c>
      <c r="I16" s="77">
        <v>-8975</v>
      </c>
    </row>
    <row r="17" spans="1:9" ht="13.5" customHeight="1">
      <c r="A17" s="71"/>
      <c r="B17" s="248" t="s">
        <v>313</v>
      </c>
      <c r="C17" s="71"/>
      <c r="D17" s="76">
        <v>771024</v>
      </c>
      <c r="E17" s="77">
        <v>749206</v>
      </c>
      <c r="F17" s="77">
        <v>21818</v>
      </c>
      <c r="G17" s="188" t="s">
        <v>750</v>
      </c>
      <c r="H17" s="77">
        <v>21818</v>
      </c>
      <c r="I17" s="77">
        <v>10862</v>
      </c>
    </row>
    <row r="18" spans="1:9" ht="13.5" customHeight="1">
      <c r="A18" s="71"/>
      <c r="B18" s="248" t="s">
        <v>314</v>
      </c>
      <c r="C18" s="71"/>
      <c r="D18" s="76">
        <v>1838562</v>
      </c>
      <c r="E18" s="77">
        <v>1802292</v>
      </c>
      <c r="F18" s="77">
        <v>36270</v>
      </c>
      <c r="G18" s="188" t="s">
        <v>750</v>
      </c>
      <c r="H18" s="77">
        <v>36270</v>
      </c>
      <c r="I18" s="77">
        <v>-2758</v>
      </c>
    </row>
    <row r="19" spans="1:9" ht="13.5" customHeight="1">
      <c r="A19" s="71"/>
      <c r="B19" s="248" t="s">
        <v>315</v>
      </c>
      <c r="C19" s="71"/>
      <c r="D19" s="76">
        <v>1430679</v>
      </c>
      <c r="E19" s="77">
        <v>1418709</v>
      </c>
      <c r="F19" s="77">
        <v>11970</v>
      </c>
      <c r="G19" s="188" t="s">
        <v>750</v>
      </c>
      <c r="H19" s="77">
        <v>11970</v>
      </c>
      <c r="I19" s="77">
        <v>-69323</v>
      </c>
    </row>
    <row r="20" spans="1:9" ht="13.5" customHeight="1">
      <c r="A20" s="71"/>
      <c r="B20" s="249" t="s">
        <v>316</v>
      </c>
      <c r="C20" s="71"/>
      <c r="D20" s="76">
        <v>18759</v>
      </c>
      <c r="E20" s="77">
        <v>18759</v>
      </c>
      <c r="F20" s="188" t="s">
        <v>750</v>
      </c>
      <c r="G20" s="188" t="s">
        <v>750</v>
      </c>
      <c r="H20" s="188" t="s">
        <v>750</v>
      </c>
      <c r="I20" s="77">
        <v>-1141</v>
      </c>
    </row>
    <row r="21" spans="1:9" ht="13.5" customHeight="1">
      <c r="A21" s="71"/>
      <c r="B21" s="248" t="s">
        <v>317</v>
      </c>
      <c r="C21" s="71"/>
      <c r="D21" s="76">
        <v>157359</v>
      </c>
      <c r="E21" s="77">
        <v>90528</v>
      </c>
      <c r="F21" s="77">
        <v>66831</v>
      </c>
      <c r="G21" s="63">
        <v>58300</v>
      </c>
      <c r="H21" s="77">
        <v>8531</v>
      </c>
      <c r="I21" s="77">
        <v>5042</v>
      </c>
    </row>
    <row r="22" spans="1:9" ht="13.5" customHeight="1">
      <c r="A22" s="71"/>
      <c r="B22" s="249" t="s">
        <v>318</v>
      </c>
      <c r="C22" s="71"/>
      <c r="D22" s="76">
        <v>2421578</v>
      </c>
      <c r="E22" s="77">
        <v>2282107</v>
      </c>
      <c r="F22" s="77">
        <v>139471</v>
      </c>
      <c r="G22" s="188" t="s">
        <v>750</v>
      </c>
      <c r="H22" s="77">
        <v>139471</v>
      </c>
      <c r="I22" s="77">
        <v>64552</v>
      </c>
    </row>
    <row r="23" spans="1:9" ht="13.5" customHeight="1">
      <c r="A23" s="71"/>
      <c r="B23" s="248" t="s">
        <v>319</v>
      </c>
      <c r="C23" s="71"/>
      <c r="D23" s="76">
        <v>4876106</v>
      </c>
      <c r="E23" s="77">
        <v>4857188</v>
      </c>
      <c r="F23" s="77">
        <v>18918</v>
      </c>
      <c r="G23" s="188" t="s">
        <v>750</v>
      </c>
      <c r="H23" s="77">
        <v>18918</v>
      </c>
      <c r="I23" s="77">
        <v>-232711</v>
      </c>
    </row>
    <row r="24" spans="1:9" ht="13.5" customHeight="1">
      <c r="A24" s="71"/>
      <c r="B24" s="248" t="s">
        <v>320</v>
      </c>
      <c r="C24" s="71"/>
      <c r="D24" s="76">
        <v>3989140</v>
      </c>
      <c r="E24" s="77">
        <v>3954418</v>
      </c>
      <c r="F24" s="77">
        <v>34722</v>
      </c>
      <c r="G24" s="188" t="s">
        <v>750</v>
      </c>
      <c r="H24" s="77">
        <v>34722</v>
      </c>
      <c r="I24" s="77">
        <v>-68337</v>
      </c>
    </row>
    <row r="25" spans="1:9" ht="13.5" customHeight="1">
      <c r="A25" s="71"/>
      <c r="B25" s="248" t="s">
        <v>321</v>
      </c>
      <c r="C25" s="71"/>
      <c r="D25" s="76">
        <v>1191331</v>
      </c>
      <c r="E25" s="77">
        <v>1169833</v>
      </c>
      <c r="F25" s="77">
        <v>21498</v>
      </c>
      <c r="G25" s="188" t="s">
        <v>750</v>
      </c>
      <c r="H25" s="77">
        <v>21498</v>
      </c>
      <c r="I25" s="77">
        <v>11573</v>
      </c>
    </row>
    <row r="26" spans="1:9" ht="13.5" customHeight="1">
      <c r="A26" s="71"/>
      <c r="B26" s="248" t="s">
        <v>322</v>
      </c>
      <c r="C26" s="71"/>
      <c r="D26" s="76">
        <v>1453986</v>
      </c>
      <c r="E26" s="77">
        <v>1438040</v>
      </c>
      <c r="F26" s="77">
        <v>15946</v>
      </c>
      <c r="G26" s="188" t="s">
        <v>750</v>
      </c>
      <c r="H26" s="77">
        <v>15946</v>
      </c>
      <c r="I26" s="77">
        <v>2274</v>
      </c>
    </row>
    <row r="27" spans="1:9" ht="13.5" customHeight="1">
      <c r="A27" s="71"/>
      <c r="B27" s="248" t="s">
        <v>323</v>
      </c>
      <c r="C27" s="71"/>
      <c r="D27" s="76">
        <v>1126963</v>
      </c>
      <c r="E27" s="77">
        <v>1110334</v>
      </c>
      <c r="F27" s="77">
        <v>16629</v>
      </c>
      <c r="G27" s="63">
        <v>5482</v>
      </c>
      <c r="H27" s="77">
        <v>11147</v>
      </c>
      <c r="I27" s="77">
        <v>2015</v>
      </c>
    </row>
    <row r="28" spans="1:9" ht="13.5" customHeight="1">
      <c r="A28" s="71"/>
      <c r="B28" s="248" t="s">
        <v>756</v>
      </c>
      <c r="C28" s="71"/>
      <c r="D28" s="76">
        <v>308872</v>
      </c>
      <c r="E28" s="77">
        <v>269458</v>
      </c>
      <c r="F28" s="77">
        <v>39414</v>
      </c>
      <c r="G28" s="188" t="s">
        <v>750</v>
      </c>
      <c r="H28" s="77">
        <v>39414</v>
      </c>
      <c r="I28" s="77">
        <v>5615</v>
      </c>
    </row>
    <row r="29" spans="1:9" ht="13.5" customHeight="1">
      <c r="A29" s="128"/>
      <c r="B29" s="250"/>
      <c r="C29" s="128"/>
      <c r="D29" s="251"/>
      <c r="E29" s="252"/>
      <c r="F29" s="252"/>
      <c r="G29" s="253"/>
      <c r="H29" s="252"/>
      <c r="I29" s="252"/>
    </row>
  </sheetData>
  <mergeCells count="12">
    <mergeCell ref="G5:G7"/>
    <mergeCell ref="H5:H7"/>
    <mergeCell ref="I5:I7"/>
    <mergeCell ref="B12:C12"/>
    <mergeCell ref="B13:C13"/>
    <mergeCell ref="A5:C7"/>
    <mergeCell ref="D5:D7"/>
    <mergeCell ref="E5:E7"/>
    <mergeCell ref="F5:F7"/>
    <mergeCell ref="B9:C9"/>
    <mergeCell ref="B10:C10"/>
    <mergeCell ref="B11:C11"/>
  </mergeCells>
  <phoneticPr fontId="10"/>
  <printOptions horizontalCentered="1" verticalCentered="1" gridLinesSet="0"/>
  <pageMargins left="0.59055118110236227" right="0.19685039370078741" top="0.19685039370078741" bottom="0.19685039370078741" header="0.28999999999999998" footer="0.51181102362204722"/>
  <pageSetup paperSize="9" scale="137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zoomScale="120" zoomScaleNormal="120" workbookViewId="0">
      <selection activeCell="G15" sqref="G15"/>
    </sheetView>
  </sheetViews>
  <sheetFormatPr defaultRowHeight="13.5"/>
  <cols>
    <col min="1" max="1" width="2.625" style="51" customWidth="1"/>
    <col min="2" max="2" width="3.625" style="51" customWidth="1"/>
    <col min="3" max="3" width="17" style="51" customWidth="1"/>
    <col min="4" max="4" width="1.625" style="51" customWidth="1"/>
    <col min="5" max="5" width="12" style="51" customWidth="1"/>
    <col min="6" max="16384" width="9" style="51"/>
  </cols>
  <sheetData>
    <row r="1" spans="1:5" ht="13.5" customHeight="1">
      <c r="A1" s="48" t="s">
        <v>488</v>
      </c>
      <c r="C1" s="48"/>
      <c r="D1" s="175"/>
      <c r="E1" s="175"/>
    </row>
    <row r="2" spans="1:5" ht="13.5" customHeight="1" thickBot="1">
      <c r="A2" s="175"/>
      <c r="B2" s="175"/>
      <c r="C2" s="175"/>
      <c r="D2" s="232"/>
      <c r="E2" s="177" t="s">
        <v>462</v>
      </c>
    </row>
    <row r="3" spans="1:5" ht="13.5" customHeight="1" thickTop="1">
      <c r="A3" s="633" t="s">
        <v>568</v>
      </c>
      <c r="B3" s="633"/>
      <c r="C3" s="633"/>
      <c r="D3" s="634"/>
      <c r="E3" s="671" t="s">
        <v>757</v>
      </c>
    </row>
    <row r="4" spans="1:5" ht="13.5" customHeight="1">
      <c r="A4" s="635"/>
      <c r="B4" s="635"/>
      <c r="C4" s="635"/>
      <c r="D4" s="636"/>
      <c r="E4" s="672"/>
    </row>
    <row r="5" spans="1:5" ht="13.5" customHeight="1">
      <c r="A5" s="639"/>
      <c r="B5" s="639"/>
      <c r="C5" s="639"/>
      <c r="D5" s="640"/>
      <c r="E5" s="673"/>
    </row>
    <row r="6" spans="1:5" ht="13.5" customHeight="1">
      <c r="A6" s="156"/>
      <c r="B6" s="156"/>
      <c r="C6" s="156"/>
      <c r="D6" s="156"/>
      <c r="E6" s="233"/>
    </row>
    <row r="7" spans="1:5" ht="13.5" customHeight="1">
      <c r="A7" s="581" t="s">
        <v>569</v>
      </c>
      <c r="B7" s="581"/>
      <c r="C7" s="581"/>
      <c r="D7" s="234"/>
      <c r="E7" s="235">
        <v>10</v>
      </c>
    </row>
    <row r="8" spans="1:5" ht="13.5" customHeight="1">
      <c r="A8" s="143"/>
      <c r="B8" s="143"/>
      <c r="C8" s="143"/>
      <c r="D8" s="143"/>
      <c r="E8" s="235"/>
    </row>
    <row r="9" spans="1:5" ht="13.5" customHeight="1">
      <c r="A9" s="236">
        <v>1</v>
      </c>
      <c r="B9" s="581" t="s">
        <v>668</v>
      </c>
      <c r="C9" s="581"/>
      <c r="D9" s="143"/>
      <c r="E9" s="235">
        <v>36435</v>
      </c>
    </row>
    <row r="10" spans="1:5" ht="13.5" customHeight="1">
      <c r="A10" s="191"/>
      <c r="B10" s="156"/>
      <c r="C10" s="156"/>
      <c r="D10" s="156"/>
      <c r="E10" s="237"/>
    </row>
    <row r="11" spans="1:5" ht="13.5" customHeight="1">
      <c r="A11" s="191"/>
      <c r="B11" s="238" t="s">
        <v>570</v>
      </c>
      <c r="C11" s="158" t="s">
        <v>446</v>
      </c>
      <c r="D11" s="156"/>
      <c r="E11" s="237">
        <v>2756</v>
      </c>
    </row>
    <row r="12" spans="1:5" ht="13.5" customHeight="1">
      <c r="A12" s="191"/>
      <c r="B12" s="238"/>
      <c r="C12" s="107"/>
      <c r="D12" s="156"/>
      <c r="E12" s="237"/>
    </row>
    <row r="13" spans="1:5" ht="13.5" customHeight="1">
      <c r="A13" s="191"/>
      <c r="B13" s="238" t="s">
        <v>7</v>
      </c>
      <c r="C13" s="158" t="s">
        <v>522</v>
      </c>
      <c r="D13" s="156"/>
      <c r="E13" s="237">
        <v>1524</v>
      </c>
    </row>
    <row r="14" spans="1:5" ht="13.5" customHeight="1">
      <c r="A14" s="191"/>
      <c r="C14" s="107"/>
      <c r="D14" s="156"/>
      <c r="E14" s="237"/>
    </row>
    <row r="15" spans="1:5" ht="13.5" customHeight="1">
      <c r="A15" s="191"/>
      <c r="B15" s="61"/>
      <c r="C15" s="158" t="s">
        <v>447</v>
      </c>
      <c r="D15" s="239"/>
      <c r="E15" s="237">
        <v>530</v>
      </c>
    </row>
    <row r="16" spans="1:5" ht="13.5" customHeight="1">
      <c r="A16" s="191"/>
      <c r="B16" s="156"/>
      <c r="C16" s="107"/>
      <c r="D16" s="156"/>
      <c r="E16" s="237"/>
    </row>
    <row r="17" spans="1:5" ht="13.5" customHeight="1">
      <c r="A17" s="191"/>
      <c r="B17" s="156"/>
      <c r="C17" s="158" t="s">
        <v>448</v>
      </c>
      <c r="D17" s="239"/>
      <c r="E17" s="237">
        <v>994</v>
      </c>
    </row>
    <row r="18" spans="1:5" ht="13.5" customHeight="1">
      <c r="A18" s="191"/>
      <c r="B18" s="156"/>
      <c r="C18" s="107"/>
      <c r="D18" s="156"/>
      <c r="E18" s="237"/>
    </row>
    <row r="19" spans="1:5" ht="14.25" customHeight="1">
      <c r="A19" s="191"/>
      <c r="B19" s="156"/>
      <c r="C19" s="163" t="s">
        <v>571</v>
      </c>
      <c r="D19" s="239"/>
      <c r="E19" s="237">
        <v>0</v>
      </c>
    </row>
    <row r="20" spans="1:5" ht="13.5" customHeight="1">
      <c r="A20" s="191"/>
      <c r="B20" s="156"/>
      <c r="C20" s="107"/>
      <c r="D20" s="156"/>
      <c r="E20" s="237"/>
    </row>
    <row r="21" spans="1:5" ht="13.5" customHeight="1">
      <c r="A21" s="191"/>
      <c r="B21" s="238" t="s">
        <v>82</v>
      </c>
      <c r="C21" s="158" t="s">
        <v>572</v>
      </c>
      <c r="D21" s="156"/>
      <c r="E21" s="237">
        <v>12569</v>
      </c>
    </row>
    <row r="22" spans="1:5" ht="13.5" customHeight="1">
      <c r="A22" s="191"/>
      <c r="B22" s="156"/>
      <c r="C22" s="156"/>
      <c r="D22" s="156"/>
      <c r="E22" s="237"/>
    </row>
    <row r="23" spans="1:5">
      <c r="A23" s="191"/>
      <c r="B23" s="156"/>
      <c r="C23" s="240" t="s">
        <v>573</v>
      </c>
      <c r="D23" s="239"/>
      <c r="E23" s="237">
        <v>8140</v>
      </c>
    </row>
    <row r="24" spans="1:5" ht="13.5" customHeight="1">
      <c r="A24" s="191"/>
      <c r="B24" s="156"/>
      <c r="C24" s="156"/>
      <c r="D24" s="156"/>
      <c r="E24" s="237"/>
    </row>
    <row r="25" spans="1:5">
      <c r="A25" s="191"/>
      <c r="B25" s="156"/>
      <c r="C25" s="240" t="s">
        <v>449</v>
      </c>
      <c r="D25" s="239"/>
      <c r="E25" s="237">
        <v>4429</v>
      </c>
    </row>
    <row r="26" spans="1:5" ht="13.5" customHeight="1">
      <c r="A26" s="191"/>
      <c r="B26" s="156"/>
      <c r="C26" s="156"/>
      <c r="D26" s="156"/>
      <c r="E26" s="237"/>
    </row>
    <row r="27" spans="1:5" ht="13.5" customHeight="1">
      <c r="A27" s="191"/>
      <c r="B27" s="238" t="s">
        <v>84</v>
      </c>
      <c r="C27" s="158" t="s">
        <v>450</v>
      </c>
      <c r="D27" s="156"/>
      <c r="E27" s="237">
        <v>19586</v>
      </c>
    </row>
    <row r="28" spans="1:5" ht="13.5" customHeight="1">
      <c r="A28" s="191"/>
      <c r="B28" s="156"/>
      <c r="C28" s="156"/>
      <c r="D28" s="156"/>
      <c r="E28" s="237"/>
    </row>
    <row r="29" spans="1:5" ht="13.5" customHeight="1">
      <c r="A29" s="236">
        <v>2</v>
      </c>
      <c r="B29" s="581" t="s">
        <v>669</v>
      </c>
      <c r="C29" s="581"/>
      <c r="D29" s="143"/>
      <c r="E29" s="235">
        <v>22373</v>
      </c>
    </row>
    <row r="30" spans="1:5" ht="13.5" customHeight="1">
      <c r="A30" s="191"/>
      <c r="B30" s="156"/>
      <c r="C30" s="156"/>
      <c r="D30" s="156"/>
      <c r="E30" s="237"/>
    </row>
    <row r="31" spans="1:5">
      <c r="A31" s="191"/>
      <c r="B31" s="238" t="s">
        <v>570</v>
      </c>
      <c r="C31" s="163" t="s">
        <v>508</v>
      </c>
      <c r="D31" s="156"/>
      <c r="E31" s="237">
        <v>808</v>
      </c>
    </row>
    <row r="32" spans="1:5" ht="13.5" customHeight="1">
      <c r="A32" s="191"/>
      <c r="B32" s="61"/>
      <c r="C32" s="156"/>
      <c r="D32" s="156"/>
      <c r="E32" s="237"/>
    </row>
    <row r="33" spans="1:5" ht="13.5" customHeight="1">
      <c r="A33" s="191"/>
      <c r="B33" s="238" t="s">
        <v>7</v>
      </c>
      <c r="C33" s="158" t="s">
        <v>670</v>
      </c>
      <c r="D33" s="156"/>
      <c r="E33" s="237">
        <v>20365</v>
      </c>
    </row>
    <row r="34" spans="1:5" ht="13.5" customHeight="1">
      <c r="A34" s="191"/>
      <c r="B34" s="61"/>
      <c r="C34" s="107"/>
      <c r="D34" s="156"/>
      <c r="E34" s="237"/>
    </row>
    <row r="35" spans="1:5" ht="13.5" customHeight="1">
      <c r="A35" s="191"/>
      <c r="B35" s="61"/>
      <c r="C35" s="158" t="s">
        <v>324</v>
      </c>
      <c r="D35" s="239"/>
      <c r="E35" s="237">
        <v>20365</v>
      </c>
    </row>
    <row r="36" spans="1:5" ht="13.5" customHeight="1">
      <c r="A36" s="191"/>
      <c r="B36" s="61"/>
      <c r="C36" s="107"/>
      <c r="D36" s="156"/>
      <c r="E36" s="237"/>
    </row>
    <row r="37" spans="1:5" ht="13.5" customHeight="1">
      <c r="A37" s="191"/>
      <c r="B37" s="238"/>
      <c r="C37" s="158" t="s">
        <v>54</v>
      </c>
      <c r="D37" s="239"/>
      <c r="E37" s="237">
        <v>0</v>
      </c>
    </row>
    <row r="38" spans="1:5" ht="13.5" customHeight="1">
      <c r="A38" s="191"/>
      <c r="B38" s="238"/>
      <c r="C38" s="156"/>
      <c r="D38" s="156"/>
      <c r="E38" s="237"/>
    </row>
    <row r="39" spans="1:5" ht="40.5" customHeight="1">
      <c r="A39" s="191"/>
      <c r="B39" s="238" t="s">
        <v>82</v>
      </c>
      <c r="C39" s="163" t="s">
        <v>671</v>
      </c>
      <c r="D39" s="156"/>
      <c r="E39" s="237">
        <v>0</v>
      </c>
    </row>
    <row r="40" spans="1:5" ht="13.5" customHeight="1">
      <c r="A40" s="191"/>
      <c r="B40" s="156"/>
      <c r="C40" s="156"/>
      <c r="D40" s="156"/>
      <c r="E40" s="237"/>
    </row>
    <row r="41" spans="1:5">
      <c r="A41" s="191"/>
      <c r="B41" s="238" t="s">
        <v>84</v>
      </c>
      <c r="C41" s="163" t="s">
        <v>574</v>
      </c>
      <c r="D41" s="156"/>
      <c r="E41" s="237">
        <v>100</v>
      </c>
    </row>
    <row r="42" spans="1:5" ht="13.5" customHeight="1">
      <c r="A42" s="191"/>
      <c r="B42" s="156"/>
      <c r="C42" s="156"/>
      <c r="D42" s="156"/>
      <c r="E42" s="237"/>
    </row>
    <row r="43" spans="1:5" ht="13.5" customHeight="1">
      <c r="A43" s="191"/>
      <c r="B43" s="238" t="s">
        <v>86</v>
      </c>
      <c r="C43" s="158" t="s">
        <v>467</v>
      </c>
      <c r="D43" s="156"/>
      <c r="E43" s="237">
        <v>1074</v>
      </c>
    </row>
    <row r="44" spans="1:5" ht="13.5" customHeight="1">
      <c r="A44" s="191"/>
      <c r="B44" s="156"/>
      <c r="C44" s="156"/>
      <c r="D44" s="156"/>
      <c r="E44" s="237"/>
    </row>
    <row r="45" spans="1:5" ht="13.5" customHeight="1">
      <c r="A45" s="191"/>
      <c r="B45" s="238" t="s">
        <v>88</v>
      </c>
      <c r="C45" s="158" t="s">
        <v>451</v>
      </c>
      <c r="D45" s="156"/>
      <c r="E45" s="237">
        <v>26</v>
      </c>
    </row>
    <row r="46" spans="1:5" ht="13.5" customHeight="1">
      <c r="A46" s="191"/>
      <c r="B46" s="156"/>
      <c r="C46" s="156"/>
      <c r="D46" s="156"/>
      <c r="E46" s="237"/>
    </row>
    <row r="47" spans="1:5" ht="33.75" customHeight="1">
      <c r="A47" s="236">
        <v>3</v>
      </c>
      <c r="B47" s="670" t="s">
        <v>672</v>
      </c>
      <c r="C47" s="631"/>
      <c r="D47" s="143"/>
      <c r="E47" s="235">
        <v>14062</v>
      </c>
    </row>
    <row r="48" spans="1:5" ht="13.5" customHeight="1">
      <c r="A48" s="241"/>
      <c r="B48" s="143"/>
      <c r="C48" s="143"/>
      <c r="D48" s="143"/>
      <c r="E48" s="235"/>
    </row>
    <row r="49" spans="1:5" ht="40.5" customHeight="1">
      <c r="A49" s="236">
        <v>4</v>
      </c>
      <c r="B49" s="670" t="s">
        <v>673</v>
      </c>
      <c r="C49" s="670"/>
      <c r="D49" s="143"/>
      <c r="E49" s="235">
        <v>0</v>
      </c>
    </row>
    <row r="50" spans="1:5" ht="13.5" customHeight="1">
      <c r="A50" s="241"/>
      <c r="B50" s="242"/>
      <c r="C50" s="242"/>
      <c r="D50" s="143"/>
      <c r="E50" s="235"/>
    </row>
    <row r="51" spans="1:5" ht="27" customHeight="1">
      <c r="A51" s="236">
        <v>5</v>
      </c>
      <c r="B51" s="670" t="s">
        <v>674</v>
      </c>
      <c r="C51" s="670"/>
      <c r="D51" s="143"/>
      <c r="E51" s="235">
        <v>14062</v>
      </c>
    </row>
    <row r="52" spans="1:5" ht="13.5" customHeight="1">
      <c r="A52" s="243"/>
      <c r="B52" s="243"/>
      <c r="C52" s="243"/>
      <c r="D52" s="195"/>
      <c r="E52" s="167"/>
    </row>
    <row r="53" spans="1:5" ht="13.5" customHeight="1">
      <c r="A53" s="175"/>
      <c r="B53" s="175"/>
      <c r="C53" s="175"/>
      <c r="D53" s="175"/>
      <c r="E53" s="77"/>
    </row>
  </sheetData>
  <mergeCells count="8">
    <mergeCell ref="B49:C49"/>
    <mergeCell ref="B51:C51"/>
    <mergeCell ref="A3:D5"/>
    <mergeCell ref="E3:E5"/>
    <mergeCell ref="A7:C7"/>
    <mergeCell ref="B9:C9"/>
    <mergeCell ref="B29:C29"/>
    <mergeCell ref="B47:C47"/>
  </mergeCells>
  <phoneticPr fontId="10"/>
  <printOptions horizontalCentered="1" verticalCentered="1" gridLinesSet="0"/>
  <pageMargins left="0.19685039370078741" right="0.19685039370078741" top="0.19685039370078741" bottom="0.19685039370078741" header="0.51181102362204722" footer="0.51181102362204722"/>
  <pageSetup paperSize="9" scale="90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zoomScale="120" zoomScaleNormal="120" workbookViewId="0"/>
  </sheetViews>
  <sheetFormatPr defaultRowHeight="13.5"/>
  <cols>
    <col min="1" max="1" width="2.625" style="203" customWidth="1"/>
    <col min="2" max="2" width="24.125" style="203" customWidth="1"/>
    <col min="3" max="3" width="1.625" style="203" customWidth="1"/>
    <col min="4" max="4" width="13" style="203" customWidth="1"/>
    <col min="5" max="5" width="12.25" style="203" customWidth="1"/>
    <col min="6" max="6" width="12.75" style="203" customWidth="1"/>
    <col min="7" max="7" width="11.25" style="203" customWidth="1"/>
    <col min="8" max="8" width="14.125" style="203" customWidth="1"/>
    <col min="9" max="9" width="13.125" style="203" customWidth="1"/>
    <col min="10" max="10" width="11.125" style="203" customWidth="1"/>
    <col min="11" max="11" width="11.25" style="203" customWidth="1"/>
    <col min="12" max="12" width="12.625" style="203" customWidth="1"/>
    <col min="13" max="16384" width="9" style="203"/>
  </cols>
  <sheetData>
    <row r="1" spans="1:12" ht="13.5" customHeight="1">
      <c r="A1" s="201" t="s">
        <v>480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1:12" ht="13.5" customHeight="1">
      <c r="A2" s="204" t="s">
        <v>794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</row>
    <row r="3" spans="1:12" ht="13.5" customHeight="1">
      <c r="A3" s="202"/>
      <c r="B3" s="205" t="s">
        <v>489</v>
      </c>
      <c r="C3" s="202"/>
      <c r="D3" s="202"/>
      <c r="E3" s="202"/>
      <c r="F3" s="202"/>
      <c r="G3" s="202"/>
      <c r="H3" s="202"/>
      <c r="I3" s="202"/>
      <c r="J3" s="202"/>
      <c r="K3" s="202"/>
      <c r="L3" s="202"/>
    </row>
    <row r="4" spans="1:12" ht="13.5" customHeight="1" thickBot="1">
      <c r="A4" s="202"/>
      <c r="B4" s="202"/>
      <c r="C4" s="202"/>
      <c r="D4" s="202"/>
      <c r="E4" s="202"/>
      <c r="F4" s="202"/>
      <c r="G4" s="202"/>
      <c r="H4" s="202"/>
      <c r="I4" s="202"/>
      <c r="J4" s="202"/>
      <c r="K4" s="206"/>
      <c r="L4" s="206" t="s">
        <v>795</v>
      </c>
    </row>
    <row r="5" spans="1:12" ht="18.75" customHeight="1" thickTop="1">
      <c r="A5" s="692" t="s">
        <v>675</v>
      </c>
      <c r="B5" s="692"/>
      <c r="C5" s="693"/>
      <c r="D5" s="677" t="s">
        <v>531</v>
      </c>
      <c r="E5" s="678"/>
      <c r="F5" s="678"/>
      <c r="G5" s="679"/>
      <c r="H5" s="677" t="s">
        <v>532</v>
      </c>
      <c r="I5" s="678"/>
      <c r="J5" s="678"/>
      <c r="K5" s="679"/>
      <c r="L5" s="683" t="s">
        <v>796</v>
      </c>
    </row>
    <row r="6" spans="1:12" ht="13.5" customHeight="1">
      <c r="A6" s="694"/>
      <c r="B6" s="694"/>
      <c r="C6" s="695"/>
      <c r="D6" s="680"/>
      <c r="E6" s="681"/>
      <c r="F6" s="681"/>
      <c r="G6" s="682"/>
      <c r="H6" s="680"/>
      <c r="I6" s="681"/>
      <c r="J6" s="681"/>
      <c r="K6" s="682"/>
      <c r="L6" s="684"/>
    </row>
    <row r="7" spans="1:12" ht="15.75" customHeight="1">
      <c r="A7" s="694"/>
      <c r="B7" s="694"/>
      <c r="C7" s="695"/>
      <c r="D7" s="686" t="s">
        <v>797</v>
      </c>
      <c r="E7" s="688" t="s">
        <v>676</v>
      </c>
      <c r="F7" s="688" t="s">
        <v>677</v>
      </c>
      <c r="G7" s="688" t="s">
        <v>326</v>
      </c>
      <c r="H7" s="686" t="s">
        <v>798</v>
      </c>
      <c r="I7" s="688" t="s">
        <v>676</v>
      </c>
      <c r="J7" s="688" t="s">
        <v>677</v>
      </c>
      <c r="K7" s="688" t="s">
        <v>327</v>
      </c>
      <c r="L7" s="684"/>
    </row>
    <row r="8" spans="1:12" ht="17.25" customHeight="1">
      <c r="A8" s="696"/>
      <c r="B8" s="696"/>
      <c r="C8" s="697"/>
      <c r="D8" s="687"/>
      <c r="E8" s="689"/>
      <c r="F8" s="689"/>
      <c r="G8" s="689"/>
      <c r="H8" s="687"/>
      <c r="I8" s="689"/>
      <c r="J8" s="689"/>
      <c r="K8" s="689"/>
      <c r="L8" s="685"/>
    </row>
    <row r="9" spans="1:12" ht="13.5" customHeight="1">
      <c r="A9" s="207"/>
      <c r="B9" s="207"/>
      <c r="C9" s="208"/>
      <c r="D9" s="209"/>
      <c r="E9" s="210"/>
      <c r="F9" s="210"/>
      <c r="G9" s="210"/>
      <c r="H9" s="210"/>
      <c r="I9" s="210"/>
      <c r="J9" s="210"/>
      <c r="K9" s="210"/>
      <c r="L9" s="210"/>
    </row>
    <row r="10" spans="1:12" ht="18.75" customHeight="1">
      <c r="A10" s="211"/>
      <c r="B10" s="690" t="s">
        <v>733</v>
      </c>
      <c r="C10" s="691"/>
      <c r="D10" s="212">
        <v>60357202</v>
      </c>
      <c r="E10" s="213">
        <v>47039132</v>
      </c>
      <c r="F10" s="213">
        <v>12994585</v>
      </c>
      <c r="G10" s="213">
        <v>323485</v>
      </c>
      <c r="H10" s="213">
        <v>57651959</v>
      </c>
      <c r="I10" s="213">
        <v>53186571</v>
      </c>
      <c r="J10" s="213">
        <v>4066964</v>
      </c>
      <c r="K10" s="213">
        <v>398424</v>
      </c>
      <c r="L10" s="213">
        <v>2705243</v>
      </c>
    </row>
    <row r="11" spans="1:12" ht="18.75" customHeight="1">
      <c r="A11" s="211"/>
      <c r="B11" s="690" t="s">
        <v>657</v>
      </c>
      <c r="C11" s="691"/>
      <c r="D11" s="212">
        <v>65642650</v>
      </c>
      <c r="E11" s="213">
        <v>49749445</v>
      </c>
      <c r="F11" s="213">
        <v>15454658</v>
      </c>
      <c r="G11" s="213">
        <v>438547</v>
      </c>
      <c r="H11" s="213">
        <v>63910970</v>
      </c>
      <c r="I11" s="213">
        <v>58733834</v>
      </c>
      <c r="J11" s="213">
        <v>4608746</v>
      </c>
      <c r="K11" s="213">
        <v>568390</v>
      </c>
      <c r="L11" s="213">
        <v>1731680</v>
      </c>
    </row>
    <row r="12" spans="1:12" ht="18.75" customHeight="1">
      <c r="A12" s="207"/>
      <c r="B12" s="690" t="s">
        <v>695</v>
      </c>
      <c r="C12" s="691"/>
      <c r="D12" s="212">
        <v>66960906</v>
      </c>
      <c r="E12" s="213">
        <v>50261472</v>
      </c>
      <c r="F12" s="213">
        <v>16231117</v>
      </c>
      <c r="G12" s="213">
        <v>468317</v>
      </c>
      <c r="H12" s="213">
        <v>65467789</v>
      </c>
      <c r="I12" s="213">
        <v>60573126</v>
      </c>
      <c r="J12" s="213">
        <v>4583479</v>
      </c>
      <c r="K12" s="213">
        <v>311184</v>
      </c>
      <c r="L12" s="213">
        <v>1493117</v>
      </c>
    </row>
    <row r="13" spans="1:12" ht="18.75" customHeight="1">
      <c r="A13" s="207"/>
      <c r="B13" s="690" t="s">
        <v>701</v>
      </c>
      <c r="C13" s="691"/>
      <c r="D13" s="212">
        <v>73982814</v>
      </c>
      <c r="E13" s="213">
        <v>52866035</v>
      </c>
      <c r="F13" s="213">
        <v>20758154</v>
      </c>
      <c r="G13" s="213">
        <v>358625</v>
      </c>
      <c r="H13" s="213">
        <v>72247293</v>
      </c>
      <c r="I13" s="213">
        <v>66145899</v>
      </c>
      <c r="J13" s="213">
        <v>5452187</v>
      </c>
      <c r="K13" s="213">
        <v>649207</v>
      </c>
      <c r="L13" s="213">
        <v>1735521</v>
      </c>
    </row>
    <row r="14" spans="1:12" s="217" customFormat="1" ht="18.75" customHeight="1">
      <c r="A14" s="214"/>
      <c r="B14" s="675" t="s">
        <v>755</v>
      </c>
      <c r="C14" s="676"/>
      <c r="D14" s="215">
        <f t="shared" ref="D14:L14" si="0">SUM(D16,D33,D36,D39,D52,D57)</f>
        <v>79945668</v>
      </c>
      <c r="E14" s="216">
        <f t="shared" si="0"/>
        <v>52606025</v>
      </c>
      <c r="F14" s="216">
        <f t="shared" si="0"/>
        <v>26033782</v>
      </c>
      <c r="G14" s="216">
        <f t="shared" si="0"/>
        <v>1305861</v>
      </c>
      <c r="H14" s="216">
        <f t="shared" si="0"/>
        <v>77634170</v>
      </c>
      <c r="I14" s="216">
        <f t="shared" si="0"/>
        <v>69664145</v>
      </c>
      <c r="J14" s="216">
        <f t="shared" si="0"/>
        <v>5695628</v>
      </c>
      <c r="K14" s="216">
        <f t="shared" si="0"/>
        <v>2274397</v>
      </c>
      <c r="L14" s="216">
        <f t="shared" si="0"/>
        <v>2311498</v>
      </c>
    </row>
    <row r="15" spans="1:12" ht="18.75" customHeight="1">
      <c r="A15" s="207"/>
      <c r="B15" s="207"/>
      <c r="C15" s="207"/>
      <c r="D15" s="218"/>
      <c r="E15" s="210"/>
      <c r="F15" s="210"/>
      <c r="G15" s="210"/>
      <c r="H15" s="210"/>
      <c r="I15" s="210"/>
      <c r="J15" s="210"/>
      <c r="K15" s="210"/>
      <c r="L15" s="210"/>
    </row>
    <row r="16" spans="1:12" ht="18.75" customHeight="1">
      <c r="A16" s="674" t="s">
        <v>328</v>
      </c>
      <c r="B16" s="674"/>
      <c r="C16" s="207"/>
      <c r="D16" s="219">
        <v>19613783</v>
      </c>
      <c r="E16" s="47">
        <v>14201297</v>
      </c>
      <c r="F16" s="47">
        <v>5350221</v>
      </c>
      <c r="G16" s="47">
        <v>62265</v>
      </c>
      <c r="H16" s="47">
        <v>18225462</v>
      </c>
      <c r="I16" s="47">
        <v>16716450</v>
      </c>
      <c r="J16" s="47">
        <v>1459379</v>
      </c>
      <c r="K16" s="47">
        <v>49633</v>
      </c>
      <c r="L16" s="220">
        <v>1388321</v>
      </c>
    </row>
    <row r="17" spans="1:12" ht="18.75" customHeight="1">
      <c r="A17" s="207"/>
      <c r="B17" s="545" t="s">
        <v>329</v>
      </c>
      <c r="C17" s="207"/>
      <c r="D17" s="219">
        <v>5371912</v>
      </c>
      <c r="E17" s="47">
        <v>4335908</v>
      </c>
      <c r="F17" s="47">
        <v>990617</v>
      </c>
      <c r="G17" s="221">
        <v>45387</v>
      </c>
      <c r="H17" s="47">
        <v>5038013</v>
      </c>
      <c r="I17" s="47">
        <v>4739563</v>
      </c>
      <c r="J17" s="47">
        <v>292521</v>
      </c>
      <c r="K17" s="221">
        <v>5929</v>
      </c>
      <c r="L17" s="47">
        <v>333899</v>
      </c>
    </row>
    <row r="18" spans="1:12" ht="18.75" customHeight="1">
      <c r="A18" s="207"/>
      <c r="B18" s="545" t="s">
        <v>60</v>
      </c>
      <c r="C18" s="207"/>
      <c r="D18" s="219">
        <v>2028099</v>
      </c>
      <c r="E18" s="47">
        <v>1222668</v>
      </c>
      <c r="F18" s="47">
        <v>803291</v>
      </c>
      <c r="G18" s="47">
        <v>2140</v>
      </c>
      <c r="H18" s="47">
        <v>1801707</v>
      </c>
      <c r="I18" s="47">
        <v>1571049</v>
      </c>
      <c r="J18" s="47">
        <v>193641</v>
      </c>
      <c r="K18" s="47">
        <v>37017</v>
      </c>
      <c r="L18" s="47">
        <v>226392</v>
      </c>
    </row>
    <row r="19" spans="1:12" ht="18.75" customHeight="1">
      <c r="A19" s="207"/>
      <c r="B19" s="545" t="s">
        <v>61</v>
      </c>
      <c r="C19" s="207"/>
      <c r="D19" s="219">
        <v>3509698</v>
      </c>
      <c r="E19" s="47">
        <v>2911834</v>
      </c>
      <c r="F19" s="47">
        <v>597787</v>
      </c>
      <c r="G19" s="47">
        <v>77</v>
      </c>
      <c r="H19" s="47">
        <v>3179168</v>
      </c>
      <c r="I19" s="47">
        <v>2937072</v>
      </c>
      <c r="J19" s="47">
        <v>240767</v>
      </c>
      <c r="K19" s="47">
        <v>1329</v>
      </c>
      <c r="L19" s="47">
        <v>330530</v>
      </c>
    </row>
    <row r="20" spans="1:12" ht="18.75" customHeight="1">
      <c r="A20" s="207"/>
      <c r="B20" s="545" t="s">
        <v>62</v>
      </c>
      <c r="C20" s="207"/>
      <c r="D20" s="219">
        <v>1016214</v>
      </c>
      <c r="E20" s="47">
        <v>861331</v>
      </c>
      <c r="F20" s="47">
        <v>154883</v>
      </c>
      <c r="G20" s="221">
        <v>0</v>
      </c>
      <c r="H20" s="47">
        <v>1009827</v>
      </c>
      <c r="I20" s="47">
        <v>941103</v>
      </c>
      <c r="J20" s="47">
        <v>66374</v>
      </c>
      <c r="K20" s="47">
        <v>2350</v>
      </c>
      <c r="L20" s="47">
        <v>6387</v>
      </c>
    </row>
    <row r="21" spans="1:12" ht="18.75" customHeight="1">
      <c r="A21" s="207"/>
      <c r="B21" s="545" t="s">
        <v>63</v>
      </c>
      <c r="C21" s="207"/>
      <c r="D21" s="219">
        <v>1164300</v>
      </c>
      <c r="E21" s="47">
        <v>830703</v>
      </c>
      <c r="F21" s="47">
        <v>333597</v>
      </c>
      <c r="G21" s="221">
        <v>0</v>
      </c>
      <c r="H21" s="47">
        <v>1169155</v>
      </c>
      <c r="I21" s="47">
        <v>1068123</v>
      </c>
      <c r="J21" s="47">
        <v>101032</v>
      </c>
      <c r="K21" s="221">
        <v>0</v>
      </c>
      <c r="L21" s="47">
        <v>-4855</v>
      </c>
    </row>
    <row r="22" spans="1:12" ht="18.75" customHeight="1">
      <c r="A22" s="207"/>
      <c r="B22" s="545" t="s">
        <v>64</v>
      </c>
      <c r="C22" s="207"/>
      <c r="D22" s="219">
        <v>1053262</v>
      </c>
      <c r="E22" s="47">
        <v>806156</v>
      </c>
      <c r="F22" s="47">
        <v>241088</v>
      </c>
      <c r="G22" s="47">
        <v>6018</v>
      </c>
      <c r="H22" s="47">
        <v>997560</v>
      </c>
      <c r="I22" s="47">
        <v>938314</v>
      </c>
      <c r="J22" s="47">
        <v>59246</v>
      </c>
      <c r="K22" s="221">
        <v>0</v>
      </c>
      <c r="L22" s="47">
        <v>55702</v>
      </c>
    </row>
    <row r="23" spans="1:12" ht="18.75" customHeight="1">
      <c r="A23" s="207"/>
      <c r="B23" s="545" t="s">
        <v>65</v>
      </c>
      <c r="C23" s="207"/>
      <c r="D23" s="219">
        <v>872303</v>
      </c>
      <c r="E23" s="47">
        <v>519428</v>
      </c>
      <c r="F23" s="47">
        <v>352875</v>
      </c>
      <c r="G23" s="221">
        <v>0</v>
      </c>
      <c r="H23" s="47">
        <v>759158</v>
      </c>
      <c r="I23" s="47">
        <v>699422</v>
      </c>
      <c r="J23" s="47">
        <v>59736</v>
      </c>
      <c r="K23" s="221">
        <v>0</v>
      </c>
      <c r="L23" s="47">
        <v>113145</v>
      </c>
    </row>
    <row r="24" spans="1:12" ht="18.75" customHeight="1">
      <c r="A24" s="207"/>
      <c r="B24" s="545" t="s">
        <v>330</v>
      </c>
      <c r="C24" s="207"/>
      <c r="D24" s="219">
        <v>1332732</v>
      </c>
      <c r="E24" s="47">
        <v>841803</v>
      </c>
      <c r="F24" s="47">
        <v>490929</v>
      </c>
      <c r="G24" s="221">
        <v>0</v>
      </c>
      <c r="H24" s="47">
        <v>1225006</v>
      </c>
      <c r="I24" s="47">
        <v>1105015</v>
      </c>
      <c r="J24" s="47">
        <v>119991</v>
      </c>
      <c r="K24" s="221">
        <v>0</v>
      </c>
      <c r="L24" s="47">
        <v>107726</v>
      </c>
    </row>
    <row r="25" spans="1:12" ht="18.75" customHeight="1">
      <c r="A25" s="207"/>
      <c r="B25" s="545" t="s">
        <v>696</v>
      </c>
      <c r="C25" s="207"/>
      <c r="D25" s="219">
        <v>692714</v>
      </c>
      <c r="E25" s="47">
        <v>231227</v>
      </c>
      <c r="F25" s="47">
        <v>460574</v>
      </c>
      <c r="G25" s="47">
        <v>913</v>
      </c>
      <c r="H25" s="47">
        <v>651777</v>
      </c>
      <c r="I25" s="47">
        <v>579677</v>
      </c>
      <c r="J25" s="47">
        <v>72055</v>
      </c>
      <c r="K25" s="47">
        <v>45</v>
      </c>
      <c r="L25" s="47">
        <v>40937</v>
      </c>
    </row>
    <row r="26" spans="1:12" ht="18.75" customHeight="1">
      <c r="A26" s="207"/>
      <c r="B26" s="545" t="s">
        <v>697</v>
      </c>
      <c r="C26" s="207"/>
      <c r="D26" s="219">
        <v>430939</v>
      </c>
      <c r="E26" s="47">
        <v>204384</v>
      </c>
      <c r="F26" s="47">
        <v>226555</v>
      </c>
      <c r="G26" s="221">
        <v>0</v>
      </c>
      <c r="H26" s="47">
        <v>422731</v>
      </c>
      <c r="I26" s="47">
        <v>372873</v>
      </c>
      <c r="J26" s="47">
        <v>49858</v>
      </c>
      <c r="K26" s="221">
        <v>0</v>
      </c>
      <c r="L26" s="220">
        <v>8208</v>
      </c>
    </row>
    <row r="27" spans="1:12" ht="18.75" customHeight="1">
      <c r="A27" s="207"/>
      <c r="B27" s="545" t="s">
        <v>698</v>
      </c>
      <c r="C27" s="207"/>
      <c r="D27" s="219">
        <v>345321</v>
      </c>
      <c r="E27" s="47">
        <v>150027</v>
      </c>
      <c r="F27" s="47">
        <v>195288</v>
      </c>
      <c r="G27" s="47">
        <v>6</v>
      </c>
      <c r="H27" s="47">
        <v>324357</v>
      </c>
      <c r="I27" s="47">
        <v>288489</v>
      </c>
      <c r="J27" s="47">
        <v>34320</v>
      </c>
      <c r="K27" s="47">
        <v>1548</v>
      </c>
      <c r="L27" s="47">
        <v>20964</v>
      </c>
    </row>
    <row r="28" spans="1:12" ht="18.75" customHeight="1">
      <c r="A28" s="207"/>
      <c r="B28" s="545" t="s">
        <v>360</v>
      </c>
      <c r="C28" s="207"/>
      <c r="D28" s="219">
        <v>228139</v>
      </c>
      <c r="E28" s="47">
        <v>101291</v>
      </c>
      <c r="F28" s="47">
        <v>126562</v>
      </c>
      <c r="G28" s="47">
        <v>286</v>
      </c>
      <c r="H28" s="47">
        <v>216146</v>
      </c>
      <c r="I28" s="47">
        <v>197224</v>
      </c>
      <c r="J28" s="47">
        <v>18922</v>
      </c>
      <c r="K28" s="221">
        <v>0</v>
      </c>
      <c r="L28" s="47">
        <v>11993</v>
      </c>
    </row>
    <row r="29" spans="1:12" ht="18.75" customHeight="1">
      <c r="A29" s="207"/>
      <c r="B29" s="545" t="s">
        <v>331</v>
      </c>
      <c r="C29" s="207"/>
      <c r="D29" s="219">
        <v>575883</v>
      </c>
      <c r="E29" s="47">
        <v>423255</v>
      </c>
      <c r="F29" s="47">
        <v>148039</v>
      </c>
      <c r="G29" s="221">
        <v>4589</v>
      </c>
      <c r="H29" s="47">
        <v>528234</v>
      </c>
      <c r="I29" s="47">
        <v>465242</v>
      </c>
      <c r="J29" s="47">
        <v>62992</v>
      </c>
      <c r="K29" s="221">
        <v>0</v>
      </c>
      <c r="L29" s="47">
        <v>47649</v>
      </c>
    </row>
    <row r="30" spans="1:12" ht="18.75" customHeight="1">
      <c r="A30" s="207"/>
      <c r="B30" s="545" t="s">
        <v>678</v>
      </c>
      <c r="C30" s="207"/>
      <c r="D30" s="219">
        <v>759461</v>
      </c>
      <c r="E30" s="47">
        <v>664433</v>
      </c>
      <c r="F30" s="47">
        <v>92179</v>
      </c>
      <c r="G30" s="47">
        <v>2849</v>
      </c>
      <c r="H30" s="47">
        <v>679566</v>
      </c>
      <c r="I30" s="47">
        <v>611293</v>
      </c>
      <c r="J30" s="47">
        <v>66862</v>
      </c>
      <c r="K30" s="47">
        <v>1411</v>
      </c>
      <c r="L30" s="47">
        <v>79895</v>
      </c>
    </row>
    <row r="31" spans="1:12" ht="18.75" customHeight="1">
      <c r="A31" s="207"/>
      <c r="B31" s="545" t="s">
        <v>799</v>
      </c>
      <c r="C31" s="207"/>
      <c r="D31" s="219">
        <v>232806</v>
      </c>
      <c r="E31" s="47">
        <v>96849</v>
      </c>
      <c r="F31" s="47">
        <v>135957</v>
      </c>
      <c r="G31" s="221">
        <v>0</v>
      </c>
      <c r="H31" s="47">
        <v>223057</v>
      </c>
      <c r="I31" s="47">
        <v>201991</v>
      </c>
      <c r="J31" s="47">
        <v>21062</v>
      </c>
      <c r="K31" s="47">
        <v>4</v>
      </c>
      <c r="L31" s="220">
        <v>9749</v>
      </c>
    </row>
    <row r="32" spans="1:12" ht="18.75" customHeight="1">
      <c r="A32" s="207"/>
      <c r="B32" s="207"/>
      <c r="C32" s="207"/>
      <c r="D32" s="222"/>
      <c r="E32" s="223"/>
      <c r="F32" s="223"/>
      <c r="G32" s="223"/>
      <c r="H32" s="223"/>
      <c r="I32" s="223"/>
      <c r="J32" s="223"/>
      <c r="K32" s="223"/>
      <c r="L32" s="223"/>
    </row>
    <row r="33" spans="1:12" ht="18.75" customHeight="1">
      <c r="A33" s="674" t="s">
        <v>332</v>
      </c>
      <c r="B33" s="674"/>
      <c r="C33" s="207"/>
      <c r="D33" s="219">
        <v>1095991</v>
      </c>
      <c r="E33" s="47">
        <v>482954</v>
      </c>
      <c r="F33" s="47">
        <v>613037</v>
      </c>
      <c r="G33" s="221">
        <v>0</v>
      </c>
      <c r="H33" s="47">
        <v>1088931</v>
      </c>
      <c r="I33" s="47">
        <v>1061278</v>
      </c>
      <c r="J33" s="47">
        <v>27653</v>
      </c>
      <c r="K33" s="221">
        <v>0</v>
      </c>
      <c r="L33" s="223">
        <v>7060</v>
      </c>
    </row>
    <row r="34" spans="1:12" ht="18.75" customHeight="1">
      <c r="A34" s="207"/>
      <c r="B34" s="545" t="s">
        <v>329</v>
      </c>
      <c r="C34" s="207"/>
      <c r="D34" s="219">
        <v>1095991</v>
      </c>
      <c r="E34" s="47">
        <v>482954</v>
      </c>
      <c r="F34" s="47">
        <v>613037</v>
      </c>
      <c r="G34" s="221">
        <v>0</v>
      </c>
      <c r="H34" s="47">
        <v>1088931</v>
      </c>
      <c r="I34" s="47">
        <v>1061278</v>
      </c>
      <c r="J34" s="47">
        <v>27653</v>
      </c>
      <c r="K34" s="221">
        <v>0</v>
      </c>
      <c r="L34" s="223">
        <v>7060</v>
      </c>
    </row>
    <row r="35" spans="1:12" ht="18.75" customHeight="1">
      <c r="A35" s="207"/>
      <c r="B35" s="207"/>
      <c r="C35" s="207"/>
      <c r="D35" s="222"/>
      <c r="E35" s="223"/>
      <c r="F35" s="223"/>
      <c r="G35" s="223"/>
      <c r="H35" s="223"/>
      <c r="I35" s="223"/>
      <c r="J35" s="223"/>
      <c r="K35" s="223"/>
      <c r="L35" s="223"/>
    </row>
    <row r="36" spans="1:12" ht="18.75" customHeight="1">
      <c r="A36" s="674" t="s">
        <v>679</v>
      </c>
      <c r="B36" s="674"/>
      <c r="C36" s="207"/>
      <c r="D36" s="219">
        <v>1467619</v>
      </c>
      <c r="E36" s="47">
        <v>1438181</v>
      </c>
      <c r="F36" s="47">
        <v>29438</v>
      </c>
      <c r="G36" s="221">
        <v>0</v>
      </c>
      <c r="H36" s="47">
        <v>1259304</v>
      </c>
      <c r="I36" s="47">
        <v>1227874</v>
      </c>
      <c r="J36" s="47">
        <v>31430</v>
      </c>
      <c r="K36" s="221">
        <v>0</v>
      </c>
      <c r="L36" s="220">
        <v>208315</v>
      </c>
    </row>
    <row r="37" spans="1:12" ht="18.75" customHeight="1">
      <c r="A37" s="207"/>
      <c r="B37" s="545" t="s">
        <v>329</v>
      </c>
      <c r="C37" s="207"/>
      <c r="D37" s="219">
        <v>1467619</v>
      </c>
      <c r="E37" s="47">
        <v>1438181</v>
      </c>
      <c r="F37" s="47">
        <v>29438</v>
      </c>
      <c r="G37" s="221">
        <v>0</v>
      </c>
      <c r="H37" s="47">
        <v>1259304</v>
      </c>
      <c r="I37" s="47">
        <v>1227874</v>
      </c>
      <c r="J37" s="47">
        <v>31430</v>
      </c>
      <c r="K37" s="221">
        <v>0</v>
      </c>
      <c r="L37" s="220">
        <v>208315</v>
      </c>
    </row>
    <row r="38" spans="1:12" ht="18.75" customHeight="1">
      <c r="A38" s="207"/>
      <c r="B38" s="207"/>
      <c r="C38" s="207"/>
      <c r="D38" s="222"/>
      <c r="E38" s="223"/>
      <c r="F38" s="223"/>
      <c r="G38" s="223"/>
      <c r="H38" s="223"/>
      <c r="I38" s="223"/>
      <c r="J38" s="223"/>
      <c r="K38" s="223"/>
      <c r="L38" s="223"/>
    </row>
    <row r="39" spans="1:12" ht="18.75" customHeight="1">
      <c r="A39" s="674" t="s">
        <v>333</v>
      </c>
      <c r="B39" s="674"/>
      <c r="C39" s="207"/>
      <c r="D39" s="224">
        <v>38584438</v>
      </c>
      <c r="E39" s="45">
        <v>28993069</v>
      </c>
      <c r="F39" s="45">
        <v>8662769</v>
      </c>
      <c r="G39" s="45">
        <v>928600</v>
      </c>
      <c r="H39" s="45">
        <v>39426622</v>
      </c>
      <c r="I39" s="45">
        <v>35482225</v>
      </c>
      <c r="J39" s="45">
        <v>1774208</v>
      </c>
      <c r="K39" s="45">
        <v>2170189</v>
      </c>
      <c r="L39" s="45">
        <v>-842184</v>
      </c>
    </row>
    <row r="40" spans="1:12" ht="18.75" customHeight="1">
      <c r="A40" s="207"/>
      <c r="B40" s="545" t="s">
        <v>329</v>
      </c>
      <c r="C40" s="207"/>
      <c r="D40" s="224">
        <v>12025867</v>
      </c>
      <c r="E40" s="45">
        <v>9248507</v>
      </c>
      <c r="F40" s="45">
        <v>2569681</v>
      </c>
      <c r="G40" s="221">
        <v>207679</v>
      </c>
      <c r="H40" s="45">
        <v>12399560</v>
      </c>
      <c r="I40" s="45">
        <v>10937360</v>
      </c>
      <c r="J40" s="45">
        <v>682118</v>
      </c>
      <c r="K40" s="221">
        <v>780082</v>
      </c>
      <c r="L40" s="45">
        <v>-373693</v>
      </c>
    </row>
    <row r="41" spans="1:12" ht="18.75" customHeight="1">
      <c r="A41" s="207"/>
      <c r="B41" s="545" t="s">
        <v>334</v>
      </c>
      <c r="C41" s="207"/>
      <c r="D41" s="224">
        <v>3442001</v>
      </c>
      <c r="E41" s="45">
        <v>2625361</v>
      </c>
      <c r="F41" s="45">
        <v>816050</v>
      </c>
      <c r="G41" s="45">
        <v>590</v>
      </c>
      <c r="H41" s="45">
        <v>3389732</v>
      </c>
      <c r="I41" s="45">
        <v>3195930</v>
      </c>
      <c r="J41" s="45">
        <v>131101</v>
      </c>
      <c r="K41" s="45">
        <v>62701</v>
      </c>
      <c r="L41" s="45">
        <v>52269</v>
      </c>
    </row>
    <row r="42" spans="1:12" ht="18.75" customHeight="1">
      <c r="A42" s="207"/>
      <c r="B42" s="545" t="s">
        <v>335</v>
      </c>
      <c r="C42" s="207"/>
      <c r="D42" s="224">
        <v>5229775</v>
      </c>
      <c r="E42" s="45">
        <v>4131233</v>
      </c>
      <c r="F42" s="45">
        <v>643384</v>
      </c>
      <c r="G42" s="45">
        <v>455158</v>
      </c>
      <c r="H42" s="45">
        <v>5876449</v>
      </c>
      <c r="I42" s="45">
        <v>4782376</v>
      </c>
      <c r="J42" s="45">
        <v>233327</v>
      </c>
      <c r="K42" s="45">
        <v>860746</v>
      </c>
      <c r="L42" s="45">
        <v>-646674</v>
      </c>
    </row>
    <row r="43" spans="1:12" ht="18.75" customHeight="1">
      <c r="A43" s="207"/>
      <c r="B43" s="545" t="s">
        <v>336</v>
      </c>
      <c r="C43" s="207"/>
      <c r="D43" s="225">
        <v>2696733</v>
      </c>
      <c r="E43" s="46">
        <v>2023369</v>
      </c>
      <c r="F43" s="46">
        <v>559794</v>
      </c>
      <c r="G43" s="46">
        <v>113570</v>
      </c>
      <c r="H43" s="46">
        <v>2654970</v>
      </c>
      <c r="I43" s="46">
        <v>2501184</v>
      </c>
      <c r="J43" s="46">
        <v>93177</v>
      </c>
      <c r="K43" s="46">
        <v>60609</v>
      </c>
      <c r="L43" s="220">
        <v>41763</v>
      </c>
    </row>
    <row r="44" spans="1:12" ht="18.75" customHeight="1">
      <c r="A44" s="207"/>
      <c r="B44" s="545" t="s">
        <v>428</v>
      </c>
      <c r="C44" s="207"/>
      <c r="D44" s="225">
        <v>4802055</v>
      </c>
      <c r="E44" s="46">
        <v>3752491</v>
      </c>
      <c r="F44" s="46">
        <v>1049564</v>
      </c>
      <c r="G44" s="221">
        <v>0</v>
      </c>
      <c r="H44" s="46">
        <v>4986889</v>
      </c>
      <c r="I44" s="46">
        <v>4752904</v>
      </c>
      <c r="J44" s="46">
        <v>233985</v>
      </c>
      <c r="K44" s="221">
        <v>0</v>
      </c>
      <c r="L44" s="46">
        <v>-184834</v>
      </c>
    </row>
    <row r="45" spans="1:12" ht="18.75" customHeight="1">
      <c r="A45" s="207"/>
      <c r="B45" s="545" t="s">
        <v>337</v>
      </c>
      <c r="C45" s="207"/>
      <c r="D45" s="225">
        <v>2000913</v>
      </c>
      <c r="E45" s="46">
        <v>1391145</v>
      </c>
      <c r="F45" s="46">
        <v>609768</v>
      </c>
      <c r="G45" s="221">
        <v>0</v>
      </c>
      <c r="H45" s="46">
        <v>1967878</v>
      </c>
      <c r="I45" s="46">
        <v>1880080</v>
      </c>
      <c r="J45" s="46">
        <v>87798</v>
      </c>
      <c r="K45" s="221">
        <v>0</v>
      </c>
      <c r="L45" s="220">
        <v>33035</v>
      </c>
    </row>
    <row r="46" spans="1:12" ht="18.75" customHeight="1">
      <c r="A46" s="207"/>
      <c r="B46" s="545" t="s">
        <v>338</v>
      </c>
      <c r="C46" s="207"/>
      <c r="D46" s="225">
        <v>1145480</v>
      </c>
      <c r="E46" s="46">
        <v>764198</v>
      </c>
      <c r="F46" s="46">
        <v>357882</v>
      </c>
      <c r="G46" s="221">
        <v>23400</v>
      </c>
      <c r="H46" s="46">
        <v>1077165</v>
      </c>
      <c r="I46" s="46">
        <v>1004758</v>
      </c>
      <c r="J46" s="46">
        <v>49007</v>
      </c>
      <c r="K46" s="221">
        <v>23400</v>
      </c>
      <c r="L46" s="220">
        <v>68315</v>
      </c>
    </row>
    <row r="47" spans="1:12" ht="18.75" customHeight="1">
      <c r="A47" s="207"/>
      <c r="B47" s="545" t="s">
        <v>421</v>
      </c>
      <c r="C47" s="207"/>
      <c r="D47" s="225">
        <v>891176</v>
      </c>
      <c r="E47" s="46">
        <v>628520</v>
      </c>
      <c r="F47" s="46">
        <v>252953</v>
      </c>
      <c r="G47" s="221">
        <v>9703</v>
      </c>
      <c r="H47" s="46">
        <v>881423</v>
      </c>
      <c r="I47" s="46">
        <v>873981</v>
      </c>
      <c r="J47" s="46">
        <v>7442</v>
      </c>
      <c r="K47" s="221">
        <v>0</v>
      </c>
      <c r="L47" s="46">
        <v>9753</v>
      </c>
    </row>
    <row r="48" spans="1:12" ht="18.75" customHeight="1">
      <c r="A48" s="207"/>
      <c r="B48" s="226" t="s">
        <v>339</v>
      </c>
      <c r="C48" s="207"/>
      <c r="D48" s="225">
        <v>1910978</v>
      </c>
      <c r="E48" s="46">
        <v>1507105</v>
      </c>
      <c r="F48" s="46">
        <v>366873</v>
      </c>
      <c r="G48" s="221">
        <v>37000</v>
      </c>
      <c r="H48" s="46">
        <v>1743983</v>
      </c>
      <c r="I48" s="46">
        <v>1655749</v>
      </c>
      <c r="J48" s="46">
        <v>51234</v>
      </c>
      <c r="K48" s="46">
        <v>37000</v>
      </c>
      <c r="L48" s="46">
        <v>166995</v>
      </c>
    </row>
    <row r="49" spans="1:12" ht="18.75" customHeight="1">
      <c r="A49" s="207"/>
      <c r="B49" s="226" t="s">
        <v>340</v>
      </c>
      <c r="C49" s="207"/>
      <c r="D49" s="225">
        <v>3498490</v>
      </c>
      <c r="E49" s="46">
        <v>2313764</v>
      </c>
      <c r="F49" s="46">
        <v>1122326</v>
      </c>
      <c r="G49" s="221">
        <v>62400</v>
      </c>
      <c r="H49" s="46">
        <v>3473193</v>
      </c>
      <c r="I49" s="46">
        <v>3100976</v>
      </c>
      <c r="J49" s="46">
        <v>168968</v>
      </c>
      <c r="K49" s="46">
        <v>203249</v>
      </c>
      <c r="L49" s="220">
        <v>25297</v>
      </c>
    </row>
    <row r="50" spans="1:12" ht="18.75" customHeight="1">
      <c r="A50" s="207"/>
      <c r="B50" s="226" t="s">
        <v>341</v>
      </c>
      <c r="C50" s="207"/>
      <c r="D50" s="225">
        <v>940970</v>
      </c>
      <c r="E50" s="46">
        <v>607376</v>
      </c>
      <c r="F50" s="46">
        <v>314494</v>
      </c>
      <c r="G50" s="221">
        <v>19100</v>
      </c>
      <c r="H50" s="46">
        <v>975380</v>
      </c>
      <c r="I50" s="46">
        <v>796927</v>
      </c>
      <c r="J50" s="46">
        <v>36051</v>
      </c>
      <c r="K50" s="46">
        <v>142402</v>
      </c>
      <c r="L50" s="220">
        <v>-34410</v>
      </c>
    </row>
    <row r="51" spans="1:12" ht="18.75" customHeight="1">
      <c r="A51" s="207"/>
      <c r="B51" s="207"/>
      <c r="C51" s="208"/>
    </row>
    <row r="52" spans="1:12" ht="18.75" customHeight="1">
      <c r="A52" s="674" t="s">
        <v>342</v>
      </c>
      <c r="B52" s="674"/>
      <c r="C52" s="207"/>
      <c r="D52" s="225">
        <v>267553</v>
      </c>
      <c r="E52" s="46">
        <v>219418</v>
      </c>
      <c r="F52" s="46">
        <v>47372</v>
      </c>
      <c r="G52" s="221">
        <v>763</v>
      </c>
      <c r="H52" s="46">
        <v>223188</v>
      </c>
      <c r="I52" s="46">
        <v>205080</v>
      </c>
      <c r="J52" s="46">
        <v>18108</v>
      </c>
      <c r="K52" s="221">
        <v>0</v>
      </c>
      <c r="L52" s="220">
        <v>44365</v>
      </c>
    </row>
    <row r="53" spans="1:12" ht="18.75" customHeight="1">
      <c r="A53" s="211"/>
      <c r="B53" s="227" t="s">
        <v>343</v>
      </c>
      <c r="C53" s="207"/>
      <c r="D53" s="225">
        <v>102914</v>
      </c>
      <c r="E53" s="46">
        <v>74664</v>
      </c>
      <c r="F53" s="46">
        <v>28250</v>
      </c>
      <c r="G53" s="221">
        <v>0</v>
      </c>
      <c r="H53" s="46">
        <v>95612</v>
      </c>
      <c r="I53" s="46">
        <v>94890</v>
      </c>
      <c r="J53" s="46">
        <v>722</v>
      </c>
      <c r="K53" s="221">
        <v>0</v>
      </c>
      <c r="L53" s="220">
        <v>7302</v>
      </c>
    </row>
    <row r="54" spans="1:12" ht="18.75" customHeight="1">
      <c r="A54" s="211"/>
      <c r="B54" s="227" t="s">
        <v>330</v>
      </c>
      <c r="C54" s="207"/>
      <c r="D54" s="225">
        <v>46567</v>
      </c>
      <c r="E54" s="46">
        <v>45203</v>
      </c>
      <c r="F54" s="46">
        <v>1364</v>
      </c>
      <c r="G54" s="221">
        <v>0</v>
      </c>
      <c r="H54" s="46">
        <v>44884</v>
      </c>
      <c r="I54" s="46">
        <v>36281</v>
      </c>
      <c r="J54" s="46">
        <v>8603</v>
      </c>
      <c r="K54" s="221">
        <v>0</v>
      </c>
      <c r="L54" s="220">
        <v>1683</v>
      </c>
    </row>
    <row r="55" spans="1:12" ht="18.75" customHeight="1">
      <c r="A55" s="207"/>
      <c r="B55" s="545" t="s">
        <v>678</v>
      </c>
      <c r="C55" s="207"/>
      <c r="D55" s="225">
        <v>118072</v>
      </c>
      <c r="E55" s="46">
        <v>99551</v>
      </c>
      <c r="F55" s="46">
        <v>17758</v>
      </c>
      <c r="G55" s="221">
        <v>763</v>
      </c>
      <c r="H55" s="46">
        <v>82692</v>
      </c>
      <c r="I55" s="46">
        <v>73909</v>
      </c>
      <c r="J55" s="46">
        <v>8783</v>
      </c>
      <c r="K55" s="221">
        <v>0</v>
      </c>
      <c r="L55" s="220">
        <v>35380</v>
      </c>
    </row>
    <row r="56" spans="1:12" ht="18.75" customHeight="1">
      <c r="A56" s="207"/>
      <c r="B56" s="207"/>
      <c r="C56" s="207"/>
      <c r="D56" s="222"/>
      <c r="E56" s="223"/>
      <c r="F56" s="223"/>
      <c r="G56" s="223"/>
      <c r="H56" s="223"/>
      <c r="I56" s="223"/>
      <c r="J56" s="223"/>
      <c r="K56" s="223"/>
      <c r="L56" s="223"/>
    </row>
    <row r="57" spans="1:12" ht="18.75" customHeight="1">
      <c r="A57" s="674" t="s">
        <v>452</v>
      </c>
      <c r="B57" s="674"/>
      <c r="C57" s="207"/>
      <c r="D57" s="228">
        <f t="shared" ref="D57:L57" si="1">SUM(D58:D66)</f>
        <v>18916284</v>
      </c>
      <c r="E57" s="221">
        <f t="shared" si="1"/>
        <v>7271106</v>
      </c>
      <c r="F57" s="221">
        <f t="shared" si="1"/>
        <v>11330945</v>
      </c>
      <c r="G57" s="47">
        <f t="shared" si="1"/>
        <v>314233</v>
      </c>
      <c r="H57" s="47">
        <f t="shared" si="1"/>
        <v>17410663</v>
      </c>
      <c r="I57" s="47">
        <f t="shared" si="1"/>
        <v>14971238</v>
      </c>
      <c r="J57" s="47">
        <f t="shared" si="1"/>
        <v>2384850</v>
      </c>
      <c r="K57" s="47">
        <f t="shared" si="1"/>
        <v>54575</v>
      </c>
      <c r="L57" s="47">
        <f t="shared" si="1"/>
        <v>1505621</v>
      </c>
    </row>
    <row r="58" spans="1:12" ht="18.75" customHeight="1">
      <c r="A58" s="207"/>
      <c r="B58" s="545" t="s">
        <v>329</v>
      </c>
      <c r="C58" s="207"/>
      <c r="D58" s="228">
        <v>8040671</v>
      </c>
      <c r="E58" s="221">
        <v>3688588</v>
      </c>
      <c r="F58" s="221">
        <v>4088424</v>
      </c>
      <c r="G58" s="221">
        <v>263659</v>
      </c>
      <c r="H58" s="47">
        <v>7415075</v>
      </c>
      <c r="I58" s="47">
        <v>6540512</v>
      </c>
      <c r="J58" s="47">
        <v>873899</v>
      </c>
      <c r="K58" s="221">
        <v>664</v>
      </c>
      <c r="L58" s="47">
        <v>625596</v>
      </c>
    </row>
    <row r="59" spans="1:12" ht="18.75" customHeight="1">
      <c r="A59" s="207"/>
      <c r="B59" s="545" t="s">
        <v>343</v>
      </c>
      <c r="C59" s="207"/>
      <c r="D59" s="228">
        <v>506069</v>
      </c>
      <c r="E59" s="221">
        <v>100757</v>
      </c>
      <c r="F59" s="221">
        <v>405312</v>
      </c>
      <c r="G59" s="221">
        <v>0</v>
      </c>
      <c r="H59" s="47">
        <v>500636</v>
      </c>
      <c r="I59" s="47">
        <v>439525</v>
      </c>
      <c r="J59" s="47">
        <v>51389</v>
      </c>
      <c r="K59" s="221">
        <v>9722</v>
      </c>
      <c r="L59" s="47">
        <v>5433</v>
      </c>
    </row>
    <row r="60" spans="1:12" ht="18.75" customHeight="1">
      <c r="A60" s="207"/>
      <c r="B60" s="545" t="s">
        <v>334</v>
      </c>
      <c r="C60" s="207"/>
      <c r="D60" s="228">
        <v>6507046</v>
      </c>
      <c r="E60" s="221">
        <v>2204743</v>
      </c>
      <c r="F60" s="221">
        <v>4301086</v>
      </c>
      <c r="G60" s="47">
        <v>1217</v>
      </c>
      <c r="H60" s="47">
        <v>6004791</v>
      </c>
      <c r="I60" s="47">
        <v>4970240</v>
      </c>
      <c r="J60" s="47">
        <v>1031703</v>
      </c>
      <c r="K60" s="47">
        <v>2848</v>
      </c>
      <c r="L60" s="47">
        <v>502255</v>
      </c>
    </row>
    <row r="61" spans="1:12" ht="18.75" customHeight="1">
      <c r="A61" s="207"/>
      <c r="B61" s="545" t="s">
        <v>770</v>
      </c>
      <c r="C61" s="207"/>
      <c r="D61" s="228">
        <v>527098</v>
      </c>
      <c r="E61" s="221">
        <v>195829</v>
      </c>
      <c r="F61" s="221">
        <v>313400</v>
      </c>
      <c r="G61" s="47">
        <v>17869</v>
      </c>
      <c r="H61" s="47">
        <v>490207</v>
      </c>
      <c r="I61" s="47">
        <v>422309</v>
      </c>
      <c r="J61" s="47">
        <v>66353</v>
      </c>
      <c r="K61" s="47">
        <v>1545</v>
      </c>
      <c r="L61" s="47">
        <v>36891</v>
      </c>
    </row>
    <row r="62" spans="1:12" ht="18.75" customHeight="1">
      <c r="A62" s="207"/>
      <c r="B62" s="545" t="s">
        <v>335</v>
      </c>
      <c r="C62" s="207"/>
      <c r="D62" s="228">
        <v>598065</v>
      </c>
      <c r="E62" s="221">
        <v>88541</v>
      </c>
      <c r="F62" s="221">
        <v>478064</v>
      </c>
      <c r="G62" s="47">
        <v>31460</v>
      </c>
      <c r="H62" s="47">
        <v>557785</v>
      </c>
      <c r="I62" s="47">
        <v>491838</v>
      </c>
      <c r="J62" s="47">
        <v>63732</v>
      </c>
      <c r="K62" s="47">
        <v>2215</v>
      </c>
      <c r="L62" s="47">
        <v>40280</v>
      </c>
    </row>
    <row r="63" spans="1:12" ht="18.75" customHeight="1">
      <c r="A63" s="207"/>
      <c r="B63" s="545" t="s">
        <v>336</v>
      </c>
      <c r="C63" s="207"/>
      <c r="D63" s="228">
        <v>1101080</v>
      </c>
      <c r="E63" s="221">
        <v>447310</v>
      </c>
      <c r="F63" s="221">
        <v>653742</v>
      </c>
      <c r="G63" s="47">
        <v>28</v>
      </c>
      <c r="H63" s="47">
        <v>970822</v>
      </c>
      <c r="I63" s="47">
        <v>835553</v>
      </c>
      <c r="J63" s="47">
        <v>112033</v>
      </c>
      <c r="K63" s="47">
        <v>23236</v>
      </c>
      <c r="L63" s="47">
        <v>130258</v>
      </c>
    </row>
    <row r="64" spans="1:12" ht="18.75" customHeight="1">
      <c r="A64" s="207"/>
      <c r="B64" s="545" t="s">
        <v>428</v>
      </c>
      <c r="C64" s="207"/>
      <c r="D64" s="228">
        <v>1007834</v>
      </c>
      <c r="E64" s="221">
        <v>266404</v>
      </c>
      <c r="F64" s="221">
        <v>741430</v>
      </c>
      <c r="G64" s="221">
        <v>0</v>
      </c>
      <c r="H64" s="47">
        <v>857312</v>
      </c>
      <c r="I64" s="47">
        <v>712727</v>
      </c>
      <c r="J64" s="47">
        <v>132695</v>
      </c>
      <c r="K64" s="47">
        <v>11890</v>
      </c>
      <c r="L64" s="47">
        <v>150522</v>
      </c>
    </row>
    <row r="65" spans="1:12" ht="18.75" customHeight="1">
      <c r="A65" s="207"/>
      <c r="B65" s="545" t="s">
        <v>338</v>
      </c>
      <c r="C65" s="207"/>
      <c r="D65" s="228">
        <v>302925</v>
      </c>
      <c r="E65" s="221">
        <v>86155</v>
      </c>
      <c r="F65" s="221">
        <v>216770</v>
      </c>
      <c r="G65" s="221">
        <v>0</v>
      </c>
      <c r="H65" s="47">
        <v>291179</v>
      </c>
      <c r="I65" s="47">
        <v>252764</v>
      </c>
      <c r="J65" s="47">
        <v>38373</v>
      </c>
      <c r="K65" s="47">
        <v>42</v>
      </c>
      <c r="L65" s="47">
        <v>11746</v>
      </c>
    </row>
    <row r="66" spans="1:12" ht="18.75" customHeight="1">
      <c r="A66" s="207"/>
      <c r="B66" s="545" t="s">
        <v>721</v>
      </c>
      <c r="C66" s="207"/>
      <c r="D66" s="228">
        <v>325496</v>
      </c>
      <c r="E66" s="221">
        <v>192779</v>
      </c>
      <c r="F66" s="221">
        <v>132717</v>
      </c>
      <c r="G66" s="221">
        <v>0</v>
      </c>
      <c r="H66" s="47">
        <v>322856</v>
      </c>
      <c r="I66" s="47">
        <v>305770</v>
      </c>
      <c r="J66" s="47">
        <v>14673</v>
      </c>
      <c r="K66" s="47">
        <v>2413</v>
      </c>
      <c r="L66" s="47">
        <v>2640</v>
      </c>
    </row>
    <row r="67" spans="1:12">
      <c r="A67" s="229"/>
      <c r="B67" s="229"/>
      <c r="C67" s="229"/>
      <c r="D67" s="230"/>
      <c r="E67" s="231"/>
      <c r="F67" s="231"/>
      <c r="G67" s="231"/>
      <c r="H67" s="231"/>
      <c r="I67" s="231"/>
      <c r="J67" s="231"/>
      <c r="K67" s="231"/>
      <c r="L67" s="231"/>
    </row>
    <row r="68" spans="1:12">
      <c r="A68" s="207" t="s">
        <v>800</v>
      </c>
      <c r="B68" s="207"/>
      <c r="C68" s="207"/>
      <c r="D68" s="210"/>
      <c r="E68" s="210"/>
      <c r="F68" s="210"/>
      <c r="G68" s="210"/>
      <c r="H68" s="210"/>
      <c r="I68" s="210"/>
      <c r="J68" s="210"/>
      <c r="K68" s="210"/>
      <c r="L68" s="210"/>
    </row>
  </sheetData>
  <mergeCells count="23">
    <mergeCell ref="B10:C10"/>
    <mergeCell ref="B11:C11"/>
    <mergeCell ref="B12:C12"/>
    <mergeCell ref="B13:C13"/>
    <mergeCell ref="A5:C8"/>
    <mergeCell ref="H5:K6"/>
    <mergeCell ref="L5:L8"/>
    <mergeCell ref="D7:D8"/>
    <mergeCell ref="E7:E8"/>
    <mergeCell ref="F7:F8"/>
    <mergeCell ref="G7:G8"/>
    <mergeCell ref="H7:H8"/>
    <mergeCell ref="I7:I8"/>
    <mergeCell ref="J7:J8"/>
    <mergeCell ref="K7:K8"/>
    <mergeCell ref="D5:G6"/>
    <mergeCell ref="A57:B57"/>
    <mergeCell ref="B14:C14"/>
    <mergeCell ref="A16:B16"/>
    <mergeCell ref="A33:B33"/>
    <mergeCell ref="A36:B36"/>
    <mergeCell ref="A39:B39"/>
    <mergeCell ref="A52:B52"/>
  </mergeCells>
  <phoneticPr fontId="10"/>
  <printOptions horizontalCentered="1" gridLinesSet="0"/>
  <pageMargins left="0.39370078740157483" right="0.19685039370078741" top="0.19685039370078741" bottom="0.19685039370078741" header="0.51181102362204722" footer="0.51181102362204722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zoomScale="120" zoomScaleNormal="120" workbookViewId="0"/>
  </sheetViews>
  <sheetFormatPr defaultRowHeight="13.5"/>
  <cols>
    <col min="1" max="1" width="2.375" style="51" customWidth="1"/>
    <col min="2" max="2" width="2.25" style="51" customWidth="1"/>
    <col min="3" max="3" width="26.375" style="51" customWidth="1"/>
    <col min="4" max="4" width="2.125" style="51" customWidth="1"/>
    <col min="5" max="5" width="21.5" style="51" customWidth="1"/>
    <col min="6" max="6" width="12.625" style="51" customWidth="1"/>
    <col min="7" max="7" width="24.75" style="51" customWidth="1"/>
    <col min="8" max="9" width="15.625" style="51" customWidth="1"/>
    <col min="10" max="16384" width="9" style="51"/>
  </cols>
  <sheetData>
    <row r="1" spans="1:9" ht="13.5" customHeight="1">
      <c r="A1" s="53" t="s">
        <v>735</v>
      </c>
      <c r="B1" s="53"/>
      <c r="C1" s="175"/>
      <c r="D1" s="175"/>
      <c r="E1" s="175"/>
      <c r="F1" s="175"/>
      <c r="G1" s="175"/>
      <c r="H1" s="175"/>
      <c r="I1" s="175"/>
    </row>
    <row r="2" spans="1:9" ht="13.5" customHeight="1" thickBot="1">
      <c r="A2" s="175"/>
      <c r="B2" s="175"/>
      <c r="C2" s="175"/>
      <c r="D2" s="175"/>
      <c r="E2" s="175"/>
      <c r="F2" s="175"/>
      <c r="G2" s="175"/>
      <c r="H2" s="175"/>
      <c r="I2" s="177" t="s">
        <v>736</v>
      </c>
    </row>
    <row r="3" spans="1:9" ht="18" customHeight="1" thickTop="1">
      <c r="A3" s="554" t="s">
        <v>538</v>
      </c>
      <c r="B3" s="554"/>
      <c r="C3" s="553"/>
      <c r="D3" s="553"/>
      <c r="E3" s="482" t="s">
        <v>539</v>
      </c>
      <c r="F3" s="481"/>
      <c r="G3" s="553" t="s">
        <v>13</v>
      </c>
      <c r="H3" s="553" t="s">
        <v>14</v>
      </c>
      <c r="I3" s="547" t="s">
        <v>15</v>
      </c>
    </row>
    <row r="4" spans="1:9" ht="10.5" customHeight="1">
      <c r="A4" s="555"/>
      <c r="B4" s="555"/>
      <c r="C4" s="549"/>
      <c r="D4" s="549"/>
      <c r="E4" s="549" t="s">
        <v>16</v>
      </c>
      <c r="F4" s="549" t="s">
        <v>737</v>
      </c>
      <c r="G4" s="549"/>
      <c r="H4" s="549"/>
      <c r="I4" s="548"/>
    </row>
    <row r="5" spans="1:9" ht="10.5" customHeight="1">
      <c r="A5" s="555"/>
      <c r="B5" s="555"/>
      <c r="C5" s="549"/>
      <c r="D5" s="549"/>
      <c r="E5" s="549"/>
      <c r="F5" s="550"/>
      <c r="G5" s="549"/>
      <c r="H5" s="549"/>
      <c r="I5" s="548"/>
    </row>
    <row r="6" spans="1:9" ht="13.5" customHeight="1">
      <c r="A6" s="156"/>
      <c r="B6" s="156"/>
      <c r="C6" s="156"/>
      <c r="D6" s="156"/>
      <c r="E6" s="184"/>
      <c r="F6" s="172"/>
      <c r="G6" s="77"/>
      <c r="H6" s="77"/>
      <c r="I6" s="77"/>
    </row>
    <row r="7" spans="1:9" ht="13.5" customHeight="1">
      <c r="C7" s="489" t="s">
        <v>738</v>
      </c>
      <c r="D7" s="152"/>
      <c r="E7" s="490">
        <v>134088</v>
      </c>
      <c r="F7" s="491">
        <v>100</v>
      </c>
      <c r="G7" s="492">
        <v>132927</v>
      </c>
      <c r="H7" s="492">
        <v>44</v>
      </c>
      <c r="I7" s="492">
        <v>1117</v>
      </c>
    </row>
    <row r="8" spans="1:9" ht="13.5" customHeight="1">
      <c r="C8" s="489">
        <v>29</v>
      </c>
      <c r="D8" s="152"/>
      <c r="E8" s="490">
        <v>130896</v>
      </c>
      <c r="F8" s="491">
        <v>100</v>
      </c>
      <c r="G8" s="493">
        <v>129728</v>
      </c>
      <c r="H8" s="493">
        <v>20</v>
      </c>
      <c r="I8" s="493">
        <v>1149</v>
      </c>
    </row>
    <row r="9" spans="1:9" ht="13.5" customHeight="1">
      <c r="C9" s="489">
        <v>30</v>
      </c>
      <c r="D9" s="152"/>
      <c r="E9" s="153">
        <v>131776</v>
      </c>
      <c r="F9" s="491">
        <v>100</v>
      </c>
      <c r="G9" s="159">
        <v>130498</v>
      </c>
      <c r="H9" s="159">
        <v>39</v>
      </c>
      <c r="I9" s="159">
        <v>1239</v>
      </c>
    </row>
    <row r="10" spans="1:9" ht="13.5" customHeight="1">
      <c r="C10" s="489" t="s">
        <v>739</v>
      </c>
      <c r="D10" s="152"/>
      <c r="E10" s="153">
        <v>136019</v>
      </c>
      <c r="F10" s="154">
        <v>100</v>
      </c>
      <c r="G10" s="155">
        <v>133963</v>
      </c>
      <c r="H10" s="155">
        <v>23</v>
      </c>
      <c r="I10" s="155">
        <v>2032</v>
      </c>
    </row>
    <row r="11" spans="1:9" s="1" customFormat="1" ht="13.5" customHeight="1">
      <c r="C11" s="126">
        <v>2</v>
      </c>
      <c r="D11" s="43"/>
      <c r="E11" s="36">
        <v>148620</v>
      </c>
      <c r="F11" s="154">
        <v>100</v>
      </c>
      <c r="G11" s="37">
        <v>146627</v>
      </c>
      <c r="H11" s="37">
        <v>24</v>
      </c>
      <c r="I11" s="37">
        <v>1968</v>
      </c>
    </row>
    <row r="12" spans="1:9" s="1" customFormat="1" ht="13.5" customHeight="1">
      <c r="C12" s="126"/>
      <c r="D12" s="43"/>
      <c r="E12" s="36"/>
      <c r="F12" s="39"/>
      <c r="G12" s="37"/>
      <c r="H12" s="37"/>
      <c r="I12" s="37"/>
    </row>
    <row r="13" spans="1:9" ht="13.5" customHeight="1">
      <c r="A13" s="551" t="s">
        <v>740</v>
      </c>
      <c r="B13" s="551"/>
      <c r="C13" s="551"/>
      <c r="D13" s="156"/>
      <c r="E13" s="153"/>
      <c r="F13" s="154"/>
      <c r="G13" s="155"/>
      <c r="H13" s="155"/>
      <c r="I13" s="155"/>
    </row>
    <row r="14" spans="1:9" ht="13.5" customHeight="1">
      <c r="A14" s="156"/>
      <c r="B14" s="551" t="s">
        <v>17</v>
      </c>
      <c r="C14" s="551"/>
      <c r="D14" s="156"/>
      <c r="E14" s="153">
        <f>SUM(E15:E18)</f>
        <v>44143</v>
      </c>
      <c r="F14" s="157">
        <f>E14/$E$11*100</f>
        <v>29.70192437087875</v>
      </c>
      <c r="G14" s="155">
        <f>SUM(G15:G18)</f>
        <v>43576</v>
      </c>
      <c r="H14" s="155">
        <f>SUM(H15:H18)</f>
        <v>17</v>
      </c>
      <c r="I14" s="155">
        <f>SUM(I15:I18)</f>
        <v>551</v>
      </c>
    </row>
    <row r="15" spans="1:9" ht="13.5" customHeight="1">
      <c r="A15" s="156"/>
      <c r="B15" s="156"/>
      <c r="C15" s="158" t="s">
        <v>741</v>
      </c>
      <c r="D15" s="156"/>
      <c r="E15" s="153">
        <v>6</v>
      </c>
      <c r="F15" s="157">
        <f t="shared" ref="F15:F21" si="0">E15/$E$11*100</f>
        <v>4.0371417036737991E-3</v>
      </c>
      <c r="G15" s="159">
        <v>1</v>
      </c>
      <c r="H15" s="159">
        <v>0</v>
      </c>
      <c r="I15" s="159">
        <v>5</v>
      </c>
    </row>
    <row r="16" spans="1:9" ht="13.5" customHeight="1">
      <c r="A16" s="156"/>
      <c r="B16" s="156"/>
      <c r="C16" s="158" t="s">
        <v>742</v>
      </c>
      <c r="D16" s="156"/>
      <c r="E16" s="153">
        <v>34833</v>
      </c>
      <c r="F16" s="157">
        <f t="shared" si="0"/>
        <v>23.437626160678242</v>
      </c>
      <c r="G16" s="159">
        <v>34766</v>
      </c>
      <c r="H16" s="159">
        <v>1</v>
      </c>
      <c r="I16" s="159">
        <v>66</v>
      </c>
    </row>
    <row r="17" spans="1:9" ht="13.5" customHeight="1">
      <c r="A17" s="156"/>
      <c r="B17" s="156"/>
      <c r="C17" s="158" t="s">
        <v>743</v>
      </c>
      <c r="D17" s="156"/>
      <c r="E17" s="153">
        <v>28</v>
      </c>
      <c r="F17" s="157">
        <f t="shared" si="0"/>
        <v>1.8839994617144393E-2</v>
      </c>
      <c r="G17" s="159">
        <v>2</v>
      </c>
      <c r="H17" s="159">
        <v>10</v>
      </c>
      <c r="I17" s="159">
        <v>17</v>
      </c>
    </row>
    <row r="18" spans="1:9" ht="13.5" customHeight="1">
      <c r="A18" s="156"/>
      <c r="B18" s="156"/>
      <c r="C18" s="158" t="s">
        <v>442</v>
      </c>
      <c r="D18" s="156"/>
      <c r="E18" s="153">
        <v>9276</v>
      </c>
      <c r="F18" s="157">
        <f t="shared" si="0"/>
        <v>6.2414210738796934</v>
      </c>
      <c r="G18" s="159">
        <v>8807</v>
      </c>
      <c r="H18" s="159">
        <v>6</v>
      </c>
      <c r="I18" s="159">
        <v>463</v>
      </c>
    </row>
    <row r="19" spans="1:9" ht="13.5" customHeight="1">
      <c r="A19" s="156"/>
      <c r="B19" s="551" t="s">
        <v>18</v>
      </c>
      <c r="C19" s="551"/>
      <c r="D19" s="156"/>
      <c r="E19" s="153">
        <v>21170</v>
      </c>
      <c r="F19" s="157">
        <f t="shared" si="0"/>
        <v>14.244381644462386</v>
      </c>
      <c r="G19" s="159">
        <v>21030</v>
      </c>
      <c r="H19" s="110" t="s">
        <v>700</v>
      </c>
      <c r="I19" s="159">
        <v>141</v>
      </c>
    </row>
    <row r="20" spans="1:9" ht="13.5" customHeight="1">
      <c r="A20" s="156"/>
      <c r="B20" s="552" t="s">
        <v>744</v>
      </c>
      <c r="C20" s="552"/>
      <c r="D20" s="156"/>
      <c r="E20" s="153">
        <v>1989</v>
      </c>
      <c r="F20" s="157">
        <f t="shared" si="0"/>
        <v>1.3383124747678643</v>
      </c>
      <c r="G20" s="110">
        <v>1979</v>
      </c>
      <c r="H20" s="110" t="s">
        <v>700</v>
      </c>
      <c r="I20" s="110">
        <v>10</v>
      </c>
    </row>
    <row r="21" spans="1:9" ht="13.5" customHeight="1">
      <c r="A21" s="156"/>
      <c r="B21" s="551" t="s">
        <v>745</v>
      </c>
      <c r="C21" s="551"/>
      <c r="D21" s="156"/>
      <c r="E21" s="153">
        <v>5453</v>
      </c>
      <c r="F21" s="157">
        <f t="shared" si="0"/>
        <v>3.6690889516888712</v>
      </c>
      <c r="G21" s="110">
        <v>5379</v>
      </c>
      <c r="H21" s="110" t="s">
        <v>700</v>
      </c>
      <c r="I21" s="110">
        <v>75</v>
      </c>
    </row>
    <row r="22" spans="1:9" ht="13.5" customHeight="1">
      <c r="A22" s="156"/>
      <c r="B22" s="156"/>
      <c r="C22" s="158"/>
      <c r="D22" s="156"/>
      <c r="E22" s="153"/>
      <c r="F22" s="154"/>
      <c r="G22" s="159"/>
      <c r="H22" s="159"/>
      <c r="I22" s="159"/>
    </row>
    <row r="23" spans="1:9" ht="13.5" customHeight="1">
      <c r="A23" s="551" t="s">
        <v>746</v>
      </c>
      <c r="B23" s="551"/>
      <c r="C23" s="551"/>
      <c r="D23" s="156"/>
      <c r="E23" s="153"/>
      <c r="F23" s="154"/>
      <c r="G23" s="155"/>
      <c r="H23" s="155"/>
      <c r="I23" s="155"/>
    </row>
    <row r="24" spans="1:9" ht="13.5" customHeight="1">
      <c r="A24" s="156"/>
      <c r="B24" s="556" t="s">
        <v>19</v>
      </c>
      <c r="C24" s="556"/>
      <c r="D24" s="156"/>
      <c r="E24" s="160" t="s">
        <v>700</v>
      </c>
      <c r="F24" s="161" t="s">
        <v>700</v>
      </c>
      <c r="G24" s="110" t="s">
        <v>700</v>
      </c>
      <c r="H24" s="110" t="s">
        <v>700</v>
      </c>
      <c r="I24" s="110" t="s">
        <v>700</v>
      </c>
    </row>
    <row r="25" spans="1:9" ht="13.5" customHeight="1">
      <c r="A25" s="156"/>
      <c r="B25" s="556" t="s">
        <v>20</v>
      </c>
      <c r="C25" s="556"/>
      <c r="D25" s="156"/>
      <c r="E25" s="153">
        <v>75103</v>
      </c>
      <c r="F25" s="154">
        <f>E25/$E$11*100</f>
        <v>50.533575561835555</v>
      </c>
      <c r="G25" s="159">
        <v>73906</v>
      </c>
      <c r="H25" s="159">
        <v>7</v>
      </c>
      <c r="I25" s="159">
        <v>1190</v>
      </c>
    </row>
    <row r="26" spans="1:9" ht="13.5" customHeight="1">
      <c r="A26" s="156"/>
      <c r="B26" s="556" t="s">
        <v>21</v>
      </c>
      <c r="C26" s="556"/>
      <c r="D26" s="156"/>
      <c r="E26" s="153">
        <v>221</v>
      </c>
      <c r="F26" s="154">
        <f>E26/$E$11*100</f>
        <v>0.14870138608531827</v>
      </c>
      <c r="G26" s="110">
        <v>220</v>
      </c>
      <c r="H26" s="110" t="s">
        <v>700</v>
      </c>
      <c r="I26" s="110">
        <v>1</v>
      </c>
    </row>
    <row r="27" spans="1:9" ht="13.5" customHeight="1">
      <c r="A27" s="156"/>
      <c r="B27" s="556" t="s">
        <v>22</v>
      </c>
      <c r="C27" s="556"/>
      <c r="D27" s="156"/>
      <c r="E27" s="153">
        <v>0</v>
      </c>
      <c r="F27" s="162">
        <v>0</v>
      </c>
      <c r="G27" s="110">
        <v>0</v>
      </c>
      <c r="H27" s="110" t="s">
        <v>700</v>
      </c>
      <c r="I27" s="110" t="s">
        <v>700</v>
      </c>
    </row>
    <row r="28" spans="1:9" ht="13.5" customHeight="1">
      <c r="A28" s="156"/>
      <c r="B28" s="556" t="s">
        <v>747</v>
      </c>
      <c r="C28" s="557"/>
      <c r="D28" s="156"/>
      <c r="E28" s="160" t="s">
        <v>700</v>
      </c>
      <c r="F28" s="161" t="s">
        <v>700</v>
      </c>
      <c r="G28" s="110" t="s">
        <v>700</v>
      </c>
      <c r="H28" s="110" t="s">
        <v>700</v>
      </c>
      <c r="I28" s="110" t="s">
        <v>700</v>
      </c>
    </row>
    <row r="29" spans="1:9" ht="13.5" customHeight="1">
      <c r="A29" s="156"/>
      <c r="B29" s="163"/>
      <c r="C29" s="163"/>
      <c r="D29" s="156"/>
      <c r="E29" s="153"/>
      <c r="F29" s="155"/>
      <c r="G29" s="159"/>
      <c r="H29" s="159"/>
      <c r="I29" s="159"/>
    </row>
    <row r="30" spans="1:9" ht="13.5" customHeight="1">
      <c r="A30" s="558" t="s">
        <v>748</v>
      </c>
      <c r="B30" s="552"/>
      <c r="C30" s="552"/>
      <c r="D30" s="156"/>
      <c r="E30" s="153">
        <v>538</v>
      </c>
      <c r="F30" s="164">
        <f>E30/$E$11*100</f>
        <v>0.3619970394294173</v>
      </c>
      <c r="G30" s="110">
        <v>538</v>
      </c>
      <c r="H30" s="165" t="s">
        <v>700</v>
      </c>
      <c r="I30" s="166">
        <v>0</v>
      </c>
    </row>
    <row r="31" spans="1:9" ht="13.5" customHeight="1">
      <c r="A31" s="243"/>
      <c r="B31" s="243"/>
      <c r="C31" s="243"/>
      <c r="D31" s="243"/>
      <c r="E31" s="167"/>
      <c r="F31" s="168"/>
      <c r="G31" s="169"/>
      <c r="H31" s="170"/>
      <c r="I31" s="171"/>
    </row>
    <row r="32" spans="1:9" ht="13.5" customHeight="1">
      <c r="A32" s="156" t="s">
        <v>749</v>
      </c>
      <c r="B32" s="156"/>
      <c r="C32" s="156"/>
      <c r="D32" s="156"/>
      <c r="E32" s="77"/>
      <c r="F32" s="172"/>
      <c r="G32" s="155"/>
      <c r="H32" s="173"/>
      <c r="I32" s="174"/>
    </row>
    <row r="33" spans="1:9" ht="13.5" customHeight="1">
      <c r="A33" s="239" t="s">
        <v>540</v>
      </c>
      <c r="B33" s="239"/>
      <c r="C33" s="156"/>
      <c r="D33" s="156"/>
      <c r="E33" s="156"/>
      <c r="F33" s="156"/>
      <c r="H33" s="156"/>
      <c r="I33" s="175"/>
    </row>
    <row r="34" spans="1:9" ht="13.5" customHeight="1"/>
    <row r="35" spans="1:9" ht="13.5" customHeight="1"/>
  </sheetData>
  <mergeCells count="18">
    <mergeCell ref="B28:C28"/>
    <mergeCell ref="A30:C30"/>
    <mergeCell ref="B24:C24"/>
    <mergeCell ref="B21:C21"/>
    <mergeCell ref="B25:C25"/>
    <mergeCell ref="A23:C23"/>
    <mergeCell ref="B26:C26"/>
    <mergeCell ref="B27:C27"/>
    <mergeCell ref="B20:C20"/>
    <mergeCell ref="G3:G5"/>
    <mergeCell ref="H3:H5"/>
    <mergeCell ref="E4:E5"/>
    <mergeCell ref="A3:D5"/>
    <mergeCell ref="I3:I5"/>
    <mergeCell ref="F4:F5"/>
    <mergeCell ref="A13:C13"/>
    <mergeCell ref="B14:C14"/>
    <mergeCell ref="B19:C19"/>
  </mergeCells>
  <phoneticPr fontId="10"/>
  <printOptions horizontalCentered="1" verticalCentered="1" gridLinesSet="0"/>
  <pageMargins left="0.19685039370078741" right="0.19685039370078741" top="0.19685039370078741" bottom="0.19685039370078741" header="0.51181102362204722" footer="0.51181102362204722"/>
  <pageSetup paperSize="9" scale="86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6"/>
  <sheetViews>
    <sheetView zoomScale="120" zoomScaleNormal="120" workbookViewId="0"/>
  </sheetViews>
  <sheetFormatPr defaultRowHeight="13.5"/>
  <cols>
    <col min="1" max="1" width="4.625" style="51" customWidth="1"/>
    <col min="2" max="2" width="23.625" style="51" customWidth="1"/>
    <col min="3" max="3" width="1.625" style="51" customWidth="1"/>
    <col min="4" max="10" width="13.875" style="51" customWidth="1"/>
    <col min="11" max="13" width="10.625" style="51" customWidth="1"/>
    <col min="14" max="14" width="11.625" style="51" customWidth="1"/>
    <col min="15" max="15" width="13" style="51" customWidth="1"/>
    <col min="16" max="16" width="12.625" style="51" customWidth="1"/>
    <col min="17" max="17" width="6.625" style="51" customWidth="1"/>
    <col min="18" max="16384" width="9" style="51"/>
  </cols>
  <sheetData>
    <row r="1" spans="1:18" ht="13.5" customHeight="1">
      <c r="A1" s="48" t="s">
        <v>422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8" ht="13.5" customHeight="1">
      <c r="A2" s="52" t="s">
        <v>325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</row>
    <row r="3" spans="1:18" ht="13.5" customHeight="1">
      <c r="A3" s="53" t="s">
        <v>533</v>
      </c>
      <c r="C3" s="49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49"/>
    </row>
    <row r="4" spans="1:18" ht="13.5" customHeight="1" thickBo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54" t="s">
        <v>462</v>
      </c>
    </row>
    <row r="5" spans="1:18" ht="17.25" customHeight="1" thickTop="1">
      <c r="A5" s="644" t="s">
        <v>534</v>
      </c>
      <c r="B5" s="644"/>
      <c r="C5" s="656"/>
      <c r="D5" s="83" t="s">
        <v>345</v>
      </c>
      <c r="E5" s="84"/>
      <c r="F5" s="85"/>
      <c r="G5" s="86" t="s">
        <v>346</v>
      </c>
      <c r="H5" s="87"/>
      <c r="I5" s="87"/>
      <c r="J5" s="591" t="s">
        <v>535</v>
      </c>
      <c r="K5" s="591" t="s">
        <v>575</v>
      </c>
      <c r="L5" s="591" t="s">
        <v>536</v>
      </c>
      <c r="M5" s="591" t="s">
        <v>718</v>
      </c>
      <c r="N5" s="591" t="s">
        <v>576</v>
      </c>
      <c r="O5" s="591" t="s">
        <v>577</v>
      </c>
      <c r="P5" s="591" t="s">
        <v>490</v>
      </c>
      <c r="Q5" s="594" t="s">
        <v>578</v>
      </c>
    </row>
    <row r="6" spans="1:18" ht="13.5" customHeight="1">
      <c r="A6" s="645"/>
      <c r="B6" s="645"/>
      <c r="C6" s="657"/>
      <c r="D6" s="604" t="s">
        <v>491</v>
      </c>
      <c r="E6" s="604" t="s">
        <v>492</v>
      </c>
      <c r="F6" s="604" t="s">
        <v>493</v>
      </c>
      <c r="G6" s="604" t="s">
        <v>494</v>
      </c>
      <c r="H6" s="604" t="s">
        <v>495</v>
      </c>
      <c r="I6" s="604" t="s">
        <v>496</v>
      </c>
      <c r="J6" s="700"/>
      <c r="K6" s="698"/>
      <c r="L6" s="698"/>
      <c r="M6" s="698"/>
      <c r="N6" s="698"/>
      <c r="O6" s="700"/>
      <c r="P6" s="700"/>
      <c r="Q6" s="703"/>
    </row>
    <row r="7" spans="1:18" ht="13.5" customHeight="1">
      <c r="A7" s="646"/>
      <c r="B7" s="646"/>
      <c r="C7" s="658"/>
      <c r="D7" s="593"/>
      <c r="E7" s="593"/>
      <c r="F7" s="593"/>
      <c r="G7" s="701"/>
      <c r="H7" s="701"/>
      <c r="I7" s="701"/>
      <c r="J7" s="701"/>
      <c r="K7" s="699"/>
      <c r="L7" s="699"/>
      <c r="M7" s="699"/>
      <c r="N7" s="699"/>
      <c r="O7" s="701"/>
      <c r="P7" s="701"/>
      <c r="Q7" s="704"/>
    </row>
    <row r="8" spans="1:18" ht="7.5" customHeight="1">
      <c r="A8" s="71"/>
      <c r="B8" s="71"/>
      <c r="C8" s="71"/>
      <c r="D8" s="88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90"/>
    </row>
    <row r="9" spans="1:18" ht="18.75" customHeight="1">
      <c r="A9" s="652" t="s">
        <v>733</v>
      </c>
      <c r="B9" s="652"/>
      <c r="C9" s="653"/>
      <c r="D9" s="70">
        <v>20975071</v>
      </c>
      <c r="E9" s="64">
        <v>12137178</v>
      </c>
      <c r="F9" s="64">
        <v>8837893</v>
      </c>
      <c r="G9" s="64">
        <v>20253639</v>
      </c>
      <c r="H9" s="64">
        <v>28835879</v>
      </c>
      <c r="I9" s="64">
        <v>-8582240</v>
      </c>
      <c r="J9" s="64">
        <v>255653</v>
      </c>
      <c r="K9" s="64">
        <v>253377</v>
      </c>
      <c r="L9" s="64">
        <v>274839</v>
      </c>
      <c r="M9" s="64">
        <v>0</v>
      </c>
      <c r="N9" s="64">
        <v>526315</v>
      </c>
      <c r="O9" s="64">
        <v>73198</v>
      </c>
      <c r="P9" s="99">
        <v>453117</v>
      </c>
      <c r="Q9" s="100" t="s">
        <v>754</v>
      </c>
    </row>
    <row r="10" spans="1:18" ht="18.75" customHeight="1">
      <c r="A10" s="652" t="s">
        <v>771</v>
      </c>
      <c r="B10" s="652"/>
      <c r="C10" s="653"/>
      <c r="D10" s="70">
        <v>17395618</v>
      </c>
      <c r="E10" s="64">
        <v>9578496</v>
      </c>
      <c r="F10" s="64">
        <v>7817122</v>
      </c>
      <c r="G10" s="64">
        <v>14898828</v>
      </c>
      <c r="H10" s="64">
        <v>22516414</v>
      </c>
      <c r="I10" s="64">
        <v>-7617586</v>
      </c>
      <c r="J10" s="64">
        <v>199536</v>
      </c>
      <c r="K10" s="64">
        <v>261454</v>
      </c>
      <c r="L10" s="64">
        <v>146326</v>
      </c>
      <c r="M10" s="64">
        <v>0</v>
      </c>
      <c r="N10" s="64">
        <v>254083</v>
      </c>
      <c r="O10" s="64">
        <v>92551</v>
      </c>
      <c r="P10" s="99">
        <v>161532</v>
      </c>
      <c r="Q10" s="101">
        <v>29</v>
      </c>
    </row>
    <row r="11" spans="1:18" s="28" customFormat="1" ht="18.75" customHeight="1">
      <c r="A11" s="652" t="s">
        <v>695</v>
      </c>
      <c r="B11" s="652"/>
      <c r="C11" s="653"/>
      <c r="D11" s="70">
        <v>16958717</v>
      </c>
      <c r="E11" s="64">
        <v>8748712</v>
      </c>
      <c r="F11" s="64">
        <v>8210005</v>
      </c>
      <c r="G11" s="64">
        <v>13970157</v>
      </c>
      <c r="H11" s="64">
        <v>21106779</v>
      </c>
      <c r="I11" s="64">
        <v>-7136622</v>
      </c>
      <c r="J11" s="64">
        <v>1073383</v>
      </c>
      <c r="K11" s="64">
        <v>227273</v>
      </c>
      <c r="L11" s="64">
        <v>166524</v>
      </c>
      <c r="M11" s="64">
        <v>0</v>
      </c>
      <c r="N11" s="64">
        <v>1159334</v>
      </c>
      <c r="O11" s="64">
        <v>133994</v>
      </c>
      <c r="P11" s="99">
        <v>1025340</v>
      </c>
      <c r="Q11" s="100">
        <v>30</v>
      </c>
    </row>
    <row r="12" spans="1:18" ht="18.75" customHeight="1">
      <c r="A12" s="652" t="s">
        <v>701</v>
      </c>
      <c r="B12" s="652"/>
      <c r="C12" s="653"/>
      <c r="D12" s="70">
        <v>11470173</v>
      </c>
      <c r="E12" s="64">
        <v>6143095</v>
      </c>
      <c r="F12" s="64">
        <v>5327078</v>
      </c>
      <c r="G12" s="64">
        <v>8412744</v>
      </c>
      <c r="H12" s="64">
        <v>13422577</v>
      </c>
      <c r="I12" s="64">
        <v>-5009833</v>
      </c>
      <c r="J12" s="64">
        <v>317245</v>
      </c>
      <c r="K12" s="64">
        <v>353166</v>
      </c>
      <c r="L12" s="64">
        <v>190330</v>
      </c>
      <c r="M12" s="64">
        <v>0</v>
      </c>
      <c r="N12" s="64">
        <v>300777</v>
      </c>
      <c r="O12" s="64">
        <v>37489</v>
      </c>
      <c r="P12" s="99">
        <v>263288</v>
      </c>
      <c r="Q12" s="101" t="s">
        <v>719</v>
      </c>
    </row>
    <row r="13" spans="1:18" s="1" customFormat="1" ht="18.75" customHeight="1">
      <c r="A13" s="648" t="s">
        <v>755</v>
      </c>
      <c r="B13" s="648"/>
      <c r="C13" s="649"/>
      <c r="D13" s="33">
        <v>8483021</v>
      </c>
      <c r="E13" s="34">
        <v>4715599</v>
      </c>
      <c r="F13" s="34">
        <v>3767422</v>
      </c>
      <c r="G13" s="34">
        <v>4809357</v>
      </c>
      <c r="H13" s="34">
        <v>8496151</v>
      </c>
      <c r="I13" s="34">
        <v>-3686794</v>
      </c>
      <c r="J13" s="34">
        <v>80628</v>
      </c>
      <c r="K13" s="34">
        <v>112109</v>
      </c>
      <c r="L13" s="34">
        <v>85735</v>
      </c>
      <c r="M13" s="34">
        <v>0</v>
      </c>
      <c r="N13" s="34">
        <v>115047</v>
      </c>
      <c r="O13" s="34">
        <v>47204</v>
      </c>
      <c r="P13" s="35">
        <v>67843</v>
      </c>
      <c r="Q13" s="102">
        <v>2</v>
      </c>
      <c r="R13" s="60"/>
    </row>
    <row r="14" spans="1:18" ht="18.75" customHeight="1">
      <c r="A14" s="71"/>
      <c r="B14" s="71"/>
      <c r="C14" s="71"/>
      <c r="D14" s="103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104"/>
    </row>
    <row r="15" spans="1:18" ht="18.75" customHeight="1">
      <c r="A15" s="559" t="s">
        <v>347</v>
      </c>
      <c r="B15" s="559"/>
      <c r="C15" s="71"/>
      <c r="D15" s="66">
        <v>493072</v>
      </c>
      <c r="E15" s="67">
        <v>307940</v>
      </c>
      <c r="F15" s="63">
        <v>185132</v>
      </c>
      <c r="G15" s="67">
        <v>677129</v>
      </c>
      <c r="H15" s="67">
        <v>856153</v>
      </c>
      <c r="I15" s="67">
        <v>-179024</v>
      </c>
      <c r="J15" s="63">
        <v>6108</v>
      </c>
      <c r="K15" s="67">
        <v>2664</v>
      </c>
      <c r="L15" s="67">
        <v>935</v>
      </c>
      <c r="M15" s="67">
        <v>0</v>
      </c>
      <c r="N15" s="67">
        <v>5472</v>
      </c>
      <c r="O15" s="67">
        <v>1186</v>
      </c>
      <c r="P15" s="67">
        <v>4286</v>
      </c>
      <c r="Q15" s="74" t="s">
        <v>348</v>
      </c>
    </row>
    <row r="16" spans="1:18" ht="18.75" customHeight="1">
      <c r="A16" s="73">
        <v>1</v>
      </c>
      <c r="B16" s="69" t="s">
        <v>357</v>
      </c>
      <c r="C16" s="71"/>
      <c r="D16" s="66">
        <v>102599</v>
      </c>
      <c r="E16" s="67">
        <v>72629</v>
      </c>
      <c r="F16" s="63">
        <v>29970</v>
      </c>
      <c r="G16" s="67">
        <v>135064</v>
      </c>
      <c r="H16" s="67">
        <v>158931</v>
      </c>
      <c r="I16" s="67">
        <v>-23867</v>
      </c>
      <c r="J16" s="63">
        <v>6103</v>
      </c>
      <c r="K16" s="67">
        <v>2664</v>
      </c>
      <c r="L16" s="67">
        <v>602</v>
      </c>
      <c r="M16" s="67">
        <v>0</v>
      </c>
      <c r="N16" s="67">
        <v>4041</v>
      </c>
      <c r="O16" s="67">
        <v>0</v>
      </c>
      <c r="P16" s="67">
        <v>4041</v>
      </c>
      <c r="Q16" s="74">
        <v>1</v>
      </c>
    </row>
    <row r="17" spans="1:17" ht="18.75" customHeight="1">
      <c r="A17" s="73">
        <v>2</v>
      </c>
      <c r="B17" s="69" t="s">
        <v>358</v>
      </c>
      <c r="C17" s="71"/>
      <c r="D17" s="66">
        <v>153816</v>
      </c>
      <c r="E17" s="67">
        <v>114366</v>
      </c>
      <c r="F17" s="63">
        <v>39450</v>
      </c>
      <c r="G17" s="67">
        <v>40073</v>
      </c>
      <c r="H17" s="67">
        <v>79533</v>
      </c>
      <c r="I17" s="67">
        <v>-39460</v>
      </c>
      <c r="J17" s="63">
        <v>-10</v>
      </c>
      <c r="K17" s="67">
        <v>0</v>
      </c>
      <c r="L17" s="67">
        <v>55</v>
      </c>
      <c r="M17" s="67">
        <v>0</v>
      </c>
      <c r="N17" s="67">
        <v>45</v>
      </c>
      <c r="O17" s="67">
        <v>0</v>
      </c>
      <c r="P17" s="67">
        <v>45</v>
      </c>
      <c r="Q17" s="74">
        <v>2</v>
      </c>
    </row>
    <row r="18" spans="1:17" ht="18.75" customHeight="1">
      <c r="A18" s="73">
        <v>3</v>
      </c>
      <c r="B18" s="69" t="s">
        <v>361</v>
      </c>
      <c r="C18" s="71"/>
      <c r="D18" s="66">
        <v>124412</v>
      </c>
      <c r="E18" s="67">
        <v>50129</v>
      </c>
      <c r="F18" s="63">
        <v>74283</v>
      </c>
      <c r="G18" s="67">
        <v>189104</v>
      </c>
      <c r="H18" s="67">
        <v>262865</v>
      </c>
      <c r="I18" s="67">
        <v>-73761</v>
      </c>
      <c r="J18" s="63">
        <v>522</v>
      </c>
      <c r="K18" s="67">
        <v>0</v>
      </c>
      <c r="L18" s="67">
        <v>71</v>
      </c>
      <c r="M18" s="67">
        <v>0</v>
      </c>
      <c r="N18" s="67">
        <v>1186</v>
      </c>
      <c r="O18" s="67">
        <v>1186</v>
      </c>
      <c r="P18" s="67">
        <v>0</v>
      </c>
      <c r="Q18" s="74">
        <v>3</v>
      </c>
    </row>
    <row r="19" spans="1:17" ht="18.75" customHeight="1">
      <c r="A19" s="73">
        <v>4</v>
      </c>
      <c r="B19" s="69" t="s">
        <v>75</v>
      </c>
      <c r="C19" s="71"/>
      <c r="D19" s="66">
        <v>91737</v>
      </c>
      <c r="E19" s="67">
        <v>50308</v>
      </c>
      <c r="F19" s="63">
        <v>41429</v>
      </c>
      <c r="G19" s="67">
        <v>203290</v>
      </c>
      <c r="H19" s="67">
        <v>245226</v>
      </c>
      <c r="I19" s="67">
        <v>-41936</v>
      </c>
      <c r="J19" s="63">
        <v>-507</v>
      </c>
      <c r="K19" s="67">
        <v>0</v>
      </c>
      <c r="L19" s="67">
        <v>207</v>
      </c>
      <c r="M19" s="67">
        <v>0</v>
      </c>
      <c r="N19" s="67">
        <v>200</v>
      </c>
      <c r="O19" s="67">
        <v>0</v>
      </c>
      <c r="P19" s="67">
        <v>200</v>
      </c>
      <c r="Q19" s="74">
        <v>4</v>
      </c>
    </row>
    <row r="20" spans="1:17" ht="18.75" customHeight="1">
      <c r="A20" s="73">
        <v>5</v>
      </c>
      <c r="B20" s="69" t="s">
        <v>362</v>
      </c>
      <c r="C20" s="71"/>
      <c r="D20" s="66">
        <v>20508</v>
      </c>
      <c r="E20" s="67">
        <v>20508</v>
      </c>
      <c r="F20" s="63">
        <v>0</v>
      </c>
      <c r="G20" s="67">
        <v>109598</v>
      </c>
      <c r="H20" s="67">
        <v>109598</v>
      </c>
      <c r="I20" s="67">
        <v>0</v>
      </c>
      <c r="J20" s="63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7">
        <v>0</v>
      </c>
      <c r="Q20" s="74">
        <v>5</v>
      </c>
    </row>
    <row r="21" spans="1:17" ht="18.75" customHeight="1">
      <c r="A21" s="71"/>
      <c r="B21" s="71"/>
      <c r="C21" s="71"/>
      <c r="D21" s="76"/>
      <c r="E21" s="77"/>
      <c r="F21" s="63"/>
      <c r="G21" s="77"/>
      <c r="H21" s="77"/>
      <c r="I21" s="67"/>
      <c r="J21" s="63"/>
      <c r="K21" s="77"/>
      <c r="L21" s="77"/>
      <c r="M21" s="77"/>
      <c r="N21" s="77"/>
      <c r="O21" s="77"/>
      <c r="P21" s="67"/>
      <c r="Q21" s="104"/>
    </row>
    <row r="22" spans="1:17" ht="18.75" customHeight="1">
      <c r="A22" s="559" t="s">
        <v>720</v>
      </c>
      <c r="B22" s="559"/>
      <c r="C22" s="71"/>
      <c r="D22" s="70">
        <v>5685</v>
      </c>
      <c r="E22" s="64">
        <v>5685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v>0</v>
      </c>
      <c r="O22" s="64">
        <v>0</v>
      </c>
      <c r="P22" s="64">
        <v>0</v>
      </c>
      <c r="Q22" s="72" t="s">
        <v>680</v>
      </c>
    </row>
    <row r="23" spans="1:17" ht="18.75" customHeight="1">
      <c r="A23" s="73">
        <v>1</v>
      </c>
      <c r="B23" s="69" t="s">
        <v>337</v>
      </c>
      <c r="C23" s="71"/>
      <c r="D23" s="66">
        <v>5685</v>
      </c>
      <c r="E23" s="67">
        <v>5685</v>
      </c>
      <c r="F23" s="63">
        <v>0</v>
      </c>
      <c r="G23" s="67">
        <v>0</v>
      </c>
      <c r="H23" s="67">
        <v>0</v>
      </c>
      <c r="I23" s="67">
        <v>0</v>
      </c>
      <c r="J23" s="63">
        <v>0</v>
      </c>
      <c r="K23" s="67">
        <v>0</v>
      </c>
      <c r="L23" s="67">
        <v>0</v>
      </c>
      <c r="M23" s="67">
        <v>0</v>
      </c>
      <c r="N23" s="67">
        <v>0</v>
      </c>
      <c r="O23" s="67">
        <v>0</v>
      </c>
      <c r="P23" s="67">
        <v>0</v>
      </c>
      <c r="Q23" s="72">
        <v>1</v>
      </c>
    </row>
    <row r="24" spans="1:17" ht="18.75" customHeight="1">
      <c r="A24" s="71"/>
      <c r="B24" s="71"/>
      <c r="C24" s="71"/>
      <c r="D24" s="76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104"/>
    </row>
    <row r="25" spans="1:17" ht="18.75" customHeight="1">
      <c r="A25" s="559" t="s">
        <v>364</v>
      </c>
      <c r="B25" s="559"/>
      <c r="C25" s="61"/>
      <c r="D25" s="66">
        <v>24047</v>
      </c>
      <c r="E25" s="67">
        <v>12386</v>
      </c>
      <c r="F25" s="63">
        <v>11661</v>
      </c>
      <c r="G25" s="67">
        <v>4281</v>
      </c>
      <c r="H25" s="67">
        <v>15685</v>
      </c>
      <c r="I25" s="67">
        <v>-11404</v>
      </c>
      <c r="J25" s="63">
        <v>257</v>
      </c>
      <c r="K25" s="67">
        <v>177</v>
      </c>
      <c r="L25" s="67">
        <v>88</v>
      </c>
      <c r="M25" s="67">
        <v>0</v>
      </c>
      <c r="N25" s="67">
        <v>168</v>
      </c>
      <c r="O25" s="67">
        <v>0</v>
      </c>
      <c r="P25" s="67">
        <v>168</v>
      </c>
      <c r="Q25" s="68" t="s">
        <v>365</v>
      </c>
    </row>
    <row r="26" spans="1:17" ht="18.75" customHeight="1">
      <c r="A26" s="73">
        <v>1</v>
      </c>
      <c r="B26" s="69" t="s">
        <v>352</v>
      </c>
      <c r="C26" s="61"/>
      <c r="D26" s="66">
        <v>6366</v>
      </c>
      <c r="E26" s="67">
        <v>2891</v>
      </c>
      <c r="F26" s="63">
        <v>3475</v>
      </c>
      <c r="G26" s="67">
        <v>2009</v>
      </c>
      <c r="H26" s="67">
        <v>5400</v>
      </c>
      <c r="I26" s="67">
        <v>-3391</v>
      </c>
      <c r="J26" s="63">
        <v>84</v>
      </c>
      <c r="K26" s="67">
        <v>0</v>
      </c>
      <c r="L26" s="67">
        <v>81</v>
      </c>
      <c r="M26" s="67">
        <v>0</v>
      </c>
      <c r="N26" s="67">
        <v>165</v>
      </c>
      <c r="O26" s="67">
        <v>0</v>
      </c>
      <c r="P26" s="67">
        <v>165</v>
      </c>
      <c r="Q26" s="68">
        <v>1</v>
      </c>
    </row>
    <row r="27" spans="1:17" ht="18.75" customHeight="1">
      <c r="A27" s="73">
        <v>2</v>
      </c>
      <c r="B27" s="69" t="s">
        <v>353</v>
      </c>
      <c r="C27" s="61"/>
      <c r="D27" s="66">
        <v>2133</v>
      </c>
      <c r="E27" s="67">
        <v>1173</v>
      </c>
      <c r="F27" s="63">
        <v>960</v>
      </c>
      <c r="G27" s="67">
        <v>392</v>
      </c>
      <c r="H27" s="67">
        <v>1175</v>
      </c>
      <c r="I27" s="67">
        <v>-783</v>
      </c>
      <c r="J27" s="63">
        <v>177</v>
      </c>
      <c r="K27" s="67">
        <v>177</v>
      </c>
      <c r="L27" s="67">
        <v>0</v>
      </c>
      <c r="M27" s="67">
        <v>0</v>
      </c>
      <c r="N27" s="67">
        <v>0</v>
      </c>
      <c r="O27" s="67">
        <v>0</v>
      </c>
      <c r="P27" s="67">
        <v>0</v>
      </c>
      <c r="Q27" s="68">
        <v>2</v>
      </c>
    </row>
    <row r="28" spans="1:17" ht="18.75" customHeight="1">
      <c r="A28" s="73">
        <v>3</v>
      </c>
      <c r="B28" s="69" t="s">
        <v>358</v>
      </c>
      <c r="C28" s="61"/>
      <c r="D28" s="66">
        <v>10731</v>
      </c>
      <c r="E28" s="67">
        <v>6370</v>
      </c>
      <c r="F28" s="63">
        <v>4361</v>
      </c>
      <c r="G28" s="67">
        <v>0</v>
      </c>
      <c r="H28" s="67">
        <v>4365</v>
      </c>
      <c r="I28" s="67">
        <v>-4365</v>
      </c>
      <c r="J28" s="63">
        <v>-4</v>
      </c>
      <c r="K28" s="67">
        <v>0</v>
      </c>
      <c r="L28" s="67">
        <v>7</v>
      </c>
      <c r="M28" s="67">
        <v>0</v>
      </c>
      <c r="N28" s="67">
        <v>3</v>
      </c>
      <c r="O28" s="67">
        <v>0</v>
      </c>
      <c r="P28" s="67">
        <v>3</v>
      </c>
      <c r="Q28" s="68">
        <v>3</v>
      </c>
    </row>
    <row r="29" spans="1:17" ht="18.75" customHeight="1">
      <c r="A29" s="73">
        <v>4</v>
      </c>
      <c r="B29" s="69" t="s">
        <v>359</v>
      </c>
      <c r="C29" s="61"/>
      <c r="D29" s="66">
        <v>4817</v>
      </c>
      <c r="E29" s="67">
        <v>1952</v>
      </c>
      <c r="F29" s="63">
        <v>2865</v>
      </c>
      <c r="G29" s="67">
        <v>1880</v>
      </c>
      <c r="H29" s="67">
        <v>4745</v>
      </c>
      <c r="I29" s="67">
        <v>-2865</v>
      </c>
      <c r="J29" s="63">
        <v>0</v>
      </c>
      <c r="K29" s="67">
        <v>0</v>
      </c>
      <c r="L29" s="67">
        <v>0</v>
      </c>
      <c r="M29" s="67">
        <v>0</v>
      </c>
      <c r="N29" s="67">
        <v>0</v>
      </c>
      <c r="O29" s="67">
        <v>0</v>
      </c>
      <c r="P29" s="67">
        <v>0</v>
      </c>
      <c r="Q29" s="68">
        <v>4</v>
      </c>
    </row>
    <row r="30" spans="1:17" ht="18.75" customHeight="1">
      <c r="A30" s="61"/>
      <c r="B30" s="61"/>
      <c r="C30" s="61"/>
      <c r="D30" s="70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75"/>
    </row>
    <row r="31" spans="1:17" ht="18.75" customHeight="1">
      <c r="A31" s="702" t="s">
        <v>366</v>
      </c>
      <c r="B31" s="702"/>
      <c r="C31" s="61"/>
      <c r="D31" s="70">
        <v>269550</v>
      </c>
      <c r="E31" s="64">
        <v>83096</v>
      </c>
      <c r="F31" s="63">
        <v>186454</v>
      </c>
      <c r="G31" s="63">
        <v>0</v>
      </c>
      <c r="H31" s="63">
        <v>131850</v>
      </c>
      <c r="I31" s="67">
        <v>-131850</v>
      </c>
      <c r="J31" s="63">
        <v>54604</v>
      </c>
      <c r="K31" s="64">
        <v>50751</v>
      </c>
      <c r="L31" s="64">
        <v>6834</v>
      </c>
      <c r="M31" s="64">
        <v>0</v>
      </c>
      <c r="N31" s="67">
        <v>10687</v>
      </c>
      <c r="O31" s="64">
        <v>0</v>
      </c>
      <c r="P31" s="67">
        <v>10687</v>
      </c>
      <c r="Q31" s="68" t="s">
        <v>367</v>
      </c>
    </row>
    <row r="32" spans="1:17" ht="18.75" customHeight="1">
      <c r="A32" s="69">
        <v>1</v>
      </c>
      <c r="B32" s="105" t="s">
        <v>368</v>
      </c>
      <c r="C32" s="61"/>
      <c r="D32" s="70">
        <v>13203</v>
      </c>
      <c r="E32" s="64">
        <v>13199</v>
      </c>
      <c r="F32" s="63">
        <v>4</v>
      </c>
      <c r="G32" s="67">
        <v>0</v>
      </c>
      <c r="H32" s="67">
        <v>0</v>
      </c>
      <c r="I32" s="67">
        <v>0</v>
      </c>
      <c r="J32" s="63">
        <v>4</v>
      </c>
      <c r="K32" s="64">
        <v>4</v>
      </c>
      <c r="L32" s="64">
        <v>0</v>
      </c>
      <c r="M32" s="67">
        <v>0</v>
      </c>
      <c r="N32" s="67">
        <v>0</v>
      </c>
      <c r="O32" s="67">
        <v>0</v>
      </c>
      <c r="P32" s="67">
        <v>0</v>
      </c>
      <c r="Q32" s="68">
        <v>1</v>
      </c>
    </row>
    <row r="33" spans="1:17" ht="18.75" customHeight="1">
      <c r="A33" s="69">
        <v>2</v>
      </c>
      <c r="B33" s="105" t="s">
        <v>336</v>
      </c>
      <c r="C33" s="61"/>
      <c r="D33" s="70">
        <v>72314</v>
      </c>
      <c r="E33" s="64">
        <v>15528</v>
      </c>
      <c r="F33" s="63">
        <v>56786</v>
      </c>
      <c r="G33" s="67">
        <v>0</v>
      </c>
      <c r="H33" s="67">
        <v>49428</v>
      </c>
      <c r="I33" s="67">
        <v>-49428</v>
      </c>
      <c r="J33" s="63">
        <v>7358</v>
      </c>
      <c r="K33" s="64">
        <v>4908</v>
      </c>
      <c r="L33" s="64">
        <v>6369</v>
      </c>
      <c r="M33" s="67">
        <v>0</v>
      </c>
      <c r="N33" s="67">
        <v>8819</v>
      </c>
      <c r="O33" s="67">
        <v>0</v>
      </c>
      <c r="P33" s="67">
        <v>8819</v>
      </c>
      <c r="Q33" s="68">
        <v>2</v>
      </c>
    </row>
    <row r="34" spans="1:17" ht="18.75" customHeight="1">
      <c r="A34" s="69">
        <v>3</v>
      </c>
      <c r="B34" s="69" t="s">
        <v>445</v>
      </c>
      <c r="C34" s="61"/>
      <c r="D34" s="70">
        <v>122743</v>
      </c>
      <c r="E34" s="64">
        <v>35770</v>
      </c>
      <c r="F34" s="63">
        <v>86973</v>
      </c>
      <c r="G34" s="67">
        <v>0</v>
      </c>
      <c r="H34" s="67">
        <v>62857</v>
      </c>
      <c r="I34" s="67">
        <v>-62857</v>
      </c>
      <c r="J34" s="63">
        <v>24116</v>
      </c>
      <c r="K34" s="64">
        <v>22434</v>
      </c>
      <c r="L34" s="64">
        <v>0</v>
      </c>
      <c r="M34" s="67">
        <v>0</v>
      </c>
      <c r="N34" s="67">
        <v>1682</v>
      </c>
      <c r="O34" s="67">
        <v>0</v>
      </c>
      <c r="P34" s="67">
        <v>1682</v>
      </c>
      <c r="Q34" s="68">
        <v>3</v>
      </c>
    </row>
    <row r="35" spans="1:17" ht="18.75" customHeight="1">
      <c r="A35" s="69">
        <v>4</v>
      </c>
      <c r="B35" s="69" t="s">
        <v>360</v>
      </c>
      <c r="C35" s="61"/>
      <c r="D35" s="70">
        <v>61290</v>
      </c>
      <c r="E35" s="64">
        <v>18599</v>
      </c>
      <c r="F35" s="63">
        <v>42691</v>
      </c>
      <c r="G35" s="67">
        <v>0</v>
      </c>
      <c r="H35" s="67">
        <v>19565</v>
      </c>
      <c r="I35" s="67">
        <v>-19565</v>
      </c>
      <c r="J35" s="63">
        <v>23126</v>
      </c>
      <c r="K35" s="64">
        <v>23405</v>
      </c>
      <c r="L35" s="64">
        <v>465</v>
      </c>
      <c r="M35" s="67">
        <v>0</v>
      </c>
      <c r="N35" s="67">
        <v>186</v>
      </c>
      <c r="O35" s="67">
        <v>0</v>
      </c>
      <c r="P35" s="67">
        <v>186</v>
      </c>
      <c r="Q35" s="68">
        <v>4</v>
      </c>
    </row>
    <row r="36" spans="1:17" ht="7.5" customHeight="1">
      <c r="A36" s="79"/>
      <c r="B36" s="79"/>
      <c r="C36" s="79"/>
      <c r="D36" s="82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82"/>
    </row>
  </sheetData>
  <mergeCells count="24">
    <mergeCell ref="A31:B31"/>
    <mergeCell ref="Q5:Q7"/>
    <mergeCell ref="D6:D7"/>
    <mergeCell ref="E6:E7"/>
    <mergeCell ref="F6:F7"/>
    <mergeCell ref="G6:G7"/>
    <mergeCell ref="H6:H7"/>
    <mergeCell ref="O5:O7"/>
    <mergeCell ref="P5:P7"/>
    <mergeCell ref="A11:C11"/>
    <mergeCell ref="N5:N7"/>
    <mergeCell ref="M5:M7"/>
    <mergeCell ref="A5:C7"/>
    <mergeCell ref="A15:B15"/>
    <mergeCell ref="A22:B22"/>
    <mergeCell ref="A25:B25"/>
    <mergeCell ref="K5:K7"/>
    <mergeCell ref="L5:L7"/>
    <mergeCell ref="J5:J7"/>
    <mergeCell ref="A12:C12"/>
    <mergeCell ref="A13:C13"/>
    <mergeCell ref="I6:I7"/>
    <mergeCell ref="A9:C9"/>
    <mergeCell ref="A10:C10"/>
  </mergeCells>
  <phoneticPr fontId="10"/>
  <printOptions horizontalCentered="1" verticalCentered="1" gridLinesSet="0"/>
  <pageMargins left="0.59055118110236227" right="0.19685039370078741" top="0.19685039370078741" bottom="0" header="0.51181102362204722" footer="0.51181102362204722"/>
  <pageSetup paperSize="9" scale="76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zoomScale="120" zoomScaleNormal="120" workbookViewId="0"/>
  </sheetViews>
  <sheetFormatPr defaultRowHeight="13.5"/>
  <cols>
    <col min="1" max="1" width="4.625" style="51" customWidth="1"/>
    <col min="2" max="2" width="23.625" style="51" customWidth="1"/>
    <col min="3" max="3" width="1.625" style="51" customWidth="1"/>
    <col min="4" max="10" width="11.875" style="51" customWidth="1"/>
    <col min="11" max="13" width="10.625" style="51" customWidth="1"/>
    <col min="14" max="14" width="11.625" style="51" customWidth="1"/>
    <col min="15" max="15" width="13.625" style="51" customWidth="1"/>
    <col min="16" max="16" width="11.625" style="51" customWidth="1"/>
    <col min="17" max="17" width="7.75" style="51" customWidth="1"/>
    <col min="18" max="16384" width="9" style="51"/>
  </cols>
  <sheetData>
    <row r="1" spans="1:17" ht="13.5" customHeight="1">
      <c r="A1" s="48" t="s">
        <v>422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13.5" customHeight="1">
      <c r="A2" s="52" t="s">
        <v>325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</row>
    <row r="3" spans="1:17" ht="13.5" customHeight="1">
      <c r="A3" s="53" t="s">
        <v>369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</row>
    <row r="4" spans="1:17" ht="13.5" customHeight="1" thickBo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54" t="s">
        <v>462</v>
      </c>
    </row>
    <row r="5" spans="1:17" ht="13.5" customHeight="1" thickTop="1">
      <c r="A5" s="644" t="s">
        <v>497</v>
      </c>
      <c r="B5" s="644"/>
      <c r="C5" s="656"/>
      <c r="D5" s="83" t="s">
        <v>345</v>
      </c>
      <c r="E5" s="84"/>
      <c r="F5" s="85"/>
      <c r="G5" s="86" t="s">
        <v>346</v>
      </c>
      <c r="H5" s="87"/>
      <c r="I5" s="87"/>
      <c r="J5" s="591" t="s">
        <v>498</v>
      </c>
      <c r="K5" s="591" t="s">
        <v>681</v>
      </c>
      <c r="L5" s="591" t="s">
        <v>682</v>
      </c>
      <c r="M5" s="591" t="s">
        <v>579</v>
      </c>
      <c r="N5" s="591" t="s">
        <v>683</v>
      </c>
      <c r="O5" s="591" t="s">
        <v>580</v>
      </c>
      <c r="P5" s="591" t="s">
        <v>499</v>
      </c>
      <c r="Q5" s="594" t="s">
        <v>684</v>
      </c>
    </row>
    <row r="6" spans="1:17" ht="13.5" customHeight="1">
      <c r="A6" s="645"/>
      <c r="B6" s="645"/>
      <c r="C6" s="657"/>
      <c r="D6" s="604" t="s">
        <v>491</v>
      </c>
      <c r="E6" s="604" t="s">
        <v>492</v>
      </c>
      <c r="F6" s="604" t="s">
        <v>493</v>
      </c>
      <c r="G6" s="604" t="s">
        <v>494</v>
      </c>
      <c r="H6" s="604" t="s">
        <v>500</v>
      </c>
      <c r="I6" s="604" t="s">
        <v>496</v>
      </c>
      <c r="J6" s="700"/>
      <c r="K6" s="698"/>
      <c r="L6" s="698"/>
      <c r="M6" s="698"/>
      <c r="N6" s="698"/>
      <c r="O6" s="700"/>
      <c r="P6" s="700"/>
      <c r="Q6" s="703"/>
    </row>
    <row r="7" spans="1:17" ht="13.5" customHeight="1">
      <c r="A7" s="646"/>
      <c r="B7" s="646"/>
      <c r="C7" s="658"/>
      <c r="D7" s="593"/>
      <c r="E7" s="593"/>
      <c r="F7" s="593"/>
      <c r="G7" s="701"/>
      <c r="H7" s="701"/>
      <c r="I7" s="701"/>
      <c r="J7" s="701"/>
      <c r="K7" s="699"/>
      <c r="L7" s="699"/>
      <c r="M7" s="699"/>
      <c r="N7" s="699"/>
      <c r="O7" s="701"/>
      <c r="P7" s="701"/>
      <c r="Q7" s="704"/>
    </row>
    <row r="8" spans="1:17" ht="7.5" customHeight="1">
      <c r="A8" s="71"/>
      <c r="B8" s="71"/>
      <c r="C8" s="71"/>
      <c r="D8" s="88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90"/>
    </row>
    <row r="9" spans="1:17" ht="13.5" customHeight="1">
      <c r="A9" s="613" t="s">
        <v>370</v>
      </c>
      <c r="B9" s="613"/>
      <c r="C9" s="71"/>
      <c r="D9" s="66">
        <v>801215</v>
      </c>
      <c r="E9" s="67">
        <v>388115</v>
      </c>
      <c r="F9" s="67">
        <v>413100</v>
      </c>
      <c r="G9" s="67">
        <v>1671938</v>
      </c>
      <c r="H9" s="67">
        <v>2068383</v>
      </c>
      <c r="I9" s="67">
        <v>-396445</v>
      </c>
      <c r="J9" s="67">
        <v>16655</v>
      </c>
      <c r="K9" s="67">
        <v>17063</v>
      </c>
      <c r="L9" s="67">
        <v>9502</v>
      </c>
      <c r="M9" s="67">
        <v>0</v>
      </c>
      <c r="N9" s="67">
        <v>9094</v>
      </c>
      <c r="O9" s="67">
        <v>8118</v>
      </c>
      <c r="P9" s="77">
        <v>976</v>
      </c>
      <c r="Q9" s="72" t="s">
        <v>371</v>
      </c>
    </row>
    <row r="10" spans="1:17" ht="13.5" customHeight="1">
      <c r="A10" s="73">
        <v>1</v>
      </c>
      <c r="B10" s="69" t="s">
        <v>353</v>
      </c>
      <c r="C10" s="71"/>
      <c r="D10" s="66">
        <v>363781</v>
      </c>
      <c r="E10" s="67">
        <v>228162</v>
      </c>
      <c r="F10" s="67">
        <v>135619</v>
      </c>
      <c r="G10" s="67">
        <v>483282</v>
      </c>
      <c r="H10" s="67">
        <v>602292</v>
      </c>
      <c r="I10" s="67">
        <v>-119010</v>
      </c>
      <c r="J10" s="67">
        <v>16609</v>
      </c>
      <c r="K10" s="67">
        <v>17063</v>
      </c>
      <c r="L10" s="67">
        <v>9197</v>
      </c>
      <c r="M10" s="67">
        <v>0</v>
      </c>
      <c r="N10" s="67">
        <v>8743</v>
      </c>
      <c r="O10" s="67">
        <v>8118</v>
      </c>
      <c r="P10" s="77">
        <v>625</v>
      </c>
      <c r="Q10" s="72">
        <v>1</v>
      </c>
    </row>
    <row r="11" spans="1:17" ht="13.5" customHeight="1">
      <c r="A11" s="73">
        <v>2</v>
      </c>
      <c r="B11" s="69" t="s">
        <v>355</v>
      </c>
      <c r="C11" s="71"/>
      <c r="D11" s="66">
        <v>116391</v>
      </c>
      <c r="E11" s="67">
        <v>49625</v>
      </c>
      <c r="F11" s="67">
        <v>66766</v>
      </c>
      <c r="G11" s="67">
        <v>35750</v>
      </c>
      <c r="H11" s="67">
        <v>102646</v>
      </c>
      <c r="I11" s="67">
        <v>-66896</v>
      </c>
      <c r="J11" s="67">
        <v>-130</v>
      </c>
      <c r="K11" s="67">
        <v>0</v>
      </c>
      <c r="L11" s="67">
        <v>231</v>
      </c>
      <c r="M11" s="67">
        <v>0</v>
      </c>
      <c r="N11" s="67">
        <v>101</v>
      </c>
      <c r="O11" s="67">
        <v>0</v>
      </c>
      <c r="P11" s="77">
        <v>101</v>
      </c>
      <c r="Q11" s="72">
        <v>2</v>
      </c>
    </row>
    <row r="12" spans="1:17" ht="13.5" customHeight="1">
      <c r="A12" s="73">
        <v>3</v>
      </c>
      <c r="B12" s="69" t="s">
        <v>363</v>
      </c>
      <c r="C12" s="71"/>
      <c r="D12" s="66">
        <v>321043</v>
      </c>
      <c r="E12" s="67">
        <v>110328</v>
      </c>
      <c r="F12" s="67">
        <v>210715</v>
      </c>
      <c r="G12" s="67">
        <v>1152906</v>
      </c>
      <c r="H12" s="67">
        <v>1363445</v>
      </c>
      <c r="I12" s="67">
        <v>-210539</v>
      </c>
      <c r="J12" s="67">
        <v>176</v>
      </c>
      <c r="K12" s="67">
        <v>0</v>
      </c>
      <c r="L12" s="67">
        <v>74</v>
      </c>
      <c r="M12" s="67">
        <v>0</v>
      </c>
      <c r="N12" s="67">
        <v>250</v>
      </c>
      <c r="O12" s="67">
        <v>0</v>
      </c>
      <c r="P12" s="77">
        <v>250</v>
      </c>
      <c r="Q12" s="72">
        <v>3</v>
      </c>
    </row>
    <row r="13" spans="1:17" ht="7.5" customHeight="1">
      <c r="A13" s="73"/>
      <c r="B13" s="69"/>
      <c r="C13" s="71"/>
      <c r="D13" s="66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77"/>
      <c r="Q13" s="72"/>
    </row>
    <row r="14" spans="1:17" ht="13.5" customHeight="1">
      <c r="A14" s="613" t="s">
        <v>372</v>
      </c>
      <c r="B14" s="613"/>
      <c r="C14" s="71"/>
      <c r="D14" s="66">
        <v>1002053</v>
      </c>
      <c r="E14" s="67">
        <v>470769</v>
      </c>
      <c r="F14" s="67">
        <v>531284</v>
      </c>
      <c r="G14" s="67">
        <v>663471</v>
      </c>
      <c r="H14" s="67">
        <v>1198649</v>
      </c>
      <c r="I14" s="67">
        <v>-535178</v>
      </c>
      <c r="J14" s="67">
        <v>-3894</v>
      </c>
      <c r="K14" s="67">
        <v>64</v>
      </c>
      <c r="L14" s="67">
        <v>12095</v>
      </c>
      <c r="M14" s="67">
        <v>0</v>
      </c>
      <c r="N14" s="67">
        <v>16137</v>
      </c>
      <c r="O14" s="67">
        <v>6719</v>
      </c>
      <c r="P14" s="77">
        <v>9418</v>
      </c>
      <c r="Q14" s="72" t="s">
        <v>385</v>
      </c>
    </row>
    <row r="15" spans="1:17" ht="13.5" customHeight="1">
      <c r="A15" s="73">
        <v>1</v>
      </c>
      <c r="B15" s="69" t="s">
        <v>353</v>
      </c>
      <c r="C15" s="71"/>
      <c r="D15" s="66">
        <v>75778</v>
      </c>
      <c r="E15" s="67">
        <v>42165</v>
      </c>
      <c r="F15" s="67">
        <v>33613</v>
      </c>
      <c r="G15" s="67">
        <v>2956</v>
      </c>
      <c r="H15" s="67">
        <v>36513</v>
      </c>
      <c r="I15" s="67">
        <v>-33557</v>
      </c>
      <c r="J15" s="67">
        <v>56</v>
      </c>
      <c r="K15" s="67">
        <v>56</v>
      </c>
      <c r="L15" s="67">
        <v>0</v>
      </c>
      <c r="M15" s="67">
        <v>0</v>
      </c>
      <c r="N15" s="67">
        <v>0</v>
      </c>
      <c r="O15" s="67">
        <v>0</v>
      </c>
      <c r="P15" s="77">
        <v>0</v>
      </c>
      <c r="Q15" s="72">
        <v>1</v>
      </c>
    </row>
    <row r="16" spans="1:17" ht="13.5" customHeight="1">
      <c r="A16" s="73">
        <v>2</v>
      </c>
      <c r="B16" s="69" t="s">
        <v>355</v>
      </c>
      <c r="C16" s="71"/>
      <c r="D16" s="66">
        <v>70119</v>
      </c>
      <c r="E16" s="67">
        <v>30618</v>
      </c>
      <c r="F16" s="67">
        <v>39501</v>
      </c>
      <c r="G16" s="67">
        <v>56180</v>
      </c>
      <c r="H16" s="67">
        <v>95958</v>
      </c>
      <c r="I16" s="67">
        <v>-39778</v>
      </c>
      <c r="J16" s="67">
        <v>-277</v>
      </c>
      <c r="K16" s="67">
        <v>1</v>
      </c>
      <c r="L16" s="67">
        <v>332</v>
      </c>
      <c r="M16" s="67">
        <v>0</v>
      </c>
      <c r="N16" s="67">
        <v>54</v>
      </c>
      <c r="O16" s="67">
        <v>0</v>
      </c>
      <c r="P16" s="77">
        <v>54</v>
      </c>
      <c r="Q16" s="72">
        <v>2</v>
      </c>
    </row>
    <row r="17" spans="1:17" ht="13.5" customHeight="1">
      <c r="A17" s="73">
        <v>3</v>
      </c>
      <c r="B17" s="69" t="s">
        <v>358</v>
      </c>
      <c r="C17" s="71"/>
      <c r="D17" s="66">
        <v>82871</v>
      </c>
      <c r="E17" s="67">
        <v>42554</v>
      </c>
      <c r="F17" s="67">
        <v>40317</v>
      </c>
      <c r="G17" s="67">
        <v>40131</v>
      </c>
      <c r="H17" s="67">
        <v>80450</v>
      </c>
      <c r="I17" s="67">
        <v>-40319</v>
      </c>
      <c r="J17" s="67">
        <v>-2</v>
      </c>
      <c r="K17" s="67">
        <v>0</v>
      </c>
      <c r="L17" s="67">
        <v>9</v>
      </c>
      <c r="M17" s="67">
        <v>0</v>
      </c>
      <c r="N17" s="67">
        <v>7</v>
      </c>
      <c r="O17" s="67">
        <v>0</v>
      </c>
      <c r="P17" s="77">
        <v>7</v>
      </c>
      <c r="Q17" s="72">
        <v>3</v>
      </c>
    </row>
    <row r="18" spans="1:17" ht="13.5" customHeight="1">
      <c r="A18" s="73">
        <v>4</v>
      </c>
      <c r="B18" s="69" t="s">
        <v>359</v>
      </c>
      <c r="C18" s="71"/>
      <c r="D18" s="66">
        <v>212377</v>
      </c>
      <c r="E18" s="67">
        <v>101958</v>
      </c>
      <c r="F18" s="67">
        <v>110419</v>
      </c>
      <c r="G18" s="67">
        <v>117836</v>
      </c>
      <c r="H18" s="67">
        <v>228942</v>
      </c>
      <c r="I18" s="67">
        <v>-111106</v>
      </c>
      <c r="J18" s="67">
        <v>-687</v>
      </c>
      <c r="K18" s="67">
        <v>7</v>
      </c>
      <c r="L18" s="67">
        <v>6970</v>
      </c>
      <c r="M18" s="67">
        <v>0</v>
      </c>
      <c r="N18" s="67">
        <v>6276</v>
      </c>
      <c r="O18" s="67">
        <v>0</v>
      </c>
      <c r="P18" s="77">
        <v>6276</v>
      </c>
      <c r="Q18" s="72">
        <v>4</v>
      </c>
    </row>
    <row r="19" spans="1:17" ht="13.5" customHeight="1">
      <c r="A19" s="73">
        <v>5</v>
      </c>
      <c r="B19" s="69" t="s">
        <v>72</v>
      </c>
      <c r="C19" s="71"/>
      <c r="D19" s="66">
        <v>206591</v>
      </c>
      <c r="E19" s="67">
        <v>74438</v>
      </c>
      <c r="F19" s="67">
        <v>132153</v>
      </c>
      <c r="G19" s="67">
        <v>113499</v>
      </c>
      <c r="H19" s="67">
        <v>240673</v>
      </c>
      <c r="I19" s="67">
        <v>-127174</v>
      </c>
      <c r="J19" s="67">
        <v>4979</v>
      </c>
      <c r="K19" s="67">
        <v>0</v>
      </c>
      <c r="L19" s="67">
        <v>3135</v>
      </c>
      <c r="M19" s="67">
        <v>0</v>
      </c>
      <c r="N19" s="67">
        <v>8114</v>
      </c>
      <c r="O19" s="67">
        <v>6359</v>
      </c>
      <c r="P19" s="77">
        <v>1755</v>
      </c>
      <c r="Q19" s="72">
        <v>5</v>
      </c>
    </row>
    <row r="20" spans="1:17" ht="13.5" customHeight="1">
      <c r="A20" s="73">
        <v>6</v>
      </c>
      <c r="B20" s="69" t="s">
        <v>373</v>
      </c>
      <c r="C20" s="71"/>
      <c r="D20" s="66">
        <v>149962</v>
      </c>
      <c r="E20" s="67">
        <v>59757</v>
      </c>
      <c r="F20" s="67">
        <v>90205</v>
      </c>
      <c r="G20" s="67">
        <v>34370</v>
      </c>
      <c r="H20" s="67">
        <v>132919</v>
      </c>
      <c r="I20" s="67">
        <v>-98549</v>
      </c>
      <c r="J20" s="67">
        <v>-8344</v>
      </c>
      <c r="K20" s="67">
        <v>0</v>
      </c>
      <c r="L20" s="67">
        <v>967</v>
      </c>
      <c r="M20" s="67">
        <v>0</v>
      </c>
      <c r="N20" s="67">
        <v>623</v>
      </c>
      <c r="O20" s="67">
        <v>0</v>
      </c>
      <c r="P20" s="77">
        <v>623</v>
      </c>
      <c r="Q20" s="72">
        <v>6</v>
      </c>
    </row>
    <row r="21" spans="1:17" ht="13.5" customHeight="1">
      <c r="A21" s="73">
        <v>7</v>
      </c>
      <c r="B21" s="69" t="s">
        <v>361</v>
      </c>
      <c r="C21" s="71"/>
      <c r="D21" s="66">
        <v>75145</v>
      </c>
      <c r="E21" s="67">
        <v>75145</v>
      </c>
      <c r="F21" s="67">
        <v>0</v>
      </c>
      <c r="G21" s="67">
        <v>173825</v>
      </c>
      <c r="H21" s="67">
        <v>173465</v>
      </c>
      <c r="I21" s="67">
        <v>360</v>
      </c>
      <c r="J21" s="67">
        <v>360</v>
      </c>
      <c r="K21" s="67">
        <v>0</v>
      </c>
      <c r="L21" s="67">
        <v>475</v>
      </c>
      <c r="M21" s="67">
        <v>0</v>
      </c>
      <c r="N21" s="67">
        <v>835</v>
      </c>
      <c r="O21" s="67">
        <v>360</v>
      </c>
      <c r="P21" s="77">
        <v>475</v>
      </c>
      <c r="Q21" s="72">
        <v>7</v>
      </c>
    </row>
    <row r="22" spans="1:17" ht="13.5" customHeight="1">
      <c r="A22" s="73">
        <v>8</v>
      </c>
      <c r="B22" s="69" t="s">
        <v>75</v>
      </c>
      <c r="C22" s="71"/>
      <c r="D22" s="66">
        <v>48387</v>
      </c>
      <c r="E22" s="67">
        <v>19579</v>
      </c>
      <c r="F22" s="67">
        <v>28808</v>
      </c>
      <c r="G22" s="67">
        <v>1369</v>
      </c>
      <c r="H22" s="67">
        <v>30178</v>
      </c>
      <c r="I22" s="67">
        <v>-28809</v>
      </c>
      <c r="J22" s="67">
        <v>-1</v>
      </c>
      <c r="K22" s="67">
        <v>0</v>
      </c>
      <c r="L22" s="67">
        <v>201</v>
      </c>
      <c r="M22" s="67">
        <v>0</v>
      </c>
      <c r="N22" s="67">
        <v>200</v>
      </c>
      <c r="O22" s="67">
        <v>0</v>
      </c>
      <c r="P22" s="77">
        <v>200</v>
      </c>
      <c r="Q22" s="72">
        <v>8</v>
      </c>
    </row>
    <row r="23" spans="1:17" ht="13.5" customHeight="1">
      <c r="A23" s="73">
        <v>9</v>
      </c>
      <c r="B23" s="69" t="s">
        <v>363</v>
      </c>
      <c r="C23" s="71"/>
      <c r="D23" s="66">
        <v>80823</v>
      </c>
      <c r="E23" s="67">
        <v>24555</v>
      </c>
      <c r="F23" s="67">
        <v>56268</v>
      </c>
      <c r="G23" s="67">
        <v>123305</v>
      </c>
      <c r="H23" s="67">
        <v>179551</v>
      </c>
      <c r="I23" s="67">
        <v>-56246</v>
      </c>
      <c r="J23" s="67">
        <v>22</v>
      </c>
      <c r="K23" s="67">
        <v>0</v>
      </c>
      <c r="L23" s="67">
        <v>6</v>
      </c>
      <c r="M23" s="67">
        <v>0</v>
      </c>
      <c r="N23" s="67">
        <v>28</v>
      </c>
      <c r="O23" s="67">
        <v>0</v>
      </c>
      <c r="P23" s="77">
        <v>28</v>
      </c>
      <c r="Q23" s="72">
        <v>9</v>
      </c>
    </row>
    <row r="24" spans="1:17" ht="7.5" customHeight="1">
      <c r="A24" s="71"/>
      <c r="B24" s="71"/>
      <c r="C24" s="71"/>
      <c r="D24" s="91"/>
      <c r="E24" s="92"/>
      <c r="F24" s="92"/>
      <c r="G24" s="92"/>
      <c r="H24" s="92"/>
      <c r="I24" s="67"/>
      <c r="J24" s="67"/>
      <c r="K24" s="92"/>
      <c r="L24" s="92"/>
      <c r="M24" s="92"/>
      <c r="N24" s="67"/>
      <c r="O24" s="92"/>
      <c r="P24" s="77"/>
      <c r="Q24" s="78"/>
    </row>
    <row r="25" spans="1:17" ht="13.5" customHeight="1">
      <c r="A25" s="559" t="s">
        <v>374</v>
      </c>
      <c r="B25" s="559"/>
      <c r="C25" s="71"/>
      <c r="D25" s="66">
        <v>375205</v>
      </c>
      <c r="E25" s="67">
        <v>183738</v>
      </c>
      <c r="F25" s="67">
        <v>191467</v>
      </c>
      <c r="G25" s="67">
        <v>337232</v>
      </c>
      <c r="H25" s="67">
        <v>532065</v>
      </c>
      <c r="I25" s="67">
        <v>-194833</v>
      </c>
      <c r="J25" s="67">
        <v>-3366</v>
      </c>
      <c r="K25" s="67">
        <v>0</v>
      </c>
      <c r="L25" s="67">
        <v>373</v>
      </c>
      <c r="M25" s="67">
        <v>0</v>
      </c>
      <c r="N25" s="67">
        <v>407</v>
      </c>
      <c r="O25" s="67">
        <v>121</v>
      </c>
      <c r="P25" s="77">
        <v>286</v>
      </c>
      <c r="Q25" s="72" t="s">
        <v>375</v>
      </c>
    </row>
    <row r="26" spans="1:17" ht="13.5" customHeight="1">
      <c r="A26" s="69">
        <v>1</v>
      </c>
      <c r="B26" s="69" t="s">
        <v>376</v>
      </c>
      <c r="C26" s="71"/>
      <c r="D26" s="66">
        <v>42299</v>
      </c>
      <c r="E26" s="67">
        <v>22025</v>
      </c>
      <c r="F26" s="67">
        <v>20274</v>
      </c>
      <c r="G26" s="67">
        <v>52</v>
      </c>
      <c r="H26" s="67">
        <v>23223</v>
      </c>
      <c r="I26" s="67">
        <v>-23171</v>
      </c>
      <c r="J26" s="67">
        <v>-2897</v>
      </c>
      <c r="K26" s="67">
        <v>0</v>
      </c>
      <c r="L26" s="67">
        <v>0</v>
      </c>
      <c r="M26" s="67">
        <v>0</v>
      </c>
      <c r="N26" s="67">
        <v>3</v>
      </c>
      <c r="O26" s="67">
        <v>0</v>
      </c>
      <c r="P26" s="77">
        <v>3</v>
      </c>
      <c r="Q26" s="72">
        <v>1</v>
      </c>
    </row>
    <row r="27" spans="1:17" ht="13.5" customHeight="1">
      <c r="A27" s="69">
        <v>2</v>
      </c>
      <c r="B27" s="69" t="s">
        <v>361</v>
      </c>
      <c r="C27" s="71"/>
      <c r="D27" s="66">
        <v>15483</v>
      </c>
      <c r="E27" s="67">
        <v>15483</v>
      </c>
      <c r="F27" s="67">
        <v>0</v>
      </c>
      <c r="G27" s="67">
        <v>29833</v>
      </c>
      <c r="H27" s="67">
        <v>29833</v>
      </c>
      <c r="I27" s="67">
        <v>0</v>
      </c>
      <c r="J27" s="67">
        <v>0</v>
      </c>
      <c r="K27" s="67">
        <v>0</v>
      </c>
      <c r="L27" s="67">
        <v>121</v>
      </c>
      <c r="M27" s="67">
        <v>0</v>
      </c>
      <c r="N27" s="67">
        <v>121</v>
      </c>
      <c r="O27" s="67">
        <v>121</v>
      </c>
      <c r="P27" s="77">
        <v>0</v>
      </c>
      <c r="Q27" s="72">
        <v>2</v>
      </c>
    </row>
    <row r="28" spans="1:17" ht="13.5" customHeight="1">
      <c r="A28" s="69">
        <v>3</v>
      </c>
      <c r="B28" s="69" t="s">
        <v>75</v>
      </c>
      <c r="C28" s="71"/>
      <c r="D28" s="66">
        <v>118627</v>
      </c>
      <c r="E28" s="67">
        <v>47350</v>
      </c>
      <c r="F28" s="67">
        <v>71277</v>
      </c>
      <c r="G28" s="67">
        <v>196789</v>
      </c>
      <c r="H28" s="67">
        <v>268578</v>
      </c>
      <c r="I28" s="67">
        <v>-71789</v>
      </c>
      <c r="J28" s="67">
        <v>-512</v>
      </c>
      <c r="K28" s="67">
        <v>0</v>
      </c>
      <c r="L28" s="67">
        <v>212</v>
      </c>
      <c r="M28" s="67">
        <v>0</v>
      </c>
      <c r="N28" s="67">
        <v>200</v>
      </c>
      <c r="O28" s="67">
        <v>0</v>
      </c>
      <c r="P28" s="77">
        <v>200</v>
      </c>
      <c r="Q28" s="72">
        <v>3</v>
      </c>
    </row>
    <row r="29" spans="1:17" ht="13.5" customHeight="1">
      <c r="A29" s="69">
        <v>4</v>
      </c>
      <c r="B29" s="69" t="s">
        <v>377</v>
      </c>
      <c r="C29" s="71"/>
      <c r="D29" s="66">
        <v>25858</v>
      </c>
      <c r="E29" s="67">
        <v>25858</v>
      </c>
      <c r="F29" s="67">
        <v>0</v>
      </c>
      <c r="G29" s="67">
        <v>30408</v>
      </c>
      <c r="H29" s="67">
        <v>30408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v>0</v>
      </c>
      <c r="O29" s="67">
        <v>0</v>
      </c>
      <c r="P29" s="77">
        <v>0</v>
      </c>
      <c r="Q29" s="72">
        <v>4</v>
      </c>
    </row>
    <row r="30" spans="1:17" ht="13.5" customHeight="1">
      <c r="A30" s="69">
        <v>5</v>
      </c>
      <c r="B30" s="69" t="s">
        <v>363</v>
      </c>
      <c r="C30" s="71"/>
      <c r="D30" s="66">
        <v>172938</v>
      </c>
      <c r="E30" s="67">
        <v>73022</v>
      </c>
      <c r="F30" s="67">
        <v>99916</v>
      </c>
      <c r="G30" s="67">
        <v>80150</v>
      </c>
      <c r="H30" s="67">
        <v>180023</v>
      </c>
      <c r="I30" s="67">
        <v>-99873</v>
      </c>
      <c r="J30" s="67">
        <v>43</v>
      </c>
      <c r="K30" s="67">
        <v>0</v>
      </c>
      <c r="L30" s="67">
        <v>40</v>
      </c>
      <c r="M30" s="67">
        <v>0</v>
      </c>
      <c r="N30" s="67">
        <v>83</v>
      </c>
      <c r="O30" s="67">
        <v>0</v>
      </c>
      <c r="P30" s="77">
        <v>83</v>
      </c>
      <c r="Q30" s="72">
        <v>5</v>
      </c>
    </row>
    <row r="31" spans="1:17" ht="7.5" customHeight="1">
      <c r="A31" s="71"/>
      <c r="B31" s="71"/>
      <c r="C31" s="71"/>
      <c r="D31" s="76"/>
      <c r="E31" s="77"/>
      <c r="F31" s="77"/>
      <c r="G31" s="77"/>
      <c r="H31" s="77"/>
      <c r="I31" s="67"/>
      <c r="J31" s="67"/>
      <c r="K31" s="77"/>
      <c r="L31" s="77"/>
      <c r="M31" s="77"/>
      <c r="N31" s="67"/>
      <c r="O31" s="77"/>
      <c r="P31" s="77"/>
      <c r="Q31" s="78"/>
    </row>
    <row r="32" spans="1:17" ht="13.5" customHeight="1">
      <c r="A32" s="559" t="s">
        <v>378</v>
      </c>
      <c r="B32" s="559"/>
      <c r="C32" s="61"/>
      <c r="D32" s="66">
        <v>18259</v>
      </c>
      <c r="E32" s="67">
        <v>9176</v>
      </c>
      <c r="F32" s="67">
        <v>9083</v>
      </c>
      <c r="G32" s="67">
        <v>1300</v>
      </c>
      <c r="H32" s="67">
        <v>10200</v>
      </c>
      <c r="I32" s="67">
        <v>-8900</v>
      </c>
      <c r="J32" s="67">
        <v>183</v>
      </c>
      <c r="K32" s="67">
        <v>0</v>
      </c>
      <c r="L32" s="67">
        <v>116</v>
      </c>
      <c r="M32" s="67">
        <v>0</v>
      </c>
      <c r="N32" s="67">
        <v>299</v>
      </c>
      <c r="O32" s="67">
        <v>0</v>
      </c>
      <c r="P32" s="77">
        <v>299</v>
      </c>
      <c r="Q32" s="68" t="s">
        <v>379</v>
      </c>
    </row>
    <row r="33" spans="1:17">
      <c r="A33" s="73">
        <v>1</v>
      </c>
      <c r="B33" s="69" t="s">
        <v>352</v>
      </c>
      <c r="C33" s="61"/>
      <c r="D33" s="66">
        <v>8404</v>
      </c>
      <c r="E33" s="67">
        <v>5059</v>
      </c>
      <c r="F33" s="67">
        <v>3345</v>
      </c>
      <c r="G33" s="67">
        <v>0</v>
      </c>
      <c r="H33" s="67">
        <v>3242</v>
      </c>
      <c r="I33" s="67">
        <v>-3242</v>
      </c>
      <c r="J33" s="67">
        <v>103</v>
      </c>
      <c r="K33" s="67">
        <v>0</v>
      </c>
      <c r="L33" s="67">
        <v>101</v>
      </c>
      <c r="M33" s="67">
        <v>0</v>
      </c>
      <c r="N33" s="67">
        <v>204</v>
      </c>
      <c r="O33" s="67">
        <v>0</v>
      </c>
      <c r="P33" s="77">
        <v>204</v>
      </c>
      <c r="Q33" s="68">
        <v>1</v>
      </c>
    </row>
    <row r="34" spans="1:17">
      <c r="A34" s="73">
        <v>2</v>
      </c>
      <c r="B34" s="69" t="s">
        <v>354</v>
      </c>
      <c r="C34" s="61"/>
      <c r="D34" s="66">
        <v>4133</v>
      </c>
      <c r="E34" s="67">
        <v>1685</v>
      </c>
      <c r="F34" s="67">
        <v>2448</v>
      </c>
      <c r="G34" s="67">
        <v>0</v>
      </c>
      <c r="H34" s="67">
        <v>2368</v>
      </c>
      <c r="I34" s="67">
        <v>-2368</v>
      </c>
      <c r="J34" s="67">
        <v>80</v>
      </c>
      <c r="K34" s="67">
        <v>0</v>
      </c>
      <c r="L34" s="67">
        <v>15</v>
      </c>
      <c r="M34" s="67">
        <v>0</v>
      </c>
      <c r="N34" s="67">
        <v>95</v>
      </c>
      <c r="O34" s="67">
        <v>0</v>
      </c>
      <c r="P34" s="77">
        <v>95</v>
      </c>
      <c r="Q34" s="68">
        <v>2</v>
      </c>
    </row>
    <row r="35" spans="1:17">
      <c r="A35" s="73">
        <v>3</v>
      </c>
      <c r="B35" s="69" t="s">
        <v>359</v>
      </c>
      <c r="C35" s="61"/>
      <c r="D35" s="66">
        <v>5722</v>
      </c>
      <c r="E35" s="67">
        <v>2432</v>
      </c>
      <c r="F35" s="67">
        <v>3290</v>
      </c>
      <c r="G35" s="67">
        <v>1300</v>
      </c>
      <c r="H35" s="67">
        <v>4590</v>
      </c>
      <c r="I35" s="67">
        <v>-3290</v>
      </c>
      <c r="J35" s="67">
        <v>0</v>
      </c>
      <c r="K35" s="67">
        <v>0</v>
      </c>
      <c r="L35" s="67">
        <v>0</v>
      </c>
      <c r="M35" s="67">
        <v>0</v>
      </c>
      <c r="N35" s="67">
        <v>0</v>
      </c>
      <c r="O35" s="67">
        <v>0</v>
      </c>
      <c r="P35" s="77">
        <v>0</v>
      </c>
      <c r="Q35" s="68">
        <v>3</v>
      </c>
    </row>
    <row r="36" spans="1:17" ht="7.5" customHeight="1">
      <c r="C36" s="61"/>
      <c r="D36" s="70"/>
      <c r="E36" s="63"/>
      <c r="F36" s="63"/>
      <c r="G36" s="63"/>
      <c r="H36" s="63"/>
      <c r="I36" s="67"/>
      <c r="J36" s="67"/>
      <c r="K36" s="63"/>
      <c r="L36" s="63"/>
      <c r="M36" s="63"/>
      <c r="N36" s="67"/>
      <c r="O36" s="63"/>
      <c r="P36" s="77"/>
      <c r="Q36" s="68"/>
    </row>
    <row r="37" spans="1:17" ht="13.5" customHeight="1">
      <c r="A37" s="559" t="s">
        <v>380</v>
      </c>
      <c r="B37" s="559"/>
      <c r="C37" s="61"/>
      <c r="D37" s="66">
        <v>75527</v>
      </c>
      <c r="E37" s="67">
        <v>47961</v>
      </c>
      <c r="F37" s="67">
        <v>27566</v>
      </c>
      <c r="G37" s="67">
        <v>15340</v>
      </c>
      <c r="H37" s="67">
        <v>37797</v>
      </c>
      <c r="I37" s="67">
        <v>-22457</v>
      </c>
      <c r="J37" s="67">
        <v>5109</v>
      </c>
      <c r="K37" s="67">
        <v>5087</v>
      </c>
      <c r="L37" s="67">
        <v>532</v>
      </c>
      <c r="M37" s="67">
        <v>0</v>
      </c>
      <c r="N37" s="67">
        <v>554</v>
      </c>
      <c r="O37" s="67">
        <v>0</v>
      </c>
      <c r="P37" s="77">
        <v>554</v>
      </c>
      <c r="Q37" s="68" t="s">
        <v>381</v>
      </c>
    </row>
    <row r="38" spans="1:17">
      <c r="A38" s="69">
        <v>1</v>
      </c>
      <c r="B38" s="69" t="s">
        <v>453</v>
      </c>
      <c r="C38" s="61"/>
      <c r="D38" s="66">
        <v>2828</v>
      </c>
      <c r="E38" s="67">
        <v>2040</v>
      </c>
      <c r="F38" s="67">
        <v>788</v>
      </c>
      <c r="G38" s="67">
        <v>232</v>
      </c>
      <c r="H38" s="67">
        <v>1020</v>
      </c>
      <c r="I38" s="67">
        <v>-788</v>
      </c>
      <c r="J38" s="67">
        <v>0</v>
      </c>
      <c r="K38" s="67">
        <v>0</v>
      </c>
      <c r="L38" s="67">
        <v>0</v>
      </c>
      <c r="M38" s="67">
        <v>0</v>
      </c>
      <c r="N38" s="67">
        <v>0</v>
      </c>
      <c r="O38" s="67">
        <v>0</v>
      </c>
      <c r="P38" s="77">
        <v>0</v>
      </c>
      <c r="Q38" s="68">
        <v>1</v>
      </c>
    </row>
    <row r="39" spans="1:17">
      <c r="A39" s="93">
        <v>2</v>
      </c>
      <c r="B39" s="69" t="s">
        <v>350</v>
      </c>
      <c r="C39" s="61"/>
      <c r="D39" s="66">
        <v>15584</v>
      </c>
      <c r="E39" s="67">
        <v>11381</v>
      </c>
      <c r="F39" s="67">
        <v>4203</v>
      </c>
      <c r="G39" s="67">
        <v>1923</v>
      </c>
      <c r="H39" s="67">
        <v>6126</v>
      </c>
      <c r="I39" s="67">
        <v>-4203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77">
        <v>0</v>
      </c>
      <c r="Q39" s="68">
        <v>2</v>
      </c>
    </row>
    <row r="40" spans="1:17">
      <c r="A40" s="69">
        <v>3</v>
      </c>
      <c r="B40" s="69" t="s">
        <v>352</v>
      </c>
      <c r="C40" s="61"/>
      <c r="D40" s="66">
        <v>11558</v>
      </c>
      <c r="E40" s="67">
        <v>6768</v>
      </c>
      <c r="F40" s="67">
        <v>4790</v>
      </c>
      <c r="G40" s="67">
        <v>2305</v>
      </c>
      <c r="H40" s="67">
        <v>7092</v>
      </c>
      <c r="I40" s="67">
        <v>-4787</v>
      </c>
      <c r="J40" s="67">
        <v>3</v>
      </c>
      <c r="K40" s="67">
        <v>0</v>
      </c>
      <c r="L40" s="67">
        <v>142</v>
      </c>
      <c r="M40" s="67">
        <v>0</v>
      </c>
      <c r="N40" s="67">
        <v>145</v>
      </c>
      <c r="O40" s="67">
        <v>0</v>
      </c>
      <c r="P40" s="77">
        <v>145</v>
      </c>
      <c r="Q40" s="68">
        <v>3</v>
      </c>
    </row>
    <row r="41" spans="1:17">
      <c r="A41" s="93">
        <v>4</v>
      </c>
      <c r="B41" s="69" t="s">
        <v>353</v>
      </c>
      <c r="C41" s="61"/>
      <c r="D41" s="66">
        <v>19126</v>
      </c>
      <c r="E41" s="67">
        <v>11191</v>
      </c>
      <c r="F41" s="67">
        <v>7935</v>
      </c>
      <c r="G41" s="67">
        <v>1542</v>
      </c>
      <c r="H41" s="67">
        <v>4390</v>
      </c>
      <c r="I41" s="67">
        <v>-2848</v>
      </c>
      <c r="J41" s="67">
        <v>5087</v>
      </c>
      <c r="K41" s="67">
        <v>5087</v>
      </c>
      <c r="L41" s="67">
        <v>0</v>
      </c>
      <c r="M41" s="67">
        <v>0</v>
      </c>
      <c r="N41" s="67">
        <v>0</v>
      </c>
      <c r="O41" s="67">
        <v>0</v>
      </c>
      <c r="P41" s="77">
        <v>0</v>
      </c>
      <c r="Q41" s="68">
        <v>4</v>
      </c>
    </row>
    <row r="42" spans="1:17">
      <c r="A42" s="69">
        <v>5</v>
      </c>
      <c r="B42" s="69" t="s">
        <v>454</v>
      </c>
      <c r="C42" s="61"/>
      <c r="D42" s="66">
        <v>7144</v>
      </c>
      <c r="E42" s="67">
        <v>4117</v>
      </c>
      <c r="F42" s="67">
        <v>3027</v>
      </c>
      <c r="G42" s="67">
        <v>1733</v>
      </c>
      <c r="H42" s="67">
        <v>4801</v>
      </c>
      <c r="I42" s="67">
        <v>-3068</v>
      </c>
      <c r="J42" s="67">
        <v>-41</v>
      </c>
      <c r="K42" s="67">
        <v>0</v>
      </c>
      <c r="L42" s="67">
        <v>186</v>
      </c>
      <c r="M42" s="67">
        <v>0</v>
      </c>
      <c r="N42" s="67">
        <v>145</v>
      </c>
      <c r="O42" s="67">
        <v>0</v>
      </c>
      <c r="P42" s="77">
        <v>145</v>
      </c>
      <c r="Q42" s="68">
        <v>5</v>
      </c>
    </row>
    <row r="43" spans="1:17">
      <c r="A43" s="93">
        <v>6</v>
      </c>
      <c r="B43" s="69" t="s">
        <v>455</v>
      </c>
      <c r="C43" s="61"/>
      <c r="D43" s="66">
        <v>3137</v>
      </c>
      <c r="E43" s="67">
        <v>1959</v>
      </c>
      <c r="F43" s="67">
        <v>1178</v>
      </c>
      <c r="G43" s="67">
        <v>0</v>
      </c>
      <c r="H43" s="67">
        <v>1183</v>
      </c>
      <c r="I43" s="67">
        <v>-1183</v>
      </c>
      <c r="J43" s="67">
        <v>-5</v>
      </c>
      <c r="K43" s="67">
        <v>0</v>
      </c>
      <c r="L43" s="67">
        <v>10</v>
      </c>
      <c r="M43" s="67">
        <v>0</v>
      </c>
      <c r="N43" s="67">
        <v>5</v>
      </c>
      <c r="O43" s="67">
        <v>0</v>
      </c>
      <c r="P43" s="77">
        <v>5</v>
      </c>
      <c r="Q43" s="68">
        <v>6</v>
      </c>
    </row>
    <row r="44" spans="1:17">
      <c r="A44" s="69">
        <v>7</v>
      </c>
      <c r="B44" s="69" t="s">
        <v>456</v>
      </c>
      <c r="C44" s="61"/>
      <c r="D44" s="66">
        <v>5723</v>
      </c>
      <c r="E44" s="67">
        <v>3394</v>
      </c>
      <c r="F44" s="67">
        <v>2329</v>
      </c>
      <c r="G44" s="67">
        <v>400</v>
      </c>
      <c r="H44" s="67">
        <v>2729</v>
      </c>
      <c r="I44" s="67">
        <v>-2329</v>
      </c>
      <c r="J44" s="67">
        <v>0</v>
      </c>
      <c r="K44" s="67">
        <v>0</v>
      </c>
      <c r="L44" s="67">
        <v>0</v>
      </c>
      <c r="M44" s="67">
        <v>0</v>
      </c>
      <c r="N44" s="67">
        <v>0</v>
      </c>
      <c r="O44" s="67">
        <v>0</v>
      </c>
      <c r="P44" s="77">
        <v>0</v>
      </c>
      <c r="Q44" s="68">
        <v>7</v>
      </c>
    </row>
    <row r="45" spans="1:17">
      <c r="A45" s="93">
        <v>8</v>
      </c>
      <c r="B45" s="69" t="s">
        <v>457</v>
      </c>
      <c r="C45" s="61"/>
      <c r="D45" s="66">
        <v>4737</v>
      </c>
      <c r="E45" s="67">
        <v>3211</v>
      </c>
      <c r="F45" s="67">
        <v>1526</v>
      </c>
      <c r="G45" s="67">
        <v>4205</v>
      </c>
      <c r="H45" s="67">
        <v>5723</v>
      </c>
      <c r="I45" s="67">
        <v>-1518</v>
      </c>
      <c r="J45" s="67">
        <v>8</v>
      </c>
      <c r="K45" s="67">
        <v>0</v>
      </c>
      <c r="L45" s="67">
        <v>192</v>
      </c>
      <c r="M45" s="67">
        <v>0</v>
      </c>
      <c r="N45" s="67">
        <v>200</v>
      </c>
      <c r="O45" s="67">
        <v>0</v>
      </c>
      <c r="P45" s="77">
        <v>200</v>
      </c>
      <c r="Q45" s="68">
        <v>8</v>
      </c>
    </row>
    <row r="46" spans="1:17">
      <c r="A46" s="69">
        <v>9</v>
      </c>
      <c r="B46" s="69" t="s">
        <v>331</v>
      </c>
      <c r="C46" s="61"/>
      <c r="D46" s="66">
        <v>5690</v>
      </c>
      <c r="E46" s="67">
        <v>3900</v>
      </c>
      <c r="F46" s="67">
        <v>1790</v>
      </c>
      <c r="G46" s="67">
        <v>3000</v>
      </c>
      <c r="H46" s="67">
        <v>4733</v>
      </c>
      <c r="I46" s="67">
        <v>-1733</v>
      </c>
      <c r="J46" s="67">
        <v>57</v>
      </c>
      <c r="K46" s="67">
        <v>0</v>
      </c>
      <c r="L46" s="67">
        <v>2</v>
      </c>
      <c r="M46" s="67">
        <v>0</v>
      </c>
      <c r="N46" s="67">
        <v>59</v>
      </c>
      <c r="O46" s="67">
        <v>0</v>
      </c>
      <c r="P46" s="77">
        <v>59</v>
      </c>
      <c r="Q46" s="68">
        <v>9</v>
      </c>
    </row>
    <row r="47" spans="1:17" ht="7.5" customHeight="1">
      <c r="A47" s="93"/>
      <c r="B47" s="69"/>
      <c r="C47" s="61"/>
      <c r="D47" s="66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77"/>
      <c r="Q47" s="68"/>
    </row>
    <row r="48" spans="1:17" ht="13.5" customHeight="1">
      <c r="A48" s="559" t="s">
        <v>344</v>
      </c>
      <c r="B48" s="559"/>
      <c r="C48" s="71"/>
      <c r="D48" s="66">
        <v>62830</v>
      </c>
      <c r="E48" s="67">
        <v>42603</v>
      </c>
      <c r="F48" s="67">
        <v>20227</v>
      </c>
      <c r="G48" s="67">
        <v>0</v>
      </c>
      <c r="H48" s="67">
        <v>19508</v>
      </c>
      <c r="I48" s="67">
        <v>-19508</v>
      </c>
      <c r="J48" s="67">
        <v>719</v>
      </c>
      <c r="K48" s="67">
        <v>6480</v>
      </c>
      <c r="L48" s="67">
        <v>6594</v>
      </c>
      <c r="M48" s="67">
        <v>0</v>
      </c>
      <c r="N48" s="67">
        <v>833</v>
      </c>
      <c r="O48" s="67">
        <v>0</v>
      </c>
      <c r="P48" s="77">
        <v>833</v>
      </c>
      <c r="Q48" s="72" t="s">
        <v>382</v>
      </c>
    </row>
    <row r="49" spans="1:17" ht="13.5" customHeight="1">
      <c r="A49" s="73">
        <v>1</v>
      </c>
      <c r="B49" s="69" t="s">
        <v>349</v>
      </c>
      <c r="C49" s="71"/>
      <c r="D49" s="66">
        <v>26870</v>
      </c>
      <c r="E49" s="67">
        <v>9332</v>
      </c>
      <c r="F49" s="67">
        <v>17538</v>
      </c>
      <c r="G49" s="67">
        <v>0</v>
      </c>
      <c r="H49" s="67">
        <v>17508</v>
      </c>
      <c r="I49" s="67">
        <v>-17508</v>
      </c>
      <c r="J49" s="67">
        <v>30</v>
      </c>
      <c r="K49" s="67">
        <v>1254</v>
      </c>
      <c r="L49" s="67">
        <v>1224</v>
      </c>
      <c r="M49" s="67">
        <v>0</v>
      </c>
      <c r="N49" s="67">
        <v>0</v>
      </c>
      <c r="O49" s="67">
        <v>0</v>
      </c>
      <c r="P49" s="77">
        <v>0</v>
      </c>
      <c r="Q49" s="74">
        <v>1</v>
      </c>
    </row>
    <row r="50" spans="1:17" ht="13.5" customHeight="1">
      <c r="A50" s="73">
        <v>2</v>
      </c>
      <c r="B50" s="69" t="s">
        <v>383</v>
      </c>
      <c r="C50" s="71"/>
      <c r="D50" s="66">
        <v>19788</v>
      </c>
      <c r="E50" s="67">
        <v>20003</v>
      </c>
      <c r="F50" s="67">
        <v>-215</v>
      </c>
      <c r="G50" s="67">
        <v>0</v>
      </c>
      <c r="H50" s="67">
        <v>0</v>
      </c>
      <c r="I50" s="67">
        <v>0</v>
      </c>
      <c r="J50" s="67">
        <v>-215</v>
      </c>
      <c r="K50" s="67">
        <v>2771</v>
      </c>
      <c r="L50" s="67">
        <v>2986</v>
      </c>
      <c r="M50" s="67">
        <v>0</v>
      </c>
      <c r="N50" s="67">
        <v>0</v>
      </c>
      <c r="O50" s="67">
        <v>0</v>
      </c>
      <c r="P50" s="77">
        <v>0</v>
      </c>
      <c r="Q50" s="74">
        <v>2</v>
      </c>
    </row>
    <row r="51" spans="1:17" ht="13.5" customHeight="1">
      <c r="A51" s="73">
        <v>3</v>
      </c>
      <c r="B51" s="69" t="s">
        <v>363</v>
      </c>
      <c r="C51" s="71"/>
      <c r="D51" s="66">
        <v>16172</v>
      </c>
      <c r="E51" s="67">
        <v>13268</v>
      </c>
      <c r="F51" s="67">
        <v>2904</v>
      </c>
      <c r="G51" s="67">
        <v>0</v>
      </c>
      <c r="H51" s="67">
        <v>2000</v>
      </c>
      <c r="I51" s="67">
        <v>-2000</v>
      </c>
      <c r="J51" s="67">
        <v>904</v>
      </c>
      <c r="K51" s="67">
        <v>2455</v>
      </c>
      <c r="L51" s="67">
        <v>2384</v>
      </c>
      <c r="M51" s="67">
        <v>0</v>
      </c>
      <c r="N51" s="67">
        <v>833</v>
      </c>
      <c r="O51" s="67">
        <v>0</v>
      </c>
      <c r="P51" s="77">
        <v>833</v>
      </c>
      <c r="Q51" s="74">
        <v>3</v>
      </c>
    </row>
    <row r="52" spans="1:17" ht="7.5" customHeight="1">
      <c r="A52" s="94"/>
      <c r="B52" s="95"/>
      <c r="C52" s="79"/>
      <c r="D52" s="96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8"/>
    </row>
  </sheetData>
  <mergeCells count="21">
    <mergeCell ref="A14:B14"/>
    <mergeCell ref="A25:B25"/>
    <mergeCell ref="A32:B32"/>
    <mergeCell ref="A37:B37"/>
    <mergeCell ref="A48:B48"/>
    <mergeCell ref="Q5:Q7"/>
    <mergeCell ref="D6:D7"/>
    <mergeCell ref="E6:E7"/>
    <mergeCell ref="F6:F7"/>
    <mergeCell ref="G6:G7"/>
    <mergeCell ref="H6:H7"/>
    <mergeCell ref="I6:I7"/>
    <mergeCell ref="M5:M7"/>
    <mergeCell ref="J5:J7"/>
    <mergeCell ref="O5:O7"/>
    <mergeCell ref="N5:N7"/>
    <mergeCell ref="A9:B9"/>
    <mergeCell ref="A5:C7"/>
    <mergeCell ref="L5:L7"/>
    <mergeCell ref="P5:P7"/>
    <mergeCell ref="K5:K7"/>
  </mergeCells>
  <phoneticPr fontId="10"/>
  <printOptions horizontalCentered="1" verticalCentered="1" gridLinesSet="0"/>
  <pageMargins left="0.39370078740157483" right="0.19685039370078741" top="0.19685039370078741" bottom="0" header="0.51181102362204722" footer="0.51181102362204722"/>
  <pageSetup paperSize="9" scale="69" orientation="landscape" r:id="rId1"/>
  <headerFooter alignWithMargins="0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51"/>
  <sheetViews>
    <sheetView zoomScale="120" zoomScaleNormal="120" workbookViewId="0"/>
  </sheetViews>
  <sheetFormatPr defaultRowHeight="13.5"/>
  <cols>
    <col min="1" max="1" width="4.625" style="51" customWidth="1"/>
    <col min="2" max="2" width="23.625" style="51" customWidth="1"/>
    <col min="3" max="3" width="1.625" style="51" customWidth="1"/>
    <col min="4" max="8" width="10.625" style="63" customWidth="1"/>
    <col min="9" max="9" width="12.625" style="63" customWidth="1"/>
    <col min="10" max="13" width="10.625" style="63" customWidth="1"/>
    <col min="14" max="14" width="12.125" style="63" customWidth="1"/>
    <col min="15" max="15" width="10.625" style="63" customWidth="1"/>
    <col min="16" max="16" width="12.125" style="63" customWidth="1"/>
    <col min="17" max="17" width="6.625" style="51" customWidth="1"/>
    <col min="18" max="16384" width="9" style="51"/>
  </cols>
  <sheetData>
    <row r="1" spans="1:19" ht="13.5" customHeight="1">
      <c r="A1" s="48" t="s">
        <v>422</v>
      </c>
      <c r="B1" s="49"/>
      <c r="C1" s="49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49"/>
    </row>
    <row r="2" spans="1:19" ht="13.5" customHeight="1">
      <c r="A2" s="52" t="s">
        <v>325</v>
      </c>
      <c r="C2" s="49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49"/>
    </row>
    <row r="3" spans="1:19" ht="13.5" customHeight="1">
      <c r="A3" s="53" t="s">
        <v>369</v>
      </c>
      <c r="C3" s="49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49"/>
    </row>
    <row r="4" spans="1:19" ht="13.5" customHeight="1" thickBot="1">
      <c r="A4" s="49"/>
      <c r="B4" s="49"/>
      <c r="C4" s="49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4" t="s">
        <v>462</v>
      </c>
    </row>
    <row r="5" spans="1:19" ht="17.25" customHeight="1" thickTop="1">
      <c r="A5" s="644" t="s">
        <v>497</v>
      </c>
      <c r="B5" s="644"/>
      <c r="C5" s="656"/>
      <c r="D5" s="55" t="s">
        <v>345</v>
      </c>
      <c r="E5" s="56"/>
      <c r="F5" s="57"/>
      <c r="G5" s="58" t="s">
        <v>346</v>
      </c>
      <c r="H5" s="59"/>
      <c r="I5" s="59"/>
      <c r="J5" s="708" t="s">
        <v>498</v>
      </c>
      <c r="K5" s="705" t="s">
        <v>681</v>
      </c>
      <c r="L5" s="705" t="s">
        <v>682</v>
      </c>
      <c r="M5" s="705" t="s">
        <v>579</v>
      </c>
      <c r="N5" s="705" t="s">
        <v>683</v>
      </c>
      <c r="O5" s="705" t="s">
        <v>685</v>
      </c>
      <c r="P5" s="705" t="s">
        <v>499</v>
      </c>
      <c r="Q5" s="594" t="s">
        <v>684</v>
      </c>
    </row>
    <row r="6" spans="1:19" ht="13.5" customHeight="1">
      <c r="A6" s="645"/>
      <c r="B6" s="645"/>
      <c r="C6" s="657"/>
      <c r="D6" s="713" t="s">
        <v>491</v>
      </c>
      <c r="E6" s="713" t="s">
        <v>492</v>
      </c>
      <c r="F6" s="713" t="s">
        <v>493</v>
      </c>
      <c r="G6" s="713" t="s">
        <v>494</v>
      </c>
      <c r="H6" s="713" t="s">
        <v>500</v>
      </c>
      <c r="I6" s="713" t="s">
        <v>496</v>
      </c>
      <c r="J6" s="709"/>
      <c r="K6" s="706"/>
      <c r="L6" s="706"/>
      <c r="M6" s="706"/>
      <c r="N6" s="706"/>
      <c r="O6" s="711"/>
      <c r="P6" s="711"/>
      <c r="Q6" s="703"/>
    </row>
    <row r="7" spans="1:19" ht="17.25" customHeight="1">
      <c r="A7" s="646"/>
      <c r="B7" s="646"/>
      <c r="C7" s="658"/>
      <c r="D7" s="714"/>
      <c r="E7" s="714"/>
      <c r="F7" s="714"/>
      <c r="G7" s="712"/>
      <c r="H7" s="712"/>
      <c r="I7" s="712"/>
      <c r="J7" s="710"/>
      <c r="K7" s="707"/>
      <c r="L7" s="707"/>
      <c r="M7" s="707"/>
      <c r="N7" s="707"/>
      <c r="O7" s="712"/>
      <c r="P7" s="712"/>
      <c r="Q7" s="704"/>
      <c r="S7" s="60"/>
    </row>
    <row r="8" spans="1:19" ht="7.5" customHeight="1">
      <c r="C8" s="61"/>
      <c r="D8" s="62"/>
      <c r="P8" s="64"/>
      <c r="Q8" s="65"/>
    </row>
    <row r="9" spans="1:19" ht="18.75" customHeight="1">
      <c r="A9" s="559" t="s">
        <v>384</v>
      </c>
      <c r="B9" s="559"/>
      <c r="C9" s="61"/>
      <c r="D9" s="66">
        <v>988393</v>
      </c>
      <c r="E9" s="67">
        <v>768499</v>
      </c>
      <c r="F9" s="67">
        <v>219894</v>
      </c>
      <c r="G9" s="67">
        <v>324658</v>
      </c>
      <c r="H9" s="67">
        <v>522852</v>
      </c>
      <c r="I9" s="67">
        <v>-198194</v>
      </c>
      <c r="J9" s="67">
        <v>21700</v>
      </c>
      <c r="K9" s="67">
        <v>21753</v>
      </c>
      <c r="L9" s="67">
        <v>5267</v>
      </c>
      <c r="M9" s="67">
        <v>0</v>
      </c>
      <c r="N9" s="67">
        <v>5214</v>
      </c>
      <c r="O9" s="67">
        <v>0</v>
      </c>
      <c r="P9" s="67">
        <v>5214</v>
      </c>
      <c r="Q9" s="68" t="s">
        <v>385</v>
      </c>
    </row>
    <row r="10" spans="1:19" ht="18.75" customHeight="1">
      <c r="A10" s="69">
        <v>1</v>
      </c>
      <c r="B10" s="69" t="s">
        <v>772</v>
      </c>
      <c r="C10" s="61"/>
      <c r="D10" s="66">
        <v>50195</v>
      </c>
      <c r="E10" s="67">
        <v>38698</v>
      </c>
      <c r="F10" s="67">
        <v>11497</v>
      </c>
      <c r="G10" s="67">
        <v>0</v>
      </c>
      <c r="H10" s="67">
        <v>11529</v>
      </c>
      <c r="I10" s="67">
        <v>-11529</v>
      </c>
      <c r="J10" s="67">
        <v>-32</v>
      </c>
      <c r="K10" s="67">
        <v>0</v>
      </c>
      <c r="L10" s="67">
        <v>44</v>
      </c>
      <c r="M10" s="67">
        <v>0</v>
      </c>
      <c r="N10" s="67">
        <v>12</v>
      </c>
      <c r="O10" s="67">
        <v>0</v>
      </c>
      <c r="P10" s="67">
        <v>12</v>
      </c>
      <c r="Q10" s="68">
        <v>1</v>
      </c>
    </row>
    <row r="11" spans="1:19" ht="18.75" customHeight="1">
      <c r="A11" s="69">
        <v>2</v>
      </c>
      <c r="B11" s="69" t="s">
        <v>350</v>
      </c>
      <c r="C11" s="61"/>
      <c r="D11" s="66">
        <v>115675</v>
      </c>
      <c r="E11" s="67">
        <v>92839</v>
      </c>
      <c r="F11" s="67">
        <v>22836</v>
      </c>
      <c r="G11" s="67">
        <v>925</v>
      </c>
      <c r="H11" s="67">
        <v>23761</v>
      </c>
      <c r="I11" s="67">
        <v>-22836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8">
        <v>2</v>
      </c>
    </row>
    <row r="12" spans="1:19" ht="18.75" customHeight="1">
      <c r="A12" s="69">
        <v>3</v>
      </c>
      <c r="B12" s="69" t="s">
        <v>773</v>
      </c>
      <c r="C12" s="61"/>
      <c r="D12" s="66">
        <v>96603</v>
      </c>
      <c r="E12" s="67">
        <v>73767</v>
      </c>
      <c r="F12" s="67">
        <v>22836</v>
      </c>
      <c r="G12" s="67">
        <v>135602</v>
      </c>
      <c r="H12" s="67">
        <v>137636</v>
      </c>
      <c r="I12" s="67">
        <v>-2034</v>
      </c>
      <c r="J12" s="67">
        <v>20802</v>
      </c>
      <c r="K12" s="67">
        <v>20802</v>
      </c>
      <c r="L12" s="67">
        <v>0</v>
      </c>
      <c r="M12" s="67">
        <v>0</v>
      </c>
      <c r="N12" s="67">
        <v>0</v>
      </c>
      <c r="O12" s="67">
        <v>0</v>
      </c>
      <c r="P12" s="67">
        <v>0</v>
      </c>
      <c r="Q12" s="68">
        <v>3</v>
      </c>
    </row>
    <row r="13" spans="1:19" ht="18.75" customHeight="1">
      <c r="A13" s="69">
        <v>4</v>
      </c>
      <c r="B13" s="69" t="s">
        <v>352</v>
      </c>
      <c r="C13" s="61"/>
      <c r="D13" s="66">
        <v>113240</v>
      </c>
      <c r="E13" s="67">
        <v>79768</v>
      </c>
      <c r="F13" s="67">
        <v>33472</v>
      </c>
      <c r="G13" s="67">
        <v>32972</v>
      </c>
      <c r="H13" s="67">
        <v>66426</v>
      </c>
      <c r="I13" s="67">
        <v>-33454</v>
      </c>
      <c r="J13" s="67">
        <v>18</v>
      </c>
      <c r="K13" s="67">
        <v>0</v>
      </c>
      <c r="L13" s="67">
        <v>202</v>
      </c>
      <c r="M13" s="67">
        <v>0</v>
      </c>
      <c r="N13" s="67">
        <v>220</v>
      </c>
      <c r="O13" s="67">
        <v>0</v>
      </c>
      <c r="P13" s="67">
        <v>220</v>
      </c>
      <c r="Q13" s="68">
        <v>4</v>
      </c>
    </row>
    <row r="14" spans="1:19" ht="18.75" customHeight="1">
      <c r="A14" s="69">
        <v>5</v>
      </c>
      <c r="B14" s="69" t="s">
        <v>354</v>
      </c>
      <c r="C14" s="61"/>
      <c r="D14" s="66">
        <v>331644</v>
      </c>
      <c r="E14" s="67">
        <v>264870</v>
      </c>
      <c r="F14" s="67">
        <v>66774</v>
      </c>
      <c r="G14" s="67">
        <v>49950</v>
      </c>
      <c r="H14" s="67">
        <v>116663</v>
      </c>
      <c r="I14" s="67">
        <v>-66713</v>
      </c>
      <c r="J14" s="67">
        <v>61</v>
      </c>
      <c r="K14" s="67">
        <v>0</v>
      </c>
      <c r="L14" s="67">
        <v>901</v>
      </c>
      <c r="M14" s="67">
        <v>0</v>
      </c>
      <c r="N14" s="67">
        <v>962</v>
      </c>
      <c r="O14" s="67">
        <v>0</v>
      </c>
      <c r="P14" s="67">
        <v>962</v>
      </c>
      <c r="Q14" s="68">
        <v>5</v>
      </c>
    </row>
    <row r="15" spans="1:19" ht="18.75" customHeight="1">
      <c r="A15" s="69">
        <v>6</v>
      </c>
      <c r="B15" s="69" t="s">
        <v>355</v>
      </c>
      <c r="C15" s="61"/>
      <c r="D15" s="66">
        <v>124251</v>
      </c>
      <c r="E15" s="67">
        <v>95885</v>
      </c>
      <c r="F15" s="67">
        <v>28366</v>
      </c>
      <c r="G15" s="67">
        <v>40791</v>
      </c>
      <c r="H15" s="67">
        <v>68136</v>
      </c>
      <c r="I15" s="67">
        <v>-27345</v>
      </c>
      <c r="J15" s="67">
        <v>1021</v>
      </c>
      <c r="K15" s="67">
        <v>945</v>
      </c>
      <c r="L15" s="67">
        <v>453</v>
      </c>
      <c r="M15" s="67">
        <v>0</v>
      </c>
      <c r="N15" s="67">
        <v>529</v>
      </c>
      <c r="O15" s="67">
        <v>0</v>
      </c>
      <c r="P15" s="67">
        <v>529</v>
      </c>
      <c r="Q15" s="68">
        <v>6</v>
      </c>
    </row>
    <row r="16" spans="1:19" ht="18.75" customHeight="1">
      <c r="A16" s="69">
        <v>7</v>
      </c>
      <c r="B16" s="69" t="s">
        <v>358</v>
      </c>
      <c r="C16" s="61"/>
      <c r="D16" s="66">
        <v>33532</v>
      </c>
      <c r="E16" s="67">
        <v>28694</v>
      </c>
      <c r="F16" s="67">
        <v>4838</v>
      </c>
      <c r="G16" s="67">
        <v>13374</v>
      </c>
      <c r="H16" s="67">
        <v>18211</v>
      </c>
      <c r="I16" s="67">
        <v>-4837</v>
      </c>
      <c r="J16" s="67">
        <v>1</v>
      </c>
      <c r="K16" s="67">
        <v>0</v>
      </c>
      <c r="L16" s="67">
        <v>11</v>
      </c>
      <c r="M16" s="67">
        <v>0</v>
      </c>
      <c r="N16" s="67">
        <v>12</v>
      </c>
      <c r="O16" s="67">
        <v>0</v>
      </c>
      <c r="P16" s="67">
        <v>12</v>
      </c>
      <c r="Q16" s="68">
        <v>7</v>
      </c>
    </row>
    <row r="17" spans="1:17" ht="18.75" customHeight="1">
      <c r="A17" s="69">
        <v>8</v>
      </c>
      <c r="B17" s="69" t="s">
        <v>359</v>
      </c>
      <c r="C17" s="61"/>
      <c r="D17" s="66">
        <v>86860</v>
      </c>
      <c r="E17" s="67">
        <v>62444</v>
      </c>
      <c r="F17" s="67">
        <v>24416</v>
      </c>
      <c r="G17" s="67">
        <v>38367</v>
      </c>
      <c r="H17" s="67">
        <v>62957</v>
      </c>
      <c r="I17" s="67">
        <v>-24590</v>
      </c>
      <c r="J17" s="67">
        <v>-174</v>
      </c>
      <c r="K17" s="67">
        <v>6</v>
      </c>
      <c r="L17" s="67">
        <v>3346</v>
      </c>
      <c r="M17" s="67">
        <v>0</v>
      </c>
      <c r="N17" s="67">
        <v>3166</v>
      </c>
      <c r="O17" s="67">
        <v>0</v>
      </c>
      <c r="P17" s="67">
        <v>3166</v>
      </c>
      <c r="Q17" s="68">
        <v>8</v>
      </c>
    </row>
    <row r="18" spans="1:17" ht="18.75" customHeight="1">
      <c r="A18" s="69">
        <v>9</v>
      </c>
      <c r="B18" s="69" t="s">
        <v>361</v>
      </c>
      <c r="C18" s="61"/>
      <c r="D18" s="66">
        <v>18360</v>
      </c>
      <c r="E18" s="67">
        <v>18360</v>
      </c>
      <c r="F18" s="67">
        <v>0</v>
      </c>
      <c r="G18" s="67">
        <v>12677</v>
      </c>
      <c r="H18" s="67">
        <v>12676</v>
      </c>
      <c r="I18" s="67">
        <v>1</v>
      </c>
      <c r="J18" s="67">
        <v>1</v>
      </c>
      <c r="K18" s="67">
        <v>0</v>
      </c>
      <c r="L18" s="67">
        <v>104</v>
      </c>
      <c r="M18" s="67">
        <v>0</v>
      </c>
      <c r="N18" s="67">
        <v>105</v>
      </c>
      <c r="O18" s="67">
        <v>0</v>
      </c>
      <c r="P18" s="67">
        <v>105</v>
      </c>
      <c r="Q18" s="68">
        <v>9</v>
      </c>
    </row>
    <row r="19" spans="1:17" ht="18.75" customHeight="1">
      <c r="A19" s="69">
        <v>10</v>
      </c>
      <c r="B19" s="69" t="s">
        <v>75</v>
      </c>
      <c r="C19" s="61"/>
      <c r="D19" s="66">
        <v>2728</v>
      </c>
      <c r="E19" s="67">
        <v>2124</v>
      </c>
      <c r="F19" s="67">
        <v>604</v>
      </c>
      <c r="G19" s="67">
        <v>0</v>
      </c>
      <c r="H19" s="67">
        <v>606</v>
      </c>
      <c r="I19" s="67">
        <v>-606</v>
      </c>
      <c r="J19" s="67">
        <v>-2</v>
      </c>
      <c r="K19" s="67">
        <v>0</v>
      </c>
      <c r="L19" s="67">
        <v>202</v>
      </c>
      <c r="M19" s="67">
        <v>0</v>
      </c>
      <c r="N19" s="67">
        <v>200</v>
      </c>
      <c r="O19" s="67">
        <v>0</v>
      </c>
      <c r="P19" s="67">
        <v>200</v>
      </c>
      <c r="Q19" s="68">
        <v>10</v>
      </c>
    </row>
    <row r="20" spans="1:17" ht="18.75" customHeight="1">
      <c r="A20" s="69">
        <v>11</v>
      </c>
      <c r="B20" s="69" t="s">
        <v>363</v>
      </c>
      <c r="C20" s="61"/>
      <c r="D20" s="66">
        <v>15305</v>
      </c>
      <c r="E20" s="67">
        <v>11050</v>
      </c>
      <c r="F20" s="67">
        <v>4255</v>
      </c>
      <c r="G20" s="67">
        <v>0</v>
      </c>
      <c r="H20" s="67">
        <v>4251</v>
      </c>
      <c r="I20" s="67">
        <v>-4251</v>
      </c>
      <c r="J20" s="67">
        <v>4</v>
      </c>
      <c r="K20" s="67">
        <v>0</v>
      </c>
      <c r="L20" s="67">
        <v>4</v>
      </c>
      <c r="M20" s="67">
        <v>0</v>
      </c>
      <c r="N20" s="67">
        <v>8</v>
      </c>
      <c r="O20" s="67">
        <v>0</v>
      </c>
      <c r="P20" s="67">
        <v>8</v>
      </c>
      <c r="Q20" s="68">
        <v>11</v>
      </c>
    </row>
    <row r="21" spans="1:17" ht="18.75" customHeight="1">
      <c r="B21" s="69"/>
      <c r="C21" s="61"/>
      <c r="D21" s="70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8"/>
    </row>
    <row r="22" spans="1:17" ht="18.75" customHeight="1">
      <c r="A22" s="559" t="s">
        <v>386</v>
      </c>
      <c r="B22" s="559"/>
      <c r="C22" s="71"/>
      <c r="D22" s="66">
        <v>2866949</v>
      </c>
      <c r="E22" s="67">
        <v>1253840</v>
      </c>
      <c r="F22" s="67">
        <v>1613109</v>
      </c>
      <c r="G22" s="67">
        <v>838579</v>
      </c>
      <c r="H22" s="67">
        <v>2476643</v>
      </c>
      <c r="I22" s="67">
        <v>-1638064</v>
      </c>
      <c r="J22" s="67">
        <v>-24955</v>
      </c>
      <c r="K22" s="67">
        <v>5035</v>
      </c>
      <c r="L22" s="67">
        <v>21968</v>
      </c>
      <c r="M22" s="67">
        <v>0</v>
      </c>
      <c r="N22" s="67">
        <v>40278</v>
      </c>
      <c r="O22" s="67">
        <v>31060</v>
      </c>
      <c r="P22" s="67">
        <v>9218</v>
      </c>
      <c r="Q22" s="72" t="s">
        <v>686</v>
      </c>
    </row>
    <row r="23" spans="1:17" ht="18.75" customHeight="1">
      <c r="A23" s="73">
        <v>1</v>
      </c>
      <c r="B23" s="69" t="s">
        <v>349</v>
      </c>
      <c r="C23" s="71"/>
      <c r="D23" s="66">
        <v>465813</v>
      </c>
      <c r="E23" s="67">
        <v>213198</v>
      </c>
      <c r="F23" s="67">
        <v>252615</v>
      </c>
      <c r="G23" s="67">
        <v>183713</v>
      </c>
      <c r="H23" s="67">
        <v>469540</v>
      </c>
      <c r="I23" s="67">
        <v>-285827</v>
      </c>
      <c r="J23" s="67">
        <v>-33212</v>
      </c>
      <c r="K23" s="67">
        <v>0</v>
      </c>
      <c r="L23" s="67">
        <v>142</v>
      </c>
      <c r="M23" s="67">
        <v>0</v>
      </c>
      <c r="N23" s="67">
        <v>130</v>
      </c>
      <c r="O23" s="67">
        <v>84</v>
      </c>
      <c r="P23" s="67">
        <v>46</v>
      </c>
      <c r="Q23" s="74">
        <v>1</v>
      </c>
    </row>
    <row r="24" spans="1:17" ht="18.75" customHeight="1">
      <c r="A24" s="73">
        <v>2</v>
      </c>
      <c r="B24" s="69" t="s">
        <v>351</v>
      </c>
      <c r="C24" s="71"/>
      <c r="D24" s="66">
        <v>67594</v>
      </c>
      <c r="E24" s="67">
        <v>26784</v>
      </c>
      <c r="F24" s="67">
        <v>40810</v>
      </c>
      <c r="G24" s="67">
        <v>10819</v>
      </c>
      <c r="H24" s="67">
        <v>51629</v>
      </c>
      <c r="I24" s="67">
        <v>-40810</v>
      </c>
      <c r="J24" s="67">
        <v>0</v>
      </c>
      <c r="K24" s="67">
        <v>0</v>
      </c>
      <c r="L24" s="67">
        <v>0</v>
      </c>
      <c r="M24" s="67">
        <v>0</v>
      </c>
      <c r="N24" s="67">
        <v>0</v>
      </c>
      <c r="O24" s="67">
        <v>0</v>
      </c>
      <c r="P24" s="67">
        <v>0</v>
      </c>
      <c r="Q24" s="74">
        <v>2</v>
      </c>
    </row>
    <row r="25" spans="1:17" ht="18.75" customHeight="1">
      <c r="A25" s="73">
        <v>3</v>
      </c>
      <c r="B25" s="69" t="s">
        <v>352</v>
      </c>
      <c r="C25" s="71"/>
      <c r="D25" s="66">
        <v>446845</v>
      </c>
      <c r="E25" s="67">
        <v>168812</v>
      </c>
      <c r="F25" s="67">
        <v>278033</v>
      </c>
      <c r="G25" s="67">
        <v>130205</v>
      </c>
      <c r="H25" s="67">
        <v>408229</v>
      </c>
      <c r="I25" s="67">
        <v>-278024</v>
      </c>
      <c r="J25" s="67">
        <v>9</v>
      </c>
      <c r="K25" s="67">
        <v>0</v>
      </c>
      <c r="L25" s="67">
        <v>252</v>
      </c>
      <c r="M25" s="67">
        <v>0</v>
      </c>
      <c r="N25" s="67">
        <v>261</v>
      </c>
      <c r="O25" s="67">
        <v>0</v>
      </c>
      <c r="P25" s="67">
        <v>261</v>
      </c>
      <c r="Q25" s="74">
        <v>3</v>
      </c>
    </row>
    <row r="26" spans="1:17" ht="18.75" customHeight="1">
      <c r="A26" s="73">
        <v>4</v>
      </c>
      <c r="B26" s="69" t="s">
        <v>353</v>
      </c>
      <c r="C26" s="71"/>
      <c r="D26" s="66">
        <v>180060</v>
      </c>
      <c r="E26" s="67">
        <v>80099</v>
      </c>
      <c r="F26" s="67">
        <v>99961</v>
      </c>
      <c r="G26" s="67">
        <v>29369</v>
      </c>
      <c r="H26" s="67">
        <v>110102</v>
      </c>
      <c r="I26" s="67">
        <v>-80733</v>
      </c>
      <c r="J26" s="67">
        <v>19228</v>
      </c>
      <c r="K26" s="67">
        <v>5012</v>
      </c>
      <c r="L26" s="67">
        <v>16713</v>
      </c>
      <c r="M26" s="67">
        <v>0</v>
      </c>
      <c r="N26" s="67">
        <v>30929</v>
      </c>
      <c r="O26" s="67">
        <v>30928</v>
      </c>
      <c r="P26" s="67">
        <v>1</v>
      </c>
      <c r="Q26" s="74">
        <v>4</v>
      </c>
    </row>
    <row r="27" spans="1:17" ht="18.75" customHeight="1">
      <c r="A27" s="73">
        <v>5</v>
      </c>
      <c r="B27" s="69" t="s">
        <v>354</v>
      </c>
      <c r="C27" s="71"/>
      <c r="D27" s="66">
        <v>719432</v>
      </c>
      <c r="E27" s="67">
        <v>348704</v>
      </c>
      <c r="F27" s="67">
        <v>370728</v>
      </c>
      <c r="G27" s="67">
        <v>219103</v>
      </c>
      <c r="H27" s="67">
        <v>589581</v>
      </c>
      <c r="I27" s="67">
        <v>-370478</v>
      </c>
      <c r="J27" s="67">
        <v>250</v>
      </c>
      <c r="K27" s="67">
        <v>0</v>
      </c>
      <c r="L27" s="67">
        <v>1172</v>
      </c>
      <c r="M27" s="67">
        <v>0</v>
      </c>
      <c r="N27" s="67">
        <v>1422</v>
      </c>
      <c r="O27" s="67">
        <v>0</v>
      </c>
      <c r="P27" s="67">
        <v>1422</v>
      </c>
      <c r="Q27" s="74">
        <v>5</v>
      </c>
    </row>
    <row r="28" spans="1:17" ht="18.75" customHeight="1">
      <c r="A28" s="73">
        <v>6</v>
      </c>
      <c r="B28" s="69" t="s">
        <v>355</v>
      </c>
      <c r="C28" s="71"/>
      <c r="D28" s="66">
        <v>333393</v>
      </c>
      <c r="E28" s="67">
        <v>159925</v>
      </c>
      <c r="F28" s="67">
        <v>173468</v>
      </c>
      <c r="G28" s="67">
        <v>191878</v>
      </c>
      <c r="H28" s="67">
        <v>377002</v>
      </c>
      <c r="I28" s="67">
        <v>-185124</v>
      </c>
      <c r="J28" s="67">
        <v>-11656</v>
      </c>
      <c r="K28" s="67">
        <v>1</v>
      </c>
      <c r="L28" s="67">
        <v>605</v>
      </c>
      <c r="M28" s="67">
        <v>0</v>
      </c>
      <c r="N28" s="67">
        <v>248</v>
      </c>
      <c r="O28" s="67">
        <v>0</v>
      </c>
      <c r="P28" s="67">
        <v>248</v>
      </c>
      <c r="Q28" s="74">
        <v>6</v>
      </c>
    </row>
    <row r="29" spans="1:17" ht="18.75" customHeight="1">
      <c r="A29" s="73">
        <v>7</v>
      </c>
      <c r="B29" s="69" t="s">
        <v>387</v>
      </c>
      <c r="C29" s="71"/>
      <c r="D29" s="66">
        <v>51463</v>
      </c>
      <c r="E29" s="67">
        <v>21076</v>
      </c>
      <c r="F29" s="67">
        <v>30387</v>
      </c>
      <c r="G29" s="67">
        <v>271</v>
      </c>
      <c r="H29" s="67">
        <v>34436</v>
      </c>
      <c r="I29" s="67">
        <v>-34165</v>
      </c>
      <c r="J29" s="67">
        <v>-3778</v>
      </c>
      <c r="K29" s="67">
        <v>22</v>
      </c>
      <c r="L29" s="67">
        <v>0</v>
      </c>
      <c r="M29" s="67">
        <v>0</v>
      </c>
      <c r="N29" s="67">
        <v>0</v>
      </c>
      <c r="O29" s="67">
        <v>0</v>
      </c>
      <c r="P29" s="67">
        <v>0</v>
      </c>
      <c r="Q29" s="74">
        <v>7</v>
      </c>
    </row>
    <row r="30" spans="1:17" ht="18.75" customHeight="1">
      <c r="A30" s="73">
        <v>8</v>
      </c>
      <c r="B30" s="69" t="s">
        <v>358</v>
      </c>
      <c r="C30" s="71"/>
      <c r="D30" s="66">
        <v>106878</v>
      </c>
      <c r="E30" s="67">
        <v>42125</v>
      </c>
      <c r="F30" s="67">
        <v>64753</v>
      </c>
      <c r="G30" s="67">
        <v>1159</v>
      </c>
      <c r="H30" s="67">
        <v>65913</v>
      </c>
      <c r="I30" s="67">
        <v>-64754</v>
      </c>
      <c r="J30" s="67">
        <v>-1</v>
      </c>
      <c r="K30" s="67">
        <v>0</v>
      </c>
      <c r="L30" s="67">
        <v>10</v>
      </c>
      <c r="M30" s="67">
        <v>0</v>
      </c>
      <c r="N30" s="67">
        <v>9</v>
      </c>
      <c r="O30" s="67">
        <v>0</v>
      </c>
      <c r="P30" s="67">
        <v>9</v>
      </c>
      <c r="Q30" s="74">
        <v>8</v>
      </c>
    </row>
    <row r="31" spans="1:17" ht="18.75" customHeight="1">
      <c r="A31" s="73">
        <v>9</v>
      </c>
      <c r="B31" s="69" t="s">
        <v>359</v>
      </c>
      <c r="C31" s="71"/>
      <c r="D31" s="66">
        <v>387133</v>
      </c>
      <c r="E31" s="67">
        <v>136758</v>
      </c>
      <c r="F31" s="67">
        <v>250375</v>
      </c>
      <c r="G31" s="67">
        <v>70962</v>
      </c>
      <c r="H31" s="67">
        <v>317241</v>
      </c>
      <c r="I31" s="67">
        <v>-246279</v>
      </c>
      <c r="J31" s="67">
        <v>4096</v>
      </c>
      <c r="K31" s="67">
        <v>0</v>
      </c>
      <c r="L31" s="67">
        <v>2595</v>
      </c>
      <c r="M31" s="67">
        <v>0</v>
      </c>
      <c r="N31" s="67">
        <v>6691</v>
      </c>
      <c r="O31" s="67">
        <v>0</v>
      </c>
      <c r="P31" s="67">
        <v>6691</v>
      </c>
      <c r="Q31" s="74">
        <v>9</v>
      </c>
    </row>
    <row r="32" spans="1:17" ht="18.75" customHeight="1">
      <c r="A32" s="73">
        <v>10</v>
      </c>
      <c r="B32" s="69" t="s">
        <v>72</v>
      </c>
      <c r="C32" s="71"/>
      <c r="D32" s="66">
        <v>4527</v>
      </c>
      <c r="E32" s="67">
        <v>2973</v>
      </c>
      <c r="F32" s="67">
        <v>1554</v>
      </c>
      <c r="G32" s="67">
        <v>0</v>
      </c>
      <c r="H32" s="67">
        <v>1601</v>
      </c>
      <c r="I32" s="67">
        <v>-1601</v>
      </c>
      <c r="J32" s="67">
        <v>-47</v>
      </c>
      <c r="K32" s="67">
        <v>0</v>
      </c>
      <c r="L32" s="67">
        <v>136</v>
      </c>
      <c r="M32" s="67">
        <v>0</v>
      </c>
      <c r="N32" s="67">
        <v>89</v>
      </c>
      <c r="O32" s="67">
        <v>48</v>
      </c>
      <c r="P32" s="67">
        <v>41</v>
      </c>
      <c r="Q32" s="74">
        <v>10</v>
      </c>
    </row>
    <row r="33" spans="1:17" ht="18.75" customHeight="1">
      <c r="A33" s="73">
        <v>11</v>
      </c>
      <c r="B33" s="69" t="s">
        <v>774</v>
      </c>
      <c r="C33" s="71"/>
      <c r="D33" s="66">
        <v>65766</v>
      </c>
      <c r="E33" s="67">
        <v>29063</v>
      </c>
      <c r="F33" s="67">
        <v>36703</v>
      </c>
      <c r="G33" s="67">
        <v>1100</v>
      </c>
      <c r="H33" s="67">
        <v>37655</v>
      </c>
      <c r="I33" s="67">
        <v>-36555</v>
      </c>
      <c r="J33" s="67">
        <v>148</v>
      </c>
      <c r="K33" s="67">
        <v>0</v>
      </c>
      <c r="L33" s="67">
        <v>324</v>
      </c>
      <c r="M33" s="67">
        <v>0</v>
      </c>
      <c r="N33" s="67">
        <v>472</v>
      </c>
      <c r="O33" s="67">
        <v>0</v>
      </c>
      <c r="P33" s="67">
        <v>472</v>
      </c>
      <c r="Q33" s="74">
        <v>11</v>
      </c>
    </row>
    <row r="34" spans="1:17" ht="18.75" customHeight="1">
      <c r="A34" s="73">
        <v>12</v>
      </c>
      <c r="B34" s="69" t="s">
        <v>363</v>
      </c>
      <c r="C34" s="71"/>
      <c r="D34" s="66">
        <v>38045</v>
      </c>
      <c r="E34" s="67">
        <v>24323</v>
      </c>
      <c r="F34" s="67">
        <v>13722</v>
      </c>
      <c r="G34" s="67">
        <v>0</v>
      </c>
      <c r="H34" s="67">
        <v>13714</v>
      </c>
      <c r="I34" s="67">
        <v>-13714</v>
      </c>
      <c r="J34" s="67">
        <v>8</v>
      </c>
      <c r="K34" s="67">
        <v>0</v>
      </c>
      <c r="L34" s="67">
        <v>19</v>
      </c>
      <c r="M34" s="67">
        <v>0</v>
      </c>
      <c r="N34" s="67">
        <v>27</v>
      </c>
      <c r="O34" s="67">
        <v>0</v>
      </c>
      <c r="P34" s="67">
        <v>27</v>
      </c>
      <c r="Q34" s="74">
        <v>12</v>
      </c>
    </row>
    <row r="35" spans="1:17" ht="18.75" customHeight="1">
      <c r="C35" s="61"/>
      <c r="D35" s="70"/>
      <c r="F35" s="67"/>
      <c r="I35" s="67"/>
      <c r="J35" s="67"/>
      <c r="N35" s="67"/>
      <c r="P35" s="67"/>
      <c r="Q35" s="75"/>
    </row>
    <row r="36" spans="1:17" ht="18.75" customHeight="1">
      <c r="A36" s="559" t="s">
        <v>388</v>
      </c>
      <c r="B36" s="559"/>
      <c r="C36" s="71"/>
      <c r="D36" s="76">
        <v>62705</v>
      </c>
      <c r="E36" s="77">
        <v>11920</v>
      </c>
      <c r="F36" s="67">
        <v>50785</v>
      </c>
      <c r="G36" s="77">
        <v>0</v>
      </c>
      <c r="H36" s="77">
        <v>50711</v>
      </c>
      <c r="I36" s="67">
        <v>-50711</v>
      </c>
      <c r="J36" s="67">
        <v>74</v>
      </c>
      <c r="K36" s="77">
        <v>3035</v>
      </c>
      <c r="L36" s="77">
        <v>2961</v>
      </c>
      <c r="M36" s="77">
        <v>0</v>
      </c>
      <c r="N36" s="67">
        <v>0</v>
      </c>
      <c r="O36" s="77">
        <v>0</v>
      </c>
      <c r="P36" s="67">
        <v>0</v>
      </c>
      <c r="Q36" s="72" t="s">
        <v>268</v>
      </c>
    </row>
    <row r="37" spans="1:17" ht="18.75" customHeight="1">
      <c r="A37" s="73">
        <v>1</v>
      </c>
      <c r="B37" s="69" t="s">
        <v>60</v>
      </c>
      <c r="C37" s="71"/>
      <c r="D37" s="76">
        <v>62705</v>
      </c>
      <c r="E37" s="77">
        <v>11920</v>
      </c>
      <c r="F37" s="67">
        <v>50785</v>
      </c>
      <c r="G37" s="77">
        <v>0</v>
      </c>
      <c r="H37" s="77">
        <v>50711</v>
      </c>
      <c r="I37" s="67">
        <v>-50711</v>
      </c>
      <c r="J37" s="67">
        <v>74</v>
      </c>
      <c r="K37" s="77">
        <v>3035</v>
      </c>
      <c r="L37" s="77">
        <v>2961</v>
      </c>
      <c r="M37" s="77">
        <v>0</v>
      </c>
      <c r="N37" s="67">
        <v>0</v>
      </c>
      <c r="O37" s="67">
        <v>0</v>
      </c>
      <c r="P37" s="67">
        <v>0</v>
      </c>
      <c r="Q37" s="72">
        <v>1</v>
      </c>
    </row>
    <row r="38" spans="1:17" ht="18.75" customHeight="1">
      <c r="A38" s="71"/>
      <c r="B38" s="71"/>
      <c r="C38" s="71"/>
      <c r="D38" s="76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8"/>
    </row>
    <row r="39" spans="1:17" ht="18.75" customHeight="1">
      <c r="A39" s="559" t="s">
        <v>389</v>
      </c>
      <c r="B39" s="559"/>
      <c r="C39" s="71"/>
      <c r="D39" s="66">
        <v>283865</v>
      </c>
      <c r="E39" s="67">
        <v>0</v>
      </c>
      <c r="F39" s="67">
        <v>283865</v>
      </c>
      <c r="G39" s="67">
        <v>36983</v>
      </c>
      <c r="H39" s="67">
        <v>321226</v>
      </c>
      <c r="I39" s="67">
        <v>-284243</v>
      </c>
      <c r="J39" s="67">
        <v>-378</v>
      </c>
      <c r="K39" s="67">
        <v>0</v>
      </c>
      <c r="L39" s="67">
        <v>378</v>
      </c>
      <c r="M39" s="67">
        <v>0</v>
      </c>
      <c r="N39" s="67">
        <v>0</v>
      </c>
      <c r="O39" s="67">
        <v>0</v>
      </c>
      <c r="P39" s="67">
        <v>0</v>
      </c>
      <c r="Q39" s="72" t="s">
        <v>390</v>
      </c>
    </row>
    <row r="40" spans="1:17" ht="18.75" customHeight="1">
      <c r="A40" s="73">
        <v>1</v>
      </c>
      <c r="B40" s="69" t="s">
        <v>391</v>
      </c>
      <c r="C40" s="71"/>
      <c r="D40" s="66">
        <v>283865</v>
      </c>
      <c r="E40" s="67">
        <v>0</v>
      </c>
      <c r="F40" s="67">
        <v>283865</v>
      </c>
      <c r="G40" s="67">
        <v>0</v>
      </c>
      <c r="H40" s="67">
        <v>284243</v>
      </c>
      <c r="I40" s="67">
        <v>-284243</v>
      </c>
      <c r="J40" s="67">
        <v>-378</v>
      </c>
      <c r="K40" s="67">
        <v>0</v>
      </c>
      <c r="L40" s="67">
        <v>378</v>
      </c>
      <c r="M40" s="67">
        <v>0</v>
      </c>
      <c r="N40" s="67">
        <v>0</v>
      </c>
      <c r="O40" s="67">
        <v>0</v>
      </c>
      <c r="P40" s="67">
        <v>0</v>
      </c>
      <c r="Q40" s="72">
        <v>1</v>
      </c>
    </row>
    <row r="41" spans="1:17" ht="18.75" customHeight="1">
      <c r="A41" s="73">
        <v>2</v>
      </c>
      <c r="B41" s="69" t="s">
        <v>383</v>
      </c>
      <c r="C41" s="71"/>
      <c r="D41" s="66">
        <v>0</v>
      </c>
      <c r="E41" s="67">
        <v>0</v>
      </c>
      <c r="F41" s="67">
        <v>0</v>
      </c>
      <c r="G41" s="67">
        <v>36983</v>
      </c>
      <c r="H41" s="67">
        <v>36983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  <c r="O41" s="67">
        <v>0</v>
      </c>
      <c r="P41" s="67">
        <v>0</v>
      </c>
      <c r="Q41" s="72">
        <v>2</v>
      </c>
    </row>
    <row r="42" spans="1:17" ht="18.75" customHeight="1">
      <c r="A42" s="73">
        <v>3</v>
      </c>
      <c r="B42" s="69" t="s">
        <v>775</v>
      </c>
      <c r="C42" s="71"/>
      <c r="D42" s="66">
        <v>0</v>
      </c>
      <c r="E42" s="67">
        <v>0</v>
      </c>
      <c r="F42" s="67">
        <v>0</v>
      </c>
      <c r="G42" s="67">
        <v>0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7">
        <v>0</v>
      </c>
      <c r="N42" s="67">
        <v>0</v>
      </c>
      <c r="O42" s="67">
        <v>0</v>
      </c>
      <c r="P42" s="67">
        <v>0</v>
      </c>
      <c r="Q42" s="72">
        <v>3</v>
      </c>
    </row>
    <row r="43" spans="1:17" ht="18.75" customHeight="1">
      <c r="A43" s="73"/>
      <c r="B43" s="69"/>
      <c r="C43" s="71"/>
      <c r="D43" s="66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72"/>
    </row>
    <row r="44" spans="1:17" ht="18.75" customHeight="1">
      <c r="A44" s="559" t="s">
        <v>776</v>
      </c>
      <c r="B44" s="559"/>
      <c r="C44" s="71"/>
      <c r="D44" s="76">
        <v>1153666</v>
      </c>
      <c r="E44" s="77">
        <v>1129871</v>
      </c>
      <c r="F44" s="67">
        <v>23795</v>
      </c>
      <c r="G44" s="77">
        <v>238446</v>
      </c>
      <c r="H44" s="77">
        <v>254429</v>
      </c>
      <c r="I44" s="67">
        <v>-15983</v>
      </c>
      <c r="J44" s="67">
        <v>7812</v>
      </c>
      <c r="K44" s="77">
        <v>0</v>
      </c>
      <c r="L44" s="77">
        <v>18092</v>
      </c>
      <c r="M44" s="77">
        <v>0</v>
      </c>
      <c r="N44" s="67">
        <v>25904</v>
      </c>
      <c r="O44" s="77">
        <v>0</v>
      </c>
      <c r="P44" s="67">
        <v>25904</v>
      </c>
      <c r="Q44" s="72" t="s">
        <v>777</v>
      </c>
    </row>
    <row r="45" spans="1:17" ht="18.75" customHeight="1">
      <c r="A45" s="69">
        <v>1</v>
      </c>
      <c r="B45" s="69" t="s">
        <v>778</v>
      </c>
      <c r="C45" s="71"/>
      <c r="D45" s="76">
        <v>100158</v>
      </c>
      <c r="E45" s="77">
        <v>100158</v>
      </c>
      <c r="F45" s="67">
        <v>0</v>
      </c>
      <c r="G45" s="77">
        <v>211023</v>
      </c>
      <c r="H45" s="77">
        <v>211023</v>
      </c>
      <c r="I45" s="67"/>
      <c r="J45" s="67"/>
      <c r="K45" s="77"/>
      <c r="L45" s="77"/>
      <c r="M45" s="77"/>
      <c r="N45" s="67"/>
      <c r="O45" s="77"/>
      <c r="P45" s="67"/>
      <c r="Q45" s="72">
        <v>1</v>
      </c>
    </row>
    <row r="46" spans="1:17" ht="18.75" customHeight="1">
      <c r="A46" s="69">
        <v>2</v>
      </c>
      <c r="B46" s="69" t="s">
        <v>355</v>
      </c>
      <c r="C46" s="71"/>
      <c r="D46" s="76">
        <v>707326</v>
      </c>
      <c r="E46" s="77">
        <v>691343</v>
      </c>
      <c r="F46" s="67">
        <v>15983</v>
      </c>
      <c r="G46" s="77">
        <v>24963</v>
      </c>
      <c r="H46" s="77">
        <v>40946</v>
      </c>
      <c r="I46" s="67">
        <v>-15983</v>
      </c>
      <c r="J46" s="67"/>
      <c r="K46" s="67"/>
      <c r="L46" s="67"/>
      <c r="M46" s="67"/>
      <c r="N46" s="67"/>
      <c r="O46" s="67"/>
      <c r="P46" s="67"/>
      <c r="Q46" s="72">
        <v>2</v>
      </c>
    </row>
    <row r="47" spans="1:17" ht="18.75" customHeight="1">
      <c r="A47" s="69">
        <v>3</v>
      </c>
      <c r="B47" s="69" t="s">
        <v>356</v>
      </c>
      <c r="C47" s="71"/>
      <c r="D47" s="76">
        <v>37472</v>
      </c>
      <c r="E47" s="77">
        <v>34165</v>
      </c>
      <c r="F47" s="67">
        <v>3307</v>
      </c>
      <c r="G47" s="77">
        <v>2460</v>
      </c>
      <c r="H47" s="77">
        <v>2460</v>
      </c>
      <c r="I47" s="67">
        <v>0</v>
      </c>
      <c r="J47" s="67">
        <v>3307</v>
      </c>
      <c r="K47" s="67">
        <v>0</v>
      </c>
      <c r="L47" s="67">
        <v>2920</v>
      </c>
      <c r="M47" s="67">
        <v>0</v>
      </c>
      <c r="N47" s="67">
        <v>6227</v>
      </c>
      <c r="O47" s="67">
        <v>0</v>
      </c>
      <c r="P47" s="67">
        <v>6227</v>
      </c>
      <c r="Q47" s="72">
        <v>3</v>
      </c>
    </row>
    <row r="48" spans="1:17" ht="18.75" customHeight="1">
      <c r="A48" s="69">
        <v>4</v>
      </c>
      <c r="B48" s="69" t="s">
        <v>779</v>
      </c>
      <c r="C48" s="71"/>
      <c r="D48" s="76">
        <v>279674</v>
      </c>
      <c r="E48" s="77">
        <v>274968</v>
      </c>
      <c r="F48" s="67">
        <v>4706</v>
      </c>
      <c r="G48" s="77">
        <v>0</v>
      </c>
      <c r="H48" s="77">
        <v>0</v>
      </c>
      <c r="I48" s="67">
        <v>0</v>
      </c>
      <c r="J48" s="67">
        <v>4706</v>
      </c>
      <c r="K48" s="67">
        <v>0</v>
      </c>
      <c r="L48" s="67">
        <v>14312</v>
      </c>
      <c r="M48" s="67">
        <v>0</v>
      </c>
      <c r="N48" s="67">
        <v>19018</v>
      </c>
      <c r="O48" s="67">
        <v>0</v>
      </c>
      <c r="P48" s="67">
        <v>19018</v>
      </c>
      <c r="Q48" s="72">
        <v>4</v>
      </c>
    </row>
    <row r="49" spans="1:17" ht="18.75" customHeight="1">
      <c r="A49" s="69">
        <v>5</v>
      </c>
      <c r="B49" s="69" t="s">
        <v>774</v>
      </c>
      <c r="C49" s="71"/>
      <c r="D49" s="76">
        <v>6228</v>
      </c>
      <c r="E49" s="77">
        <v>6228</v>
      </c>
      <c r="F49" s="67"/>
      <c r="G49" s="77"/>
      <c r="H49" s="77"/>
      <c r="I49" s="67"/>
      <c r="J49" s="67"/>
      <c r="K49" s="67"/>
      <c r="L49" s="67"/>
      <c r="M49" s="67"/>
      <c r="N49" s="67"/>
      <c r="O49" s="67"/>
      <c r="P49" s="67"/>
      <c r="Q49" s="72">
        <v>5</v>
      </c>
    </row>
    <row r="50" spans="1:17" ht="18.75" customHeight="1">
      <c r="A50" s="69">
        <v>6</v>
      </c>
      <c r="B50" s="69" t="s">
        <v>363</v>
      </c>
      <c r="C50" s="71"/>
      <c r="D50" s="76">
        <v>22808</v>
      </c>
      <c r="E50" s="77">
        <v>23009</v>
      </c>
      <c r="F50" s="67">
        <v>-201</v>
      </c>
      <c r="G50" s="77">
        <v>0</v>
      </c>
      <c r="H50" s="77">
        <v>0</v>
      </c>
      <c r="I50" s="67">
        <v>0</v>
      </c>
      <c r="J50" s="67">
        <v>-201</v>
      </c>
      <c r="K50" s="77">
        <v>0</v>
      </c>
      <c r="L50" s="77">
        <v>860</v>
      </c>
      <c r="M50" s="77">
        <v>0</v>
      </c>
      <c r="N50" s="67">
        <v>659</v>
      </c>
      <c r="O50" s="77">
        <v>0</v>
      </c>
      <c r="P50" s="67">
        <v>659</v>
      </c>
      <c r="Q50" s="72">
        <v>6</v>
      </c>
    </row>
    <row r="51" spans="1:17" ht="7.5" customHeight="1">
      <c r="A51" s="79"/>
      <c r="B51" s="79"/>
      <c r="C51" s="79"/>
      <c r="D51" s="80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2"/>
    </row>
  </sheetData>
  <mergeCells count="20">
    <mergeCell ref="N5:N7"/>
    <mergeCell ref="P5:P7"/>
    <mergeCell ref="Q5:Q7"/>
    <mergeCell ref="D6:D7"/>
    <mergeCell ref="E6:E7"/>
    <mergeCell ref="F6:F7"/>
    <mergeCell ref="G6:G7"/>
    <mergeCell ref="O5:O7"/>
    <mergeCell ref="H6:H7"/>
    <mergeCell ref="I6:I7"/>
    <mergeCell ref="K5:K7"/>
    <mergeCell ref="A9:B9"/>
    <mergeCell ref="A5:C7"/>
    <mergeCell ref="L5:L7"/>
    <mergeCell ref="M5:M7"/>
    <mergeCell ref="A44:B44"/>
    <mergeCell ref="A36:B36"/>
    <mergeCell ref="A39:B39"/>
    <mergeCell ref="A22:B22"/>
    <mergeCell ref="J5:J7"/>
  </mergeCells>
  <phoneticPr fontId="10"/>
  <printOptions horizontalCentered="1" verticalCentered="1"/>
  <pageMargins left="0.78740157480314965" right="0.78740157480314965" top="0.19685039370078741" bottom="0" header="0.51181102362204722" footer="0.51181102362204722"/>
  <pageSetup paperSize="9" scale="69" orientation="landscape" r:id="rId1"/>
  <headerFooter alignWithMargins="0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8"/>
  <sheetViews>
    <sheetView zoomScale="120" zoomScaleNormal="120" workbookViewId="0"/>
  </sheetViews>
  <sheetFormatPr defaultRowHeight="13.5"/>
  <cols>
    <col min="1" max="1" width="5.625" style="51" customWidth="1"/>
    <col min="2" max="2" width="12.25" style="51" customWidth="1"/>
    <col min="3" max="3" width="1.625" style="51" customWidth="1"/>
    <col min="4" max="4" width="14.125" style="51" bestFit="1" customWidth="1"/>
    <col min="5" max="5" width="13.625" style="51" customWidth="1"/>
    <col min="6" max="7" width="12" style="51" bestFit="1" customWidth="1"/>
    <col min="8" max="8" width="13.25" style="51" bestFit="1" customWidth="1"/>
    <col min="9" max="9" width="13.375" style="51" bestFit="1" customWidth="1"/>
    <col min="10" max="10" width="13.25" style="51" bestFit="1" customWidth="1"/>
    <col min="11" max="11" width="13.375" style="51" bestFit="1" customWidth="1"/>
    <col min="12" max="12" width="13.25" style="51" bestFit="1" customWidth="1"/>
    <col min="13" max="13" width="13.375" style="51" bestFit="1" customWidth="1"/>
    <col min="14" max="16384" width="9" style="51"/>
  </cols>
  <sheetData>
    <row r="1" spans="1:13" ht="13.5" customHeight="1">
      <c r="A1" s="48" t="s">
        <v>420</v>
      </c>
      <c r="B1" s="175"/>
      <c r="C1" s="175"/>
      <c r="D1" s="175"/>
      <c r="E1" s="175"/>
      <c r="F1" s="175"/>
      <c r="G1" s="175"/>
    </row>
    <row r="2" spans="1:13" ht="13.5" customHeight="1">
      <c r="A2" s="52" t="s">
        <v>804</v>
      </c>
      <c r="D2" s="175"/>
      <c r="E2" s="175"/>
      <c r="F2" s="175"/>
      <c r="G2" s="175"/>
    </row>
    <row r="3" spans="1:13" ht="13.5" customHeight="1">
      <c r="A3" s="53" t="s">
        <v>392</v>
      </c>
      <c r="D3" s="176"/>
      <c r="E3" s="176"/>
      <c r="F3" s="176"/>
      <c r="G3" s="176"/>
    </row>
    <row r="4" spans="1:13" ht="13.5" customHeight="1" thickBot="1">
      <c r="A4" s="175"/>
      <c r="B4" s="175"/>
      <c r="C4" s="175"/>
      <c r="D4" s="175"/>
      <c r="E4" s="175"/>
      <c r="F4" s="175"/>
      <c r="G4" s="175"/>
      <c r="I4" s="177"/>
      <c r="K4" s="177"/>
      <c r="M4" s="177" t="s">
        <v>801</v>
      </c>
    </row>
    <row r="5" spans="1:13" ht="15.75" customHeight="1" thickTop="1">
      <c r="A5" s="724" t="s">
        <v>537</v>
      </c>
      <c r="B5" s="724"/>
      <c r="C5" s="725"/>
      <c r="D5" s="547" t="s">
        <v>581</v>
      </c>
      <c r="E5" s="718"/>
      <c r="F5" s="718"/>
      <c r="G5" s="554"/>
      <c r="H5" s="730" t="s">
        <v>802</v>
      </c>
      <c r="I5" s="731"/>
      <c r="J5" s="731"/>
      <c r="K5" s="732"/>
      <c r="L5" s="719" t="s">
        <v>699</v>
      </c>
      <c r="M5" s="740"/>
    </row>
    <row r="6" spans="1:13" ht="15.75" customHeight="1">
      <c r="A6" s="726"/>
      <c r="B6" s="726"/>
      <c r="C6" s="727"/>
      <c r="D6" s="178" t="s">
        <v>393</v>
      </c>
      <c r="E6" s="179"/>
      <c r="F6" s="178" t="s">
        <v>394</v>
      </c>
      <c r="G6" s="179"/>
      <c r="H6" s="180" t="s">
        <v>395</v>
      </c>
      <c r="I6" s="181"/>
      <c r="J6" s="721" t="s">
        <v>429</v>
      </c>
      <c r="K6" s="722"/>
      <c r="L6" s="720"/>
      <c r="M6" s="741"/>
    </row>
    <row r="7" spans="1:13" ht="15.75" customHeight="1">
      <c r="A7" s="728"/>
      <c r="B7" s="728"/>
      <c r="C7" s="729"/>
      <c r="D7" s="537" t="s">
        <v>582</v>
      </c>
      <c r="E7" s="537" t="s">
        <v>583</v>
      </c>
      <c r="F7" s="537" t="s">
        <v>582</v>
      </c>
      <c r="G7" s="537" t="s">
        <v>583</v>
      </c>
      <c r="H7" s="537" t="s">
        <v>396</v>
      </c>
      <c r="I7" s="538" t="s">
        <v>397</v>
      </c>
      <c r="J7" s="537" t="s">
        <v>396</v>
      </c>
      <c r="K7" s="538" t="s">
        <v>397</v>
      </c>
      <c r="L7" s="537" t="s">
        <v>396</v>
      </c>
      <c r="M7" s="538" t="s">
        <v>397</v>
      </c>
    </row>
    <row r="8" spans="1:13" ht="13.5" customHeight="1">
      <c r="A8" s="181"/>
      <c r="B8" s="181"/>
      <c r="C8" s="181"/>
      <c r="D8" s="184"/>
      <c r="E8" s="77"/>
      <c r="F8" s="77"/>
      <c r="G8" s="77"/>
    </row>
    <row r="9" spans="1:13" ht="18.75" customHeight="1">
      <c r="A9" s="742" t="s">
        <v>733</v>
      </c>
      <c r="B9" s="742"/>
      <c r="C9" s="743"/>
      <c r="D9" s="109">
        <v>87248666</v>
      </c>
      <c r="E9" s="109">
        <v>84957417</v>
      </c>
      <c r="F9" s="109">
        <v>1819990</v>
      </c>
      <c r="G9" s="109">
        <v>1813165</v>
      </c>
      <c r="H9" s="109">
        <v>55760512</v>
      </c>
      <c r="I9" s="109">
        <v>54194994</v>
      </c>
      <c r="J9" s="185">
        <v>27212</v>
      </c>
      <c r="K9" s="185">
        <v>27212</v>
      </c>
      <c r="L9" s="109">
        <v>12861595</v>
      </c>
      <c r="M9" s="109">
        <v>12688458</v>
      </c>
    </row>
    <row r="10" spans="1:13" ht="18.75" customHeight="1">
      <c r="A10" s="742" t="s">
        <v>771</v>
      </c>
      <c r="B10" s="742"/>
      <c r="C10" s="743"/>
      <c r="D10" s="109">
        <v>86927287</v>
      </c>
      <c r="E10" s="109">
        <v>83705779</v>
      </c>
      <c r="F10" s="109">
        <v>1765783</v>
      </c>
      <c r="G10" s="109">
        <v>1756078</v>
      </c>
      <c r="H10" s="109">
        <v>58428535</v>
      </c>
      <c r="I10" s="109">
        <v>56832666</v>
      </c>
      <c r="J10" s="185">
        <v>23186</v>
      </c>
      <c r="K10" s="185">
        <v>23186</v>
      </c>
      <c r="L10" s="109">
        <v>13403772</v>
      </c>
      <c r="M10" s="109">
        <v>13215153</v>
      </c>
    </row>
    <row r="11" spans="1:13" ht="18.75" customHeight="1">
      <c r="A11" s="742" t="s">
        <v>695</v>
      </c>
      <c r="B11" s="742"/>
      <c r="C11" s="743"/>
      <c r="D11" s="109">
        <v>76691727</v>
      </c>
      <c r="E11" s="109">
        <v>75335933</v>
      </c>
      <c r="F11" s="109">
        <v>1917806</v>
      </c>
      <c r="G11" s="109">
        <v>1899088</v>
      </c>
      <c r="H11" s="109">
        <v>59395531</v>
      </c>
      <c r="I11" s="109">
        <v>57833320</v>
      </c>
      <c r="J11" s="159">
        <v>0</v>
      </c>
      <c r="K11" s="159">
        <v>0</v>
      </c>
      <c r="L11" s="109">
        <v>13084581</v>
      </c>
      <c r="M11" s="109">
        <v>12903304</v>
      </c>
    </row>
    <row r="12" spans="1:13" ht="18.75" customHeight="1">
      <c r="A12" s="742" t="s">
        <v>780</v>
      </c>
      <c r="B12" s="742"/>
      <c r="C12" s="743"/>
      <c r="D12" s="109">
        <v>74936182</v>
      </c>
      <c r="E12" s="109">
        <v>74032431</v>
      </c>
      <c r="F12" s="109">
        <v>1700804</v>
      </c>
      <c r="G12" s="109">
        <v>1690513</v>
      </c>
      <c r="H12" s="109">
        <v>60623023</v>
      </c>
      <c r="I12" s="109">
        <v>58915403</v>
      </c>
      <c r="J12" s="159">
        <v>0</v>
      </c>
      <c r="K12" s="159">
        <v>0</v>
      </c>
      <c r="L12" s="109">
        <v>13277360</v>
      </c>
      <c r="M12" s="109">
        <v>13095061</v>
      </c>
    </row>
    <row r="13" spans="1:13" ht="18.75" customHeight="1">
      <c r="A13" s="738"/>
      <c r="B13" s="738"/>
      <c r="C13" s="739"/>
      <c r="D13" s="42"/>
      <c r="E13" s="42"/>
      <c r="F13" s="42"/>
      <c r="G13" s="42"/>
      <c r="H13" s="42"/>
      <c r="I13" s="42"/>
      <c r="J13" s="42"/>
      <c r="K13" s="42"/>
      <c r="L13" s="42"/>
      <c r="M13" s="42"/>
    </row>
    <row r="14" spans="1:13" s="1" customFormat="1" ht="18.75" customHeight="1">
      <c r="A14" s="738" t="s">
        <v>755</v>
      </c>
      <c r="B14" s="738"/>
      <c r="C14" s="739"/>
      <c r="D14" s="42">
        <v>73270897</v>
      </c>
      <c r="E14" s="42">
        <v>72245990</v>
      </c>
      <c r="F14" s="42">
        <v>1747398</v>
      </c>
      <c r="G14" s="42">
        <v>1709928</v>
      </c>
      <c r="H14" s="42">
        <v>61599064</v>
      </c>
      <c r="I14" s="42">
        <v>60194634</v>
      </c>
      <c r="J14" s="186">
        <v>0</v>
      </c>
      <c r="K14" s="186">
        <v>0</v>
      </c>
      <c r="L14" s="42">
        <v>14870047</v>
      </c>
      <c r="M14" s="42">
        <v>14661400</v>
      </c>
    </row>
    <row r="15" spans="1:13" ht="18.75" customHeight="1">
      <c r="A15" s="156"/>
      <c r="B15" s="156"/>
      <c r="C15" s="187"/>
      <c r="D15" s="77"/>
      <c r="E15" s="77"/>
      <c r="F15" s="67"/>
      <c r="G15" s="67"/>
      <c r="H15" s="188"/>
      <c r="I15" s="188"/>
      <c r="J15" s="188"/>
      <c r="K15" s="188"/>
      <c r="L15" s="188"/>
      <c r="M15" s="188"/>
    </row>
    <row r="16" spans="1:13" ht="18.75" customHeight="1">
      <c r="A16" s="189">
        <v>201</v>
      </c>
      <c r="B16" s="543" t="s">
        <v>59</v>
      </c>
      <c r="C16" s="190"/>
      <c r="D16" s="77">
        <v>18582951</v>
      </c>
      <c r="E16" s="77">
        <v>18353804</v>
      </c>
      <c r="F16" s="67">
        <v>149710</v>
      </c>
      <c r="G16" s="67">
        <v>149710</v>
      </c>
      <c r="H16" s="188">
        <v>22524821</v>
      </c>
      <c r="I16" s="188">
        <v>21838932</v>
      </c>
      <c r="J16" s="159">
        <v>0</v>
      </c>
      <c r="K16" s="159">
        <v>0</v>
      </c>
      <c r="L16" s="188">
        <v>3213022</v>
      </c>
      <c r="M16" s="188">
        <v>3141380</v>
      </c>
    </row>
    <row r="17" spans="1:13" ht="18.75" customHeight="1">
      <c r="A17" s="189">
        <v>202</v>
      </c>
      <c r="B17" s="543" t="s">
        <v>60</v>
      </c>
      <c r="C17" s="190"/>
      <c r="D17" s="77">
        <v>6305708</v>
      </c>
      <c r="E17" s="77">
        <v>6267504</v>
      </c>
      <c r="F17" s="67">
        <v>240913</v>
      </c>
      <c r="G17" s="67">
        <v>240913</v>
      </c>
      <c r="H17" s="159">
        <v>0</v>
      </c>
      <c r="I17" s="159">
        <v>0</v>
      </c>
      <c r="J17" s="159">
        <v>0</v>
      </c>
      <c r="K17" s="159">
        <v>0</v>
      </c>
      <c r="L17" s="188">
        <v>931683</v>
      </c>
      <c r="M17" s="188">
        <v>909549</v>
      </c>
    </row>
    <row r="18" spans="1:13" ht="18.75" customHeight="1">
      <c r="A18" s="189">
        <v>203</v>
      </c>
      <c r="B18" s="543" t="s">
        <v>61</v>
      </c>
      <c r="C18" s="190"/>
      <c r="D18" s="67">
        <v>17840307</v>
      </c>
      <c r="E18" s="67">
        <v>17404248</v>
      </c>
      <c r="F18" s="67">
        <v>8118</v>
      </c>
      <c r="G18" s="67">
        <v>8118</v>
      </c>
      <c r="H18" s="67">
        <v>19067288</v>
      </c>
      <c r="I18" s="67">
        <v>18833418</v>
      </c>
      <c r="J18" s="159">
        <v>0</v>
      </c>
      <c r="K18" s="159">
        <v>0</v>
      </c>
      <c r="L18" s="67">
        <v>2497962</v>
      </c>
      <c r="M18" s="67">
        <v>2444726</v>
      </c>
    </row>
    <row r="19" spans="1:13" ht="18.75" customHeight="1">
      <c r="A19" s="546">
        <v>204</v>
      </c>
      <c r="B19" s="543" t="s">
        <v>62</v>
      </c>
      <c r="C19" s="190"/>
      <c r="D19" s="77">
        <v>5237927</v>
      </c>
      <c r="E19" s="77">
        <v>5197038</v>
      </c>
      <c r="F19" s="67">
        <v>48875</v>
      </c>
      <c r="G19" s="67">
        <v>48828</v>
      </c>
      <c r="H19" s="67">
        <v>6337621</v>
      </c>
      <c r="I19" s="67">
        <v>6219839</v>
      </c>
      <c r="J19" s="159">
        <v>0</v>
      </c>
      <c r="K19" s="159">
        <v>0</v>
      </c>
      <c r="L19" s="67">
        <v>1507903</v>
      </c>
      <c r="M19" s="67">
        <v>1493293</v>
      </c>
    </row>
    <row r="20" spans="1:13" ht="18.75" customHeight="1">
      <c r="A20" s="546">
        <v>205</v>
      </c>
      <c r="B20" s="543" t="s">
        <v>63</v>
      </c>
      <c r="C20" s="190"/>
      <c r="D20" s="77">
        <v>4349548</v>
      </c>
      <c r="E20" s="77">
        <v>4288064</v>
      </c>
      <c r="F20" s="67">
        <v>68676</v>
      </c>
      <c r="G20" s="67">
        <v>47140</v>
      </c>
      <c r="H20" s="67">
        <v>5827416</v>
      </c>
      <c r="I20" s="67">
        <v>5771399</v>
      </c>
      <c r="J20" s="159">
        <v>0</v>
      </c>
      <c r="K20" s="159">
        <v>0</v>
      </c>
      <c r="L20" s="67">
        <v>1177036</v>
      </c>
      <c r="M20" s="67">
        <v>1168733</v>
      </c>
    </row>
    <row r="21" spans="1:13" ht="18.75" customHeight="1">
      <c r="A21" s="546">
        <v>206</v>
      </c>
      <c r="B21" s="543" t="s">
        <v>64</v>
      </c>
      <c r="C21" s="190"/>
      <c r="D21" s="67">
        <v>4304749</v>
      </c>
      <c r="E21" s="67">
        <v>4245804</v>
      </c>
      <c r="F21" s="67">
        <v>0</v>
      </c>
      <c r="G21" s="67">
        <v>0</v>
      </c>
      <c r="H21" s="67">
        <v>5291749</v>
      </c>
      <c r="I21" s="67">
        <v>5037552</v>
      </c>
      <c r="J21" s="159">
        <v>0</v>
      </c>
      <c r="K21" s="159">
        <v>0</v>
      </c>
      <c r="L21" s="67">
        <v>1226877</v>
      </c>
      <c r="M21" s="67">
        <v>1215269</v>
      </c>
    </row>
    <row r="22" spans="1:13" ht="18.75" customHeight="1">
      <c r="A22" s="546">
        <v>207</v>
      </c>
      <c r="B22" s="543" t="s">
        <v>65</v>
      </c>
      <c r="C22" s="190"/>
      <c r="D22" s="67">
        <v>3122769</v>
      </c>
      <c r="E22" s="67">
        <v>3099402</v>
      </c>
      <c r="F22" s="67">
        <v>2093</v>
      </c>
      <c r="G22" s="67">
        <v>2088</v>
      </c>
      <c r="H22" s="159">
        <v>0</v>
      </c>
      <c r="I22" s="159">
        <v>0</v>
      </c>
      <c r="J22" s="159">
        <v>0</v>
      </c>
      <c r="K22" s="159">
        <v>0</v>
      </c>
      <c r="L22" s="67">
        <v>831358</v>
      </c>
      <c r="M22" s="67">
        <v>830718</v>
      </c>
    </row>
    <row r="23" spans="1:13" ht="18.75" customHeight="1">
      <c r="A23" s="546">
        <v>209</v>
      </c>
      <c r="B23" s="543" t="s">
        <v>66</v>
      </c>
      <c r="C23" s="190"/>
      <c r="D23" s="77">
        <v>4288761</v>
      </c>
      <c r="E23" s="77">
        <v>4275412</v>
      </c>
      <c r="F23" s="159">
        <v>0</v>
      </c>
      <c r="G23" s="159">
        <v>0</v>
      </c>
      <c r="H23" s="159">
        <v>0</v>
      </c>
      <c r="I23" s="159">
        <v>0</v>
      </c>
      <c r="J23" s="159">
        <v>0</v>
      </c>
      <c r="K23" s="159">
        <v>0</v>
      </c>
      <c r="L23" s="63">
        <v>1185352</v>
      </c>
      <c r="M23" s="63">
        <v>1177124</v>
      </c>
    </row>
    <row r="24" spans="1:13" ht="18.75" customHeight="1">
      <c r="A24" s="546"/>
      <c r="B24" s="543"/>
      <c r="C24" s="190"/>
      <c r="D24" s="77"/>
      <c r="E24" s="77"/>
      <c r="F24" s="67"/>
      <c r="G24" s="67"/>
      <c r="H24" s="63"/>
      <c r="I24" s="63"/>
      <c r="J24" s="63"/>
      <c r="K24" s="63"/>
      <c r="L24" s="63"/>
      <c r="M24" s="63"/>
    </row>
    <row r="25" spans="1:13" ht="18.75" customHeight="1">
      <c r="A25" s="546">
        <v>343</v>
      </c>
      <c r="B25" s="543" t="s">
        <v>67</v>
      </c>
      <c r="C25" s="190"/>
      <c r="D25" s="64">
        <v>1457992</v>
      </c>
      <c r="E25" s="63">
        <v>1444899</v>
      </c>
      <c r="F25" s="67">
        <v>0</v>
      </c>
      <c r="G25" s="67">
        <v>0</v>
      </c>
      <c r="H25" s="67">
        <v>0</v>
      </c>
      <c r="I25" s="67">
        <v>0</v>
      </c>
      <c r="J25" s="159">
        <v>0</v>
      </c>
      <c r="K25" s="159">
        <v>0</v>
      </c>
      <c r="L25" s="188">
        <v>445654</v>
      </c>
      <c r="M25" s="188">
        <v>441992</v>
      </c>
    </row>
    <row r="26" spans="1:13" ht="18.75" customHeight="1">
      <c r="A26" s="546">
        <v>386</v>
      </c>
      <c r="B26" s="543" t="s">
        <v>68</v>
      </c>
      <c r="C26" s="190"/>
      <c r="D26" s="64">
        <v>589900</v>
      </c>
      <c r="E26" s="63">
        <v>583890</v>
      </c>
      <c r="F26" s="67">
        <v>0</v>
      </c>
      <c r="G26" s="67">
        <v>0</v>
      </c>
      <c r="H26" s="67">
        <v>0</v>
      </c>
      <c r="I26" s="67">
        <v>0</v>
      </c>
      <c r="J26" s="159">
        <v>0</v>
      </c>
      <c r="K26" s="159">
        <v>0</v>
      </c>
      <c r="L26" s="188">
        <v>184165</v>
      </c>
      <c r="M26" s="188">
        <v>183511</v>
      </c>
    </row>
    <row r="27" spans="1:13" ht="18.75" customHeight="1">
      <c r="A27" s="546">
        <v>441</v>
      </c>
      <c r="B27" s="543" t="s">
        <v>69</v>
      </c>
      <c r="C27" s="190"/>
      <c r="D27" s="67">
        <v>495746</v>
      </c>
      <c r="E27" s="67">
        <v>491178</v>
      </c>
      <c r="F27" s="67">
        <v>0</v>
      </c>
      <c r="G27" s="67">
        <v>0</v>
      </c>
      <c r="H27" s="67">
        <v>0</v>
      </c>
      <c r="I27" s="67">
        <v>0</v>
      </c>
      <c r="J27" s="159">
        <v>0</v>
      </c>
      <c r="K27" s="159">
        <v>0</v>
      </c>
      <c r="L27" s="188">
        <v>143816</v>
      </c>
      <c r="M27" s="188">
        <v>143764</v>
      </c>
    </row>
    <row r="28" spans="1:13" ht="18.75" customHeight="1">
      <c r="A28" s="546">
        <v>448</v>
      </c>
      <c r="B28" s="543" t="s">
        <v>70</v>
      </c>
      <c r="C28" s="190"/>
      <c r="D28" s="67">
        <v>633772</v>
      </c>
      <c r="E28" s="67">
        <v>633563</v>
      </c>
      <c r="F28" s="67">
        <v>75450</v>
      </c>
      <c r="G28" s="67">
        <v>75450</v>
      </c>
      <c r="H28" s="67">
        <v>0</v>
      </c>
      <c r="I28" s="67">
        <v>0</v>
      </c>
      <c r="J28" s="159">
        <v>0</v>
      </c>
      <c r="K28" s="159">
        <v>0</v>
      </c>
      <c r="L28" s="188">
        <v>98353</v>
      </c>
      <c r="M28" s="188">
        <v>94017</v>
      </c>
    </row>
    <row r="29" spans="1:13" ht="18.75" customHeight="1">
      <c r="A29" s="546">
        <v>449</v>
      </c>
      <c r="B29" s="543" t="s">
        <v>71</v>
      </c>
      <c r="C29" s="190"/>
      <c r="D29" s="64">
        <v>1291259</v>
      </c>
      <c r="E29" s="63">
        <v>1274947</v>
      </c>
      <c r="F29" s="188">
        <v>103451</v>
      </c>
      <c r="G29" s="188">
        <v>98182</v>
      </c>
      <c r="H29" s="67">
        <v>0</v>
      </c>
      <c r="I29" s="67">
        <v>0</v>
      </c>
      <c r="J29" s="159">
        <v>0</v>
      </c>
      <c r="K29" s="159">
        <v>0</v>
      </c>
      <c r="L29" s="188">
        <v>394056</v>
      </c>
      <c r="M29" s="188">
        <v>391204</v>
      </c>
    </row>
    <row r="30" spans="1:13" ht="18.75" customHeight="1">
      <c r="A30" s="546">
        <v>501</v>
      </c>
      <c r="B30" s="543" t="s">
        <v>72</v>
      </c>
      <c r="C30" s="190"/>
      <c r="D30" s="64">
        <v>1101190</v>
      </c>
      <c r="E30" s="63">
        <v>1076489</v>
      </c>
      <c r="F30" s="67">
        <v>0</v>
      </c>
      <c r="G30" s="67">
        <v>0</v>
      </c>
      <c r="H30" s="67">
        <v>1367661</v>
      </c>
      <c r="I30" s="67">
        <v>1340866</v>
      </c>
      <c r="J30" s="159">
        <v>0</v>
      </c>
      <c r="K30" s="159">
        <v>0</v>
      </c>
      <c r="L30" s="67">
        <v>316025</v>
      </c>
      <c r="M30" s="67">
        <v>315190</v>
      </c>
    </row>
    <row r="31" spans="1:13" ht="18.75" customHeight="1">
      <c r="A31" s="546">
        <v>505</v>
      </c>
      <c r="B31" s="543" t="s">
        <v>73</v>
      </c>
      <c r="C31" s="190"/>
      <c r="D31" s="64">
        <v>854389</v>
      </c>
      <c r="E31" s="63">
        <v>841890</v>
      </c>
      <c r="F31" s="67">
        <v>0</v>
      </c>
      <c r="G31" s="67">
        <v>0</v>
      </c>
      <c r="H31" s="188">
        <v>1182508</v>
      </c>
      <c r="I31" s="188">
        <v>1152628</v>
      </c>
      <c r="J31" s="159">
        <v>0</v>
      </c>
      <c r="K31" s="159">
        <v>0</v>
      </c>
      <c r="L31" s="188">
        <v>252575</v>
      </c>
      <c r="M31" s="188">
        <v>251770</v>
      </c>
    </row>
    <row r="32" spans="1:13" ht="18.75" customHeight="1">
      <c r="A32" s="546">
        <v>525</v>
      </c>
      <c r="B32" s="543" t="s">
        <v>74</v>
      </c>
      <c r="C32" s="190"/>
      <c r="D32" s="64">
        <v>334414</v>
      </c>
      <c r="E32" s="63">
        <v>329344</v>
      </c>
      <c r="F32" s="188">
        <v>548113</v>
      </c>
      <c r="G32" s="188">
        <v>546818</v>
      </c>
      <c r="H32" s="159">
        <v>0</v>
      </c>
      <c r="I32" s="159">
        <v>0</v>
      </c>
      <c r="J32" s="159">
        <v>0</v>
      </c>
      <c r="K32" s="159">
        <v>0</v>
      </c>
      <c r="L32" s="188">
        <v>89515</v>
      </c>
      <c r="M32" s="188">
        <v>88737</v>
      </c>
    </row>
    <row r="33" spans="1:13" ht="18.75" customHeight="1">
      <c r="A33" s="546">
        <v>526</v>
      </c>
      <c r="B33" s="543" t="s">
        <v>75</v>
      </c>
      <c r="C33" s="190"/>
      <c r="D33" s="64">
        <v>419431</v>
      </c>
      <c r="E33" s="63">
        <v>419177</v>
      </c>
      <c r="F33" s="188">
        <v>54516</v>
      </c>
      <c r="G33" s="188">
        <v>54466</v>
      </c>
      <c r="H33" s="159">
        <v>0</v>
      </c>
      <c r="I33" s="159">
        <v>0</v>
      </c>
      <c r="J33" s="159">
        <v>0</v>
      </c>
      <c r="K33" s="159">
        <v>0</v>
      </c>
      <c r="L33" s="188">
        <v>102589</v>
      </c>
      <c r="M33" s="188">
        <v>102550</v>
      </c>
    </row>
    <row r="34" spans="1:13" ht="18.75" customHeight="1">
      <c r="A34" s="546">
        <v>527</v>
      </c>
      <c r="B34" s="543" t="s">
        <v>76</v>
      </c>
      <c r="C34" s="190"/>
      <c r="D34" s="64">
        <v>144113</v>
      </c>
      <c r="E34" s="63">
        <v>141161</v>
      </c>
      <c r="F34" s="188">
        <v>108401</v>
      </c>
      <c r="G34" s="188">
        <v>107865</v>
      </c>
      <c r="H34" s="159">
        <v>0</v>
      </c>
      <c r="I34" s="159">
        <v>0</v>
      </c>
      <c r="J34" s="159">
        <v>0</v>
      </c>
      <c r="K34" s="159">
        <v>0</v>
      </c>
      <c r="L34" s="188">
        <v>27679</v>
      </c>
      <c r="M34" s="188">
        <v>27679</v>
      </c>
    </row>
    <row r="35" spans="1:13" ht="18.75" customHeight="1">
      <c r="A35" s="546">
        <v>528</v>
      </c>
      <c r="B35" s="543" t="s">
        <v>77</v>
      </c>
      <c r="C35" s="190"/>
      <c r="D35" s="64">
        <v>1915971</v>
      </c>
      <c r="E35" s="63">
        <v>1878176</v>
      </c>
      <c r="F35" s="188">
        <v>339082</v>
      </c>
      <c r="G35" s="188">
        <v>330350</v>
      </c>
      <c r="H35" s="159">
        <v>0</v>
      </c>
      <c r="I35" s="159">
        <v>0</v>
      </c>
      <c r="J35" s="159">
        <v>0</v>
      </c>
      <c r="K35" s="159">
        <v>0</v>
      </c>
      <c r="L35" s="188">
        <v>244427</v>
      </c>
      <c r="M35" s="188">
        <v>240194</v>
      </c>
    </row>
    <row r="36" spans="1:13" ht="18.75" customHeight="1">
      <c r="A36" s="546"/>
      <c r="B36" s="543"/>
      <c r="C36" s="190"/>
      <c r="D36" s="64"/>
      <c r="E36" s="63"/>
      <c r="F36" s="188"/>
      <c r="G36" s="188"/>
      <c r="H36" s="77"/>
      <c r="I36" s="77"/>
      <c r="J36" s="77"/>
      <c r="K36" s="77"/>
      <c r="L36" s="188"/>
      <c r="M36" s="188"/>
    </row>
    <row r="37" spans="1:13" ht="18.75" customHeight="1">
      <c r="A37" s="723" t="s">
        <v>430</v>
      </c>
      <c r="B37" s="723"/>
      <c r="C37" s="190"/>
      <c r="D37" s="64"/>
      <c r="E37" s="63"/>
      <c r="F37" s="188"/>
      <c r="G37" s="188"/>
      <c r="H37" s="192"/>
      <c r="I37" s="192"/>
      <c r="J37" s="192"/>
      <c r="K37" s="192"/>
      <c r="L37" s="192"/>
      <c r="M37" s="192"/>
    </row>
    <row r="38" spans="1:13" ht="18.75" customHeight="1">
      <c r="A38" s="716" t="s">
        <v>584</v>
      </c>
      <c r="B38" s="632"/>
      <c r="C38" s="193"/>
      <c r="D38" s="67">
        <v>0</v>
      </c>
      <c r="E38" s="67">
        <v>0</v>
      </c>
      <c r="F38" s="67">
        <v>0</v>
      </c>
      <c r="G38" s="67">
        <v>0</v>
      </c>
      <c r="H38" s="77">
        <v>3844164</v>
      </c>
      <c r="I38" s="77">
        <v>3642758</v>
      </c>
      <c r="J38" s="159">
        <v>0</v>
      </c>
      <c r="K38" s="159">
        <v>0</v>
      </c>
      <c r="L38" s="159">
        <v>0</v>
      </c>
      <c r="M38" s="159">
        <v>0</v>
      </c>
    </row>
    <row r="39" spans="1:13" ht="18.75" customHeight="1">
      <c r="A39" s="716" t="s">
        <v>687</v>
      </c>
      <c r="B39" s="632"/>
      <c r="C39" s="193"/>
      <c r="D39" s="67">
        <v>0</v>
      </c>
      <c r="E39" s="67">
        <v>0</v>
      </c>
      <c r="F39" s="67">
        <v>0</v>
      </c>
      <c r="G39" s="67">
        <v>0</v>
      </c>
      <c r="H39" s="77">
        <v>12303150</v>
      </c>
      <c r="I39" s="77">
        <v>12090506</v>
      </c>
      <c r="J39" s="159">
        <v>0</v>
      </c>
      <c r="K39" s="159">
        <v>0</v>
      </c>
      <c r="L39" s="159">
        <v>0</v>
      </c>
      <c r="M39" s="159">
        <v>0</v>
      </c>
    </row>
    <row r="40" spans="1:13" ht="18.75" customHeight="1">
      <c r="A40" s="716" t="s">
        <v>585</v>
      </c>
      <c r="B40" s="632"/>
      <c r="C40" s="193"/>
      <c r="D40" s="67">
        <v>0</v>
      </c>
      <c r="E40" s="67">
        <v>0</v>
      </c>
      <c r="F40" s="67">
        <v>0</v>
      </c>
      <c r="G40" s="67">
        <v>0</v>
      </c>
      <c r="H40" s="77">
        <v>8075514</v>
      </c>
      <c r="I40" s="77">
        <v>7970093</v>
      </c>
      <c r="J40" s="159">
        <v>0</v>
      </c>
      <c r="K40" s="159">
        <v>0</v>
      </c>
      <c r="L40" s="159">
        <v>0</v>
      </c>
      <c r="M40" s="159">
        <v>0</v>
      </c>
    </row>
    <row r="41" spans="1:13" ht="18.75" customHeight="1">
      <c r="A41" s="716" t="s">
        <v>398</v>
      </c>
      <c r="B41" s="632"/>
      <c r="C41" s="194"/>
      <c r="D41" s="67">
        <v>0</v>
      </c>
      <c r="E41" s="67">
        <v>0</v>
      </c>
      <c r="F41" s="67">
        <v>0</v>
      </c>
      <c r="G41" s="67">
        <v>0</v>
      </c>
      <c r="H41" s="77">
        <v>3382306</v>
      </c>
      <c r="I41" s="77">
        <v>3308458</v>
      </c>
      <c r="J41" s="159">
        <v>0</v>
      </c>
      <c r="K41" s="159">
        <v>0</v>
      </c>
      <c r="L41" s="159">
        <v>0</v>
      </c>
      <c r="M41" s="159">
        <v>0</v>
      </c>
    </row>
    <row r="42" spans="1:13" ht="18.75" customHeight="1">
      <c r="A42" s="717" t="s">
        <v>781</v>
      </c>
      <c r="B42" s="717"/>
      <c r="C42" s="194"/>
      <c r="D42" s="67">
        <v>0</v>
      </c>
      <c r="E42" s="67">
        <v>0</v>
      </c>
      <c r="F42" s="67">
        <v>0</v>
      </c>
      <c r="G42" s="67">
        <v>0</v>
      </c>
      <c r="H42" s="67">
        <v>0</v>
      </c>
      <c r="I42" s="67">
        <v>0</v>
      </c>
      <c r="J42" s="77">
        <v>57077</v>
      </c>
      <c r="K42" s="77">
        <v>50346</v>
      </c>
      <c r="L42" s="159">
        <v>0</v>
      </c>
      <c r="M42" s="159">
        <v>0</v>
      </c>
    </row>
    <row r="43" spans="1:13" ht="18.75" customHeight="1">
      <c r="A43" s="715" t="s">
        <v>782</v>
      </c>
      <c r="B43" s="715"/>
      <c r="C43" s="195"/>
      <c r="D43" s="196">
        <v>0</v>
      </c>
      <c r="E43" s="197">
        <v>0</v>
      </c>
      <c r="F43" s="197">
        <v>0</v>
      </c>
      <c r="G43" s="197">
        <v>0</v>
      </c>
      <c r="H43" s="197">
        <v>0</v>
      </c>
      <c r="I43" s="197">
        <v>0</v>
      </c>
      <c r="J43" s="169">
        <v>0</v>
      </c>
      <c r="K43" s="169">
        <v>0</v>
      </c>
      <c r="L43" s="198">
        <v>116432781</v>
      </c>
      <c r="M43" s="198">
        <v>108366808</v>
      </c>
    </row>
    <row r="44" spans="1:13" ht="13.5" customHeight="1">
      <c r="A44" s="61"/>
      <c r="B44" s="199" t="s">
        <v>431</v>
      </c>
      <c r="C44" s="61"/>
      <c r="D44" s="51" t="s">
        <v>803</v>
      </c>
    </row>
    <row r="45" spans="1:13">
      <c r="A45" s="200"/>
    </row>
    <row r="46" spans="1:13">
      <c r="A46" s="200"/>
    </row>
    <row r="47" spans="1:13">
      <c r="A47" s="200"/>
    </row>
    <row r="48" spans="1:13">
      <c r="A48" s="200"/>
    </row>
  </sheetData>
  <mergeCells count="18">
    <mergeCell ref="D5:G5"/>
    <mergeCell ref="A39:B39"/>
    <mergeCell ref="A40:B40"/>
    <mergeCell ref="L5:M6"/>
    <mergeCell ref="J6:K6"/>
    <mergeCell ref="A9:C9"/>
    <mergeCell ref="A10:C10"/>
    <mergeCell ref="A37:B37"/>
    <mergeCell ref="A38:B38"/>
    <mergeCell ref="A12:C12"/>
    <mergeCell ref="A5:C7"/>
    <mergeCell ref="A14:C14"/>
    <mergeCell ref="H5:K5"/>
    <mergeCell ref="A43:B43"/>
    <mergeCell ref="A41:B41"/>
    <mergeCell ref="A42:B42"/>
    <mergeCell ref="A11:C11"/>
    <mergeCell ref="A13:C13"/>
  </mergeCells>
  <phoneticPr fontId="10"/>
  <printOptions horizontalCentered="1" verticalCentered="1" gridLinesSet="0"/>
  <pageMargins left="0.19685039370078741" right="0.19685039370078741" top="0.19685039370078741" bottom="0.19685039370078741" header="0.51181102362204722" footer="0.51181102362204722"/>
  <pageSetup paperSize="9" scale="7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zoomScale="120" zoomScaleNormal="120" workbookViewId="0">
      <selection activeCell="E16" sqref="E16"/>
    </sheetView>
  </sheetViews>
  <sheetFormatPr defaultRowHeight="13.5"/>
  <cols>
    <col min="1" max="1" width="2.625" style="51" customWidth="1"/>
    <col min="2" max="2" width="21.25" style="51" bestFit="1" customWidth="1"/>
    <col min="3" max="3" width="1.5" style="51" customWidth="1"/>
    <col min="4" max="4" width="17.875" style="51" bestFit="1" customWidth="1"/>
    <col min="5" max="5" width="18" style="51" bestFit="1" customWidth="1"/>
    <col min="6" max="16384" width="9" style="51"/>
  </cols>
  <sheetData>
    <row r="1" spans="1:5" ht="13.5" customHeight="1">
      <c r="A1" s="48" t="s">
        <v>541</v>
      </c>
      <c r="B1" s="49"/>
      <c r="C1" s="49"/>
      <c r="D1" s="49"/>
      <c r="E1" s="49"/>
    </row>
    <row r="2" spans="1:5" ht="13.5" customHeight="1">
      <c r="A2" s="49"/>
      <c r="B2" s="49"/>
      <c r="C2" s="49"/>
      <c r="D2" s="132"/>
      <c r="E2" s="132"/>
    </row>
    <row r="3" spans="1:5" ht="13.5" customHeight="1" thickBot="1">
      <c r="A3" s="71"/>
      <c r="B3" s="71"/>
      <c r="C3" s="71"/>
      <c r="D3" s="71"/>
      <c r="E3" s="112" t="s">
        <v>458</v>
      </c>
    </row>
    <row r="4" spans="1:5" ht="18" customHeight="1" thickTop="1">
      <c r="A4" s="133"/>
      <c r="B4" s="134" t="s">
        <v>23</v>
      </c>
      <c r="C4" s="135"/>
      <c r="D4" s="124" t="s">
        <v>586</v>
      </c>
      <c r="E4" s="125" t="s">
        <v>24</v>
      </c>
    </row>
    <row r="5" spans="1:5" ht="13.5" customHeight="1">
      <c r="A5" s="71"/>
      <c r="B5" s="71"/>
      <c r="C5" s="71"/>
      <c r="D5" s="136"/>
      <c r="E5" s="137"/>
    </row>
    <row r="6" spans="1:5" ht="13.5" customHeight="1">
      <c r="A6" s="71"/>
      <c r="B6" s="112" t="s">
        <v>733</v>
      </c>
      <c r="C6" s="138"/>
      <c r="D6" s="40">
        <v>68459650</v>
      </c>
      <c r="E6" s="41">
        <v>67877585</v>
      </c>
    </row>
    <row r="7" spans="1:5" ht="13.5" customHeight="1">
      <c r="A7" s="71"/>
      <c r="B7" s="140">
        <v>29</v>
      </c>
      <c r="C7" s="138"/>
      <c r="D7" s="141">
        <v>68297646</v>
      </c>
      <c r="E7" s="142">
        <v>67773644</v>
      </c>
    </row>
    <row r="8" spans="1:5" s="28" customFormat="1" ht="13.5" customHeight="1">
      <c r="A8" s="71"/>
      <c r="B8" s="140">
        <v>30</v>
      </c>
      <c r="C8" s="138"/>
      <c r="D8" s="141">
        <v>68870033</v>
      </c>
      <c r="E8" s="142">
        <v>68381128</v>
      </c>
    </row>
    <row r="9" spans="1:5" ht="13.5" customHeight="1">
      <c r="A9" s="71"/>
      <c r="B9" s="140" t="s">
        <v>701</v>
      </c>
      <c r="C9" s="138"/>
      <c r="D9" s="141">
        <v>70331598</v>
      </c>
      <c r="E9" s="142">
        <v>69799848</v>
      </c>
    </row>
    <row r="10" spans="1:5" s="1" customFormat="1" ht="13.5" customHeight="1">
      <c r="A10" s="143"/>
      <c r="B10" s="126">
        <v>2</v>
      </c>
      <c r="C10" s="144"/>
      <c r="D10" s="30">
        <v>70693150.922000006</v>
      </c>
      <c r="E10" s="31">
        <v>69909369.355000004</v>
      </c>
    </row>
    <row r="11" spans="1:5" ht="13.5" customHeight="1">
      <c r="A11" s="71"/>
      <c r="B11" s="71"/>
      <c r="C11" s="71"/>
      <c r="D11" s="145"/>
      <c r="E11" s="139"/>
    </row>
    <row r="12" spans="1:5" ht="13.5" customHeight="1">
      <c r="A12" s="71"/>
      <c r="B12" s="69" t="s">
        <v>25</v>
      </c>
      <c r="C12" s="131"/>
      <c r="D12" s="146">
        <v>23685457.572000001</v>
      </c>
      <c r="E12" s="147">
        <v>23326379.651999999</v>
      </c>
    </row>
    <row r="13" spans="1:5" ht="13.5" customHeight="1">
      <c r="A13" s="71"/>
      <c r="B13" s="69" t="s">
        <v>26</v>
      </c>
      <c r="C13" s="131"/>
      <c r="D13" s="146">
        <v>15825852.392000001</v>
      </c>
      <c r="E13" s="139">
        <v>15511338.370999999</v>
      </c>
    </row>
    <row r="14" spans="1:5" ht="13.5" customHeight="1">
      <c r="A14" s="71"/>
      <c r="B14" s="69" t="s">
        <v>27</v>
      </c>
      <c r="C14" s="131"/>
      <c r="D14" s="146">
        <v>14745070.273</v>
      </c>
      <c r="E14" s="147">
        <v>14745070.273</v>
      </c>
    </row>
    <row r="15" spans="1:5" ht="13.5" customHeight="1">
      <c r="A15" s="71"/>
      <c r="B15" s="69" t="s">
        <v>28</v>
      </c>
      <c r="C15" s="131"/>
      <c r="D15" s="146">
        <v>1120155.9939999999</v>
      </c>
      <c r="E15" s="147">
        <v>1043465.872</v>
      </c>
    </row>
    <row r="16" spans="1:5" ht="13.5" customHeight="1">
      <c r="A16" s="71"/>
      <c r="B16" s="69" t="s">
        <v>29</v>
      </c>
      <c r="C16" s="131"/>
      <c r="D16" s="146">
        <v>612993.11</v>
      </c>
      <c r="E16" s="147">
        <v>612981.11</v>
      </c>
    </row>
    <row r="17" spans="1:5" ht="13.5" customHeight="1">
      <c r="A17" s="71"/>
      <c r="B17" s="69" t="s">
        <v>30</v>
      </c>
      <c r="C17" s="131"/>
      <c r="D17" s="146">
        <v>88714.2</v>
      </c>
      <c r="E17" s="147">
        <v>88714.2</v>
      </c>
    </row>
    <row r="18" spans="1:5" ht="13.5" customHeight="1">
      <c r="A18" s="71"/>
      <c r="B18" s="69" t="s">
        <v>702</v>
      </c>
      <c r="C18" s="131"/>
      <c r="D18" s="145">
        <v>429423.5</v>
      </c>
      <c r="E18" s="139">
        <v>429423.5</v>
      </c>
    </row>
    <row r="19" spans="1:5" ht="13.5" customHeight="1">
      <c r="A19" s="71"/>
      <c r="B19" s="69" t="s">
        <v>703</v>
      </c>
      <c r="C19" s="131"/>
      <c r="D19" s="145">
        <v>8085354.2309999997</v>
      </c>
      <c r="E19" s="139">
        <v>8051977.091</v>
      </c>
    </row>
    <row r="20" spans="1:5" ht="13.5" customHeight="1">
      <c r="A20" s="71"/>
      <c r="B20" s="69" t="s">
        <v>32</v>
      </c>
      <c r="C20" s="131"/>
      <c r="D20" s="145">
        <v>1153.4000000000001</v>
      </c>
      <c r="E20" s="139">
        <v>1153.4000000000001</v>
      </c>
    </row>
    <row r="21" spans="1:5" ht="13.5" customHeight="1">
      <c r="A21" s="71"/>
      <c r="B21" s="69" t="s">
        <v>33</v>
      </c>
      <c r="C21" s="131"/>
      <c r="D21" s="148">
        <v>0</v>
      </c>
      <c r="E21" s="149">
        <v>0</v>
      </c>
    </row>
    <row r="22" spans="1:5" ht="13.5" customHeight="1">
      <c r="A22" s="71"/>
      <c r="B22" s="69" t="s">
        <v>34</v>
      </c>
      <c r="C22" s="131"/>
      <c r="D22" s="145">
        <v>5178166.5710000005</v>
      </c>
      <c r="E22" s="139">
        <v>5178056.2070000004</v>
      </c>
    </row>
    <row r="23" spans="1:5" ht="13.5" customHeight="1">
      <c r="A23" s="71"/>
      <c r="B23" s="69" t="s">
        <v>35</v>
      </c>
      <c r="C23" s="131"/>
      <c r="D23" s="145">
        <v>12406.2</v>
      </c>
      <c r="E23" s="139">
        <v>12406.2</v>
      </c>
    </row>
    <row r="24" spans="1:5" ht="13.5" customHeight="1">
      <c r="A24" s="71"/>
      <c r="B24" s="69" t="s">
        <v>36</v>
      </c>
      <c r="C24" s="131"/>
      <c r="D24" s="148">
        <v>747020.4</v>
      </c>
      <c r="E24" s="149">
        <v>747020.4</v>
      </c>
    </row>
    <row r="25" spans="1:5" ht="13.5" customHeight="1">
      <c r="A25" s="71"/>
      <c r="B25" s="69" t="s">
        <v>37</v>
      </c>
      <c r="C25" s="131"/>
      <c r="D25" s="145">
        <v>161383.079</v>
      </c>
      <c r="E25" s="139">
        <v>161383.079</v>
      </c>
    </row>
    <row r="26" spans="1:5" ht="13.5" customHeight="1">
      <c r="A26" s="71"/>
      <c r="B26" s="69" t="s">
        <v>38</v>
      </c>
      <c r="C26" s="131"/>
      <c r="D26" s="148">
        <v>0</v>
      </c>
      <c r="E26" s="149">
        <v>0</v>
      </c>
    </row>
    <row r="27" spans="1:5" ht="13.5" customHeight="1">
      <c r="A27" s="128"/>
      <c r="B27" s="128"/>
      <c r="C27" s="128"/>
      <c r="D27" s="150"/>
      <c r="E27" s="151"/>
    </row>
    <row r="28" spans="1:5" ht="13.5" customHeight="1">
      <c r="A28" s="131" t="s">
        <v>542</v>
      </c>
      <c r="B28" s="131"/>
      <c r="C28" s="131"/>
      <c r="D28" s="71"/>
      <c r="E28" s="71"/>
    </row>
    <row r="29" spans="1:5" ht="13.5" customHeight="1"/>
  </sheetData>
  <phoneticPr fontId="10"/>
  <printOptions horizontalCentered="1" gridLinesSet="0"/>
  <pageMargins left="0.19685039370078741" right="0.19685039370078741" top="1.1399999999999999" bottom="0.19685039370078741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zoomScale="120" zoomScaleNormal="120" workbookViewId="0">
      <selection activeCell="I17" sqref="I17"/>
    </sheetView>
  </sheetViews>
  <sheetFormatPr defaultRowHeight="13.5"/>
  <cols>
    <col min="1" max="2" width="2.75" style="51" customWidth="1"/>
    <col min="3" max="3" width="13.75" style="51" customWidth="1"/>
    <col min="4" max="4" width="1.625" style="51" customWidth="1"/>
    <col min="5" max="6" width="15.625" style="51" customWidth="1"/>
    <col min="7" max="16384" width="9" style="51"/>
  </cols>
  <sheetData>
    <row r="1" spans="1:7" ht="13.5" customHeight="1">
      <c r="A1" s="48" t="s">
        <v>543</v>
      </c>
      <c r="B1" s="49"/>
      <c r="C1" s="49"/>
      <c r="D1" s="49"/>
      <c r="E1" s="49"/>
      <c r="F1" s="49"/>
    </row>
    <row r="2" spans="1:7" ht="13.5" customHeight="1">
      <c r="A2" s="48"/>
      <c r="B2" s="49"/>
      <c r="C2" s="49"/>
      <c r="D2" s="49"/>
      <c r="E2" s="50"/>
      <c r="F2" s="50"/>
    </row>
    <row r="3" spans="1:7" ht="13.5" customHeight="1" thickBot="1">
      <c r="A3" s="49"/>
      <c r="B3" s="49"/>
      <c r="C3" s="49"/>
      <c r="D3" s="49"/>
      <c r="E3" s="49"/>
      <c r="F3" s="54" t="s">
        <v>458</v>
      </c>
    </row>
    <row r="4" spans="1:7" ht="18" customHeight="1" thickTop="1">
      <c r="A4" s="122" t="s">
        <v>587</v>
      </c>
      <c r="B4" s="123"/>
      <c r="C4" s="123"/>
      <c r="D4" s="123"/>
      <c r="E4" s="124" t="s">
        <v>40</v>
      </c>
      <c r="F4" s="125" t="s">
        <v>588</v>
      </c>
    </row>
    <row r="5" spans="1:7" ht="7.5" customHeight="1">
      <c r="A5" s="71"/>
      <c r="B5" s="71"/>
      <c r="C5" s="71"/>
      <c r="D5" s="71"/>
      <c r="E5" s="88"/>
      <c r="F5" s="89"/>
    </row>
    <row r="6" spans="1:7" ht="13.5" customHeight="1">
      <c r="A6" s="564" t="s">
        <v>733</v>
      </c>
      <c r="B6" s="564"/>
      <c r="C6" s="564"/>
      <c r="D6" s="565"/>
      <c r="E6" s="63">
        <v>86543611</v>
      </c>
      <c r="F6" s="63">
        <v>84438937</v>
      </c>
    </row>
    <row r="7" spans="1:7" ht="13.5" customHeight="1">
      <c r="A7" s="564">
        <v>29</v>
      </c>
      <c r="B7" s="564"/>
      <c r="C7" s="564"/>
      <c r="D7" s="565"/>
      <c r="E7" s="63">
        <v>87789277</v>
      </c>
      <c r="F7" s="63">
        <v>85808272</v>
      </c>
    </row>
    <row r="8" spans="1:7" s="28" customFormat="1" ht="13.5" customHeight="1">
      <c r="A8" s="564">
        <v>30</v>
      </c>
      <c r="B8" s="564"/>
      <c r="C8" s="564"/>
      <c r="D8" s="565"/>
      <c r="E8" s="63">
        <v>88120475</v>
      </c>
      <c r="F8" s="63">
        <v>86285206</v>
      </c>
    </row>
    <row r="9" spans="1:7" ht="13.5" customHeight="1">
      <c r="A9" s="564" t="s">
        <v>701</v>
      </c>
      <c r="B9" s="564"/>
      <c r="C9" s="564"/>
      <c r="D9" s="565"/>
      <c r="E9" s="63">
        <v>90026107</v>
      </c>
      <c r="F9" s="63">
        <v>88273547</v>
      </c>
    </row>
    <row r="10" spans="1:7" s="1" customFormat="1" ht="13.5" customHeight="1">
      <c r="A10" s="566">
        <v>2</v>
      </c>
      <c r="B10" s="566"/>
      <c r="C10" s="566"/>
      <c r="D10" s="567"/>
      <c r="E10" s="2">
        <v>89101572</v>
      </c>
      <c r="F10" s="2">
        <v>86648823</v>
      </c>
    </row>
    <row r="11" spans="1:7" s="1" customFormat="1" ht="13.5" customHeight="1">
      <c r="A11" s="126"/>
      <c r="B11" s="126"/>
      <c r="C11" s="126"/>
      <c r="D11" s="127"/>
      <c r="E11" s="2"/>
      <c r="F11" s="2"/>
    </row>
    <row r="12" spans="1:7" ht="13.5" customHeight="1">
      <c r="A12" s="559" t="s">
        <v>589</v>
      </c>
      <c r="B12" s="559"/>
      <c r="C12" s="559"/>
      <c r="D12" s="71"/>
      <c r="E12" s="76">
        <v>87573429</v>
      </c>
      <c r="F12" s="77">
        <v>85176714</v>
      </c>
      <c r="G12" s="77"/>
    </row>
    <row r="13" spans="1:7" ht="13.5" customHeight="1">
      <c r="A13" s="71"/>
      <c r="B13" s="559" t="s">
        <v>590</v>
      </c>
      <c r="C13" s="559"/>
      <c r="D13" s="71"/>
      <c r="E13" s="76">
        <v>37870917</v>
      </c>
      <c r="F13" s="77">
        <v>37254307</v>
      </c>
    </row>
    <row r="14" spans="1:7" ht="13.5" customHeight="1">
      <c r="A14" s="71"/>
      <c r="C14" s="69" t="s">
        <v>591</v>
      </c>
      <c r="D14" s="71"/>
      <c r="E14" s="76">
        <v>31143592</v>
      </c>
      <c r="F14" s="77">
        <v>30645243</v>
      </c>
    </row>
    <row r="15" spans="1:7" ht="13.5" customHeight="1">
      <c r="A15" s="71"/>
      <c r="C15" s="69" t="s">
        <v>592</v>
      </c>
      <c r="D15" s="71"/>
      <c r="E15" s="76">
        <v>6727325</v>
      </c>
      <c r="F15" s="77">
        <v>6609064</v>
      </c>
    </row>
    <row r="16" spans="1:7" ht="13.5" customHeight="1">
      <c r="A16" s="71"/>
      <c r="B16" s="559" t="s">
        <v>41</v>
      </c>
      <c r="C16" s="559"/>
      <c r="D16" s="71"/>
      <c r="E16" s="76">
        <v>43359579</v>
      </c>
      <c r="F16" s="77">
        <v>41628596</v>
      </c>
    </row>
    <row r="17" spans="1:6" ht="13.5" customHeight="1">
      <c r="A17" s="71"/>
      <c r="C17" s="69" t="s">
        <v>593</v>
      </c>
      <c r="D17" s="71"/>
      <c r="E17" s="76">
        <v>42860570</v>
      </c>
      <c r="F17" s="77">
        <v>41129587</v>
      </c>
    </row>
    <row r="18" spans="1:6" ht="13.5" customHeight="1">
      <c r="A18" s="71"/>
      <c r="C18" s="69" t="s">
        <v>414</v>
      </c>
      <c r="D18" s="71"/>
      <c r="E18" s="76">
        <v>499009</v>
      </c>
      <c r="F18" s="77">
        <v>499009</v>
      </c>
    </row>
    <row r="19" spans="1:6" ht="13.5" customHeight="1">
      <c r="A19" s="71"/>
      <c r="B19" s="563" t="s">
        <v>734</v>
      </c>
      <c r="C19" s="563"/>
      <c r="D19" s="71"/>
      <c r="E19" s="76">
        <v>115669</v>
      </c>
      <c r="F19" s="77">
        <v>115669</v>
      </c>
    </row>
    <row r="20" spans="1:6" ht="13.5" customHeight="1">
      <c r="A20" s="71"/>
      <c r="B20" s="563" t="s">
        <v>704</v>
      </c>
      <c r="C20" s="563"/>
      <c r="D20" s="71"/>
      <c r="E20" s="76">
        <v>2474487</v>
      </c>
      <c r="F20" s="77">
        <v>2425438</v>
      </c>
    </row>
    <row r="21" spans="1:6" ht="13.5" customHeight="1">
      <c r="A21" s="71"/>
      <c r="B21" s="559" t="s">
        <v>42</v>
      </c>
      <c r="C21" s="559"/>
      <c r="D21" s="71"/>
      <c r="E21" s="76">
        <v>3752362</v>
      </c>
      <c r="F21" s="77">
        <v>3752289</v>
      </c>
    </row>
    <row r="22" spans="1:6" ht="13.5" customHeight="1">
      <c r="A22" s="71"/>
      <c r="B22" s="559" t="s">
        <v>43</v>
      </c>
      <c r="C22" s="559"/>
      <c r="D22" s="71"/>
      <c r="E22" s="76">
        <v>415</v>
      </c>
      <c r="F22" s="77">
        <v>415</v>
      </c>
    </row>
    <row r="23" spans="1:6" ht="13.5" customHeight="1">
      <c r="A23" s="71"/>
      <c r="B23" s="559" t="s">
        <v>44</v>
      </c>
      <c r="C23" s="559"/>
      <c r="D23" s="71"/>
      <c r="E23" s="76">
        <v>0</v>
      </c>
      <c r="F23" s="67">
        <v>0</v>
      </c>
    </row>
    <row r="24" spans="1:6" ht="13.5" customHeight="1">
      <c r="A24" s="71"/>
      <c r="B24" s="559" t="s">
        <v>45</v>
      </c>
      <c r="C24" s="559"/>
      <c r="D24" s="71"/>
      <c r="E24" s="76">
        <v>0</v>
      </c>
      <c r="F24" s="67">
        <v>0</v>
      </c>
    </row>
    <row r="25" spans="1:6" ht="13.5" customHeight="1">
      <c r="A25" s="559" t="s">
        <v>594</v>
      </c>
      <c r="B25" s="559"/>
      <c r="C25" s="559"/>
      <c r="D25" s="71"/>
      <c r="E25" s="76">
        <v>1528143</v>
      </c>
      <c r="F25" s="77">
        <v>1472109</v>
      </c>
    </row>
    <row r="26" spans="1:6" ht="13.5" customHeight="1">
      <c r="A26" s="71"/>
      <c r="B26" s="559" t="s">
        <v>46</v>
      </c>
      <c r="C26" s="559"/>
      <c r="D26" s="71"/>
      <c r="E26" s="76">
        <v>113754</v>
      </c>
      <c r="F26" s="77">
        <v>113211</v>
      </c>
    </row>
    <row r="27" spans="1:6" ht="13.5" customHeight="1">
      <c r="A27" s="71"/>
      <c r="B27" s="559" t="s">
        <v>47</v>
      </c>
      <c r="C27" s="559"/>
      <c r="D27" s="71"/>
      <c r="E27" s="76">
        <v>1414389</v>
      </c>
      <c r="F27" s="77">
        <v>1358898</v>
      </c>
    </row>
    <row r="28" spans="1:6" ht="13.5" customHeight="1">
      <c r="A28" s="71"/>
      <c r="B28" s="559" t="s">
        <v>48</v>
      </c>
      <c r="C28" s="559"/>
      <c r="D28" s="71"/>
      <c r="E28" s="66">
        <v>0</v>
      </c>
      <c r="F28" s="67">
        <v>0</v>
      </c>
    </row>
    <row r="29" spans="1:6" ht="13.5" customHeight="1">
      <c r="A29" s="559" t="s">
        <v>595</v>
      </c>
      <c r="B29" s="559"/>
      <c r="C29" s="559"/>
      <c r="D29" s="71"/>
      <c r="E29" s="66">
        <v>0</v>
      </c>
      <c r="F29" s="67">
        <v>0</v>
      </c>
    </row>
    <row r="30" spans="1:6" ht="13.5" customHeight="1">
      <c r="A30" s="560" t="s">
        <v>596</v>
      </c>
      <c r="B30" s="561"/>
      <c r="C30" s="561"/>
      <c r="D30" s="71"/>
      <c r="E30" s="76">
        <v>3089533</v>
      </c>
      <c r="F30" s="77">
        <v>2771120</v>
      </c>
    </row>
    <row r="31" spans="1:6" ht="13.5" customHeight="1">
      <c r="A31" s="560" t="s">
        <v>49</v>
      </c>
      <c r="B31" s="562"/>
      <c r="C31" s="562"/>
      <c r="D31" s="71"/>
      <c r="E31" s="76">
        <v>10573165</v>
      </c>
      <c r="F31" s="77">
        <v>9540380</v>
      </c>
    </row>
    <row r="32" spans="1:6" ht="7.5" customHeight="1">
      <c r="A32" s="128"/>
      <c r="B32" s="128"/>
      <c r="C32" s="128"/>
      <c r="D32" s="128"/>
      <c r="E32" s="129"/>
      <c r="F32" s="130"/>
    </row>
    <row r="33" spans="1:6" ht="13.5" customHeight="1">
      <c r="A33" s="71" t="s">
        <v>502</v>
      </c>
      <c r="B33" s="71"/>
      <c r="C33" s="71"/>
      <c r="D33" s="71"/>
      <c r="E33" s="106"/>
      <c r="F33" s="106"/>
    </row>
    <row r="34" spans="1:6" ht="12.75" customHeight="1">
      <c r="A34" s="131" t="s">
        <v>50</v>
      </c>
      <c r="B34" s="71"/>
      <c r="C34" s="71"/>
      <c r="D34" s="71"/>
      <c r="E34" s="71"/>
      <c r="F34" s="71"/>
    </row>
    <row r="35" spans="1:6" ht="13.5" customHeight="1"/>
  </sheetData>
  <mergeCells count="21">
    <mergeCell ref="A6:D6"/>
    <mergeCell ref="A7:D7"/>
    <mergeCell ref="A8:D8"/>
    <mergeCell ref="A9:D9"/>
    <mergeCell ref="A10:D10"/>
    <mergeCell ref="B20:C20"/>
    <mergeCell ref="B26:C26"/>
    <mergeCell ref="A12:C12"/>
    <mergeCell ref="B13:C13"/>
    <mergeCell ref="B16:C16"/>
    <mergeCell ref="B19:C19"/>
    <mergeCell ref="B28:C28"/>
    <mergeCell ref="A30:C30"/>
    <mergeCell ref="A31:C31"/>
    <mergeCell ref="A29:C29"/>
    <mergeCell ref="B21:C21"/>
    <mergeCell ref="B24:C24"/>
    <mergeCell ref="B22:C22"/>
    <mergeCell ref="B23:C23"/>
    <mergeCell ref="A25:C25"/>
    <mergeCell ref="B27:C27"/>
  </mergeCells>
  <phoneticPr fontId="10"/>
  <printOptions horizontalCentered="1" verticalCentered="1" gridLinesSet="0"/>
  <pageMargins left="0.19685039370078741" right="0.19685039370078741" top="0.19685039370078741" bottom="0.19685039370078741" header="0.51181102362204722" footer="0.51181102362204722"/>
  <pageSetup paperSize="9" scale="15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zoomScale="120" zoomScaleNormal="120" workbookViewId="0">
      <selection activeCell="G10" sqref="G10"/>
    </sheetView>
  </sheetViews>
  <sheetFormatPr defaultRowHeight="13.5"/>
  <cols>
    <col min="1" max="1" width="4.625" style="464" customWidth="1"/>
    <col min="2" max="2" width="12.125" style="51" customWidth="1"/>
    <col min="3" max="3" width="15.25" style="51" customWidth="1"/>
    <col min="4" max="4" width="15.125" style="51" customWidth="1"/>
    <col min="5" max="6" width="10.625" style="51" customWidth="1"/>
    <col min="7" max="7" width="12.875" style="51" customWidth="1"/>
    <col min="8" max="8" width="12.375" style="51" customWidth="1"/>
    <col min="9" max="9" width="11.625" style="51" customWidth="1"/>
    <col min="10" max="10" width="14.125" style="51" customWidth="1"/>
    <col min="11" max="11" width="13.75" style="51" customWidth="1"/>
    <col min="12" max="12" width="13.875" style="51" customWidth="1"/>
    <col min="13" max="13" width="11.5" style="51" customWidth="1"/>
    <col min="14" max="14" width="14.75" style="51" customWidth="1"/>
    <col min="15" max="15" width="14.25" style="142" customWidth="1"/>
    <col min="16" max="16384" width="9" style="51"/>
  </cols>
  <sheetData>
    <row r="1" spans="1:15" ht="13.5" customHeight="1">
      <c r="A1" s="53" t="s">
        <v>544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</row>
    <row r="2" spans="1:15" ht="13.5" customHeight="1" thickBot="1">
      <c r="A2" s="480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7" t="s">
        <v>545</v>
      </c>
    </row>
    <row r="3" spans="1:15" ht="24.75" customHeight="1" thickTop="1">
      <c r="A3" s="568" t="s">
        <v>503</v>
      </c>
      <c r="B3" s="569"/>
      <c r="C3" s="569" t="s">
        <v>459</v>
      </c>
      <c r="D3" s="481" t="s">
        <v>597</v>
      </c>
      <c r="E3" s="482"/>
      <c r="F3" s="481"/>
      <c r="G3" s="481"/>
      <c r="H3" s="481"/>
      <c r="I3" s="481"/>
      <c r="J3" s="481"/>
      <c r="K3" s="481"/>
      <c r="L3" s="481"/>
      <c r="M3" s="481"/>
      <c r="N3" s="572" t="s">
        <v>598</v>
      </c>
    </row>
    <row r="4" spans="1:15" ht="26.25" customHeight="1">
      <c r="A4" s="570"/>
      <c r="B4" s="571"/>
      <c r="C4" s="571"/>
      <c r="D4" s="571" t="s">
        <v>546</v>
      </c>
      <c r="E4" s="549" t="s">
        <v>51</v>
      </c>
      <c r="F4" s="178" t="s">
        <v>52</v>
      </c>
      <c r="G4" s="179"/>
      <c r="H4" s="550" t="s">
        <v>599</v>
      </c>
      <c r="I4" s="550"/>
      <c r="J4" s="550"/>
      <c r="K4" s="550"/>
      <c r="L4" s="549" t="s">
        <v>53</v>
      </c>
      <c r="M4" s="549" t="s">
        <v>600</v>
      </c>
      <c r="N4" s="573"/>
    </row>
    <row r="5" spans="1:15" ht="24.75" customHeight="1">
      <c r="A5" s="570"/>
      <c r="B5" s="571"/>
      <c r="C5" s="571"/>
      <c r="D5" s="571"/>
      <c r="E5" s="549"/>
      <c r="F5" s="571" t="s">
        <v>601</v>
      </c>
      <c r="G5" s="549" t="s">
        <v>54</v>
      </c>
      <c r="H5" s="549" t="s">
        <v>602</v>
      </c>
      <c r="I5" s="549" t="s">
        <v>55</v>
      </c>
      <c r="J5" s="549" t="s">
        <v>460</v>
      </c>
      <c r="K5" s="549" t="s">
        <v>54</v>
      </c>
      <c r="L5" s="549"/>
      <c r="M5" s="549"/>
      <c r="N5" s="573"/>
    </row>
    <row r="6" spans="1:15" ht="27" customHeight="1">
      <c r="A6" s="570"/>
      <c r="B6" s="571"/>
      <c r="C6" s="571"/>
      <c r="D6" s="571"/>
      <c r="E6" s="549"/>
      <c r="F6" s="571"/>
      <c r="G6" s="549"/>
      <c r="H6" s="549"/>
      <c r="I6" s="549"/>
      <c r="J6" s="549"/>
      <c r="K6" s="549"/>
      <c r="L6" s="549"/>
      <c r="M6" s="549"/>
      <c r="N6" s="573"/>
    </row>
    <row r="7" spans="1:15" ht="13.5" customHeight="1">
      <c r="A7" s="483"/>
      <c r="B7" s="181"/>
      <c r="C7" s="184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</row>
    <row r="8" spans="1:15" s="175" customFormat="1" ht="33.75" customHeight="1">
      <c r="A8" s="239" t="s">
        <v>56</v>
      </c>
      <c r="B8" s="334">
        <v>28</v>
      </c>
      <c r="C8" s="76">
        <v>300434748</v>
      </c>
      <c r="D8" s="77">
        <v>121775037</v>
      </c>
      <c r="E8" s="77">
        <v>434543</v>
      </c>
      <c r="F8" s="77">
        <v>711903</v>
      </c>
      <c r="G8" s="77">
        <v>3068708</v>
      </c>
      <c r="H8" s="77">
        <v>6422658</v>
      </c>
      <c r="I8" s="77">
        <v>2296177</v>
      </c>
      <c r="J8" s="77">
        <v>14706616</v>
      </c>
      <c r="K8" s="77">
        <v>55569524</v>
      </c>
      <c r="L8" s="77">
        <v>32652241</v>
      </c>
      <c r="M8" s="77">
        <v>5912667</v>
      </c>
      <c r="N8" s="77">
        <v>178659711</v>
      </c>
      <c r="O8" s="484"/>
    </row>
    <row r="9" spans="1:15" s="175" customFormat="1" ht="33.75" customHeight="1">
      <c r="A9" s="483"/>
      <c r="B9" s="334">
        <v>29</v>
      </c>
      <c r="C9" s="76">
        <v>300196900</v>
      </c>
      <c r="D9" s="77">
        <v>122998641</v>
      </c>
      <c r="E9" s="77">
        <v>445087</v>
      </c>
      <c r="F9" s="77">
        <v>718752</v>
      </c>
      <c r="G9" s="77">
        <v>2972462</v>
      </c>
      <c r="H9" s="77">
        <v>6380069</v>
      </c>
      <c r="I9" s="77">
        <v>2407753</v>
      </c>
      <c r="J9" s="77">
        <v>14619845</v>
      </c>
      <c r="K9" s="77">
        <v>54632026</v>
      </c>
      <c r="L9" s="77">
        <v>34912305</v>
      </c>
      <c r="M9" s="77">
        <v>5910342</v>
      </c>
      <c r="N9" s="77">
        <v>177198259</v>
      </c>
      <c r="O9" s="484"/>
    </row>
    <row r="10" spans="1:15" s="175" customFormat="1" ht="33.75" customHeight="1">
      <c r="A10" s="483"/>
      <c r="B10" s="334">
        <v>30</v>
      </c>
      <c r="C10" s="91">
        <v>301438719</v>
      </c>
      <c r="D10" s="176">
        <v>123198614</v>
      </c>
      <c r="E10" s="176">
        <v>447614</v>
      </c>
      <c r="F10" s="176">
        <v>721783</v>
      </c>
      <c r="G10" s="176">
        <v>3156918</v>
      </c>
      <c r="H10" s="176">
        <v>6388676</v>
      </c>
      <c r="I10" s="176">
        <v>2415174</v>
      </c>
      <c r="J10" s="176">
        <v>14676570</v>
      </c>
      <c r="K10" s="176">
        <v>54496163</v>
      </c>
      <c r="L10" s="176">
        <v>35030153</v>
      </c>
      <c r="M10" s="176">
        <v>5865563</v>
      </c>
      <c r="N10" s="176">
        <v>178240105</v>
      </c>
      <c r="O10" s="484"/>
    </row>
    <row r="11" spans="1:15" s="175" customFormat="1" ht="33.75" customHeight="1">
      <c r="A11" s="483" t="s">
        <v>731</v>
      </c>
      <c r="B11" s="334" t="s">
        <v>732</v>
      </c>
      <c r="C11" s="91">
        <v>303840599</v>
      </c>
      <c r="D11" s="176">
        <v>138496907</v>
      </c>
      <c r="E11" s="176">
        <v>448400</v>
      </c>
      <c r="F11" s="176">
        <v>720537</v>
      </c>
      <c r="G11" s="176">
        <v>3108350</v>
      </c>
      <c r="H11" s="176">
        <v>6359429</v>
      </c>
      <c r="I11" s="176">
        <v>2438168</v>
      </c>
      <c r="J11" s="176">
        <v>14706001</v>
      </c>
      <c r="K11" s="176">
        <v>54372164</v>
      </c>
      <c r="L11" s="176">
        <v>50274262</v>
      </c>
      <c r="M11" s="176">
        <v>6069597</v>
      </c>
      <c r="N11" s="176">
        <v>165343692</v>
      </c>
      <c r="O11" s="484"/>
    </row>
    <row r="12" spans="1:15" s="263" customFormat="1" ht="33.75" customHeight="1">
      <c r="B12" s="236">
        <v>2</v>
      </c>
      <c r="C12" s="276">
        <f>C14+C16</f>
        <v>303940653</v>
      </c>
      <c r="D12" s="311">
        <f t="shared" ref="D12:N12" si="0">D14+D16</f>
        <v>138194078</v>
      </c>
      <c r="E12" s="311">
        <f t="shared" si="0"/>
        <v>453876</v>
      </c>
      <c r="F12" s="311">
        <f t="shared" si="0"/>
        <v>707099</v>
      </c>
      <c r="G12" s="311">
        <f t="shared" si="0"/>
        <v>2742956</v>
      </c>
      <c r="H12" s="311">
        <f t="shared" si="0"/>
        <v>6372769</v>
      </c>
      <c r="I12" s="311">
        <f t="shared" si="0"/>
        <v>2390657</v>
      </c>
      <c r="J12" s="311">
        <f t="shared" si="0"/>
        <v>14702065</v>
      </c>
      <c r="K12" s="311">
        <f t="shared" si="0"/>
        <v>54490871</v>
      </c>
      <c r="L12" s="311">
        <f t="shared" si="0"/>
        <v>50270849</v>
      </c>
      <c r="M12" s="311">
        <f t="shared" si="0"/>
        <v>6062936</v>
      </c>
      <c r="N12" s="311">
        <f t="shared" si="0"/>
        <v>165746575</v>
      </c>
      <c r="O12" s="485"/>
    </row>
    <row r="13" spans="1:15" s="175" customFormat="1" ht="33.75" customHeight="1">
      <c r="A13" s="483"/>
      <c r="B13" s="191"/>
      <c r="C13" s="76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484"/>
    </row>
    <row r="14" spans="1:15" s="175" customFormat="1" ht="33.75" customHeight="1">
      <c r="A14" s="239"/>
      <c r="B14" s="191" t="s">
        <v>57</v>
      </c>
      <c r="C14" s="76">
        <f>D14+N14</f>
        <v>36797982</v>
      </c>
      <c r="D14" s="77">
        <v>32071323</v>
      </c>
      <c r="E14" s="77">
        <v>60076</v>
      </c>
      <c r="F14" s="77">
        <v>331813</v>
      </c>
      <c r="G14" s="77">
        <v>1165705</v>
      </c>
      <c r="H14" s="67">
        <v>0</v>
      </c>
      <c r="I14" s="77">
        <v>625392</v>
      </c>
      <c r="J14" s="77">
        <v>4569655</v>
      </c>
      <c r="K14" s="77">
        <v>19182411</v>
      </c>
      <c r="L14" s="77">
        <v>1117641</v>
      </c>
      <c r="M14" s="77">
        <v>5018630</v>
      </c>
      <c r="N14" s="77">
        <v>4726659</v>
      </c>
      <c r="O14" s="484"/>
    </row>
    <row r="15" spans="1:15" s="175" customFormat="1" ht="33.75" customHeight="1">
      <c r="A15" s="483"/>
      <c r="B15" s="191"/>
      <c r="C15" s="76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484"/>
    </row>
    <row r="16" spans="1:15" s="175" customFormat="1" ht="33.75" customHeight="1">
      <c r="A16" s="239"/>
      <c r="B16" s="191" t="s">
        <v>58</v>
      </c>
      <c r="C16" s="76">
        <f>D16+N16</f>
        <v>267142671</v>
      </c>
      <c r="D16" s="77">
        <v>106122755</v>
      </c>
      <c r="E16" s="77">
        <v>393800</v>
      </c>
      <c r="F16" s="77">
        <v>375286</v>
      </c>
      <c r="G16" s="77">
        <v>1577251</v>
      </c>
      <c r="H16" s="77">
        <v>6372769</v>
      </c>
      <c r="I16" s="77">
        <v>1765265</v>
      </c>
      <c r="J16" s="77">
        <v>10132410</v>
      </c>
      <c r="K16" s="77">
        <v>35308460</v>
      </c>
      <c r="L16" s="77">
        <v>49153208</v>
      </c>
      <c r="M16" s="77">
        <v>1044306</v>
      </c>
      <c r="N16" s="77">
        <v>161019916</v>
      </c>
      <c r="O16" s="484"/>
    </row>
    <row r="17" spans="1:15" s="175" customFormat="1" ht="33.75" customHeight="1">
      <c r="A17" s="483"/>
      <c r="B17" s="191"/>
      <c r="C17" s="76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484"/>
    </row>
    <row r="18" spans="1:15" s="175" customFormat="1" ht="33.75" customHeight="1">
      <c r="A18" s="480">
        <v>201</v>
      </c>
      <c r="B18" s="392" t="s">
        <v>59</v>
      </c>
      <c r="C18" s="76">
        <f t="shared" ref="C18:C36" si="1">D18+N18</f>
        <v>21411997</v>
      </c>
      <c r="D18" s="77">
        <v>8167166</v>
      </c>
      <c r="E18" s="77">
        <v>77040</v>
      </c>
      <c r="F18" s="77">
        <v>69873</v>
      </c>
      <c r="G18" s="77">
        <v>926668</v>
      </c>
      <c r="H18" s="486">
        <v>1265273</v>
      </c>
      <c r="I18" s="77">
        <v>271113</v>
      </c>
      <c r="J18" s="77">
        <v>2230588</v>
      </c>
      <c r="K18" s="77">
        <v>2017782</v>
      </c>
      <c r="L18" s="77">
        <v>560184</v>
      </c>
      <c r="M18" s="77">
        <v>748645</v>
      </c>
      <c r="N18" s="77">
        <v>13244831</v>
      </c>
      <c r="O18" s="484"/>
    </row>
    <row r="19" spans="1:15" s="175" customFormat="1" ht="33.75" customHeight="1">
      <c r="A19" s="480">
        <v>202</v>
      </c>
      <c r="B19" s="392" t="s">
        <v>60</v>
      </c>
      <c r="C19" s="76">
        <f t="shared" si="1"/>
        <v>22988677</v>
      </c>
      <c r="D19" s="77">
        <v>7433800</v>
      </c>
      <c r="E19" s="77">
        <v>20947</v>
      </c>
      <c r="F19" s="77">
        <v>28049</v>
      </c>
      <c r="G19" s="77">
        <v>29091</v>
      </c>
      <c r="H19" s="77">
        <v>714724</v>
      </c>
      <c r="I19" s="67">
        <v>92887</v>
      </c>
      <c r="J19" s="67">
        <v>864124</v>
      </c>
      <c r="K19" s="67">
        <v>1784014</v>
      </c>
      <c r="L19" s="67">
        <v>3899964</v>
      </c>
      <c r="M19" s="67"/>
      <c r="N19" s="77">
        <v>15554877</v>
      </c>
      <c r="O19" s="484"/>
    </row>
    <row r="20" spans="1:15" s="175" customFormat="1" ht="33.75" customHeight="1">
      <c r="A20" s="480">
        <v>203</v>
      </c>
      <c r="B20" s="392" t="s">
        <v>61</v>
      </c>
      <c r="C20" s="76">
        <f t="shared" si="1"/>
        <v>54640430</v>
      </c>
      <c r="D20" s="77">
        <v>6537548</v>
      </c>
      <c r="E20" s="67">
        <v>64546</v>
      </c>
      <c r="F20" s="67">
        <v>106602</v>
      </c>
      <c r="G20" s="67">
        <v>296888</v>
      </c>
      <c r="H20" s="77">
        <v>1098812</v>
      </c>
      <c r="I20" s="67">
        <v>264283</v>
      </c>
      <c r="J20" s="67">
        <v>1563851</v>
      </c>
      <c r="K20" s="67">
        <v>3142566</v>
      </c>
      <c r="L20" s="67"/>
      <c r="M20" s="67"/>
      <c r="N20" s="67">
        <v>48102882</v>
      </c>
      <c r="O20" s="484"/>
    </row>
    <row r="21" spans="1:15" s="175" customFormat="1" ht="33.75" customHeight="1">
      <c r="A21" s="480">
        <v>204</v>
      </c>
      <c r="B21" s="392" t="s">
        <v>62</v>
      </c>
      <c r="C21" s="76">
        <f t="shared" si="1"/>
        <v>13776371</v>
      </c>
      <c r="D21" s="77">
        <v>2747375</v>
      </c>
      <c r="E21" s="77">
        <v>20241</v>
      </c>
      <c r="F21" s="77">
        <v>3879</v>
      </c>
      <c r="G21" s="77">
        <v>12995</v>
      </c>
      <c r="H21" s="77">
        <v>442485</v>
      </c>
      <c r="I21" s="67">
        <v>130498</v>
      </c>
      <c r="J21" s="67">
        <v>833917</v>
      </c>
      <c r="K21" s="67">
        <v>1303360</v>
      </c>
      <c r="L21" s="67"/>
      <c r="M21" s="67"/>
      <c r="N21" s="77">
        <v>11028996</v>
      </c>
      <c r="O21" s="484"/>
    </row>
    <row r="22" spans="1:15" s="175" customFormat="1" ht="33.75" customHeight="1">
      <c r="A22" s="480">
        <v>205</v>
      </c>
      <c r="B22" s="392" t="s">
        <v>63</v>
      </c>
      <c r="C22" s="76">
        <f t="shared" si="1"/>
        <v>20816700</v>
      </c>
      <c r="D22" s="77">
        <v>8590794</v>
      </c>
      <c r="E22" s="77">
        <v>24139</v>
      </c>
      <c r="F22" s="77">
        <v>26254</v>
      </c>
      <c r="G22" s="67">
        <v>8614</v>
      </c>
      <c r="H22" s="77">
        <v>511754</v>
      </c>
      <c r="I22" s="67">
        <v>47132</v>
      </c>
      <c r="J22" s="67">
        <v>563132</v>
      </c>
      <c r="K22" s="67">
        <v>2540683</v>
      </c>
      <c r="L22" s="67">
        <v>4869086</v>
      </c>
      <c r="M22" s="67"/>
      <c r="N22" s="77">
        <v>12225906</v>
      </c>
      <c r="O22" s="484"/>
    </row>
    <row r="23" spans="1:15" s="175" customFormat="1" ht="33.75" customHeight="1">
      <c r="A23" s="480">
        <v>206</v>
      </c>
      <c r="B23" s="392" t="s">
        <v>64</v>
      </c>
      <c r="C23" s="76">
        <f t="shared" si="1"/>
        <v>7013732</v>
      </c>
      <c r="D23" s="77">
        <v>6893540</v>
      </c>
      <c r="E23" s="67">
        <v>28984</v>
      </c>
      <c r="F23" s="67">
        <v>23978</v>
      </c>
      <c r="G23" s="67">
        <v>205971</v>
      </c>
      <c r="H23" s="77">
        <v>424316</v>
      </c>
      <c r="I23" s="67">
        <v>137405</v>
      </c>
      <c r="J23" s="67">
        <v>970900</v>
      </c>
      <c r="K23" s="67">
        <v>782141</v>
      </c>
      <c r="L23" s="67">
        <v>4319845</v>
      </c>
      <c r="M23" s="67"/>
      <c r="N23" s="67">
        <v>120192</v>
      </c>
      <c r="O23" s="484"/>
    </row>
    <row r="24" spans="1:15" s="175" customFormat="1" ht="33.75" customHeight="1">
      <c r="A24" s="480">
        <v>207</v>
      </c>
      <c r="B24" s="392" t="s">
        <v>65</v>
      </c>
      <c r="C24" s="76">
        <f t="shared" si="1"/>
        <v>11285915</v>
      </c>
      <c r="D24" s="77">
        <v>7506498</v>
      </c>
      <c r="E24" s="67">
        <v>17191</v>
      </c>
      <c r="F24" s="67">
        <v>16022</v>
      </c>
      <c r="G24" s="67">
        <v>6280</v>
      </c>
      <c r="H24" s="77">
        <v>314960</v>
      </c>
      <c r="I24" s="67">
        <v>63543</v>
      </c>
      <c r="J24" s="67">
        <v>498568</v>
      </c>
      <c r="K24" s="67">
        <v>515350</v>
      </c>
      <c r="L24" s="67">
        <v>6074584</v>
      </c>
      <c r="M24" s="67"/>
      <c r="N24" s="67">
        <v>3779417</v>
      </c>
      <c r="O24" s="484"/>
    </row>
    <row r="25" spans="1:15" s="175" customFormat="1" ht="33.75" customHeight="1">
      <c r="A25" s="480">
        <v>209</v>
      </c>
      <c r="B25" s="392" t="s">
        <v>66</v>
      </c>
      <c r="C25" s="76">
        <f t="shared" si="1"/>
        <v>17931584</v>
      </c>
      <c r="D25" s="77">
        <v>8430450</v>
      </c>
      <c r="E25" s="67">
        <v>21173</v>
      </c>
      <c r="F25" s="67">
        <v>17961</v>
      </c>
      <c r="G25" s="67">
        <v>19031</v>
      </c>
      <c r="H25" s="77">
        <v>511724</v>
      </c>
      <c r="I25" s="67">
        <v>184823</v>
      </c>
      <c r="J25" s="67">
        <v>758584</v>
      </c>
      <c r="K25" s="67">
        <v>2116205</v>
      </c>
      <c r="L25" s="67">
        <v>4800949</v>
      </c>
      <c r="M25" s="67"/>
      <c r="N25" s="67">
        <v>9501134</v>
      </c>
      <c r="O25" s="484"/>
    </row>
    <row r="26" spans="1:15" s="175" customFormat="1" ht="33.75" customHeight="1">
      <c r="A26" s="480">
        <v>343</v>
      </c>
      <c r="B26" s="392" t="s">
        <v>67</v>
      </c>
      <c r="C26" s="76">
        <f t="shared" si="1"/>
        <v>16928324</v>
      </c>
      <c r="D26" s="77">
        <v>14753896</v>
      </c>
      <c r="E26" s="67">
        <v>12094</v>
      </c>
      <c r="F26" s="67">
        <v>23149</v>
      </c>
      <c r="G26" s="67"/>
      <c r="H26" s="77">
        <v>179169</v>
      </c>
      <c r="I26" s="67">
        <v>63759</v>
      </c>
      <c r="J26" s="67">
        <v>445499</v>
      </c>
      <c r="K26" s="67">
        <v>14003860</v>
      </c>
      <c r="L26" s="67"/>
      <c r="M26" s="67">
        <v>26366</v>
      </c>
      <c r="N26" s="67">
        <v>2174428</v>
      </c>
      <c r="O26" s="484"/>
    </row>
    <row r="27" spans="1:15" s="175" customFormat="1" ht="33.75" customHeight="1">
      <c r="A27" s="480">
        <v>386</v>
      </c>
      <c r="B27" s="392" t="s">
        <v>68</v>
      </c>
      <c r="C27" s="76">
        <f t="shared" si="1"/>
        <v>16462731</v>
      </c>
      <c r="D27" s="77">
        <v>16362650</v>
      </c>
      <c r="E27" s="67">
        <v>7964</v>
      </c>
      <c r="F27" s="67"/>
      <c r="G27" s="67">
        <v>29759</v>
      </c>
      <c r="H27" s="77">
        <v>118179</v>
      </c>
      <c r="I27" s="67">
        <v>67227</v>
      </c>
      <c r="J27" s="67"/>
      <c r="K27" s="67">
        <v>630266</v>
      </c>
      <c r="L27" s="67">
        <v>15242304</v>
      </c>
      <c r="M27" s="67">
        <v>266951</v>
      </c>
      <c r="N27" s="67">
        <v>100081</v>
      </c>
      <c r="O27" s="484"/>
    </row>
    <row r="28" spans="1:15" s="175" customFormat="1" ht="33.75" customHeight="1">
      <c r="A28" s="480">
        <v>441</v>
      </c>
      <c r="B28" s="392" t="s">
        <v>69</v>
      </c>
      <c r="C28" s="76">
        <f t="shared" si="1"/>
        <v>3879710</v>
      </c>
      <c r="D28" s="77">
        <v>872176</v>
      </c>
      <c r="E28" s="67">
        <v>2699</v>
      </c>
      <c r="F28" s="67">
        <v>1366</v>
      </c>
      <c r="G28" s="67"/>
      <c r="H28" s="77">
        <v>52017</v>
      </c>
      <c r="I28" s="67">
        <v>48175</v>
      </c>
      <c r="J28" s="67">
        <v>649485</v>
      </c>
      <c r="K28" s="67">
        <v>118434</v>
      </c>
      <c r="L28" s="67"/>
      <c r="M28" s="67"/>
      <c r="N28" s="67">
        <v>3007534</v>
      </c>
      <c r="O28" s="484"/>
    </row>
    <row r="29" spans="1:15" s="175" customFormat="1" ht="33.75" customHeight="1">
      <c r="A29" s="480">
        <v>448</v>
      </c>
      <c r="B29" s="392" t="s">
        <v>70</v>
      </c>
      <c r="C29" s="76">
        <f t="shared" si="1"/>
        <v>12282688</v>
      </c>
      <c r="D29" s="77">
        <v>545200</v>
      </c>
      <c r="E29" s="67">
        <v>8391</v>
      </c>
      <c r="F29" s="67">
        <v>38732</v>
      </c>
      <c r="G29" s="67">
        <v>9703</v>
      </c>
      <c r="H29" s="77">
        <v>54244</v>
      </c>
      <c r="I29" s="67">
        <v>68369</v>
      </c>
      <c r="J29" s="67"/>
      <c r="K29" s="67">
        <v>365761</v>
      </c>
      <c r="L29" s="67"/>
      <c r="M29" s="67"/>
      <c r="N29" s="67">
        <v>11737488</v>
      </c>
      <c r="O29" s="484"/>
    </row>
    <row r="30" spans="1:15" s="175" customFormat="1" ht="33.75" customHeight="1">
      <c r="A30" s="480">
        <v>449</v>
      </c>
      <c r="B30" s="392" t="s">
        <v>71</v>
      </c>
      <c r="C30" s="76">
        <f t="shared" si="1"/>
        <v>11446366</v>
      </c>
      <c r="D30" s="77">
        <v>9271302</v>
      </c>
      <c r="E30" s="67">
        <v>26312</v>
      </c>
      <c r="F30" s="67">
        <v>8492</v>
      </c>
      <c r="G30" s="67">
        <v>13571</v>
      </c>
      <c r="H30" s="77">
        <v>190847</v>
      </c>
      <c r="I30" s="67">
        <v>101281</v>
      </c>
      <c r="J30" s="67">
        <v>216567</v>
      </c>
      <c r="K30" s="67">
        <v>748826</v>
      </c>
      <c r="L30" s="67">
        <v>7965406</v>
      </c>
      <c r="M30" s="67"/>
      <c r="N30" s="67">
        <v>2175064</v>
      </c>
      <c r="O30" s="484"/>
    </row>
    <row r="31" spans="1:15" s="175" customFormat="1" ht="33.75" customHeight="1">
      <c r="A31" s="480">
        <v>501</v>
      </c>
      <c r="B31" s="392" t="s">
        <v>72</v>
      </c>
      <c r="C31" s="76">
        <f t="shared" si="1"/>
        <v>5672400</v>
      </c>
      <c r="D31" s="77">
        <v>717726</v>
      </c>
      <c r="E31" s="67">
        <v>9908</v>
      </c>
      <c r="F31" s="67">
        <v>1531</v>
      </c>
      <c r="G31" s="67">
        <v>14678</v>
      </c>
      <c r="H31" s="77">
        <v>82711</v>
      </c>
      <c r="I31" s="67">
        <v>47910</v>
      </c>
      <c r="J31" s="67">
        <v>171510</v>
      </c>
      <c r="K31" s="67">
        <v>389478</v>
      </c>
      <c r="L31" s="67"/>
      <c r="M31" s="67"/>
      <c r="N31" s="67">
        <v>4954674</v>
      </c>
      <c r="O31" s="484"/>
    </row>
    <row r="32" spans="1:15" s="175" customFormat="1" ht="33.75" customHeight="1">
      <c r="A32" s="480">
        <v>505</v>
      </c>
      <c r="B32" s="392" t="s">
        <v>73</v>
      </c>
      <c r="C32" s="76">
        <f t="shared" si="1"/>
        <v>6248520</v>
      </c>
      <c r="D32" s="77">
        <v>788353</v>
      </c>
      <c r="E32" s="67">
        <v>16239</v>
      </c>
      <c r="F32" s="67">
        <v>5054</v>
      </c>
      <c r="G32" s="67"/>
      <c r="H32" s="77">
        <v>110812</v>
      </c>
      <c r="I32" s="67">
        <v>51230</v>
      </c>
      <c r="J32" s="67">
        <v>30445</v>
      </c>
      <c r="K32" s="67">
        <v>572229</v>
      </c>
      <c r="L32" s="67"/>
      <c r="M32" s="67">
        <v>2344</v>
      </c>
      <c r="N32" s="67">
        <v>5460167</v>
      </c>
      <c r="O32" s="484"/>
    </row>
    <row r="33" spans="1:15" s="175" customFormat="1" ht="33.75" customHeight="1">
      <c r="A33" s="480">
        <v>525</v>
      </c>
      <c r="B33" s="392" t="s">
        <v>74</v>
      </c>
      <c r="C33" s="76">
        <f t="shared" si="1"/>
        <v>1882705</v>
      </c>
      <c r="D33" s="77">
        <v>731473</v>
      </c>
      <c r="E33" s="67">
        <v>7726</v>
      </c>
      <c r="F33" s="67"/>
      <c r="G33" s="67"/>
      <c r="H33" s="77">
        <v>51099</v>
      </c>
      <c r="I33" s="67">
        <v>11822</v>
      </c>
      <c r="J33" s="67">
        <v>19913</v>
      </c>
      <c r="K33" s="67">
        <v>640913</v>
      </c>
      <c r="L33" s="67"/>
      <c r="M33" s="67"/>
      <c r="N33" s="67">
        <v>1151232</v>
      </c>
      <c r="O33" s="484"/>
    </row>
    <row r="34" spans="1:15" s="175" customFormat="1" ht="33.75" customHeight="1">
      <c r="A34" s="480">
        <v>526</v>
      </c>
      <c r="B34" s="392" t="s">
        <v>75</v>
      </c>
      <c r="C34" s="76">
        <f t="shared" si="1"/>
        <v>3054018</v>
      </c>
      <c r="D34" s="77">
        <v>2357751</v>
      </c>
      <c r="E34" s="67">
        <v>4916</v>
      </c>
      <c r="F34" s="67">
        <v>37</v>
      </c>
      <c r="G34" s="67"/>
      <c r="H34" s="77">
        <v>27243</v>
      </c>
      <c r="I34" s="67">
        <v>28072</v>
      </c>
      <c r="J34" s="67">
        <v>82591</v>
      </c>
      <c r="K34" s="67">
        <v>794006</v>
      </c>
      <c r="L34" s="67">
        <v>1420886</v>
      </c>
      <c r="M34" s="67"/>
      <c r="N34" s="67">
        <v>696267</v>
      </c>
      <c r="O34" s="484"/>
    </row>
    <row r="35" spans="1:15" s="175" customFormat="1" ht="33.75" customHeight="1">
      <c r="A35" s="483">
        <v>527</v>
      </c>
      <c r="B35" s="107" t="s">
        <v>76</v>
      </c>
      <c r="C35" s="76">
        <f t="shared" si="1"/>
        <v>921596</v>
      </c>
      <c r="D35" s="77">
        <v>80569</v>
      </c>
      <c r="E35" s="67">
        <v>2229</v>
      </c>
      <c r="F35" s="67"/>
      <c r="G35" s="67"/>
      <c r="H35" s="77">
        <v>8092</v>
      </c>
      <c r="I35" s="67">
        <v>1399</v>
      </c>
      <c r="J35" s="67"/>
      <c r="K35" s="67">
        <v>68849</v>
      </c>
      <c r="L35" s="67"/>
      <c r="M35" s="67"/>
      <c r="N35" s="67">
        <v>841027</v>
      </c>
      <c r="O35" s="484"/>
    </row>
    <row r="36" spans="1:15" s="175" customFormat="1" ht="33.75" customHeight="1">
      <c r="A36" s="483">
        <v>528</v>
      </c>
      <c r="B36" s="107" t="s">
        <v>77</v>
      </c>
      <c r="C36" s="76">
        <f t="shared" si="1"/>
        <v>18498207</v>
      </c>
      <c r="D36" s="77">
        <v>3334488</v>
      </c>
      <c r="E36" s="67">
        <v>21061</v>
      </c>
      <c r="F36" s="67">
        <v>4307</v>
      </c>
      <c r="G36" s="67">
        <v>4002</v>
      </c>
      <c r="H36" s="77">
        <v>214308</v>
      </c>
      <c r="I36" s="67">
        <v>84337</v>
      </c>
      <c r="J36" s="67">
        <v>232736</v>
      </c>
      <c r="K36" s="67">
        <v>2773737</v>
      </c>
      <c r="L36" s="67"/>
      <c r="M36" s="67"/>
      <c r="N36" s="67">
        <v>15163719</v>
      </c>
      <c r="O36" s="484"/>
    </row>
    <row r="37" spans="1:15" ht="13.5" customHeight="1">
      <c r="A37" s="487"/>
      <c r="B37" s="488"/>
      <c r="C37" s="167"/>
      <c r="D37" s="198"/>
      <c r="E37" s="198"/>
      <c r="F37" s="198"/>
      <c r="G37" s="198"/>
      <c r="H37" s="198"/>
      <c r="I37" s="198"/>
      <c r="J37" s="198"/>
      <c r="K37" s="198"/>
      <c r="L37" s="198"/>
      <c r="M37" s="198"/>
      <c r="N37" s="198"/>
    </row>
    <row r="38" spans="1:15" ht="13.5" customHeight="1">
      <c r="A38" s="464" t="s">
        <v>39</v>
      </c>
      <c r="B38" s="239" t="s">
        <v>603</v>
      </c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</row>
    <row r="39" spans="1:15" ht="13.5" customHeight="1">
      <c r="A39" s="239"/>
      <c r="B39" s="156" t="s">
        <v>604</v>
      </c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92"/>
    </row>
    <row r="40" spans="1:15" ht="13.5" customHeight="1">
      <c r="A40" s="239"/>
      <c r="B40" s="156" t="s">
        <v>426</v>
      </c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92"/>
    </row>
    <row r="41" spans="1:15" ht="13.5" customHeight="1">
      <c r="A41" s="239" t="s">
        <v>78</v>
      </c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</row>
    <row r="42" spans="1:15" ht="13.5" customHeight="1"/>
  </sheetData>
  <mergeCells count="14">
    <mergeCell ref="K5:K6"/>
    <mergeCell ref="A3:B6"/>
    <mergeCell ref="C3:C6"/>
    <mergeCell ref="N3:N6"/>
    <mergeCell ref="D4:D6"/>
    <mergeCell ref="E4:E6"/>
    <mergeCell ref="H4:K4"/>
    <mergeCell ref="L4:L6"/>
    <mergeCell ref="M4:M6"/>
    <mergeCell ref="F5:F6"/>
    <mergeCell ref="G5:G6"/>
    <mergeCell ref="H5:H6"/>
    <mergeCell ref="I5:I6"/>
    <mergeCell ref="J5:J6"/>
  </mergeCells>
  <phoneticPr fontId="10"/>
  <printOptions horizontalCentered="1" verticalCentered="1" gridLinesSet="0"/>
  <pageMargins left="0.59055118110236227" right="0.19685039370078741" top="0.19685039370078741" bottom="0.19685039370078741" header="0.51181102362204722" footer="0.51181102362204722"/>
  <pageSetup paperSize="9" scale="81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zoomScale="120" zoomScaleNormal="120" workbookViewId="0">
      <selection activeCell="F17" sqref="F17"/>
    </sheetView>
  </sheetViews>
  <sheetFormatPr defaultRowHeight="13.5"/>
  <cols>
    <col min="1" max="1" width="3.625" style="51" customWidth="1"/>
    <col min="2" max="2" width="4.125" style="51" customWidth="1"/>
    <col min="3" max="3" width="22.625" style="51" customWidth="1"/>
    <col min="4" max="4" width="1.625" style="51" customWidth="1"/>
    <col min="5" max="5" width="15.625" style="51" customWidth="1"/>
    <col min="6" max="6" width="10.625" style="51" customWidth="1"/>
    <col min="7" max="7" width="15.625" style="51" customWidth="1"/>
    <col min="8" max="8" width="10.625" style="51" customWidth="1"/>
    <col min="9" max="9" width="14.5" style="51" bestFit="1" customWidth="1"/>
    <col min="10" max="10" width="8.375" style="51" bestFit="1" customWidth="1"/>
    <col min="11" max="11" width="14.5" style="51" bestFit="1" customWidth="1"/>
    <col min="12" max="12" width="8.375" style="51" bestFit="1" customWidth="1"/>
    <col min="13" max="13" width="16.625" style="51" bestFit="1" customWidth="1"/>
    <col min="14" max="14" width="9.25" style="51" bestFit="1" customWidth="1"/>
    <col min="15" max="15" width="5.625" style="51" customWidth="1"/>
    <col min="16" max="16384" width="9" style="51"/>
  </cols>
  <sheetData>
    <row r="1" spans="1:15" ht="13.5" customHeight="1">
      <c r="A1" s="48" t="s">
        <v>461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ht="13.5" customHeight="1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ht="13.5" customHeight="1">
      <c r="A3" s="49"/>
      <c r="B3" s="53" t="s">
        <v>463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15" ht="13.5" customHeight="1" thickBot="1">
      <c r="A4" s="49"/>
      <c r="B4" s="49"/>
      <c r="C4" s="49"/>
      <c r="D4" s="49"/>
      <c r="E4" s="49"/>
      <c r="G4" s="49"/>
      <c r="O4" s="254" t="s">
        <v>462</v>
      </c>
    </row>
    <row r="5" spans="1:15" ht="15" customHeight="1" thickTop="1">
      <c r="A5" s="574" t="s">
        <v>79</v>
      </c>
      <c r="B5" s="575"/>
      <c r="C5" s="575"/>
      <c r="D5" s="576"/>
      <c r="E5" s="576" t="s">
        <v>547</v>
      </c>
      <c r="F5" s="580"/>
      <c r="G5" s="576" t="s">
        <v>605</v>
      </c>
      <c r="H5" s="580"/>
      <c r="I5" s="576" t="s">
        <v>688</v>
      </c>
      <c r="J5" s="574"/>
      <c r="K5" s="576" t="s">
        <v>707</v>
      </c>
      <c r="L5" s="574"/>
      <c r="M5" s="576" t="s">
        <v>729</v>
      </c>
      <c r="N5" s="574"/>
      <c r="O5" s="587" t="s">
        <v>504</v>
      </c>
    </row>
    <row r="6" spans="1:15" ht="15" customHeight="1">
      <c r="A6" s="577"/>
      <c r="B6" s="578"/>
      <c r="C6" s="578"/>
      <c r="D6" s="579"/>
      <c r="E6" s="372" t="s">
        <v>464</v>
      </c>
      <c r="F6" s="372" t="s">
        <v>465</v>
      </c>
      <c r="G6" s="372" t="s">
        <v>464</v>
      </c>
      <c r="H6" s="372" t="s">
        <v>465</v>
      </c>
      <c r="I6" s="372" t="s">
        <v>464</v>
      </c>
      <c r="J6" s="372" t="s">
        <v>465</v>
      </c>
      <c r="K6" s="372" t="s">
        <v>464</v>
      </c>
      <c r="L6" s="372" t="s">
        <v>465</v>
      </c>
      <c r="M6" s="372" t="s">
        <v>464</v>
      </c>
      <c r="N6" s="372" t="s">
        <v>465</v>
      </c>
      <c r="O6" s="588"/>
    </row>
    <row r="7" spans="1:15" ht="13.5" customHeight="1">
      <c r="A7" s="71"/>
      <c r="B7" s="71"/>
      <c r="C7" s="71"/>
      <c r="D7" s="388"/>
      <c r="E7" s="112"/>
      <c r="F7" s="112" t="s">
        <v>466</v>
      </c>
      <c r="G7" s="112"/>
      <c r="H7" s="112" t="s">
        <v>466</v>
      </c>
      <c r="I7" s="112"/>
      <c r="J7" s="112" t="s">
        <v>466</v>
      </c>
      <c r="K7" s="112"/>
      <c r="L7" s="112" t="s">
        <v>466</v>
      </c>
      <c r="M7" s="112"/>
      <c r="N7" s="112" t="s">
        <v>466</v>
      </c>
      <c r="O7" s="259"/>
    </row>
    <row r="8" spans="1:15" ht="6" customHeight="1">
      <c r="A8" s="71"/>
      <c r="B8" s="71"/>
      <c r="C8" s="71"/>
      <c r="D8" s="258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264"/>
    </row>
    <row r="9" spans="1:15" s="1" customFormat="1" ht="13.5" customHeight="1">
      <c r="A9" s="581" t="s">
        <v>548</v>
      </c>
      <c r="B9" s="581"/>
      <c r="C9" s="581"/>
      <c r="D9" s="355"/>
      <c r="E9" s="31">
        <v>507484900</v>
      </c>
      <c r="F9" s="39">
        <v>100</v>
      </c>
      <c r="G9" s="31">
        <v>491977284</v>
      </c>
      <c r="H9" s="384">
        <v>100</v>
      </c>
      <c r="I9" s="31">
        <v>457514693</v>
      </c>
      <c r="J9" s="384">
        <v>100</v>
      </c>
      <c r="K9" s="31">
        <v>464807561</v>
      </c>
      <c r="L9" s="384">
        <v>100</v>
      </c>
      <c r="M9" s="31">
        <v>514159273</v>
      </c>
      <c r="N9" s="384">
        <f>ROUND(M9/$M$9*100,1)</f>
        <v>100</v>
      </c>
      <c r="O9" s="465" t="s">
        <v>606</v>
      </c>
    </row>
    <row r="10" spans="1:15" ht="9" customHeight="1">
      <c r="A10" s="71"/>
      <c r="B10" s="71"/>
      <c r="C10" s="71"/>
      <c r="D10" s="258"/>
      <c r="E10" s="142"/>
      <c r="F10" s="154"/>
      <c r="G10" s="142"/>
      <c r="H10" s="384"/>
      <c r="I10" s="142"/>
      <c r="J10" s="384"/>
      <c r="K10" s="142"/>
      <c r="L10" s="384"/>
      <c r="M10" s="142"/>
      <c r="N10" s="384"/>
      <c r="O10" s="264"/>
    </row>
    <row r="11" spans="1:15" ht="13.5" customHeight="1">
      <c r="A11" s="73">
        <v>1</v>
      </c>
      <c r="B11" s="559" t="s">
        <v>607</v>
      </c>
      <c r="C11" s="559"/>
      <c r="D11" s="258"/>
      <c r="E11" s="142">
        <v>352584540</v>
      </c>
      <c r="F11" s="466">
        <v>69.5</v>
      </c>
      <c r="G11" s="142">
        <v>347724154</v>
      </c>
      <c r="H11" s="365">
        <v>70.7</v>
      </c>
      <c r="I11" s="142">
        <v>350304807</v>
      </c>
      <c r="J11" s="365">
        <v>76.599999999999994</v>
      </c>
      <c r="K11" s="142">
        <f>SUM(K13:K19)</f>
        <v>353801436</v>
      </c>
      <c r="L11" s="365">
        <f>ROUND(K11/K$9*100,1)</f>
        <v>76.099999999999994</v>
      </c>
      <c r="M11" s="142">
        <f>SUM(M13:M19)</f>
        <v>404861899</v>
      </c>
      <c r="N11" s="384">
        <f t="shared" ref="N11:N30" si="0">ROUND(M11/$M$9*100,1)</f>
        <v>78.7</v>
      </c>
      <c r="O11" s="467">
        <v>1</v>
      </c>
    </row>
    <row r="12" spans="1:15" ht="7.5" customHeight="1">
      <c r="A12" s="71"/>
      <c r="B12" s="71"/>
      <c r="C12" s="71"/>
      <c r="D12" s="258"/>
      <c r="E12" s="142"/>
      <c r="F12" s="466"/>
      <c r="G12" s="142"/>
      <c r="H12" s="365"/>
      <c r="I12" s="142"/>
      <c r="J12" s="365"/>
      <c r="K12" s="142"/>
      <c r="L12" s="365"/>
      <c r="M12" s="142"/>
      <c r="N12" s="384"/>
      <c r="O12" s="264"/>
    </row>
    <row r="13" spans="1:15" ht="12.75" customHeight="1">
      <c r="A13" s="71"/>
      <c r="B13" s="73" t="s">
        <v>5</v>
      </c>
      <c r="C13" s="119" t="s">
        <v>80</v>
      </c>
      <c r="D13" s="258"/>
      <c r="E13" s="142">
        <v>23522845</v>
      </c>
      <c r="F13" s="466">
        <v>4.5999999999999996</v>
      </c>
      <c r="G13" s="142">
        <v>24598934</v>
      </c>
      <c r="H13" s="365">
        <v>5</v>
      </c>
      <c r="I13" s="142">
        <v>26078426</v>
      </c>
      <c r="J13" s="365">
        <v>5.7</v>
      </c>
      <c r="K13" s="142">
        <v>24113784</v>
      </c>
      <c r="L13" s="365">
        <f t="shared" ref="L13:L19" si="1">ROUND(K13/K$9*100,1)</f>
        <v>5.2</v>
      </c>
      <c r="M13" s="142">
        <v>29396280</v>
      </c>
      <c r="N13" s="384">
        <f t="shared" si="0"/>
        <v>5.7</v>
      </c>
      <c r="O13" s="467" t="s">
        <v>5</v>
      </c>
    </row>
    <row r="14" spans="1:15" ht="13.5" customHeight="1">
      <c r="A14" s="71"/>
      <c r="B14" s="73" t="s">
        <v>7</v>
      </c>
      <c r="C14" s="69" t="s">
        <v>81</v>
      </c>
      <c r="D14" s="258"/>
      <c r="E14" s="142">
        <v>12297328</v>
      </c>
      <c r="F14" s="466">
        <v>2.4</v>
      </c>
      <c r="G14" s="142">
        <v>12595423</v>
      </c>
      <c r="H14" s="365">
        <v>2.6</v>
      </c>
      <c r="I14" s="142">
        <v>13901083</v>
      </c>
      <c r="J14" s="365">
        <v>3</v>
      </c>
      <c r="K14" s="142">
        <v>13517596</v>
      </c>
      <c r="L14" s="365">
        <f t="shared" si="1"/>
        <v>2.9</v>
      </c>
      <c r="M14" s="142">
        <v>12263550</v>
      </c>
      <c r="N14" s="384">
        <f t="shared" si="0"/>
        <v>2.4</v>
      </c>
      <c r="O14" s="467" t="s">
        <v>7</v>
      </c>
    </row>
    <row r="15" spans="1:15" ht="13.5" customHeight="1">
      <c r="A15" s="71"/>
      <c r="B15" s="73" t="s">
        <v>82</v>
      </c>
      <c r="C15" s="69" t="s">
        <v>83</v>
      </c>
      <c r="D15" s="258"/>
      <c r="E15" s="142">
        <v>179159</v>
      </c>
      <c r="F15" s="466">
        <v>0</v>
      </c>
      <c r="G15" s="142">
        <v>196830</v>
      </c>
      <c r="H15" s="365">
        <v>0</v>
      </c>
      <c r="I15" s="142">
        <v>238236</v>
      </c>
      <c r="J15" s="365">
        <v>0.1</v>
      </c>
      <c r="K15" s="142">
        <v>782914</v>
      </c>
      <c r="L15" s="365">
        <f t="shared" si="1"/>
        <v>0.2</v>
      </c>
      <c r="M15" s="142">
        <v>413128</v>
      </c>
      <c r="N15" s="384">
        <f t="shared" si="0"/>
        <v>0.1</v>
      </c>
      <c r="O15" s="467" t="s">
        <v>82</v>
      </c>
    </row>
    <row r="16" spans="1:15" ht="13.5" customHeight="1">
      <c r="A16" s="71"/>
      <c r="B16" s="73" t="s">
        <v>84</v>
      </c>
      <c r="C16" s="69" t="s">
        <v>85</v>
      </c>
      <c r="D16" s="258"/>
      <c r="E16" s="142">
        <v>184882384</v>
      </c>
      <c r="F16" s="466">
        <v>36.4</v>
      </c>
      <c r="G16" s="142">
        <v>183205645</v>
      </c>
      <c r="H16" s="365">
        <v>37.200000000000003</v>
      </c>
      <c r="I16" s="142">
        <v>180812310</v>
      </c>
      <c r="J16" s="365">
        <v>39.5</v>
      </c>
      <c r="K16" s="142">
        <v>182257949</v>
      </c>
      <c r="L16" s="365">
        <f t="shared" si="1"/>
        <v>39.200000000000003</v>
      </c>
      <c r="M16" s="142">
        <v>186347388</v>
      </c>
      <c r="N16" s="384">
        <f t="shared" si="0"/>
        <v>36.200000000000003</v>
      </c>
      <c r="O16" s="467" t="s">
        <v>84</v>
      </c>
    </row>
    <row r="17" spans="1:15" ht="13.5" customHeight="1">
      <c r="A17" s="71"/>
      <c r="B17" s="73" t="s">
        <v>86</v>
      </c>
      <c r="C17" s="69" t="s">
        <v>87</v>
      </c>
      <c r="D17" s="258"/>
      <c r="E17" s="142">
        <v>208853</v>
      </c>
      <c r="F17" s="466">
        <v>0</v>
      </c>
      <c r="G17" s="142">
        <v>197180</v>
      </c>
      <c r="H17" s="365">
        <v>0</v>
      </c>
      <c r="I17" s="142">
        <v>183338</v>
      </c>
      <c r="J17" s="365">
        <v>0</v>
      </c>
      <c r="K17" s="142">
        <v>174110</v>
      </c>
      <c r="L17" s="365">
        <f t="shared" si="1"/>
        <v>0</v>
      </c>
      <c r="M17" s="142">
        <v>186205</v>
      </c>
      <c r="N17" s="384">
        <f t="shared" si="0"/>
        <v>0</v>
      </c>
      <c r="O17" s="467" t="s">
        <v>86</v>
      </c>
    </row>
    <row r="18" spans="1:15" ht="13.5" customHeight="1">
      <c r="A18" s="71"/>
      <c r="B18" s="73" t="s">
        <v>88</v>
      </c>
      <c r="C18" s="69" t="s">
        <v>89</v>
      </c>
      <c r="D18" s="258"/>
      <c r="E18" s="142">
        <v>70607062</v>
      </c>
      <c r="F18" s="466">
        <v>13.9</v>
      </c>
      <c r="G18" s="142">
        <v>68476042</v>
      </c>
      <c r="H18" s="365">
        <v>13.9</v>
      </c>
      <c r="I18" s="142">
        <v>70304590</v>
      </c>
      <c r="J18" s="365">
        <v>15.4</v>
      </c>
      <c r="K18" s="142">
        <v>74283654</v>
      </c>
      <c r="L18" s="365">
        <f t="shared" si="1"/>
        <v>16</v>
      </c>
      <c r="M18" s="142">
        <v>113703352</v>
      </c>
      <c r="N18" s="384">
        <f t="shared" si="0"/>
        <v>22.1</v>
      </c>
      <c r="O18" s="467" t="s">
        <v>88</v>
      </c>
    </row>
    <row r="19" spans="1:15" ht="13.5" customHeight="1">
      <c r="A19" s="71"/>
      <c r="B19" s="73" t="s">
        <v>90</v>
      </c>
      <c r="C19" s="69" t="s">
        <v>91</v>
      </c>
      <c r="D19" s="258"/>
      <c r="E19" s="142">
        <v>60886909</v>
      </c>
      <c r="F19" s="466">
        <v>12</v>
      </c>
      <c r="G19" s="142">
        <v>58454100</v>
      </c>
      <c r="H19" s="365">
        <v>11.9</v>
      </c>
      <c r="I19" s="142">
        <v>58786824</v>
      </c>
      <c r="J19" s="365">
        <v>12.8</v>
      </c>
      <c r="K19" s="142">
        <v>58671429</v>
      </c>
      <c r="L19" s="365">
        <f t="shared" si="1"/>
        <v>12.6</v>
      </c>
      <c r="M19" s="142">
        <v>62551996</v>
      </c>
      <c r="N19" s="384">
        <f t="shared" si="0"/>
        <v>12.2</v>
      </c>
      <c r="O19" s="467" t="s">
        <v>90</v>
      </c>
    </row>
    <row r="20" spans="1:15" ht="9" customHeight="1">
      <c r="A20" s="71"/>
      <c r="B20" s="71"/>
      <c r="C20" s="71"/>
      <c r="D20" s="258"/>
      <c r="E20" s="142"/>
      <c r="F20" s="466"/>
      <c r="G20" s="142"/>
      <c r="H20" s="365"/>
      <c r="I20" s="142"/>
      <c r="J20" s="365"/>
      <c r="K20" s="142"/>
      <c r="L20" s="365"/>
      <c r="M20" s="142"/>
      <c r="N20" s="384"/>
      <c r="O20" s="264"/>
    </row>
    <row r="21" spans="1:15" ht="13.5" customHeight="1">
      <c r="A21" s="73">
        <v>2</v>
      </c>
      <c r="B21" s="559" t="s">
        <v>92</v>
      </c>
      <c r="C21" s="559"/>
      <c r="D21" s="258"/>
      <c r="E21" s="142">
        <v>154900361</v>
      </c>
      <c r="F21" s="466">
        <v>30.5</v>
      </c>
      <c r="G21" s="142">
        <v>144253129</v>
      </c>
      <c r="H21" s="365">
        <v>29.3</v>
      </c>
      <c r="I21" s="142">
        <v>107209886</v>
      </c>
      <c r="J21" s="365">
        <v>23.4</v>
      </c>
      <c r="K21" s="142">
        <f>SUM(K23:K30)</f>
        <v>111006125</v>
      </c>
      <c r="L21" s="365">
        <f>ROUND(K21/K$9*100,1)</f>
        <v>23.9</v>
      </c>
      <c r="M21" s="142">
        <f>SUM(M23:M30)</f>
        <v>109297375</v>
      </c>
      <c r="N21" s="384">
        <f t="shared" si="0"/>
        <v>21.3</v>
      </c>
      <c r="O21" s="467">
        <v>2</v>
      </c>
    </row>
    <row r="22" spans="1:15" ht="7.5" customHeight="1">
      <c r="A22" s="71"/>
      <c r="B22" s="71"/>
      <c r="C22" s="71"/>
      <c r="D22" s="258"/>
      <c r="E22" s="142"/>
      <c r="F22" s="466"/>
      <c r="G22" s="142"/>
      <c r="H22" s="365"/>
      <c r="I22" s="142"/>
      <c r="J22" s="365"/>
      <c r="K22" s="142"/>
      <c r="L22" s="365"/>
      <c r="M22" s="142"/>
      <c r="N22" s="384"/>
      <c r="O22" s="264"/>
    </row>
    <row r="23" spans="1:15" ht="13.5" customHeight="1">
      <c r="A23" s="71"/>
      <c r="B23" s="73" t="s">
        <v>5</v>
      </c>
      <c r="C23" s="69" t="s">
        <v>93</v>
      </c>
      <c r="D23" s="258"/>
      <c r="E23" s="142">
        <v>67877585</v>
      </c>
      <c r="F23" s="466">
        <v>13.4</v>
      </c>
      <c r="G23" s="142">
        <v>67773644</v>
      </c>
      <c r="H23" s="365">
        <v>13.8</v>
      </c>
      <c r="I23" s="142">
        <v>68381128</v>
      </c>
      <c r="J23" s="365">
        <v>14.9</v>
      </c>
      <c r="K23" s="142">
        <v>69799848</v>
      </c>
      <c r="L23" s="365">
        <f t="shared" ref="L23:L30" si="2">ROUND(K23/K$9*100,1)</f>
        <v>15</v>
      </c>
      <c r="M23" s="142">
        <v>69909369</v>
      </c>
      <c r="N23" s="384">
        <f t="shared" si="0"/>
        <v>13.6</v>
      </c>
      <c r="O23" s="467" t="s">
        <v>5</v>
      </c>
    </row>
    <row r="24" spans="1:15" ht="13.5" customHeight="1">
      <c r="A24" s="71"/>
      <c r="B24" s="73" t="s">
        <v>7</v>
      </c>
      <c r="C24" s="69" t="s">
        <v>94</v>
      </c>
      <c r="D24" s="258"/>
      <c r="E24" s="142">
        <v>3342393</v>
      </c>
      <c r="F24" s="466">
        <v>0.7</v>
      </c>
      <c r="G24" s="142">
        <v>1736776</v>
      </c>
      <c r="H24" s="365">
        <v>0.4</v>
      </c>
      <c r="I24" s="142">
        <v>1901723</v>
      </c>
      <c r="J24" s="365">
        <v>0.4</v>
      </c>
      <c r="K24" s="142">
        <v>2254742</v>
      </c>
      <c r="L24" s="365">
        <f t="shared" si="2"/>
        <v>0.5</v>
      </c>
      <c r="M24" s="142">
        <v>2290376</v>
      </c>
      <c r="N24" s="384">
        <f t="shared" si="0"/>
        <v>0.4</v>
      </c>
      <c r="O24" s="467" t="s">
        <v>7</v>
      </c>
    </row>
    <row r="25" spans="1:15" ht="13.5" customHeight="1">
      <c r="A25" s="71"/>
      <c r="B25" s="73" t="s">
        <v>82</v>
      </c>
      <c r="C25" s="69" t="s">
        <v>95</v>
      </c>
      <c r="D25" s="258"/>
      <c r="E25" s="142">
        <v>4222139</v>
      </c>
      <c r="F25" s="466">
        <v>0.8</v>
      </c>
      <c r="G25" s="142">
        <v>4216977</v>
      </c>
      <c r="H25" s="365">
        <v>0.9</v>
      </c>
      <c r="I25" s="142">
        <v>4235720</v>
      </c>
      <c r="J25" s="365">
        <v>0.9</v>
      </c>
      <c r="K25" s="142">
        <v>4261412</v>
      </c>
      <c r="L25" s="365">
        <f t="shared" si="2"/>
        <v>0.9</v>
      </c>
      <c r="M25" s="142">
        <v>3821814</v>
      </c>
      <c r="N25" s="384">
        <f t="shared" si="0"/>
        <v>0.7</v>
      </c>
      <c r="O25" s="467" t="s">
        <v>82</v>
      </c>
    </row>
    <row r="26" spans="1:15" ht="13.5" customHeight="1">
      <c r="A26" s="71"/>
      <c r="B26" s="73" t="s">
        <v>84</v>
      </c>
      <c r="C26" s="69" t="s">
        <v>96</v>
      </c>
      <c r="D26" s="258"/>
      <c r="E26" s="142">
        <v>2485642</v>
      </c>
      <c r="F26" s="466">
        <v>0.5</v>
      </c>
      <c r="G26" s="142">
        <v>2202306</v>
      </c>
      <c r="H26" s="365">
        <v>0.4</v>
      </c>
      <c r="I26" s="142">
        <v>1987967</v>
      </c>
      <c r="J26" s="365">
        <v>0.4</v>
      </c>
      <c r="K26" s="142">
        <v>2123229</v>
      </c>
      <c r="L26" s="365">
        <f t="shared" si="2"/>
        <v>0.5</v>
      </c>
      <c r="M26" s="142">
        <v>1704612</v>
      </c>
      <c r="N26" s="384">
        <f t="shared" si="0"/>
        <v>0.3</v>
      </c>
      <c r="O26" s="467" t="s">
        <v>84</v>
      </c>
    </row>
    <row r="27" spans="1:15" ht="13.5" customHeight="1">
      <c r="A27" s="71"/>
      <c r="B27" s="73" t="s">
        <v>86</v>
      </c>
      <c r="C27" s="69" t="s">
        <v>97</v>
      </c>
      <c r="D27" s="258"/>
      <c r="E27" s="142">
        <v>167777</v>
      </c>
      <c r="F27" s="466">
        <v>0</v>
      </c>
      <c r="G27" s="142">
        <v>134995</v>
      </c>
      <c r="H27" s="365">
        <v>0</v>
      </c>
      <c r="I27" s="142">
        <v>168557</v>
      </c>
      <c r="J27" s="365">
        <v>0</v>
      </c>
      <c r="K27" s="142">
        <v>74906</v>
      </c>
      <c r="L27" s="365">
        <f t="shared" si="2"/>
        <v>0</v>
      </c>
      <c r="M27" s="142">
        <v>86215</v>
      </c>
      <c r="N27" s="384">
        <f t="shared" si="0"/>
        <v>0</v>
      </c>
      <c r="O27" s="467" t="s">
        <v>86</v>
      </c>
    </row>
    <row r="28" spans="1:15" ht="13.5" customHeight="1">
      <c r="A28" s="71"/>
      <c r="B28" s="73" t="s">
        <v>88</v>
      </c>
      <c r="C28" s="69" t="s">
        <v>98</v>
      </c>
      <c r="D28" s="258"/>
      <c r="E28" s="142">
        <v>12506527</v>
      </c>
      <c r="F28" s="466">
        <v>2.5</v>
      </c>
      <c r="G28" s="142">
        <v>12177353</v>
      </c>
      <c r="H28" s="365">
        <v>2.5</v>
      </c>
      <c r="I28" s="142">
        <v>10984967</v>
      </c>
      <c r="J28" s="365">
        <v>2.4</v>
      </c>
      <c r="K28" s="142">
        <v>12617897</v>
      </c>
      <c r="L28" s="365">
        <f t="shared" si="2"/>
        <v>2.7</v>
      </c>
      <c r="M28" s="142">
        <v>10863318</v>
      </c>
      <c r="N28" s="384">
        <f t="shared" si="0"/>
        <v>2.1</v>
      </c>
      <c r="O28" s="467" t="s">
        <v>88</v>
      </c>
    </row>
    <row r="29" spans="1:15" ht="13.5" customHeight="1">
      <c r="A29" s="71"/>
      <c r="B29" s="73" t="s">
        <v>90</v>
      </c>
      <c r="C29" s="69" t="s">
        <v>99</v>
      </c>
      <c r="D29" s="258"/>
      <c r="E29" s="142">
        <v>12540025</v>
      </c>
      <c r="F29" s="466">
        <v>2.5</v>
      </c>
      <c r="G29" s="142">
        <v>13364787</v>
      </c>
      <c r="H29" s="365">
        <v>2.7</v>
      </c>
      <c r="I29" s="142">
        <v>12268661</v>
      </c>
      <c r="J29" s="365">
        <v>2.7</v>
      </c>
      <c r="K29" s="142">
        <v>12759550</v>
      </c>
      <c r="L29" s="365">
        <f t="shared" si="2"/>
        <v>2.7</v>
      </c>
      <c r="M29" s="142">
        <v>14017725</v>
      </c>
      <c r="N29" s="384">
        <f t="shared" si="0"/>
        <v>2.7</v>
      </c>
      <c r="O29" s="467" t="s">
        <v>90</v>
      </c>
    </row>
    <row r="30" spans="1:15" ht="13.5" customHeight="1">
      <c r="A30" s="71"/>
      <c r="B30" s="73" t="s">
        <v>100</v>
      </c>
      <c r="C30" s="69" t="s">
        <v>101</v>
      </c>
      <c r="D30" s="258"/>
      <c r="E30" s="142">
        <v>51758273</v>
      </c>
      <c r="F30" s="466">
        <v>10.199999999999999</v>
      </c>
      <c r="G30" s="142">
        <v>42646291</v>
      </c>
      <c r="H30" s="365">
        <v>8.6999999999999993</v>
      </c>
      <c r="I30" s="142">
        <v>7281163</v>
      </c>
      <c r="J30" s="365">
        <v>1.6</v>
      </c>
      <c r="K30" s="142">
        <v>7114541</v>
      </c>
      <c r="L30" s="365">
        <f t="shared" si="2"/>
        <v>1.5</v>
      </c>
      <c r="M30" s="142">
        <v>6603946</v>
      </c>
      <c r="N30" s="384">
        <f t="shared" si="0"/>
        <v>1.3</v>
      </c>
      <c r="O30" s="467" t="s">
        <v>100</v>
      </c>
    </row>
    <row r="31" spans="1:15" ht="13.5" customHeight="1">
      <c r="A31" s="71"/>
      <c r="B31" s="71"/>
      <c r="C31" s="71"/>
      <c r="D31" s="258"/>
      <c r="E31" s="142"/>
      <c r="F31" s="154"/>
      <c r="G31" s="142"/>
      <c r="H31" s="365"/>
      <c r="I31" s="142"/>
      <c r="J31" s="365"/>
      <c r="K31" s="142"/>
      <c r="L31" s="365"/>
      <c r="M31" s="142"/>
      <c r="N31" s="365"/>
      <c r="O31" s="264"/>
    </row>
    <row r="32" spans="1:15" s="1" customFormat="1" ht="13.5" customHeight="1">
      <c r="A32" s="581" t="s">
        <v>102</v>
      </c>
      <c r="B32" s="581"/>
      <c r="C32" s="581"/>
      <c r="D32" s="355"/>
      <c r="E32" s="31">
        <v>494120113</v>
      </c>
      <c r="F32" s="39">
        <v>100</v>
      </c>
      <c r="G32" s="31">
        <v>479708623</v>
      </c>
      <c r="H32" s="384">
        <v>100</v>
      </c>
      <c r="I32" s="31">
        <v>444755143</v>
      </c>
      <c r="J32" s="384">
        <v>100</v>
      </c>
      <c r="K32" s="31">
        <v>450789836</v>
      </c>
      <c r="L32" s="384">
        <v>100</v>
      </c>
      <c r="M32" s="31">
        <v>493938704</v>
      </c>
      <c r="N32" s="384">
        <f>ROUND(M32/$M$32*100,1)</f>
        <v>100</v>
      </c>
      <c r="O32" s="465" t="s">
        <v>608</v>
      </c>
    </row>
    <row r="33" spans="1:15" ht="9" customHeight="1">
      <c r="A33" s="71"/>
      <c r="B33" s="71"/>
      <c r="C33" s="71"/>
      <c r="D33" s="258"/>
      <c r="E33" s="142"/>
      <c r="F33" s="154"/>
      <c r="G33" s="142"/>
      <c r="H33" s="384"/>
      <c r="I33" s="142"/>
      <c r="J33" s="384"/>
      <c r="K33" s="142"/>
      <c r="L33" s="365"/>
      <c r="M33" s="142"/>
      <c r="N33" s="384"/>
      <c r="O33" s="264"/>
    </row>
    <row r="34" spans="1:15" ht="13.5" customHeight="1">
      <c r="A34" s="73">
        <v>1</v>
      </c>
      <c r="B34" s="559" t="s">
        <v>103</v>
      </c>
      <c r="C34" s="559"/>
      <c r="D34" s="258"/>
      <c r="E34" s="142">
        <v>982855</v>
      </c>
      <c r="F34" s="466">
        <v>0.2</v>
      </c>
      <c r="G34" s="142">
        <v>965531</v>
      </c>
      <c r="H34" s="365">
        <v>0.2</v>
      </c>
      <c r="I34" s="142">
        <v>957176</v>
      </c>
      <c r="J34" s="365">
        <v>0.2</v>
      </c>
      <c r="K34" s="142">
        <v>980608</v>
      </c>
      <c r="L34" s="365">
        <f>ROUND(K34/K$32*100,1)</f>
        <v>0.2</v>
      </c>
      <c r="M34" s="142">
        <v>883904</v>
      </c>
      <c r="N34" s="384">
        <f t="shared" ref="N34:N48" si="3">ROUND(M34/$M$32*100,1)</f>
        <v>0.2</v>
      </c>
      <c r="O34" s="467">
        <v>1</v>
      </c>
    </row>
    <row r="35" spans="1:15" ht="13.5" customHeight="1">
      <c r="A35" s="73">
        <v>2</v>
      </c>
      <c r="B35" s="559" t="s">
        <v>104</v>
      </c>
      <c r="C35" s="559"/>
      <c r="D35" s="258"/>
      <c r="E35" s="142">
        <v>36815400</v>
      </c>
      <c r="F35" s="466">
        <v>7.5</v>
      </c>
      <c r="G35" s="142">
        <v>31146758</v>
      </c>
      <c r="H35" s="365">
        <v>6.5</v>
      </c>
      <c r="I35" s="142">
        <v>29496761</v>
      </c>
      <c r="J35" s="365">
        <v>6.6</v>
      </c>
      <c r="K35" s="142">
        <v>29266487</v>
      </c>
      <c r="L35" s="365">
        <f t="shared" ref="L35:L48" si="4">ROUND(K35/K$32*100,1)</f>
        <v>6.5</v>
      </c>
      <c r="M35" s="142">
        <v>32114300</v>
      </c>
      <c r="N35" s="384">
        <f t="shared" si="3"/>
        <v>6.5</v>
      </c>
      <c r="O35" s="467">
        <v>2</v>
      </c>
    </row>
    <row r="36" spans="1:15" ht="13.5" customHeight="1">
      <c r="A36" s="73">
        <v>3</v>
      </c>
      <c r="B36" s="559" t="s">
        <v>105</v>
      </c>
      <c r="C36" s="559"/>
      <c r="D36" s="258"/>
      <c r="E36" s="142">
        <v>53178401</v>
      </c>
      <c r="F36" s="466">
        <v>10.8</v>
      </c>
      <c r="G36" s="142">
        <v>52839529</v>
      </c>
      <c r="H36" s="365">
        <v>11</v>
      </c>
      <c r="I36" s="142">
        <v>51486334</v>
      </c>
      <c r="J36" s="365">
        <v>11.6</v>
      </c>
      <c r="K36" s="142">
        <v>53864402</v>
      </c>
      <c r="L36" s="365">
        <f t="shared" si="4"/>
        <v>11.9</v>
      </c>
      <c r="M36" s="142">
        <v>61849366</v>
      </c>
      <c r="N36" s="384">
        <f t="shared" si="3"/>
        <v>12.5</v>
      </c>
      <c r="O36" s="467">
        <v>3</v>
      </c>
    </row>
    <row r="37" spans="1:15" ht="13.5" customHeight="1">
      <c r="A37" s="73">
        <v>4</v>
      </c>
      <c r="B37" s="559" t="s">
        <v>106</v>
      </c>
      <c r="C37" s="559"/>
      <c r="D37" s="258"/>
      <c r="E37" s="142">
        <v>19167017</v>
      </c>
      <c r="F37" s="466">
        <v>3.9</v>
      </c>
      <c r="G37" s="142">
        <v>18268321</v>
      </c>
      <c r="H37" s="365">
        <v>3.8</v>
      </c>
      <c r="I37" s="142">
        <v>19592522</v>
      </c>
      <c r="J37" s="365">
        <v>4.4000000000000004</v>
      </c>
      <c r="K37" s="142">
        <v>19457565</v>
      </c>
      <c r="L37" s="365">
        <f t="shared" si="4"/>
        <v>4.3</v>
      </c>
      <c r="M37" s="142">
        <v>33051562</v>
      </c>
      <c r="N37" s="384">
        <f t="shared" si="3"/>
        <v>6.7</v>
      </c>
      <c r="O37" s="467">
        <v>4</v>
      </c>
    </row>
    <row r="38" spans="1:15" ht="13.5" customHeight="1">
      <c r="A38" s="73">
        <v>5</v>
      </c>
      <c r="B38" s="559" t="s">
        <v>107</v>
      </c>
      <c r="C38" s="559"/>
      <c r="D38" s="258"/>
      <c r="E38" s="142">
        <v>2043537</v>
      </c>
      <c r="F38" s="466">
        <v>0.4</v>
      </c>
      <c r="G38" s="142">
        <v>1665941</v>
      </c>
      <c r="H38" s="365">
        <v>0.3</v>
      </c>
      <c r="I38" s="142">
        <v>1757737</v>
      </c>
      <c r="J38" s="365">
        <v>0.4</v>
      </c>
      <c r="K38" s="142">
        <v>1727218</v>
      </c>
      <c r="L38" s="365">
        <f t="shared" si="4"/>
        <v>0.4</v>
      </c>
      <c r="M38" s="142">
        <v>1766530</v>
      </c>
      <c r="N38" s="384">
        <f t="shared" si="3"/>
        <v>0.4</v>
      </c>
      <c r="O38" s="467">
        <v>5</v>
      </c>
    </row>
    <row r="39" spans="1:15" ht="6" customHeight="1">
      <c r="A39" s="118"/>
      <c r="B39" s="71"/>
      <c r="C39" s="71"/>
      <c r="D39" s="258"/>
      <c r="E39" s="142"/>
      <c r="F39" s="466"/>
      <c r="G39" s="142"/>
      <c r="H39" s="365"/>
      <c r="I39" s="142"/>
      <c r="J39" s="365"/>
      <c r="K39" s="142"/>
      <c r="L39" s="365"/>
      <c r="M39" s="142"/>
      <c r="N39" s="384"/>
      <c r="O39" s="264"/>
    </row>
    <row r="40" spans="1:15" ht="13.5" customHeight="1">
      <c r="A40" s="73">
        <v>6</v>
      </c>
      <c r="B40" s="559" t="s">
        <v>108</v>
      </c>
      <c r="C40" s="559"/>
      <c r="D40" s="258"/>
      <c r="E40" s="142">
        <v>35288294</v>
      </c>
      <c r="F40" s="466">
        <v>7.1</v>
      </c>
      <c r="G40" s="142">
        <v>34743909</v>
      </c>
      <c r="H40" s="365">
        <v>7.2</v>
      </c>
      <c r="I40" s="142">
        <v>36149066</v>
      </c>
      <c r="J40" s="365">
        <v>8.1</v>
      </c>
      <c r="K40" s="142">
        <v>37489625</v>
      </c>
      <c r="L40" s="365">
        <f t="shared" si="4"/>
        <v>8.3000000000000007</v>
      </c>
      <c r="M40" s="142">
        <v>41887346</v>
      </c>
      <c r="N40" s="384">
        <f t="shared" si="3"/>
        <v>8.5</v>
      </c>
      <c r="O40" s="467">
        <v>6</v>
      </c>
    </row>
    <row r="41" spans="1:15" ht="13.5" customHeight="1">
      <c r="A41" s="73">
        <v>7</v>
      </c>
      <c r="B41" s="559" t="s">
        <v>109</v>
      </c>
      <c r="C41" s="559"/>
      <c r="D41" s="258"/>
      <c r="E41" s="142">
        <v>53030286</v>
      </c>
      <c r="F41" s="466">
        <v>10.7</v>
      </c>
      <c r="G41" s="142">
        <v>43907341</v>
      </c>
      <c r="H41" s="365">
        <v>9.1999999999999993</v>
      </c>
      <c r="I41" s="142">
        <v>9929377</v>
      </c>
      <c r="J41" s="365">
        <v>2.2000000000000002</v>
      </c>
      <c r="K41" s="142">
        <v>10002917</v>
      </c>
      <c r="L41" s="365">
        <f t="shared" si="4"/>
        <v>2.2000000000000002</v>
      </c>
      <c r="M41" s="142">
        <v>19280886</v>
      </c>
      <c r="N41" s="384">
        <f t="shared" si="3"/>
        <v>3.9</v>
      </c>
      <c r="O41" s="467">
        <v>7</v>
      </c>
    </row>
    <row r="42" spans="1:15" ht="13.5" customHeight="1">
      <c r="A42" s="73">
        <v>8</v>
      </c>
      <c r="B42" s="559" t="s">
        <v>110</v>
      </c>
      <c r="C42" s="559"/>
      <c r="D42" s="258"/>
      <c r="E42" s="142">
        <v>73919047</v>
      </c>
      <c r="F42" s="466">
        <v>15</v>
      </c>
      <c r="G42" s="142">
        <v>69185886</v>
      </c>
      <c r="H42" s="365">
        <v>14.4</v>
      </c>
      <c r="I42" s="142">
        <v>71268633</v>
      </c>
      <c r="J42" s="365">
        <v>16</v>
      </c>
      <c r="K42" s="142">
        <v>79648194</v>
      </c>
      <c r="L42" s="365">
        <f t="shared" si="4"/>
        <v>17.7</v>
      </c>
      <c r="M42" s="142">
        <v>84195816</v>
      </c>
      <c r="N42" s="384">
        <f t="shared" si="3"/>
        <v>17</v>
      </c>
      <c r="O42" s="467">
        <v>8</v>
      </c>
    </row>
    <row r="43" spans="1:15" ht="13.5" customHeight="1">
      <c r="A43" s="73">
        <v>9</v>
      </c>
      <c r="B43" s="559" t="s">
        <v>111</v>
      </c>
      <c r="C43" s="559"/>
      <c r="D43" s="258"/>
      <c r="E43" s="142">
        <v>20654707</v>
      </c>
      <c r="F43" s="466">
        <v>4.2</v>
      </c>
      <c r="G43" s="142">
        <v>19681761</v>
      </c>
      <c r="H43" s="365">
        <v>4.0999999999999996</v>
      </c>
      <c r="I43" s="142">
        <v>20240328</v>
      </c>
      <c r="J43" s="365">
        <v>4.5999999999999996</v>
      </c>
      <c r="K43" s="142">
        <v>20098240</v>
      </c>
      <c r="L43" s="365">
        <f t="shared" si="4"/>
        <v>4.5</v>
      </c>
      <c r="M43" s="142">
        <v>20286636</v>
      </c>
      <c r="N43" s="384">
        <f t="shared" si="3"/>
        <v>4.0999999999999996</v>
      </c>
      <c r="O43" s="467">
        <v>9</v>
      </c>
    </row>
    <row r="44" spans="1:15" ht="13.5" customHeight="1">
      <c r="A44" s="390">
        <v>10</v>
      </c>
      <c r="B44" s="559" t="s">
        <v>112</v>
      </c>
      <c r="C44" s="559"/>
      <c r="D44" s="258"/>
      <c r="E44" s="142">
        <v>95311506</v>
      </c>
      <c r="F44" s="466">
        <v>19.3</v>
      </c>
      <c r="G44" s="142">
        <v>92915816</v>
      </c>
      <c r="H44" s="365">
        <v>19.399999999999999</v>
      </c>
      <c r="I44" s="142">
        <v>91727746</v>
      </c>
      <c r="J44" s="365">
        <v>20.6</v>
      </c>
      <c r="K44" s="142">
        <v>89494033</v>
      </c>
      <c r="L44" s="365">
        <f t="shared" si="4"/>
        <v>19.899999999999999</v>
      </c>
      <c r="M44" s="142">
        <v>89623498</v>
      </c>
      <c r="N44" s="384">
        <f t="shared" si="3"/>
        <v>18.100000000000001</v>
      </c>
      <c r="O44" s="467">
        <v>10</v>
      </c>
    </row>
    <row r="45" spans="1:15" ht="6" customHeight="1">
      <c r="A45" s="71"/>
      <c r="B45" s="71"/>
      <c r="C45" s="71"/>
      <c r="D45" s="258"/>
      <c r="E45" s="142"/>
      <c r="F45" s="466"/>
      <c r="G45" s="142"/>
      <c r="H45" s="365"/>
      <c r="I45" s="142"/>
      <c r="J45" s="365"/>
      <c r="K45" s="142"/>
      <c r="L45" s="365"/>
      <c r="M45" s="142"/>
      <c r="N45" s="384"/>
      <c r="O45" s="264"/>
    </row>
    <row r="46" spans="1:15" ht="13.5" customHeight="1">
      <c r="A46" s="390">
        <v>11</v>
      </c>
      <c r="B46" s="559" t="s">
        <v>113</v>
      </c>
      <c r="C46" s="559"/>
      <c r="D46" s="258"/>
      <c r="E46" s="142">
        <v>2600267</v>
      </c>
      <c r="F46" s="466">
        <v>0.5</v>
      </c>
      <c r="G46" s="142">
        <v>2485422</v>
      </c>
      <c r="H46" s="365">
        <v>0.5</v>
      </c>
      <c r="I46" s="142">
        <v>4313289</v>
      </c>
      <c r="J46" s="365">
        <v>1</v>
      </c>
      <c r="K46" s="142">
        <v>4181649</v>
      </c>
      <c r="L46" s="365">
        <f t="shared" si="4"/>
        <v>0.9</v>
      </c>
      <c r="M46" s="142">
        <v>2713975</v>
      </c>
      <c r="N46" s="384">
        <f t="shared" si="3"/>
        <v>0.5</v>
      </c>
      <c r="O46" s="467">
        <v>11</v>
      </c>
    </row>
    <row r="47" spans="1:15" ht="13.5" customHeight="1">
      <c r="A47" s="390">
        <v>12</v>
      </c>
      <c r="B47" s="559" t="s">
        <v>114</v>
      </c>
      <c r="C47" s="559"/>
      <c r="D47" s="258"/>
      <c r="E47" s="142">
        <v>75986551</v>
      </c>
      <c r="F47" s="466">
        <v>15.4</v>
      </c>
      <c r="G47" s="142">
        <v>86167437</v>
      </c>
      <c r="H47" s="365">
        <v>18</v>
      </c>
      <c r="I47" s="142">
        <v>81077808</v>
      </c>
      <c r="J47" s="365">
        <v>18.2</v>
      </c>
      <c r="K47" s="142">
        <v>79807074</v>
      </c>
      <c r="L47" s="365">
        <f t="shared" si="4"/>
        <v>17.7</v>
      </c>
      <c r="M47" s="142">
        <v>75056607</v>
      </c>
      <c r="N47" s="384">
        <f t="shared" si="3"/>
        <v>15.2</v>
      </c>
      <c r="O47" s="467">
        <v>12</v>
      </c>
    </row>
    <row r="48" spans="1:15" ht="13.5" customHeight="1">
      <c r="A48" s="390">
        <v>13</v>
      </c>
      <c r="B48" s="559" t="s">
        <v>115</v>
      </c>
      <c r="C48" s="559"/>
      <c r="D48" s="258"/>
      <c r="E48" s="468">
        <v>25142245</v>
      </c>
      <c r="F48" s="466">
        <v>5.0999999999999996</v>
      </c>
      <c r="G48" s="468">
        <v>25734970</v>
      </c>
      <c r="H48" s="365">
        <v>5.4</v>
      </c>
      <c r="I48" s="468">
        <v>26758368</v>
      </c>
      <c r="J48" s="365">
        <v>6</v>
      </c>
      <c r="K48" s="468">
        <v>24771823</v>
      </c>
      <c r="L48" s="365">
        <f t="shared" si="4"/>
        <v>5.5</v>
      </c>
      <c r="M48" s="468">
        <v>31228278</v>
      </c>
      <c r="N48" s="384">
        <f t="shared" si="3"/>
        <v>6.3</v>
      </c>
      <c r="O48" s="467">
        <v>13</v>
      </c>
    </row>
    <row r="49" spans="1:15" ht="13.5" customHeight="1">
      <c r="A49" s="390">
        <v>14</v>
      </c>
      <c r="B49" s="559" t="s">
        <v>116</v>
      </c>
      <c r="C49" s="559"/>
      <c r="D49" s="258"/>
      <c r="E49" s="155">
        <v>0</v>
      </c>
      <c r="F49" s="155">
        <v>0</v>
      </c>
      <c r="G49" s="155">
        <v>0</v>
      </c>
      <c r="H49" s="155">
        <v>0</v>
      </c>
      <c r="I49" s="155">
        <v>0</v>
      </c>
      <c r="J49" s="155">
        <v>0</v>
      </c>
      <c r="K49" s="155">
        <v>0</v>
      </c>
      <c r="L49" s="155">
        <v>0</v>
      </c>
      <c r="M49" s="155">
        <v>0</v>
      </c>
      <c r="N49" s="155">
        <v>0</v>
      </c>
      <c r="O49" s="467">
        <v>14</v>
      </c>
    </row>
    <row r="50" spans="1:15" ht="13.5" customHeight="1">
      <c r="A50" s="128"/>
      <c r="B50" s="128"/>
      <c r="C50" s="128"/>
      <c r="D50" s="367"/>
      <c r="E50" s="117"/>
      <c r="F50" s="117"/>
      <c r="G50" s="117"/>
      <c r="H50" s="117"/>
      <c r="I50" s="117"/>
      <c r="J50" s="469"/>
      <c r="K50" s="117"/>
      <c r="L50" s="469"/>
      <c r="M50" s="117"/>
      <c r="N50" s="470"/>
      <c r="O50" s="471"/>
    </row>
    <row r="51" spans="1:15" ht="13.5" customHeight="1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</row>
    <row r="52" spans="1:15" ht="13.5" customHeight="1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</row>
    <row r="53" spans="1:15" ht="13.5" customHeight="1">
      <c r="A53" s="49"/>
      <c r="B53" s="53" t="s">
        <v>609</v>
      </c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</row>
    <row r="54" spans="1:15" ht="13.5" customHeight="1" thickBot="1">
      <c r="A54" s="49"/>
      <c r="B54" s="49"/>
      <c r="C54" s="49"/>
      <c r="D54" s="49"/>
      <c r="O54" s="254" t="s">
        <v>462</v>
      </c>
    </row>
    <row r="55" spans="1:15" ht="18" customHeight="1" thickTop="1">
      <c r="A55" s="122" t="s">
        <v>610</v>
      </c>
      <c r="B55" s="123"/>
      <c r="C55" s="123"/>
      <c r="D55" s="255"/>
      <c r="E55" s="576" t="s">
        <v>547</v>
      </c>
      <c r="F55" s="580"/>
      <c r="G55" s="576" t="s">
        <v>605</v>
      </c>
      <c r="H55" s="580"/>
      <c r="I55" s="576" t="s">
        <v>688</v>
      </c>
      <c r="J55" s="574"/>
      <c r="K55" s="576" t="s">
        <v>707</v>
      </c>
      <c r="L55" s="574"/>
      <c r="M55" s="585" t="s">
        <v>730</v>
      </c>
      <c r="N55" s="586"/>
      <c r="O55" s="125" t="s">
        <v>117</v>
      </c>
    </row>
    <row r="56" spans="1:15" ht="9" customHeight="1">
      <c r="A56" s="246"/>
      <c r="B56" s="246"/>
      <c r="C56" s="246"/>
      <c r="D56" s="472"/>
      <c r="K56" s="1"/>
      <c r="L56" s="1"/>
      <c r="M56" s="473"/>
      <c r="N56" s="474"/>
      <c r="O56" s="90"/>
    </row>
    <row r="57" spans="1:15" ht="13.5" customHeight="1">
      <c r="A57" s="475" t="s">
        <v>118</v>
      </c>
      <c r="B57" s="246"/>
      <c r="C57" s="246"/>
      <c r="D57" s="476"/>
      <c r="E57" s="589">
        <v>151516286</v>
      </c>
      <c r="F57" s="590"/>
      <c r="G57" s="582">
        <v>150013197</v>
      </c>
      <c r="H57" s="590"/>
      <c r="I57" s="582">
        <v>237328562</v>
      </c>
      <c r="J57" s="582"/>
      <c r="K57" s="582">
        <v>239822531</v>
      </c>
      <c r="L57" s="582"/>
      <c r="M57" s="583">
        <v>240908248</v>
      </c>
      <c r="N57" s="584"/>
      <c r="O57" s="73" t="s">
        <v>119</v>
      </c>
    </row>
    <row r="58" spans="1:15" ht="9" customHeight="1">
      <c r="A58" s="246"/>
      <c r="B58" s="246"/>
      <c r="C58" s="246"/>
      <c r="D58" s="476"/>
      <c r="E58" s="477"/>
      <c r="F58" s="477"/>
      <c r="G58" s="199"/>
      <c r="H58" s="199"/>
      <c r="I58" s="199"/>
      <c r="J58" s="199"/>
      <c r="K58" s="199"/>
      <c r="L58" s="199"/>
      <c r="M58" s="478"/>
      <c r="N58" s="479"/>
      <c r="O58" s="71"/>
    </row>
    <row r="59" spans="1:15" ht="13.5" customHeight="1">
      <c r="A59" s="475" t="s">
        <v>120</v>
      </c>
      <c r="B59" s="246"/>
      <c r="C59" s="246"/>
      <c r="D59" s="476"/>
      <c r="E59" s="589">
        <v>144379357</v>
      </c>
      <c r="F59" s="590"/>
      <c r="G59" s="582">
        <v>142081228</v>
      </c>
      <c r="H59" s="590"/>
      <c r="I59" s="582">
        <v>227703894</v>
      </c>
      <c r="J59" s="582"/>
      <c r="K59" s="582">
        <v>228766160</v>
      </c>
      <c r="L59" s="582"/>
      <c r="M59" s="583">
        <v>228398868</v>
      </c>
      <c r="N59" s="584"/>
      <c r="O59" s="73" t="s">
        <v>121</v>
      </c>
    </row>
    <row r="60" spans="1:15" ht="9" customHeight="1">
      <c r="A60" s="128"/>
      <c r="B60" s="128"/>
      <c r="C60" s="128"/>
      <c r="D60" s="367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394"/>
    </row>
    <row r="61" spans="1:15" ht="13.5" customHeight="1">
      <c r="A61" s="71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</row>
    <row r="62" spans="1:15" ht="13.5" customHeight="1">
      <c r="A62" s="131" t="s">
        <v>611</v>
      </c>
      <c r="B62" s="71"/>
      <c r="C62" s="71"/>
      <c r="D62" s="71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</row>
    <row r="63" spans="1:15" ht="13.5" customHeight="1"/>
  </sheetData>
  <mergeCells count="40">
    <mergeCell ref="E59:F59"/>
    <mergeCell ref="G59:H59"/>
    <mergeCell ref="I59:J59"/>
    <mergeCell ref="I5:J5"/>
    <mergeCell ref="E55:F55"/>
    <mergeCell ref="G55:H55"/>
    <mergeCell ref="I55:J55"/>
    <mergeCell ref="E57:F57"/>
    <mergeCell ref="G57:H57"/>
    <mergeCell ref="I57:J57"/>
    <mergeCell ref="K59:L59"/>
    <mergeCell ref="M59:N59"/>
    <mergeCell ref="K55:L55"/>
    <mergeCell ref="M55:N55"/>
    <mergeCell ref="O5:O6"/>
    <mergeCell ref="K57:L57"/>
    <mergeCell ref="M57:N57"/>
    <mergeCell ref="K5:L5"/>
    <mergeCell ref="M5:N5"/>
    <mergeCell ref="A32:C32"/>
    <mergeCell ref="B34:C34"/>
    <mergeCell ref="B35:C35"/>
    <mergeCell ref="B36:C36"/>
    <mergeCell ref="B37:C37"/>
    <mergeCell ref="A5:D6"/>
    <mergeCell ref="E5:F5"/>
    <mergeCell ref="G5:H5"/>
    <mergeCell ref="B48:C48"/>
    <mergeCell ref="B49:C49"/>
    <mergeCell ref="B41:C41"/>
    <mergeCell ref="B42:C42"/>
    <mergeCell ref="B43:C43"/>
    <mergeCell ref="B46:C46"/>
    <mergeCell ref="B47:C47"/>
    <mergeCell ref="B44:C44"/>
    <mergeCell ref="B40:C40"/>
    <mergeCell ref="B38:C38"/>
    <mergeCell ref="A9:C9"/>
    <mergeCell ref="B11:C11"/>
    <mergeCell ref="B21:C21"/>
  </mergeCells>
  <phoneticPr fontId="10"/>
  <printOptions horizontalCentered="1" gridLinesSet="0"/>
  <pageMargins left="0.19685039370078741" right="0.19685039370078741" top="0.59055118110236227" bottom="0.11811023622047245" header="0.51181102362204722" footer="0.51181102362204722"/>
  <pageSetup paperSize="9" scale="7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"/>
  <sheetViews>
    <sheetView zoomScale="120" zoomScaleNormal="120" workbookViewId="0"/>
  </sheetViews>
  <sheetFormatPr defaultRowHeight="13.5"/>
  <cols>
    <col min="1" max="1" width="4.875" style="464" customWidth="1"/>
    <col min="2" max="2" width="4.75" style="464" bestFit="1" customWidth="1"/>
    <col min="3" max="14" width="10.625" style="51" customWidth="1"/>
    <col min="15" max="15" width="9" style="51" bestFit="1" customWidth="1"/>
    <col min="16" max="21" width="10.625" style="51" customWidth="1"/>
    <col min="22" max="22" width="6.625" style="51" customWidth="1"/>
    <col min="23" max="16384" width="9" style="51"/>
  </cols>
  <sheetData>
    <row r="1" spans="1:24" ht="13.5" customHeight="1">
      <c r="A1" s="53" t="s">
        <v>724</v>
      </c>
      <c r="B1" s="26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</row>
    <row r="2" spans="1:24" ht="14.25" thickBot="1">
      <c r="A2" s="269"/>
      <c r="B2" s="26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V2" s="54" t="s">
        <v>725</v>
      </c>
    </row>
    <row r="3" spans="1:24" ht="14.25" thickTop="1">
      <c r="A3" s="606" t="s">
        <v>549</v>
      </c>
      <c r="B3" s="605"/>
      <c r="C3" s="609" t="s">
        <v>468</v>
      </c>
      <c r="D3" s="600" t="s">
        <v>612</v>
      </c>
      <c r="E3" s="85"/>
      <c r="F3" s="605" t="s">
        <v>505</v>
      </c>
      <c r="G3" s="591" t="s">
        <v>613</v>
      </c>
      <c r="H3" s="605" t="s">
        <v>614</v>
      </c>
      <c r="I3" s="605" t="s">
        <v>122</v>
      </c>
      <c r="J3" s="605" t="s">
        <v>550</v>
      </c>
      <c r="K3" s="605" t="s">
        <v>467</v>
      </c>
      <c r="L3" s="591" t="s">
        <v>615</v>
      </c>
      <c r="M3" s="605" t="s">
        <v>551</v>
      </c>
      <c r="N3" s="605" t="s">
        <v>616</v>
      </c>
      <c r="O3" s="591" t="s">
        <v>617</v>
      </c>
      <c r="P3" s="594" t="s">
        <v>618</v>
      </c>
      <c r="Q3" s="85"/>
      <c r="R3" s="597" t="s">
        <v>619</v>
      </c>
      <c r="S3" s="598"/>
      <c r="T3" s="598"/>
      <c r="U3" s="599"/>
      <c r="V3" s="600" t="s">
        <v>123</v>
      </c>
    </row>
    <row r="4" spans="1:24">
      <c r="A4" s="607"/>
      <c r="B4" s="595"/>
      <c r="C4" s="610"/>
      <c r="D4" s="595"/>
      <c r="E4" s="592" t="s">
        <v>620</v>
      </c>
      <c r="F4" s="595"/>
      <c r="G4" s="595"/>
      <c r="H4" s="595"/>
      <c r="I4" s="595"/>
      <c r="J4" s="595"/>
      <c r="K4" s="595"/>
      <c r="L4" s="592"/>
      <c r="M4" s="595"/>
      <c r="N4" s="595"/>
      <c r="O4" s="592"/>
      <c r="P4" s="595"/>
      <c r="Q4" s="592" t="s">
        <v>621</v>
      </c>
      <c r="R4" s="603" t="s">
        <v>622</v>
      </c>
      <c r="S4" s="448"/>
      <c r="T4" s="604" t="s">
        <v>623</v>
      </c>
      <c r="U4" s="604" t="s">
        <v>624</v>
      </c>
      <c r="V4" s="601"/>
    </row>
    <row r="5" spans="1:24" ht="13.5" customHeight="1">
      <c r="A5" s="607"/>
      <c r="B5" s="595"/>
      <c r="C5" s="610"/>
      <c r="D5" s="595"/>
      <c r="E5" s="595"/>
      <c r="F5" s="595"/>
      <c r="G5" s="595"/>
      <c r="H5" s="595"/>
      <c r="I5" s="595"/>
      <c r="J5" s="595"/>
      <c r="K5" s="595"/>
      <c r="L5" s="592"/>
      <c r="M5" s="595"/>
      <c r="N5" s="595"/>
      <c r="O5" s="592"/>
      <c r="P5" s="595"/>
      <c r="Q5" s="592"/>
      <c r="R5" s="592"/>
      <c r="S5" s="604" t="s">
        <v>625</v>
      </c>
      <c r="T5" s="592"/>
      <c r="U5" s="592"/>
      <c r="V5" s="601"/>
    </row>
    <row r="6" spans="1:24" ht="13.5" customHeight="1">
      <c r="A6" s="608"/>
      <c r="B6" s="596"/>
      <c r="C6" s="611"/>
      <c r="D6" s="596"/>
      <c r="E6" s="596"/>
      <c r="F6" s="596"/>
      <c r="G6" s="596"/>
      <c r="H6" s="596"/>
      <c r="I6" s="596"/>
      <c r="J6" s="596"/>
      <c r="K6" s="596"/>
      <c r="L6" s="593"/>
      <c r="M6" s="596"/>
      <c r="N6" s="596"/>
      <c r="O6" s="593"/>
      <c r="P6" s="596"/>
      <c r="Q6" s="593"/>
      <c r="R6" s="593"/>
      <c r="S6" s="593"/>
      <c r="T6" s="593"/>
      <c r="U6" s="593"/>
      <c r="V6" s="602"/>
    </row>
    <row r="7" spans="1:24" ht="13.5" customHeight="1">
      <c r="A7" s="449"/>
      <c r="B7" s="449"/>
      <c r="C7" s="136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450"/>
    </row>
    <row r="8" spans="1:24" ht="13.5" customHeight="1">
      <c r="A8" s="131" t="s">
        <v>626</v>
      </c>
      <c r="B8" s="451">
        <v>28</v>
      </c>
      <c r="C8" s="373">
        <v>472934</v>
      </c>
      <c r="D8" s="374">
        <v>117552</v>
      </c>
      <c r="E8" s="374">
        <v>83599</v>
      </c>
      <c r="F8" s="374">
        <v>18730</v>
      </c>
      <c r="G8" s="374">
        <v>9758</v>
      </c>
      <c r="H8" s="374">
        <v>11080</v>
      </c>
      <c r="I8" s="374">
        <v>72943</v>
      </c>
      <c r="J8" s="374">
        <v>76631</v>
      </c>
      <c r="K8" s="374">
        <v>12985</v>
      </c>
      <c r="L8" s="374">
        <v>14</v>
      </c>
      <c r="M8" s="374">
        <v>46988</v>
      </c>
      <c r="N8" s="374">
        <v>793</v>
      </c>
      <c r="O8" s="149">
        <v>0</v>
      </c>
      <c r="P8" s="374">
        <v>105460</v>
      </c>
      <c r="Q8" s="374">
        <v>3573</v>
      </c>
      <c r="R8" s="374">
        <v>103270</v>
      </c>
      <c r="S8" s="374">
        <v>30318</v>
      </c>
      <c r="T8" s="374">
        <v>2190</v>
      </c>
      <c r="U8" s="149">
        <v>0</v>
      </c>
      <c r="V8" s="452" t="s">
        <v>726</v>
      </c>
      <c r="X8" s="109"/>
    </row>
    <row r="9" spans="1:24" ht="13.5" customHeight="1">
      <c r="A9" s="449"/>
      <c r="B9" s="451">
        <v>29</v>
      </c>
      <c r="C9" s="453">
        <v>459699</v>
      </c>
      <c r="D9" s="454">
        <v>118693</v>
      </c>
      <c r="E9" s="454">
        <v>84694</v>
      </c>
      <c r="F9" s="454">
        <v>18690</v>
      </c>
      <c r="G9" s="454">
        <v>10696</v>
      </c>
      <c r="H9" s="454">
        <v>11292</v>
      </c>
      <c r="I9" s="454">
        <v>72725</v>
      </c>
      <c r="J9" s="454">
        <v>88623</v>
      </c>
      <c r="K9" s="454">
        <v>7034</v>
      </c>
      <c r="L9" s="454">
        <v>0</v>
      </c>
      <c r="M9" s="454">
        <v>38090</v>
      </c>
      <c r="N9" s="454">
        <v>847</v>
      </c>
      <c r="O9" s="149">
        <v>0</v>
      </c>
      <c r="P9" s="454">
        <v>93009</v>
      </c>
      <c r="Q9" s="454">
        <v>2276</v>
      </c>
      <c r="R9" s="454">
        <v>90978</v>
      </c>
      <c r="S9" s="454">
        <v>26917</v>
      </c>
      <c r="T9" s="454">
        <v>2031</v>
      </c>
      <c r="U9" s="149">
        <v>0</v>
      </c>
      <c r="V9" s="455">
        <v>29</v>
      </c>
      <c r="X9" s="109"/>
    </row>
    <row r="10" spans="1:24" s="28" customFormat="1" ht="13.5" customHeight="1">
      <c r="A10" s="449"/>
      <c r="B10" s="451">
        <v>30</v>
      </c>
      <c r="C10" s="453">
        <v>448789</v>
      </c>
      <c r="D10" s="454">
        <v>118594</v>
      </c>
      <c r="E10" s="454">
        <v>84428</v>
      </c>
      <c r="F10" s="454">
        <v>18898</v>
      </c>
      <c r="G10" s="454">
        <v>9538</v>
      </c>
      <c r="H10" s="454">
        <v>11374</v>
      </c>
      <c r="I10" s="454">
        <v>68842</v>
      </c>
      <c r="J10" s="454">
        <v>81495</v>
      </c>
      <c r="K10" s="454">
        <v>7902</v>
      </c>
      <c r="L10" s="454">
        <v>0</v>
      </c>
      <c r="M10" s="454">
        <v>30112</v>
      </c>
      <c r="N10" s="454">
        <v>4309</v>
      </c>
      <c r="O10" s="149">
        <v>0</v>
      </c>
      <c r="P10" s="454">
        <v>97722</v>
      </c>
      <c r="Q10" s="454">
        <v>2708</v>
      </c>
      <c r="R10" s="454">
        <v>93969</v>
      </c>
      <c r="S10" s="454">
        <v>23922</v>
      </c>
      <c r="T10" s="454">
        <v>3754</v>
      </c>
      <c r="U10" s="149">
        <v>0</v>
      </c>
      <c r="V10" s="452">
        <v>30</v>
      </c>
      <c r="X10" s="109"/>
    </row>
    <row r="11" spans="1:24" ht="13.5" customHeight="1">
      <c r="A11" s="449" t="s">
        <v>705</v>
      </c>
      <c r="B11" s="451" t="s">
        <v>706</v>
      </c>
      <c r="C11" s="456">
        <v>451392.40899999999</v>
      </c>
      <c r="D11" s="457">
        <v>117980.52499999999</v>
      </c>
      <c r="E11" s="457">
        <v>83693.436000000002</v>
      </c>
      <c r="F11" s="457">
        <v>19300.673999999999</v>
      </c>
      <c r="G11" s="457">
        <v>9234.375</v>
      </c>
      <c r="H11" s="457">
        <v>11407.402</v>
      </c>
      <c r="I11" s="457">
        <v>71461.328999999998</v>
      </c>
      <c r="J11" s="457">
        <v>80140.127999999997</v>
      </c>
      <c r="K11" s="457">
        <v>5283.2610000000004</v>
      </c>
      <c r="L11" s="457">
        <v>6.4240000000000004</v>
      </c>
      <c r="M11" s="457">
        <v>24222.194</v>
      </c>
      <c r="N11" s="457">
        <v>4817.7020000000002</v>
      </c>
      <c r="O11" s="149">
        <v>0</v>
      </c>
      <c r="P11" s="457">
        <v>107538.395</v>
      </c>
      <c r="Q11" s="457">
        <v>4073.982</v>
      </c>
      <c r="R11" s="457">
        <v>103763.205</v>
      </c>
      <c r="S11" s="457">
        <v>21330.555</v>
      </c>
      <c r="T11" s="457">
        <v>3775.19</v>
      </c>
      <c r="U11" s="149">
        <v>0</v>
      </c>
      <c r="V11" s="452" t="s">
        <v>727</v>
      </c>
      <c r="X11" s="109"/>
    </row>
    <row r="12" spans="1:24" s="1" customFormat="1" ht="13.5" customHeight="1">
      <c r="B12" s="458">
        <v>2</v>
      </c>
      <c r="C12" s="459">
        <v>504254.94799999997</v>
      </c>
      <c r="D12" s="460">
        <v>118314.764</v>
      </c>
      <c r="E12" s="460">
        <v>82639.429000000004</v>
      </c>
      <c r="F12" s="460">
        <v>20497.124</v>
      </c>
      <c r="G12" s="460">
        <v>10729.741</v>
      </c>
      <c r="H12" s="460">
        <v>11724.947</v>
      </c>
      <c r="I12" s="460">
        <v>95614.051999999996</v>
      </c>
      <c r="J12" s="460">
        <v>75465.731</v>
      </c>
      <c r="K12" s="460">
        <v>11179.296</v>
      </c>
      <c r="L12" s="460">
        <v>0.23699999999999999</v>
      </c>
      <c r="M12" s="460">
        <v>41518.991999999998</v>
      </c>
      <c r="N12" s="460">
        <v>3723.9830000000002</v>
      </c>
      <c r="O12" s="149">
        <v>0</v>
      </c>
      <c r="P12" s="460">
        <v>115486.08100000001</v>
      </c>
      <c r="Q12" s="460">
        <v>3143.875</v>
      </c>
      <c r="R12" s="460">
        <v>113222.539</v>
      </c>
      <c r="S12" s="460">
        <v>25714.118999999999</v>
      </c>
      <c r="T12" s="460">
        <v>2263.5419999999999</v>
      </c>
      <c r="U12" s="149">
        <v>0</v>
      </c>
      <c r="V12" s="461">
        <v>2</v>
      </c>
      <c r="X12" s="109"/>
    </row>
    <row r="13" spans="1:24" ht="13.5" customHeight="1">
      <c r="A13" s="462"/>
      <c r="B13" s="462"/>
      <c r="C13" s="150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463"/>
      <c r="V13" s="282"/>
    </row>
    <row r="14" spans="1:24" ht="13.5" customHeight="1">
      <c r="A14" s="464" t="s">
        <v>728</v>
      </c>
      <c r="B14" s="13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</row>
    <row r="15" spans="1:24" ht="13.5" customHeight="1">
      <c r="A15" s="131" t="s">
        <v>627</v>
      </c>
      <c r="B15" s="449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</row>
    <row r="16" spans="1:24" ht="13.5" customHeight="1"/>
    <row r="20" spans="3:5">
      <c r="C20" s="383"/>
      <c r="E20" s="383"/>
    </row>
    <row r="21" spans="3:5">
      <c r="E21" s="383"/>
    </row>
  </sheetData>
  <mergeCells count="22">
    <mergeCell ref="H3:H6"/>
    <mergeCell ref="A3:B6"/>
    <mergeCell ref="C3:C6"/>
    <mergeCell ref="D3:D6"/>
    <mergeCell ref="F3:F6"/>
    <mergeCell ref="G3:G6"/>
    <mergeCell ref="O3:O6"/>
    <mergeCell ref="P3:P6"/>
    <mergeCell ref="R3:U3"/>
    <mergeCell ref="V3:V6"/>
    <mergeCell ref="E4:E6"/>
    <mergeCell ref="Q4:Q6"/>
    <mergeCell ref="R4:R6"/>
    <mergeCell ref="T4:T6"/>
    <mergeCell ref="U4:U6"/>
    <mergeCell ref="S5:S6"/>
    <mergeCell ref="I3:I6"/>
    <mergeCell ref="J3:J6"/>
    <mergeCell ref="K3:K6"/>
    <mergeCell ref="L3:L6"/>
    <mergeCell ref="M3:M6"/>
    <mergeCell ref="N3:N6"/>
  </mergeCells>
  <phoneticPr fontId="10"/>
  <printOptions horizontalCentered="1" verticalCentered="1" gridLinesSet="0"/>
  <pageMargins left="0.19685039370078741" right="0.19685039370078741" top="0.19685039370078741" bottom="0.19685039370078741" header="0.51181102362204722" footer="0.51181102362204722"/>
  <pageSetup paperSize="9" scale="6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7"/>
  <sheetViews>
    <sheetView zoomScale="120" zoomScaleNormal="120" workbookViewId="0">
      <selection activeCell="J19" sqref="J19"/>
    </sheetView>
  </sheetViews>
  <sheetFormatPr defaultRowHeight="13.5"/>
  <cols>
    <col min="1" max="2" width="3.125" style="51" customWidth="1"/>
    <col min="3" max="3" width="25.125" style="51" customWidth="1"/>
    <col min="4" max="4" width="1.625" style="51" customWidth="1"/>
    <col min="5" max="5" width="17" style="393" bestFit="1" customWidth="1"/>
    <col min="6" max="7" width="3.125" style="51" customWidth="1"/>
    <col min="8" max="8" width="22.625" style="51" customWidth="1"/>
    <col min="9" max="9" width="1.625" style="51" customWidth="1"/>
    <col min="10" max="10" width="19.125" style="51" bestFit="1" customWidth="1"/>
    <col min="11" max="11" width="3.625" style="51" customWidth="1"/>
    <col min="12" max="12" width="3.125" style="51" customWidth="1"/>
    <col min="13" max="13" width="23.5" style="51" bestFit="1" customWidth="1"/>
    <col min="14" max="14" width="1.625" style="51" customWidth="1"/>
    <col min="15" max="15" width="14.625" style="51" customWidth="1"/>
    <col min="16" max="16384" width="9" style="51"/>
  </cols>
  <sheetData>
    <row r="1" spans="1:16" ht="13.5" customHeight="1">
      <c r="A1" s="48" t="s">
        <v>751</v>
      </c>
      <c r="B1" s="49"/>
      <c r="C1" s="49"/>
      <c r="D1" s="49"/>
      <c r="E1" s="387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6" ht="13.5" customHeight="1">
      <c r="A2" s="49"/>
      <c r="B2" s="53" t="s">
        <v>463</v>
      </c>
      <c r="C2" s="49"/>
      <c r="D2" s="49"/>
      <c r="E2" s="38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6" ht="13.5" customHeight="1" thickBot="1">
      <c r="A3" s="49"/>
      <c r="B3" s="49"/>
      <c r="C3" s="49"/>
      <c r="D3" s="49"/>
      <c r="E3" s="387"/>
      <c r="F3" s="49"/>
      <c r="G3" s="49"/>
      <c r="H3" s="49"/>
      <c r="I3" s="49"/>
      <c r="J3" s="387"/>
      <c r="K3" s="49"/>
      <c r="L3" s="49"/>
      <c r="M3" s="49"/>
      <c r="N3" s="49"/>
      <c r="O3" s="54" t="s">
        <v>462</v>
      </c>
    </row>
    <row r="4" spans="1:16" ht="13.5" customHeight="1" thickTop="1">
      <c r="A4" s="612" t="s">
        <v>124</v>
      </c>
      <c r="B4" s="612"/>
      <c r="C4" s="612"/>
      <c r="D4" s="574"/>
      <c r="E4" s="576" t="s">
        <v>125</v>
      </c>
      <c r="F4" s="612"/>
      <c r="G4" s="612"/>
      <c r="H4" s="612"/>
      <c r="I4" s="612"/>
      <c r="J4" s="612"/>
      <c r="K4" s="612"/>
      <c r="L4" s="612"/>
      <c r="M4" s="612"/>
      <c r="N4" s="612"/>
      <c r="O4" s="612"/>
      <c r="P4" s="396"/>
    </row>
    <row r="5" spans="1:16" ht="13.5" customHeight="1">
      <c r="A5" s="614" t="s">
        <v>506</v>
      </c>
      <c r="B5" s="614"/>
      <c r="C5" s="614"/>
      <c r="D5" s="577"/>
      <c r="E5" s="397" t="s">
        <v>552</v>
      </c>
      <c r="F5" s="579" t="s">
        <v>506</v>
      </c>
      <c r="G5" s="614"/>
      <c r="H5" s="614"/>
      <c r="I5" s="577"/>
      <c r="J5" s="372" t="s">
        <v>552</v>
      </c>
      <c r="K5" s="579" t="s">
        <v>506</v>
      </c>
      <c r="L5" s="614"/>
      <c r="M5" s="614"/>
      <c r="N5" s="577"/>
      <c r="O5" s="111" t="s">
        <v>552</v>
      </c>
      <c r="P5" s="396"/>
    </row>
    <row r="6" spans="1:16" ht="13.5" customHeight="1">
      <c r="A6" s="71"/>
      <c r="B6" s="71"/>
      <c r="C6" s="71"/>
      <c r="D6" s="71"/>
      <c r="E6" s="399"/>
      <c r="F6" s="71"/>
      <c r="G6" s="118"/>
      <c r="H6" s="71"/>
      <c r="I6" s="71"/>
      <c r="J6" s="400"/>
      <c r="K6" s="71"/>
      <c r="L6" s="71"/>
      <c r="M6" s="71"/>
      <c r="N6" s="71"/>
      <c r="O6" s="401"/>
      <c r="P6" s="396"/>
    </row>
    <row r="7" spans="1:16" ht="13.5" customHeight="1">
      <c r="A7" s="615" t="s">
        <v>507</v>
      </c>
      <c r="B7" s="615"/>
      <c r="C7" s="615"/>
      <c r="D7" s="71"/>
      <c r="E7" s="402">
        <v>514159273.028</v>
      </c>
      <c r="F7" s="616" t="s">
        <v>507</v>
      </c>
      <c r="G7" s="615"/>
      <c r="H7" s="615"/>
      <c r="I7" s="118"/>
      <c r="J7" s="402">
        <v>493938704.42799997</v>
      </c>
      <c r="K7" s="73">
        <v>10</v>
      </c>
      <c r="L7" s="559" t="s">
        <v>553</v>
      </c>
      <c r="M7" s="559"/>
      <c r="N7" s="71"/>
      <c r="O7" s="403">
        <v>89623498.399000004</v>
      </c>
      <c r="P7" s="396"/>
    </row>
    <row r="8" spans="1:16" ht="13.5" customHeight="1">
      <c r="A8" s="71"/>
      <c r="B8" s="71"/>
      <c r="C8" s="71"/>
      <c r="D8" s="71"/>
      <c r="E8" s="404"/>
      <c r="F8" s="71"/>
      <c r="G8" s="118"/>
      <c r="H8" s="71"/>
      <c r="I8" s="71"/>
      <c r="J8" s="404"/>
      <c r="K8" s="118"/>
      <c r="L8" s="73">
        <v>1</v>
      </c>
      <c r="M8" s="69" t="s">
        <v>126</v>
      </c>
      <c r="N8" s="131"/>
      <c r="O8" s="120">
        <v>14918688.206</v>
      </c>
      <c r="P8" s="396"/>
    </row>
    <row r="9" spans="1:16" ht="13.5" customHeight="1">
      <c r="A9" s="73">
        <v>1</v>
      </c>
      <c r="B9" s="559" t="s">
        <v>628</v>
      </c>
      <c r="C9" s="559"/>
      <c r="D9" s="71"/>
      <c r="E9" s="405">
        <v>69909369.355000004</v>
      </c>
      <c r="F9" s="73">
        <v>1</v>
      </c>
      <c r="G9" s="559" t="s">
        <v>629</v>
      </c>
      <c r="H9" s="559"/>
      <c r="I9" s="71"/>
      <c r="J9" s="405">
        <v>883903.84299999999</v>
      </c>
      <c r="K9" s="118"/>
      <c r="L9" s="73">
        <v>2</v>
      </c>
      <c r="M9" s="69" t="s">
        <v>127</v>
      </c>
      <c r="N9" s="131"/>
      <c r="O9" s="120">
        <v>2536330.0210000002</v>
      </c>
      <c r="P9" s="396"/>
    </row>
    <row r="10" spans="1:16" ht="13.5" customHeight="1">
      <c r="A10" s="73"/>
      <c r="B10" s="73">
        <v>1</v>
      </c>
      <c r="C10" s="69" t="s">
        <v>25</v>
      </c>
      <c r="D10" s="131"/>
      <c r="E10" s="404">
        <v>23326379.651999999</v>
      </c>
      <c r="F10" s="118"/>
      <c r="G10" s="73">
        <v>1</v>
      </c>
      <c r="H10" s="69" t="s">
        <v>128</v>
      </c>
      <c r="I10" s="71"/>
      <c r="J10" s="405">
        <v>883903.84299999999</v>
      </c>
      <c r="K10" s="118"/>
      <c r="L10" s="73">
        <v>3</v>
      </c>
      <c r="M10" s="69" t="s">
        <v>129</v>
      </c>
      <c r="N10" s="131"/>
      <c r="O10" s="120">
        <v>15405921.403999999</v>
      </c>
      <c r="P10" s="396"/>
    </row>
    <row r="11" spans="1:16" ht="13.5" customHeight="1">
      <c r="A11" s="73"/>
      <c r="B11" s="73">
        <v>2</v>
      </c>
      <c r="C11" s="69" t="s">
        <v>26</v>
      </c>
      <c r="D11" s="390"/>
      <c r="E11" s="404">
        <v>15511338.370999999</v>
      </c>
      <c r="F11" s="118"/>
      <c r="G11" s="73"/>
      <c r="H11" s="69"/>
      <c r="I11" s="71"/>
      <c r="J11" s="404"/>
      <c r="K11" s="118"/>
      <c r="L11" s="73">
        <v>4</v>
      </c>
      <c r="M11" s="69" t="s">
        <v>130</v>
      </c>
      <c r="N11" s="131"/>
      <c r="O11" s="120">
        <v>16343101.898</v>
      </c>
      <c r="P11" s="396"/>
    </row>
    <row r="12" spans="1:16" ht="13.5" customHeight="1">
      <c r="A12" s="73"/>
      <c r="B12" s="73">
        <v>3</v>
      </c>
      <c r="C12" s="69" t="s">
        <v>27</v>
      </c>
      <c r="D12" s="390"/>
      <c r="E12" s="404">
        <v>14745070.273</v>
      </c>
      <c r="F12" s="73">
        <v>2</v>
      </c>
      <c r="G12" s="559" t="s">
        <v>508</v>
      </c>
      <c r="H12" s="559"/>
      <c r="I12" s="118"/>
      <c r="J12" s="405">
        <v>32114299.673</v>
      </c>
      <c r="K12" s="118"/>
      <c r="L12" s="73">
        <v>5</v>
      </c>
      <c r="M12" s="69" t="s">
        <v>131</v>
      </c>
      <c r="N12" s="131"/>
      <c r="O12" s="120">
        <v>8498316.8340000007</v>
      </c>
      <c r="P12" s="396"/>
    </row>
    <row r="13" spans="1:16" ht="13.5" customHeight="1">
      <c r="A13" s="73"/>
      <c r="B13" s="73">
        <v>4</v>
      </c>
      <c r="C13" s="69" t="s">
        <v>28</v>
      </c>
      <c r="D13" s="131"/>
      <c r="E13" s="404">
        <v>1043465.872</v>
      </c>
      <c r="F13" s="118"/>
      <c r="G13" s="73">
        <v>1</v>
      </c>
      <c r="H13" s="69" t="s">
        <v>132</v>
      </c>
      <c r="I13" s="71"/>
      <c r="J13" s="404">
        <v>20437209.272999998</v>
      </c>
      <c r="K13" s="118"/>
      <c r="L13" s="118">
        <v>6</v>
      </c>
      <c r="M13" s="119" t="s">
        <v>133</v>
      </c>
      <c r="N13" s="71"/>
      <c r="O13" s="120">
        <v>2455439.8489999999</v>
      </c>
      <c r="P13" s="396"/>
    </row>
    <row r="14" spans="1:16" ht="13.5" customHeight="1">
      <c r="A14" s="73"/>
      <c r="B14" s="73">
        <v>5</v>
      </c>
      <c r="C14" s="69" t="s">
        <v>29</v>
      </c>
      <c r="D14" s="131"/>
      <c r="E14" s="404">
        <v>612981.11</v>
      </c>
      <c r="F14" s="118"/>
      <c r="G14" s="73">
        <v>2</v>
      </c>
      <c r="H14" s="69" t="s">
        <v>134</v>
      </c>
      <c r="I14" s="71"/>
      <c r="J14" s="404">
        <v>5397810.6380000003</v>
      </c>
      <c r="K14" s="118"/>
      <c r="L14" s="118">
        <v>7</v>
      </c>
      <c r="M14" s="119" t="s">
        <v>630</v>
      </c>
      <c r="N14" s="71"/>
      <c r="O14" s="120">
        <v>2606002.3569999998</v>
      </c>
      <c r="P14" s="396"/>
    </row>
    <row r="15" spans="1:16" ht="13.5" customHeight="1">
      <c r="A15" s="73"/>
      <c r="B15" s="73">
        <v>6</v>
      </c>
      <c r="C15" s="69" t="s">
        <v>509</v>
      </c>
      <c r="D15" s="131"/>
      <c r="E15" s="404">
        <v>88714.2</v>
      </c>
      <c r="F15" s="118"/>
      <c r="G15" s="73">
        <v>3</v>
      </c>
      <c r="H15" s="69" t="s">
        <v>136</v>
      </c>
      <c r="I15" s="71"/>
      <c r="J15" s="404">
        <v>2817202.7620000001</v>
      </c>
      <c r="K15" s="118"/>
      <c r="L15" s="118">
        <v>8</v>
      </c>
      <c r="M15" s="119" t="s">
        <v>510</v>
      </c>
      <c r="N15" s="71"/>
      <c r="O15" s="120">
        <v>137932.61199999999</v>
      </c>
      <c r="P15" s="396"/>
    </row>
    <row r="16" spans="1:16" ht="13.5" customHeight="1">
      <c r="A16" s="73"/>
      <c r="B16" s="73">
        <v>7</v>
      </c>
      <c r="C16" s="69" t="s">
        <v>33</v>
      </c>
      <c r="D16" s="131"/>
      <c r="E16" s="406">
        <v>0</v>
      </c>
      <c r="F16" s="118"/>
      <c r="G16" s="73">
        <v>4</v>
      </c>
      <c r="H16" s="69" t="s">
        <v>138</v>
      </c>
      <c r="I16" s="71"/>
      <c r="J16" s="404">
        <v>926355.51300000004</v>
      </c>
      <c r="K16" s="118"/>
      <c r="L16" s="118">
        <v>9</v>
      </c>
      <c r="M16" s="119" t="s">
        <v>511</v>
      </c>
      <c r="N16" s="71"/>
      <c r="O16" s="120">
        <v>3894765.2179999999</v>
      </c>
      <c r="P16" s="396"/>
    </row>
    <row r="17" spans="1:16" ht="13.5" customHeight="1">
      <c r="A17" s="73"/>
      <c r="B17" s="73">
        <v>8</v>
      </c>
      <c r="C17" s="69" t="s">
        <v>34</v>
      </c>
      <c r="D17" s="131"/>
      <c r="E17" s="404">
        <v>5178056.2070000004</v>
      </c>
      <c r="F17" s="118"/>
      <c r="G17" s="73">
        <v>5</v>
      </c>
      <c r="H17" s="69" t="s">
        <v>139</v>
      </c>
      <c r="I17" s="71"/>
      <c r="J17" s="404">
        <v>6234.6329999999998</v>
      </c>
      <c r="K17" s="118"/>
      <c r="L17" s="390"/>
      <c r="M17" s="131"/>
      <c r="N17" s="131"/>
      <c r="O17" s="120"/>
      <c r="P17" s="396"/>
    </row>
    <row r="18" spans="1:16" ht="13.5" customHeight="1">
      <c r="A18" s="73"/>
      <c r="B18" s="73">
        <v>9</v>
      </c>
      <c r="C18" s="69" t="s">
        <v>31</v>
      </c>
      <c r="D18" s="131"/>
      <c r="E18" s="404">
        <v>8470137.1980000008</v>
      </c>
      <c r="F18" s="118"/>
      <c r="G18" s="73">
        <v>6</v>
      </c>
      <c r="H18" s="69" t="s">
        <v>140</v>
      </c>
      <c r="I18" s="71"/>
      <c r="J18" s="404">
        <v>1637831.6640000001</v>
      </c>
      <c r="K18" s="73">
        <v>11</v>
      </c>
      <c r="L18" s="559" t="s">
        <v>512</v>
      </c>
      <c r="M18" s="559"/>
      <c r="N18" s="71"/>
      <c r="O18" s="403">
        <v>2713975.1269999999</v>
      </c>
      <c r="P18" s="396"/>
    </row>
    <row r="19" spans="1:16" ht="13.5" customHeight="1">
      <c r="A19" s="73"/>
      <c r="B19" s="73">
        <v>10</v>
      </c>
      <c r="C19" s="69" t="s">
        <v>32</v>
      </c>
      <c r="D19" s="131"/>
      <c r="E19" s="404">
        <v>1153.4000000000001</v>
      </c>
      <c r="F19" s="118"/>
      <c r="G19" s="73">
        <v>7</v>
      </c>
      <c r="H19" s="69" t="s">
        <v>141</v>
      </c>
      <c r="I19" s="71"/>
      <c r="J19" s="404">
        <v>619855.33270000003</v>
      </c>
      <c r="K19" s="73"/>
      <c r="L19" s="73">
        <v>1</v>
      </c>
      <c r="M19" s="69" t="s">
        <v>513</v>
      </c>
      <c r="N19" s="131"/>
      <c r="O19" s="120">
        <v>464252.83799999999</v>
      </c>
      <c r="P19" s="396"/>
    </row>
    <row r="20" spans="1:16" ht="13.5" customHeight="1">
      <c r="A20" s="73"/>
      <c r="B20" s="73">
        <v>12</v>
      </c>
      <c r="C20" s="69" t="s">
        <v>142</v>
      </c>
      <c r="D20" s="131"/>
      <c r="E20" s="404">
        <v>12406.2</v>
      </c>
      <c r="F20" s="118"/>
      <c r="G20" s="73">
        <v>8</v>
      </c>
      <c r="H20" s="69" t="s">
        <v>143</v>
      </c>
      <c r="I20" s="71"/>
      <c r="J20" s="404">
        <v>110001.887</v>
      </c>
      <c r="K20" s="73"/>
      <c r="L20" s="73">
        <v>2</v>
      </c>
      <c r="M20" s="69" t="s">
        <v>144</v>
      </c>
      <c r="N20" s="131"/>
      <c r="O20" s="120">
        <v>2215143.449</v>
      </c>
      <c r="P20" s="396"/>
    </row>
    <row r="21" spans="1:16" ht="13.5" customHeight="1">
      <c r="A21" s="73"/>
      <c r="B21" s="73">
        <v>13</v>
      </c>
      <c r="C21" s="69" t="s">
        <v>689</v>
      </c>
      <c r="D21" s="131"/>
      <c r="E21" s="404">
        <v>747020.4</v>
      </c>
      <c r="F21" s="118"/>
      <c r="G21" s="73">
        <v>9</v>
      </c>
      <c r="H21" s="69" t="s">
        <v>145</v>
      </c>
      <c r="I21" s="71"/>
      <c r="J21" s="404">
        <v>161797.976</v>
      </c>
      <c r="K21" s="73"/>
      <c r="L21" s="407">
        <v>3</v>
      </c>
      <c r="M21" s="408" t="s">
        <v>690</v>
      </c>
      <c r="N21" s="71"/>
      <c r="O21" s="332">
        <v>0</v>
      </c>
      <c r="P21" s="396"/>
    </row>
    <row r="22" spans="1:16" ht="13.5" customHeight="1">
      <c r="A22" s="73"/>
      <c r="B22" s="73">
        <v>14</v>
      </c>
      <c r="C22" s="69" t="s">
        <v>37</v>
      </c>
      <c r="D22" s="131"/>
      <c r="E22" s="409">
        <v>161383.079</v>
      </c>
      <c r="F22" s="267"/>
      <c r="I22" s="71"/>
      <c r="J22" s="404"/>
      <c r="K22" s="118"/>
      <c r="L22" s="118">
        <v>4</v>
      </c>
      <c r="M22" s="119" t="s">
        <v>691</v>
      </c>
      <c r="N22" s="410"/>
      <c r="O22" s="120">
        <v>34578.839999999997</v>
      </c>
      <c r="P22" s="396"/>
    </row>
    <row r="23" spans="1:16" ht="13.5" customHeight="1">
      <c r="A23" s="73"/>
      <c r="B23" s="73">
        <v>15</v>
      </c>
      <c r="C23" s="69" t="s">
        <v>38</v>
      </c>
      <c r="D23" s="131"/>
      <c r="E23" s="406">
        <v>11263.393</v>
      </c>
      <c r="F23" s="73">
        <v>3</v>
      </c>
      <c r="G23" s="559" t="s">
        <v>631</v>
      </c>
      <c r="H23" s="559"/>
      <c r="I23" s="71"/>
      <c r="J23" s="405">
        <v>61849366.229000002</v>
      </c>
      <c r="K23" s="61"/>
      <c r="L23" s="61"/>
      <c r="M23" s="61"/>
      <c r="N23" s="61"/>
      <c r="O23" s="75"/>
      <c r="P23" s="396"/>
    </row>
    <row r="24" spans="1:16" ht="13.5" customHeight="1">
      <c r="B24" s="73"/>
      <c r="C24" s="69"/>
      <c r="D24" s="131"/>
      <c r="E24" s="404"/>
      <c r="F24" s="118"/>
      <c r="G24" s="411">
        <v>1</v>
      </c>
      <c r="H24" s="412" t="s">
        <v>146</v>
      </c>
      <c r="I24" s="395"/>
      <c r="J24" s="399">
        <v>47413158.689000003</v>
      </c>
      <c r="K24" s="73">
        <v>12</v>
      </c>
      <c r="L24" s="559" t="s">
        <v>550</v>
      </c>
      <c r="M24" s="559"/>
      <c r="N24" s="71"/>
      <c r="O24" s="403">
        <v>75056606.549999997</v>
      </c>
      <c r="P24" s="396"/>
    </row>
    <row r="25" spans="1:16" ht="13.5" customHeight="1">
      <c r="A25" s="118">
        <v>2</v>
      </c>
      <c r="B25" s="559" t="s">
        <v>80</v>
      </c>
      <c r="C25" s="559"/>
      <c r="D25" s="71"/>
      <c r="E25" s="404">
        <v>29396280.447000001</v>
      </c>
      <c r="F25" s="413"/>
      <c r="G25" s="73">
        <v>2</v>
      </c>
      <c r="H25" s="69" t="s">
        <v>148</v>
      </c>
      <c r="I25" s="131"/>
      <c r="J25" s="404">
        <v>14337712.477</v>
      </c>
      <c r="K25" s="73"/>
      <c r="L25" s="73">
        <v>1</v>
      </c>
      <c r="M25" s="69" t="s">
        <v>147</v>
      </c>
      <c r="N25" s="71"/>
      <c r="O25" s="403">
        <v>75056606.549999997</v>
      </c>
      <c r="P25" s="396"/>
    </row>
    <row r="26" spans="1:16" ht="13.5" customHeight="1">
      <c r="B26" s="118">
        <v>1</v>
      </c>
      <c r="C26" s="119" t="s">
        <v>80</v>
      </c>
      <c r="D26" s="258"/>
      <c r="E26" s="404">
        <v>29396280.447000001</v>
      </c>
      <c r="F26" s="413"/>
      <c r="G26" s="73">
        <v>3</v>
      </c>
      <c r="H26" s="69" t="s">
        <v>149</v>
      </c>
      <c r="I26" s="131"/>
      <c r="J26" s="404">
        <v>66560.058000000005</v>
      </c>
      <c r="K26" s="118"/>
      <c r="L26" s="71"/>
      <c r="M26" s="71"/>
      <c r="N26" s="71"/>
      <c r="O26" s="120"/>
      <c r="P26" s="396"/>
    </row>
    <row r="27" spans="1:16" ht="13.5" customHeight="1">
      <c r="D27" s="410"/>
      <c r="E27" s="399"/>
      <c r="F27" s="413"/>
      <c r="G27" s="73">
        <v>4</v>
      </c>
      <c r="H27" s="69" t="s">
        <v>150</v>
      </c>
      <c r="I27" s="131"/>
      <c r="J27" s="404">
        <v>31935.005000000001</v>
      </c>
      <c r="K27" s="73">
        <v>13</v>
      </c>
      <c r="L27" s="613" t="s">
        <v>514</v>
      </c>
      <c r="M27" s="613"/>
      <c r="N27" s="131"/>
      <c r="O27" s="403">
        <v>31228278.495999999</v>
      </c>
      <c r="P27" s="61"/>
    </row>
    <row r="28" spans="1:16" ht="13.5" customHeight="1">
      <c r="A28" s="73">
        <v>3</v>
      </c>
      <c r="B28" s="559" t="s">
        <v>632</v>
      </c>
      <c r="C28" s="559"/>
      <c r="D28" s="410"/>
      <c r="E28" s="414">
        <v>12263550.007999999</v>
      </c>
      <c r="F28" s="413"/>
      <c r="G28" s="118"/>
      <c r="H28" s="119"/>
      <c r="I28" s="71"/>
      <c r="J28" s="399"/>
      <c r="K28" s="73"/>
      <c r="L28" s="73">
        <v>1</v>
      </c>
      <c r="M28" s="69" t="s">
        <v>515</v>
      </c>
      <c r="N28" s="71"/>
      <c r="O28" s="415">
        <v>597.22799999999995</v>
      </c>
      <c r="P28" s="416"/>
    </row>
    <row r="29" spans="1:16" ht="13.5" customHeight="1">
      <c r="B29" s="417">
        <v>1</v>
      </c>
      <c r="C29" s="69" t="s">
        <v>783</v>
      </c>
      <c r="D29" s="410"/>
      <c r="E29" s="121">
        <v>9881866</v>
      </c>
      <c r="F29" s="73">
        <v>4</v>
      </c>
      <c r="G29" s="559" t="s">
        <v>633</v>
      </c>
      <c r="H29" s="559"/>
      <c r="I29" s="71"/>
      <c r="J29" s="405">
        <v>33051562.181000002</v>
      </c>
      <c r="K29" s="73"/>
      <c r="L29" s="73">
        <v>2</v>
      </c>
      <c r="M29" s="69" t="s">
        <v>516</v>
      </c>
      <c r="N29" s="71"/>
      <c r="O29" s="120">
        <v>61071.114999999998</v>
      </c>
      <c r="P29" s="416"/>
    </row>
    <row r="30" spans="1:16" ht="13.5" customHeight="1">
      <c r="B30" s="417">
        <v>2</v>
      </c>
      <c r="C30" s="69" t="s">
        <v>399</v>
      </c>
      <c r="D30" s="418"/>
      <c r="E30" s="414">
        <v>2121421</v>
      </c>
      <c r="F30" s="118"/>
      <c r="G30" s="73">
        <v>1</v>
      </c>
      <c r="H30" s="69" t="s">
        <v>153</v>
      </c>
      <c r="I30" s="131"/>
      <c r="J30" s="404">
        <v>9606834.5189999994</v>
      </c>
      <c r="K30" s="73"/>
      <c r="L30" s="419">
        <v>3</v>
      </c>
      <c r="M30" s="420" t="s">
        <v>152</v>
      </c>
      <c r="N30" s="131"/>
      <c r="O30" s="332">
        <v>0</v>
      </c>
      <c r="P30" s="416"/>
    </row>
    <row r="31" spans="1:16" ht="13.5" customHeight="1">
      <c r="A31" s="118"/>
      <c r="B31" s="417">
        <v>3</v>
      </c>
      <c r="C31" s="69" t="s">
        <v>400</v>
      </c>
      <c r="D31" s="418"/>
      <c r="E31" s="404">
        <v>76141</v>
      </c>
      <c r="F31" s="413"/>
      <c r="G31" s="73">
        <v>2</v>
      </c>
      <c r="H31" s="69" t="s">
        <v>154</v>
      </c>
      <c r="I31" s="131"/>
      <c r="J31" s="404">
        <v>1023807.725</v>
      </c>
      <c r="K31" s="118"/>
      <c r="L31" s="118">
        <v>4</v>
      </c>
      <c r="M31" s="119" t="s">
        <v>517</v>
      </c>
      <c r="N31" s="131"/>
      <c r="O31" s="120">
        <v>62249.921000000002</v>
      </c>
      <c r="P31" s="416"/>
    </row>
    <row r="32" spans="1:16" ht="13.5" customHeight="1">
      <c r="A32" s="61"/>
      <c r="B32" s="93">
        <v>4</v>
      </c>
      <c r="C32" s="69" t="s">
        <v>708</v>
      </c>
      <c r="E32" s="414">
        <v>0.08</v>
      </c>
      <c r="F32" s="413"/>
      <c r="G32" s="73">
        <v>3</v>
      </c>
      <c r="H32" s="69" t="s">
        <v>157</v>
      </c>
      <c r="I32" s="131"/>
      <c r="J32" s="404">
        <v>1687876.963</v>
      </c>
      <c r="K32" s="73"/>
      <c r="L32" s="73">
        <v>5</v>
      </c>
      <c r="M32" s="69" t="s">
        <v>155</v>
      </c>
      <c r="N32" s="131"/>
      <c r="O32" s="120">
        <v>11028.785</v>
      </c>
      <c r="P32" s="416"/>
    </row>
    <row r="33" spans="1:16" ht="13.5" customHeight="1">
      <c r="A33" s="61"/>
      <c r="B33" s="93">
        <v>5</v>
      </c>
      <c r="C33" s="69" t="s">
        <v>709</v>
      </c>
      <c r="E33" s="414">
        <v>58209</v>
      </c>
      <c r="F33" s="413"/>
      <c r="G33" s="73">
        <v>4</v>
      </c>
      <c r="H33" s="69" t="s">
        <v>159</v>
      </c>
      <c r="I33" s="131"/>
      <c r="J33" s="404">
        <v>12754832.994000001</v>
      </c>
      <c r="K33" s="73"/>
      <c r="L33" s="73">
        <v>7</v>
      </c>
      <c r="M33" s="69" t="s">
        <v>158</v>
      </c>
      <c r="N33" s="71"/>
      <c r="O33" s="332">
        <v>0</v>
      </c>
      <c r="P33" s="61"/>
    </row>
    <row r="34" spans="1:16" ht="13.5" customHeight="1">
      <c r="A34" s="61"/>
      <c r="B34" s="93">
        <v>6</v>
      </c>
      <c r="C34" s="69" t="s">
        <v>710</v>
      </c>
      <c r="E34" s="414">
        <v>103680</v>
      </c>
      <c r="F34" s="118"/>
      <c r="G34" s="73">
        <v>5</v>
      </c>
      <c r="H34" s="69" t="s">
        <v>161</v>
      </c>
      <c r="I34" s="131"/>
      <c r="J34" s="404">
        <v>2647340.7969999998</v>
      </c>
      <c r="K34" s="73"/>
      <c r="L34" s="73">
        <v>8</v>
      </c>
      <c r="M34" s="69" t="s">
        <v>160</v>
      </c>
      <c r="N34" s="71"/>
      <c r="O34" s="120">
        <v>107164</v>
      </c>
      <c r="P34" s="61"/>
    </row>
    <row r="35" spans="1:16" ht="13.5" customHeight="1">
      <c r="B35" s="417">
        <v>7</v>
      </c>
      <c r="C35" s="69" t="s">
        <v>156</v>
      </c>
      <c r="D35" s="131"/>
      <c r="E35" s="404">
        <v>22233</v>
      </c>
      <c r="F35" s="413"/>
      <c r="G35" s="73">
        <v>6</v>
      </c>
      <c r="H35" s="69" t="s">
        <v>554</v>
      </c>
      <c r="I35" s="131"/>
      <c r="J35" s="404">
        <v>5330869.1830000002</v>
      </c>
      <c r="K35" s="73"/>
      <c r="L35" s="73">
        <v>9</v>
      </c>
      <c r="M35" s="69" t="s">
        <v>162</v>
      </c>
      <c r="N35" s="131"/>
      <c r="O35" s="332">
        <v>0</v>
      </c>
      <c r="P35" s="421"/>
    </row>
    <row r="36" spans="1:16" ht="13.5" customHeight="1">
      <c r="D36" s="131"/>
      <c r="E36" s="404"/>
      <c r="F36" s="413"/>
      <c r="G36" s="73"/>
      <c r="H36" s="69"/>
      <c r="I36" s="131"/>
      <c r="J36" s="404"/>
      <c r="K36" s="73"/>
      <c r="L36" s="73">
        <v>11</v>
      </c>
      <c r="M36" s="69" t="s">
        <v>163</v>
      </c>
      <c r="N36" s="131"/>
      <c r="O36" s="120">
        <v>14737756</v>
      </c>
      <c r="P36" s="421"/>
    </row>
    <row r="37" spans="1:16" ht="13.5" customHeight="1">
      <c r="A37" s="73">
        <v>4</v>
      </c>
      <c r="B37" s="559" t="s">
        <v>83</v>
      </c>
      <c r="C37" s="552"/>
      <c r="D37" s="71"/>
      <c r="E37" s="414">
        <v>413128</v>
      </c>
      <c r="F37" s="73">
        <v>5</v>
      </c>
      <c r="G37" s="559" t="s">
        <v>634</v>
      </c>
      <c r="H37" s="559"/>
      <c r="I37" s="71"/>
      <c r="J37" s="405">
        <v>1766529.916</v>
      </c>
      <c r="K37" s="73"/>
      <c r="L37" s="71">
        <v>12</v>
      </c>
      <c r="M37" s="69" t="s">
        <v>80</v>
      </c>
      <c r="N37" s="131"/>
      <c r="O37" s="422">
        <v>14843681.447000001</v>
      </c>
      <c r="P37" s="61"/>
    </row>
    <row r="38" spans="1:16" ht="13.5" customHeight="1">
      <c r="B38" s="73">
        <v>1</v>
      </c>
      <c r="C38" s="69" t="s">
        <v>83</v>
      </c>
      <c r="D38" s="131"/>
      <c r="E38" s="414">
        <v>413128</v>
      </c>
      <c r="F38" s="73"/>
      <c r="G38" s="73">
        <v>1</v>
      </c>
      <c r="H38" s="69" t="s">
        <v>518</v>
      </c>
      <c r="I38" s="71"/>
      <c r="J38" s="404">
        <v>980951.05500000005</v>
      </c>
      <c r="K38" s="73"/>
      <c r="L38" s="73">
        <v>13</v>
      </c>
      <c r="M38" s="119" t="s">
        <v>164</v>
      </c>
      <c r="N38" s="131"/>
      <c r="O38" s="120">
        <v>236481</v>
      </c>
      <c r="P38" s="61"/>
    </row>
    <row r="39" spans="1:16" ht="13.5" customHeight="1">
      <c r="B39" s="419">
        <v>2</v>
      </c>
      <c r="C39" s="420" t="s">
        <v>711</v>
      </c>
      <c r="D39" s="423"/>
      <c r="E39" s="406">
        <v>0</v>
      </c>
      <c r="F39" s="413"/>
      <c r="G39" s="73">
        <v>2</v>
      </c>
      <c r="H39" s="69" t="s">
        <v>636</v>
      </c>
      <c r="I39" s="131"/>
      <c r="J39" s="404">
        <v>704568.70499999996</v>
      </c>
      <c r="K39" s="73"/>
      <c r="L39" s="73">
        <v>14</v>
      </c>
      <c r="M39" s="69" t="s">
        <v>165</v>
      </c>
      <c r="N39" s="131"/>
      <c r="O39" s="120">
        <v>253368</v>
      </c>
      <c r="P39" s="61"/>
    </row>
    <row r="40" spans="1:16" ht="13.5" customHeight="1">
      <c r="B40" s="189"/>
      <c r="C40" s="69"/>
      <c r="D40" s="71"/>
      <c r="E40" s="404"/>
      <c r="F40" s="413"/>
      <c r="G40" s="73">
        <v>3</v>
      </c>
      <c r="H40" s="69" t="s">
        <v>637</v>
      </c>
      <c r="I40" s="131"/>
      <c r="J40" s="404">
        <v>81010.156000000003</v>
      </c>
      <c r="K40" s="118"/>
      <c r="L40" s="73">
        <v>15</v>
      </c>
      <c r="M40" s="69" t="s">
        <v>712</v>
      </c>
      <c r="N40" s="131"/>
      <c r="O40" s="120">
        <v>200694</v>
      </c>
      <c r="P40" s="61"/>
    </row>
    <row r="41" spans="1:16" ht="13.5" customHeight="1">
      <c r="A41" s="73">
        <v>5</v>
      </c>
      <c r="B41" s="559" t="s">
        <v>635</v>
      </c>
      <c r="C41" s="552"/>
      <c r="D41" s="71"/>
      <c r="E41" s="404">
        <v>186347388</v>
      </c>
      <c r="F41" s="413"/>
      <c r="G41" s="73"/>
      <c r="H41" s="69"/>
      <c r="I41" s="131"/>
      <c r="J41" s="404"/>
      <c r="K41" s="118"/>
      <c r="L41" s="73">
        <v>16</v>
      </c>
      <c r="M41" s="69" t="s">
        <v>752</v>
      </c>
      <c r="N41" s="131"/>
      <c r="O41" s="120">
        <v>714187</v>
      </c>
      <c r="P41" s="61"/>
    </row>
    <row r="42" spans="1:16" ht="13.5" customHeight="1">
      <c r="B42" s="73">
        <v>1</v>
      </c>
      <c r="C42" s="69" t="s">
        <v>85</v>
      </c>
      <c r="D42" s="131"/>
      <c r="E42" s="404">
        <v>186347388</v>
      </c>
      <c r="F42" s="73">
        <v>6</v>
      </c>
      <c r="G42" s="559" t="s">
        <v>638</v>
      </c>
      <c r="H42" s="559"/>
      <c r="I42" s="71"/>
      <c r="J42" s="121">
        <v>41887345.575000003</v>
      </c>
      <c r="K42" s="73"/>
      <c r="L42" s="559"/>
      <c r="M42" s="559"/>
      <c r="N42" s="131"/>
      <c r="O42" s="332"/>
      <c r="P42" s="61"/>
    </row>
    <row r="43" spans="1:16" ht="13.5" customHeight="1">
      <c r="A43" s="118"/>
      <c r="D43" s="71"/>
      <c r="E43" s="121"/>
      <c r="F43" s="118"/>
      <c r="G43" s="73">
        <v>1</v>
      </c>
      <c r="H43" s="69" t="s">
        <v>555</v>
      </c>
      <c r="I43" s="131"/>
      <c r="J43" s="404">
        <v>7600902.9369999999</v>
      </c>
      <c r="K43" s="73">
        <v>14</v>
      </c>
      <c r="L43" s="559" t="s">
        <v>519</v>
      </c>
      <c r="M43" s="559"/>
      <c r="N43" s="71"/>
      <c r="O43" s="332">
        <v>0</v>
      </c>
      <c r="P43" s="61"/>
    </row>
    <row r="44" spans="1:16" ht="13.5" customHeight="1">
      <c r="A44" s="73">
        <v>6</v>
      </c>
      <c r="B44" s="559" t="s">
        <v>87</v>
      </c>
      <c r="C44" s="552"/>
      <c r="D44" s="71"/>
      <c r="E44" s="404">
        <v>186205</v>
      </c>
      <c r="F44" s="413"/>
      <c r="G44" s="73">
        <v>2</v>
      </c>
      <c r="H44" s="69" t="s">
        <v>167</v>
      </c>
      <c r="I44" s="131"/>
      <c r="J44" s="404">
        <v>1295237.8459999999</v>
      </c>
      <c r="K44" s="71"/>
      <c r="L44" s="73">
        <v>1</v>
      </c>
      <c r="M44" s="69" t="s">
        <v>519</v>
      </c>
      <c r="N44" s="71"/>
      <c r="O44" s="332">
        <v>0</v>
      </c>
      <c r="P44" s="61"/>
    </row>
    <row r="45" spans="1:16" ht="13.5" customHeight="1">
      <c r="B45" s="73">
        <v>1</v>
      </c>
      <c r="C45" s="69" t="s">
        <v>87</v>
      </c>
      <c r="D45" s="131"/>
      <c r="E45" s="404">
        <v>186205</v>
      </c>
      <c r="F45" s="413"/>
      <c r="G45" s="73">
        <v>3</v>
      </c>
      <c r="H45" s="69" t="s">
        <v>169</v>
      </c>
      <c r="I45" s="131"/>
      <c r="J45" s="404">
        <v>16601736.76</v>
      </c>
      <c r="K45" s="71"/>
      <c r="L45" s="73"/>
      <c r="M45" s="69"/>
      <c r="N45" s="73"/>
      <c r="O45" s="422"/>
      <c r="P45" s="61"/>
    </row>
    <row r="46" spans="1:16" ht="13.5" customHeight="1">
      <c r="A46" s="118"/>
      <c r="D46" s="71"/>
      <c r="E46" s="121"/>
      <c r="F46" s="413"/>
      <c r="G46" s="73">
        <v>4</v>
      </c>
      <c r="H46" s="69" t="s">
        <v>171</v>
      </c>
      <c r="I46" s="131"/>
      <c r="J46" s="404">
        <v>10610302.493000001</v>
      </c>
      <c r="K46" s="61"/>
      <c r="L46" s="61"/>
      <c r="M46" s="61"/>
      <c r="N46" s="61"/>
      <c r="O46" s="391"/>
      <c r="P46" s="61"/>
    </row>
    <row r="47" spans="1:16" ht="13.5" customHeight="1">
      <c r="A47" s="73">
        <v>7</v>
      </c>
      <c r="B47" s="559" t="s">
        <v>520</v>
      </c>
      <c r="C47" s="552"/>
      <c r="D47" s="71"/>
      <c r="E47" s="404">
        <v>2290375.5690000001</v>
      </c>
      <c r="F47" s="413"/>
      <c r="G47" s="73">
        <v>5</v>
      </c>
      <c r="H47" s="69" t="s">
        <v>172</v>
      </c>
      <c r="I47" s="131"/>
      <c r="J47" s="404">
        <v>5779165.5389999999</v>
      </c>
      <c r="K47" s="61"/>
      <c r="L47" s="61"/>
      <c r="M47" s="61"/>
      <c r="N47" s="61"/>
      <c r="O47" s="75"/>
      <c r="P47" s="61"/>
    </row>
    <row r="48" spans="1:16" ht="13.5" customHeight="1">
      <c r="B48" s="73">
        <v>1</v>
      </c>
      <c r="C48" s="69" t="s">
        <v>168</v>
      </c>
      <c r="D48" s="131"/>
      <c r="E48" s="399">
        <v>310965.14500000002</v>
      </c>
      <c r="F48" s="118"/>
      <c r="G48" s="118"/>
      <c r="H48" s="119"/>
      <c r="I48" s="71"/>
      <c r="J48" s="399"/>
      <c r="K48" s="61"/>
      <c r="L48" s="61"/>
      <c r="M48" s="61"/>
      <c r="N48" s="61"/>
      <c r="O48" s="75"/>
      <c r="P48" s="61"/>
    </row>
    <row r="49" spans="1:16" ht="13.5" customHeight="1">
      <c r="A49" s="118"/>
      <c r="B49" s="73">
        <v>2</v>
      </c>
      <c r="C49" s="69" t="s">
        <v>170</v>
      </c>
      <c r="D49" s="131"/>
      <c r="E49" s="405">
        <v>1979410.4240000001</v>
      </c>
      <c r="F49" s="73">
        <v>7</v>
      </c>
      <c r="G49" s="559" t="s">
        <v>556</v>
      </c>
      <c r="H49" s="559"/>
      <c r="I49" s="71"/>
      <c r="J49" s="405">
        <v>19280885.927999999</v>
      </c>
      <c r="K49" s="61"/>
      <c r="L49" s="61"/>
      <c r="M49" s="61"/>
      <c r="N49" s="61"/>
      <c r="O49" s="75"/>
      <c r="P49" s="61"/>
    </row>
    <row r="50" spans="1:16" ht="13.5" customHeight="1">
      <c r="A50" s="118"/>
      <c r="D50" s="71"/>
      <c r="E50" s="404"/>
      <c r="F50" s="413"/>
      <c r="G50" s="73">
        <v>1</v>
      </c>
      <c r="H50" s="69" t="s">
        <v>175</v>
      </c>
      <c r="I50" s="131"/>
      <c r="J50" s="404">
        <v>10268551.551999999</v>
      </c>
      <c r="K50" s="61"/>
      <c r="L50" s="61"/>
      <c r="M50" s="61"/>
      <c r="N50" s="61"/>
      <c r="O50" s="75"/>
      <c r="P50" s="61"/>
    </row>
    <row r="51" spans="1:16" ht="13.5" customHeight="1">
      <c r="A51" s="73">
        <v>8</v>
      </c>
      <c r="B51" s="559" t="s">
        <v>639</v>
      </c>
      <c r="C51" s="552"/>
      <c r="D51" s="71"/>
      <c r="E51" s="404">
        <v>3821813.5</v>
      </c>
      <c r="F51" s="413"/>
      <c r="G51" s="73">
        <v>2</v>
      </c>
      <c r="H51" s="69" t="s">
        <v>176</v>
      </c>
      <c r="I51" s="131"/>
      <c r="J51" s="404">
        <v>7204487.9100000001</v>
      </c>
      <c r="K51" s="61"/>
      <c r="L51" s="61"/>
      <c r="M51" s="61"/>
      <c r="N51" s="61"/>
      <c r="O51" s="75"/>
      <c r="P51" s="61"/>
    </row>
    <row r="52" spans="1:16" ht="13.5" customHeight="1">
      <c r="B52" s="73">
        <v>1</v>
      </c>
      <c r="C52" s="69" t="s">
        <v>173</v>
      </c>
      <c r="D52" s="131"/>
      <c r="E52" s="399">
        <v>2697609.463</v>
      </c>
      <c r="F52" s="118"/>
      <c r="G52" s="73">
        <v>3</v>
      </c>
      <c r="H52" s="69" t="s">
        <v>177</v>
      </c>
      <c r="I52" s="131"/>
      <c r="J52" s="404">
        <v>1807846.466</v>
      </c>
      <c r="K52" s="61"/>
      <c r="L52" s="61"/>
      <c r="M52" s="61"/>
      <c r="N52" s="61"/>
      <c r="O52" s="75"/>
      <c r="P52" s="61"/>
    </row>
    <row r="53" spans="1:16" ht="13.5" customHeight="1">
      <c r="A53" s="118"/>
      <c r="B53" s="73">
        <v>2</v>
      </c>
      <c r="C53" s="69" t="s">
        <v>174</v>
      </c>
      <c r="D53" s="131"/>
      <c r="E53" s="405">
        <v>1124204.037</v>
      </c>
      <c r="F53" s="413"/>
      <c r="G53" s="71"/>
      <c r="H53" s="71"/>
      <c r="I53" s="71"/>
      <c r="J53" s="399"/>
      <c r="K53" s="61"/>
      <c r="L53" s="61"/>
      <c r="M53" s="61"/>
      <c r="N53" s="61"/>
      <c r="O53" s="75"/>
      <c r="P53" s="61"/>
    </row>
    <row r="54" spans="1:16" ht="13.5" customHeight="1">
      <c r="A54" s="118"/>
      <c r="D54" s="71"/>
      <c r="E54" s="404"/>
      <c r="F54" s="73">
        <v>8</v>
      </c>
      <c r="G54" s="559" t="s">
        <v>180</v>
      </c>
      <c r="H54" s="559"/>
      <c r="I54" s="137"/>
      <c r="J54" s="405">
        <v>84195816.491999999</v>
      </c>
      <c r="K54" s="61"/>
      <c r="L54" s="61"/>
      <c r="M54" s="61"/>
      <c r="N54" s="61"/>
      <c r="O54" s="75"/>
      <c r="P54" s="61"/>
    </row>
    <row r="55" spans="1:16" ht="13.5" customHeight="1">
      <c r="A55" s="73">
        <v>9</v>
      </c>
      <c r="B55" s="559" t="s">
        <v>521</v>
      </c>
      <c r="C55" s="552"/>
      <c r="D55" s="71"/>
      <c r="E55" s="404">
        <v>113703351.64399999</v>
      </c>
      <c r="F55" s="118"/>
      <c r="G55" s="73">
        <v>1</v>
      </c>
      <c r="H55" s="69" t="s">
        <v>182</v>
      </c>
      <c r="I55" s="137"/>
      <c r="J55" s="404">
        <v>4087096.199</v>
      </c>
      <c r="K55" s="61"/>
      <c r="L55" s="61"/>
      <c r="M55" s="61"/>
      <c r="N55" s="61"/>
      <c r="O55" s="75"/>
      <c r="P55" s="61"/>
    </row>
    <row r="56" spans="1:16" ht="13.5" customHeight="1">
      <c r="B56" s="73">
        <v>1</v>
      </c>
      <c r="C56" s="69" t="s">
        <v>178</v>
      </c>
      <c r="D56" s="131"/>
      <c r="E56" s="399">
        <v>18638726.963</v>
      </c>
      <c r="F56" s="118"/>
      <c r="G56" s="73">
        <v>2</v>
      </c>
      <c r="H56" s="69" t="s">
        <v>183</v>
      </c>
      <c r="I56" s="137"/>
      <c r="J56" s="404">
        <v>44965259.465000004</v>
      </c>
      <c r="K56" s="61"/>
      <c r="L56" s="61"/>
      <c r="M56" s="61"/>
      <c r="N56" s="61"/>
      <c r="O56" s="75"/>
      <c r="P56" s="61"/>
    </row>
    <row r="57" spans="1:16" ht="13.5" customHeight="1">
      <c r="A57" s="118"/>
      <c r="B57" s="73">
        <v>2</v>
      </c>
      <c r="C57" s="69" t="s">
        <v>179</v>
      </c>
      <c r="D57" s="131"/>
      <c r="E57" s="405">
        <v>93557138.199000001</v>
      </c>
      <c r="F57" s="118"/>
      <c r="G57" s="73">
        <v>3</v>
      </c>
      <c r="H57" s="69" t="s">
        <v>184</v>
      </c>
      <c r="I57" s="137"/>
      <c r="J57" s="404">
        <v>23081308.385000002</v>
      </c>
      <c r="K57" s="61"/>
      <c r="L57" s="61"/>
      <c r="M57" s="61"/>
      <c r="N57" s="61"/>
      <c r="O57" s="75"/>
      <c r="P57" s="61"/>
    </row>
    <row r="58" spans="1:16" ht="13.5" customHeight="1">
      <c r="A58" s="118"/>
      <c r="B58" s="73">
        <v>3</v>
      </c>
      <c r="C58" s="69" t="s">
        <v>181</v>
      </c>
      <c r="D58" s="131"/>
      <c r="E58" s="404">
        <v>1507486.4820000001</v>
      </c>
      <c r="F58" s="118"/>
      <c r="G58" s="73">
        <v>4</v>
      </c>
      <c r="H58" s="69" t="s">
        <v>186</v>
      </c>
      <c r="I58" s="137"/>
      <c r="J58" s="404">
        <v>6597852.6129999999</v>
      </c>
      <c r="K58" s="61"/>
      <c r="L58" s="61"/>
      <c r="M58" s="61"/>
      <c r="N58" s="61"/>
      <c r="O58" s="75"/>
      <c r="P58" s="61"/>
    </row>
    <row r="59" spans="1:16" ht="13.5" customHeight="1">
      <c r="A59" s="118"/>
      <c r="D59" s="71"/>
      <c r="E59" s="404"/>
      <c r="F59" s="118"/>
      <c r="G59" s="73">
        <v>5</v>
      </c>
      <c r="H59" s="69" t="s">
        <v>188</v>
      </c>
      <c r="I59" s="137"/>
      <c r="J59" s="404">
        <v>4252311.2039999999</v>
      </c>
      <c r="K59" s="61"/>
      <c r="L59" s="61"/>
      <c r="M59" s="61"/>
      <c r="N59" s="61"/>
      <c r="O59" s="75"/>
      <c r="P59" s="61"/>
    </row>
    <row r="60" spans="1:16" ht="13.5" customHeight="1">
      <c r="A60" s="73">
        <v>10</v>
      </c>
      <c r="B60" s="559" t="s">
        <v>522</v>
      </c>
      <c r="C60" s="552"/>
      <c r="D60" s="71"/>
      <c r="E60" s="404">
        <v>1704611.85</v>
      </c>
      <c r="F60" s="118"/>
      <c r="G60" s="73">
        <v>6</v>
      </c>
      <c r="H60" s="69" t="s">
        <v>189</v>
      </c>
      <c r="I60" s="137"/>
      <c r="J60" s="404">
        <v>1211988.6259999999</v>
      </c>
      <c r="K60" s="61"/>
      <c r="L60" s="61"/>
      <c r="M60" s="61"/>
      <c r="N60" s="61"/>
      <c r="O60" s="75"/>
      <c r="P60" s="61"/>
    </row>
    <row r="61" spans="1:16" ht="13.5" customHeight="1">
      <c r="B61" s="73">
        <v>1</v>
      </c>
      <c r="C61" s="69" t="s">
        <v>185</v>
      </c>
      <c r="D61" s="131"/>
      <c r="E61" s="399">
        <v>1169486.4620000001</v>
      </c>
      <c r="F61" s="413"/>
      <c r="G61" s="71"/>
      <c r="H61" s="71"/>
      <c r="I61" s="71"/>
      <c r="J61" s="399"/>
      <c r="K61" s="61"/>
      <c r="L61" s="61"/>
      <c r="M61" s="61"/>
      <c r="N61" s="61"/>
      <c r="O61" s="75"/>
      <c r="P61" s="61"/>
    </row>
    <row r="62" spans="1:16" ht="13.5" customHeight="1">
      <c r="A62" s="118"/>
      <c r="B62" s="73">
        <v>2</v>
      </c>
      <c r="C62" s="69" t="s">
        <v>187</v>
      </c>
      <c r="D62" s="131"/>
      <c r="E62" s="405">
        <v>535125.38800000004</v>
      </c>
      <c r="F62" s="73">
        <v>9</v>
      </c>
      <c r="G62" s="559" t="s">
        <v>558</v>
      </c>
      <c r="H62" s="559"/>
      <c r="I62" s="137"/>
      <c r="J62" s="405">
        <v>20286636.019000001</v>
      </c>
      <c r="K62" s="61"/>
      <c r="L62" s="61"/>
      <c r="M62" s="61"/>
      <c r="N62" s="61"/>
      <c r="O62" s="75"/>
      <c r="P62" s="61"/>
    </row>
    <row r="63" spans="1:16" ht="13.5" customHeight="1">
      <c r="A63" s="118"/>
      <c r="D63" s="71"/>
      <c r="E63" s="404"/>
      <c r="F63" s="71"/>
      <c r="G63" s="73">
        <v>1</v>
      </c>
      <c r="H63" s="69" t="s">
        <v>190</v>
      </c>
      <c r="I63" s="137"/>
      <c r="J63" s="404">
        <v>18651841.638</v>
      </c>
      <c r="K63" s="61"/>
      <c r="L63" s="61"/>
      <c r="M63" s="61"/>
      <c r="N63" s="61"/>
      <c r="O63" s="75"/>
      <c r="P63" s="61"/>
    </row>
    <row r="64" spans="1:16" ht="13.5" customHeight="1">
      <c r="A64" s="73">
        <v>11</v>
      </c>
      <c r="B64" s="559" t="s">
        <v>557</v>
      </c>
      <c r="C64" s="552"/>
      <c r="D64" s="71"/>
      <c r="E64" s="404">
        <v>86214.517000000007</v>
      </c>
      <c r="F64" s="71"/>
      <c r="G64" s="73">
        <v>2</v>
      </c>
      <c r="H64" s="69" t="s">
        <v>641</v>
      </c>
      <c r="I64" s="137"/>
      <c r="J64" s="404">
        <v>1634794.3810000001</v>
      </c>
      <c r="K64" s="61"/>
      <c r="L64" s="61"/>
      <c r="M64" s="61"/>
      <c r="N64" s="61"/>
      <c r="O64" s="75"/>
      <c r="P64" s="61"/>
    </row>
    <row r="65" spans="1:16" ht="13.5" customHeight="1">
      <c r="B65" s="73">
        <v>1</v>
      </c>
      <c r="C65" s="69" t="s">
        <v>97</v>
      </c>
      <c r="D65" s="131"/>
      <c r="E65" s="404">
        <v>86214.517000000007</v>
      </c>
      <c r="F65" s="71"/>
      <c r="G65" s="73"/>
      <c r="H65" s="69"/>
      <c r="I65" s="137"/>
      <c r="J65" s="424"/>
      <c r="K65" s="61"/>
      <c r="L65" s="61"/>
      <c r="M65" s="61"/>
      <c r="N65" s="61"/>
      <c r="O65" s="75"/>
      <c r="P65" s="61"/>
    </row>
    <row r="66" spans="1:16" ht="13.5" customHeight="1">
      <c r="A66" s="118"/>
      <c r="D66" s="71"/>
      <c r="E66" s="121"/>
      <c r="F66" s="71"/>
      <c r="G66" s="73"/>
      <c r="H66" s="69"/>
      <c r="I66" s="137"/>
      <c r="J66" s="424"/>
      <c r="K66" s="71"/>
      <c r="L66" s="71"/>
      <c r="M66" s="71"/>
      <c r="N66" s="71"/>
      <c r="O66" s="104"/>
      <c r="P66" s="61"/>
    </row>
    <row r="67" spans="1:16" ht="13.5" customHeight="1">
      <c r="A67" s="73">
        <v>12</v>
      </c>
      <c r="B67" s="559" t="s">
        <v>640</v>
      </c>
      <c r="C67" s="552"/>
      <c r="D67" s="71"/>
      <c r="E67" s="404">
        <v>10863317.645</v>
      </c>
      <c r="F67" s="137"/>
      <c r="G67" s="71"/>
      <c r="H67" s="71"/>
      <c r="I67" s="71"/>
      <c r="J67" s="425"/>
      <c r="K67" s="71"/>
      <c r="L67" s="71"/>
      <c r="M67" s="71"/>
      <c r="N67" s="71"/>
      <c r="O67" s="104"/>
      <c r="P67" s="61"/>
    </row>
    <row r="68" spans="1:16" ht="13.5" customHeight="1">
      <c r="B68" s="73">
        <v>1</v>
      </c>
      <c r="C68" s="69" t="s">
        <v>191</v>
      </c>
      <c r="D68" s="131"/>
      <c r="E68" s="399">
        <v>378011.68300000002</v>
      </c>
      <c r="F68" s="137"/>
      <c r="G68" s="390"/>
      <c r="H68" s="71"/>
      <c r="I68" s="71"/>
      <c r="J68" s="424"/>
      <c r="K68" s="71"/>
      <c r="L68" s="71"/>
      <c r="M68" s="71"/>
      <c r="N68" s="71"/>
      <c r="O68" s="104"/>
      <c r="P68" s="61"/>
    </row>
    <row r="69" spans="1:16" ht="13.5" customHeight="1">
      <c r="A69" s="118"/>
      <c r="B69" s="73">
        <v>2</v>
      </c>
      <c r="C69" s="69" t="s">
        <v>192</v>
      </c>
      <c r="D69" s="131"/>
      <c r="E69" s="405">
        <v>10485305.961999999</v>
      </c>
      <c r="F69" s="137"/>
      <c r="G69" s="71"/>
      <c r="H69" s="71"/>
      <c r="I69" s="131"/>
      <c r="J69" s="424"/>
      <c r="K69" s="71"/>
      <c r="L69" s="71"/>
      <c r="M69" s="71"/>
      <c r="N69" s="71"/>
      <c r="O69" s="104"/>
      <c r="P69" s="61"/>
    </row>
    <row r="70" spans="1:16" ht="13.5" customHeight="1">
      <c r="A70" s="118"/>
      <c r="D70" s="71"/>
      <c r="E70" s="404"/>
      <c r="F70" s="137"/>
      <c r="G70" s="71"/>
      <c r="H70" s="71"/>
      <c r="I70" s="131"/>
      <c r="J70" s="424"/>
      <c r="K70" s="71"/>
      <c r="L70" s="71"/>
      <c r="M70" s="71"/>
      <c r="N70" s="71"/>
      <c r="O70" s="104"/>
      <c r="P70" s="61"/>
    </row>
    <row r="71" spans="1:16" ht="13.5" customHeight="1">
      <c r="A71" s="73">
        <v>13</v>
      </c>
      <c r="B71" s="559" t="s">
        <v>642</v>
      </c>
      <c r="C71" s="552"/>
      <c r="D71" s="71"/>
      <c r="E71" s="404">
        <v>14017725.153000001</v>
      </c>
      <c r="F71" s="137"/>
      <c r="G71" s="71"/>
      <c r="H71" s="71"/>
      <c r="I71" s="131"/>
      <c r="J71" s="424"/>
      <c r="K71" s="426"/>
      <c r="L71" s="396"/>
      <c r="M71" s="396"/>
      <c r="N71" s="396"/>
      <c r="O71" s="427"/>
      <c r="P71" s="61"/>
    </row>
    <row r="72" spans="1:16" ht="13.5" customHeight="1">
      <c r="B72" s="73">
        <v>1</v>
      </c>
      <c r="C72" s="69" t="s">
        <v>99</v>
      </c>
      <c r="D72" s="131"/>
      <c r="E72" s="404">
        <v>14017725.153000001</v>
      </c>
      <c r="F72" s="137"/>
      <c r="G72" s="71"/>
      <c r="H72" s="71"/>
      <c r="I72" s="131"/>
      <c r="J72" s="424"/>
      <c r="K72" s="426"/>
      <c r="L72" s="396"/>
      <c r="M72" s="396"/>
      <c r="N72" s="396"/>
      <c r="O72" s="427"/>
      <c r="P72" s="61"/>
    </row>
    <row r="73" spans="1:16" ht="13.5" customHeight="1">
      <c r="A73" s="118"/>
      <c r="D73" s="71"/>
      <c r="E73" s="121"/>
      <c r="F73" s="137"/>
      <c r="G73" s="71"/>
      <c r="H73" s="71"/>
      <c r="I73" s="131"/>
      <c r="J73" s="424"/>
      <c r="K73" s="426"/>
      <c r="L73" s="396"/>
      <c r="M73" s="396"/>
      <c r="N73" s="396"/>
      <c r="O73" s="427"/>
      <c r="P73" s="61"/>
    </row>
    <row r="74" spans="1:16" ht="13.5" customHeight="1">
      <c r="A74" s="73">
        <v>14</v>
      </c>
      <c r="B74" s="559" t="s">
        <v>523</v>
      </c>
      <c r="C74" s="552"/>
      <c r="D74" s="71"/>
      <c r="E74" s="404">
        <v>6603946.3399999999</v>
      </c>
      <c r="F74" s="137"/>
      <c r="G74" s="71"/>
      <c r="H74" s="71"/>
      <c r="I74" s="131"/>
      <c r="J74" s="424"/>
      <c r="K74" s="426"/>
      <c r="L74" s="396"/>
      <c r="M74" s="396"/>
      <c r="N74" s="396"/>
      <c r="O74" s="427"/>
      <c r="P74" s="61"/>
    </row>
    <row r="75" spans="1:16" ht="13.5" customHeight="1">
      <c r="B75" s="73">
        <v>1</v>
      </c>
      <c r="C75" s="69" t="s">
        <v>193</v>
      </c>
      <c r="D75" s="131"/>
      <c r="E75" s="399">
        <v>35328.008000000002</v>
      </c>
      <c r="F75" s="71"/>
      <c r="G75" s="71"/>
      <c r="H75" s="71"/>
      <c r="I75" s="71"/>
      <c r="J75" s="425"/>
      <c r="K75" s="398"/>
      <c r="L75" s="396"/>
      <c r="M75" s="396"/>
      <c r="N75" s="396"/>
      <c r="O75" s="427"/>
      <c r="P75" s="61"/>
    </row>
    <row r="76" spans="1:16" ht="13.5" customHeight="1">
      <c r="A76" s="118"/>
      <c r="B76" s="73">
        <v>2</v>
      </c>
      <c r="C76" s="69" t="s">
        <v>194</v>
      </c>
      <c r="D76" s="131"/>
      <c r="E76" s="405">
        <v>867.03399999999999</v>
      </c>
      <c r="F76" s="71"/>
      <c r="G76" s="71"/>
      <c r="H76" s="71"/>
      <c r="I76" s="71"/>
      <c r="J76" s="425"/>
      <c r="K76" s="426"/>
      <c r="L76" s="396"/>
      <c r="M76" s="396"/>
      <c r="N76" s="396"/>
      <c r="O76" s="427"/>
      <c r="P76" s="61"/>
    </row>
    <row r="77" spans="1:16" ht="13.5" customHeight="1">
      <c r="A77" s="118"/>
      <c r="B77" s="73">
        <v>3</v>
      </c>
      <c r="C77" s="69" t="s">
        <v>195</v>
      </c>
      <c r="D77" s="131"/>
      <c r="E77" s="404">
        <v>58627.552000000003</v>
      </c>
      <c r="F77" s="71"/>
      <c r="G77" s="71"/>
      <c r="H77" s="71"/>
      <c r="I77" s="71"/>
      <c r="J77" s="425"/>
      <c r="K77" s="426"/>
      <c r="L77" s="396"/>
      <c r="M77" s="396"/>
      <c r="N77" s="396"/>
      <c r="O77" s="427"/>
      <c r="P77" s="61"/>
    </row>
    <row r="78" spans="1:16" ht="13.5" customHeight="1">
      <c r="A78" s="118"/>
      <c r="B78" s="73">
        <v>4</v>
      </c>
      <c r="C78" s="69" t="s">
        <v>196</v>
      </c>
      <c r="D78" s="131"/>
      <c r="E78" s="404">
        <v>1367329.3459999999</v>
      </c>
      <c r="F78" s="71"/>
      <c r="G78" s="71"/>
      <c r="H78" s="71"/>
      <c r="I78" s="71"/>
      <c r="J78" s="425"/>
      <c r="K78" s="426"/>
      <c r="L78" s="396"/>
      <c r="M78" s="396"/>
      <c r="N78" s="396"/>
      <c r="O78" s="427"/>
      <c r="P78" s="61"/>
    </row>
    <row r="79" spans="1:16" ht="13.5" customHeight="1">
      <c r="A79" s="118"/>
      <c r="B79" s="73">
        <v>5</v>
      </c>
      <c r="C79" s="69" t="s">
        <v>197</v>
      </c>
      <c r="D79" s="131"/>
      <c r="E79" s="404">
        <v>418387.3</v>
      </c>
      <c r="F79" s="71"/>
      <c r="G79" s="71"/>
      <c r="H79" s="71"/>
      <c r="I79" s="71"/>
      <c r="J79" s="428"/>
      <c r="K79" s="396"/>
      <c r="L79" s="396"/>
      <c r="M79" s="396"/>
      <c r="N79" s="396"/>
      <c r="O79" s="427"/>
      <c r="P79" s="61"/>
    </row>
    <row r="80" spans="1:16" ht="13.5" customHeight="1">
      <c r="A80" s="118"/>
      <c r="B80" s="73">
        <v>6</v>
      </c>
      <c r="C80" s="69" t="s">
        <v>198</v>
      </c>
      <c r="D80" s="131"/>
      <c r="E80" s="404">
        <v>1538663.933</v>
      </c>
      <c r="F80" s="28"/>
      <c r="G80" s="28"/>
      <c r="H80" s="28"/>
      <c r="I80" s="28"/>
      <c r="J80" s="429"/>
      <c r="K80" s="396"/>
      <c r="L80" s="396"/>
      <c r="M80" s="396"/>
      <c r="N80" s="396"/>
      <c r="O80" s="427"/>
      <c r="P80" s="61"/>
    </row>
    <row r="81" spans="1:15" ht="13.5" customHeight="1">
      <c r="A81" s="118"/>
      <c r="B81" s="73">
        <v>7</v>
      </c>
      <c r="C81" s="69" t="s">
        <v>199</v>
      </c>
      <c r="D81" s="131"/>
      <c r="E81" s="430" t="s">
        <v>750</v>
      </c>
      <c r="F81" s="396"/>
      <c r="G81" s="396"/>
      <c r="H81" s="396"/>
      <c r="I81" s="396"/>
      <c r="J81" s="429"/>
      <c r="K81" s="396"/>
      <c r="L81" s="396"/>
      <c r="M81" s="396"/>
      <c r="N81" s="396"/>
      <c r="O81" s="431"/>
    </row>
    <row r="82" spans="1:15" ht="13.5" customHeight="1">
      <c r="A82" s="118"/>
      <c r="B82" s="73">
        <v>8</v>
      </c>
      <c r="C82" s="69" t="s">
        <v>200</v>
      </c>
      <c r="D82" s="131"/>
      <c r="E82" s="404">
        <v>3184743.1669999999</v>
      </c>
      <c r="F82" s="396"/>
      <c r="G82" s="396"/>
      <c r="H82" s="396"/>
      <c r="I82" s="396"/>
      <c r="J82" s="429"/>
      <c r="K82" s="398"/>
      <c r="L82" s="396"/>
      <c r="M82" s="396"/>
      <c r="N82" s="396"/>
      <c r="O82" s="427"/>
    </row>
    <row r="83" spans="1:15" ht="13.5" customHeight="1">
      <c r="A83" s="118"/>
      <c r="D83" s="71"/>
      <c r="E83" s="399"/>
      <c r="F83" s="396"/>
      <c r="G83" s="396"/>
      <c r="H83" s="396"/>
      <c r="I83" s="396"/>
      <c r="J83" s="429"/>
      <c r="K83" s="432"/>
      <c r="L83" s="433"/>
      <c r="M83" s="433"/>
      <c r="N83" s="433"/>
      <c r="O83" s="434"/>
    </row>
    <row r="84" spans="1:15" ht="13.5" customHeight="1">
      <c r="A84" s="73">
        <v>15</v>
      </c>
      <c r="B84" s="559" t="s">
        <v>559</v>
      </c>
      <c r="C84" s="552"/>
      <c r="D84" s="71"/>
      <c r="E84" s="121">
        <v>62551996</v>
      </c>
      <c r="F84" s="396"/>
      <c r="G84" s="396"/>
      <c r="H84" s="396"/>
      <c r="I84" s="396"/>
      <c r="J84" s="429"/>
      <c r="K84" s="435"/>
      <c r="L84" s="433"/>
      <c r="M84" s="433"/>
      <c r="N84" s="436"/>
      <c r="O84" s="437"/>
    </row>
    <row r="85" spans="1:15" ht="13.5" customHeight="1">
      <c r="A85" s="61"/>
      <c r="B85" s="73">
        <v>1</v>
      </c>
      <c r="C85" s="69" t="s">
        <v>91</v>
      </c>
      <c r="D85" s="396"/>
      <c r="E85" s="121">
        <v>62551996</v>
      </c>
      <c r="J85" s="429"/>
      <c r="K85" s="435"/>
      <c r="L85" s="433"/>
      <c r="M85" s="433"/>
      <c r="N85" s="436"/>
      <c r="O85" s="437"/>
    </row>
    <row r="86" spans="1:15" ht="13.5" customHeight="1">
      <c r="A86" s="438"/>
      <c r="B86" s="439"/>
      <c r="C86" s="250"/>
      <c r="D86" s="440"/>
      <c r="E86" s="441"/>
      <c r="F86" s="442"/>
      <c r="G86" s="442"/>
      <c r="H86" s="442"/>
      <c r="I86" s="442"/>
      <c r="J86" s="443"/>
      <c r="K86" s="444"/>
      <c r="L86" s="445"/>
      <c r="M86" s="445"/>
      <c r="N86" s="446"/>
      <c r="O86" s="447"/>
    </row>
    <row r="87" spans="1:15" ht="13.5" customHeight="1"/>
  </sheetData>
  <mergeCells count="37">
    <mergeCell ref="L43:M43"/>
    <mergeCell ref="G49:H49"/>
    <mergeCell ref="L42:M42"/>
    <mergeCell ref="B55:C55"/>
    <mergeCell ref="B60:C60"/>
    <mergeCell ref="G54:H54"/>
    <mergeCell ref="G42:H42"/>
    <mergeCell ref="A4:D4"/>
    <mergeCell ref="E4:O4"/>
    <mergeCell ref="L24:M24"/>
    <mergeCell ref="L27:M27"/>
    <mergeCell ref="L7:M7"/>
    <mergeCell ref="B9:C9"/>
    <mergeCell ref="G9:H9"/>
    <mergeCell ref="G12:H12"/>
    <mergeCell ref="L18:M18"/>
    <mergeCell ref="B25:C25"/>
    <mergeCell ref="A5:D5"/>
    <mergeCell ref="F5:I5"/>
    <mergeCell ref="K5:N5"/>
    <mergeCell ref="G23:H23"/>
    <mergeCell ref="A7:C7"/>
    <mergeCell ref="F7:H7"/>
    <mergeCell ref="B67:C67"/>
    <mergeCell ref="B74:C74"/>
    <mergeCell ref="B84:C84"/>
    <mergeCell ref="B71:C71"/>
    <mergeCell ref="B41:C41"/>
    <mergeCell ref="B44:C44"/>
    <mergeCell ref="B47:C47"/>
    <mergeCell ref="B51:C51"/>
    <mergeCell ref="B64:C64"/>
    <mergeCell ref="B37:C37"/>
    <mergeCell ref="B28:C28"/>
    <mergeCell ref="G62:H62"/>
    <mergeCell ref="G29:H29"/>
    <mergeCell ref="G37:H37"/>
  </mergeCells>
  <phoneticPr fontId="10"/>
  <printOptions horizontalCentered="1" verticalCentered="1" gridLinesSet="0"/>
  <pageMargins left="0.59055118110236227" right="0.19685039370078741" top="0.19685039370078741" bottom="0.19685039370078741" header="0.51181102362204722" footer="0.51181102362204722"/>
  <pageSetup paperSize="9" scale="6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"/>
  <sheetViews>
    <sheetView zoomScale="120" zoomScaleNormal="120" workbookViewId="0">
      <selection activeCell="D15" sqref="D15"/>
    </sheetView>
  </sheetViews>
  <sheetFormatPr defaultRowHeight="13.5"/>
  <cols>
    <col min="1" max="1" width="0.875" style="496" customWidth="1"/>
    <col min="2" max="2" width="23.125" style="496" customWidth="1"/>
    <col min="3" max="3" width="0.875" style="496" customWidth="1"/>
    <col min="4" max="5" width="14.5" style="496" bestFit="1" customWidth="1"/>
    <col min="6" max="6" width="0.875" style="496" customWidth="1"/>
    <col min="7" max="7" width="22.5" style="496" customWidth="1"/>
    <col min="8" max="8" width="0.875" style="496" customWidth="1"/>
    <col min="9" max="10" width="12.625" style="496" bestFit="1" customWidth="1"/>
    <col min="11" max="11" width="0.875" style="496" customWidth="1"/>
    <col min="12" max="12" width="22.5" style="496" customWidth="1"/>
    <col min="13" max="13" width="0.875" style="496" customWidth="1"/>
    <col min="14" max="15" width="13.625" style="496" customWidth="1"/>
    <col min="16" max="16384" width="9" style="496"/>
  </cols>
  <sheetData>
    <row r="1" spans="1:15" ht="13.5" customHeight="1">
      <c r="A1" s="494" t="s">
        <v>784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5"/>
    </row>
    <row r="2" spans="1:15" ht="13.5" customHeight="1" thickBot="1">
      <c r="A2" s="495"/>
      <c r="B2" s="495"/>
      <c r="C2" s="495"/>
      <c r="D2" s="497"/>
      <c r="E2" s="497"/>
      <c r="F2" s="495"/>
      <c r="G2" s="495"/>
      <c r="H2" s="495"/>
      <c r="I2" s="495"/>
      <c r="J2" s="495"/>
      <c r="K2" s="495"/>
      <c r="L2" s="495"/>
      <c r="M2" s="495"/>
      <c r="O2" s="498" t="s">
        <v>785</v>
      </c>
    </row>
    <row r="3" spans="1:15" ht="13.5" customHeight="1" thickTop="1">
      <c r="A3" s="617" t="s">
        <v>201</v>
      </c>
      <c r="B3" s="617"/>
      <c r="C3" s="618"/>
      <c r="D3" s="499" t="s">
        <v>202</v>
      </c>
      <c r="E3" s="500"/>
      <c r="F3" s="621" t="s">
        <v>201</v>
      </c>
      <c r="G3" s="617"/>
      <c r="H3" s="618"/>
      <c r="I3" s="499" t="s">
        <v>202</v>
      </c>
      <c r="J3" s="500"/>
      <c r="K3" s="621" t="s">
        <v>201</v>
      </c>
      <c r="L3" s="617"/>
      <c r="M3" s="618"/>
      <c r="N3" s="499" t="s">
        <v>202</v>
      </c>
      <c r="O3" s="501"/>
    </row>
    <row r="4" spans="1:15" ht="13.5" customHeight="1">
      <c r="A4" s="619"/>
      <c r="B4" s="619"/>
      <c r="C4" s="620"/>
      <c r="D4" s="502" t="s">
        <v>203</v>
      </c>
      <c r="E4" s="502" t="s">
        <v>204</v>
      </c>
      <c r="F4" s="622"/>
      <c r="G4" s="619"/>
      <c r="H4" s="620"/>
      <c r="I4" s="502" t="s">
        <v>203</v>
      </c>
      <c r="J4" s="502" t="s">
        <v>204</v>
      </c>
      <c r="K4" s="622"/>
      <c r="L4" s="619"/>
      <c r="M4" s="620"/>
      <c r="N4" s="502" t="s">
        <v>203</v>
      </c>
      <c r="O4" s="503" t="s">
        <v>204</v>
      </c>
    </row>
    <row r="5" spans="1:15" ht="7.5" customHeight="1">
      <c r="A5" s="504"/>
      <c r="B5" s="504"/>
      <c r="C5" s="504"/>
      <c r="D5" s="505"/>
      <c r="E5" s="504"/>
      <c r="F5" s="505"/>
      <c r="G5" s="506"/>
      <c r="H5" s="507"/>
      <c r="I5" s="504"/>
      <c r="J5" s="504"/>
      <c r="K5" s="505"/>
      <c r="L5" s="506"/>
      <c r="M5" s="507"/>
      <c r="N5" s="504"/>
      <c r="O5" s="504"/>
    </row>
    <row r="6" spans="1:15" ht="13.5" customHeight="1">
      <c r="A6" s="508"/>
      <c r="B6" s="509" t="s">
        <v>205</v>
      </c>
      <c r="C6" s="510"/>
      <c r="D6" s="511">
        <v>240908247.76800001</v>
      </c>
      <c r="E6" s="512">
        <v>228398867.86700001</v>
      </c>
      <c r="F6" s="513"/>
      <c r="G6" s="514" t="s">
        <v>207</v>
      </c>
      <c r="H6" s="515"/>
      <c r="I6" s="516">
        <v>1081375.6540000001</v>
      </c>
      <c r="J6" s="517">
        <v>401513.62</v>
      </c>
      <c r="K6" s="518"/>
      <c r="L6" s="519" t="s">
        <v>443</v>
      </c>
      <c r="M6" s="515"/>
      <c r="N6" s="516">
        <v>221514.33</v>
      </c>
      <c r="O6" s="516">
        <v>152464.36600000001</v>
      </c>
    </row>
    <row r="7" spans="1:15" ht="13.5" customHeight="1">
      <c r="A7" s="520"/>
      <c r="B7" s="514" t="s">
        <v>206</v>
      </c>
      <c r="C7" s="504"/>
      <c r="D7" s="521">
        <v>1899451.5079999999</v>
      </c>
      <c r="E7" s="516">
        <v>1768262.6969999999</v>
      </c>
      <c r="F7" s="518"/>
      <c r="G7" s="514" t="s">
        <v>210</v>
      </c>
      <c r="H7" s="515"/>
      <c r="I7" s="516">
        <v>16721.052</v>
      </c>
      <c r="J7" s="522">
        <v>16721.052</v>
      </c>
      <c r="K7" s="518"/>
      <c r="L7" s="523" t="s">
        <v>427</v>
      </c>
      <c r="M7" s="515"/>
      <c r="N7" s="524">
        <v>7450651.6619999995</v>
      </c>
      <c r="O7" s="516">
        <v>7450651.6619999995</v>
      </c>
    </row>
    <row r="8" spans="1:15" ht="13.5" customHeight="1">
      <c r="A8" s="520"/>
      <c r="B8" s="514" t="s">
        <v>209</v>
      </c>
      <c r="C8" s="525"/>
      <c r="D8" s="526">
        <v>7620281.7989999996</v>
      </c>
      <c r="E8" s="516">
        <v>438146.8</v>
      </c>
      <c r="F8" s="518"/>
      <c r="G8" s="514" t="s">
        <v>213</v>
      </c>
      <c r="H8" s="515"/>
      <c r="I8" s="516">
        <v>754449.19400000002</v>
      </c>
      <c r="J8" s="522">
        <v>754449.19400000002</v>
      </c>
      <c r="K8" s="518"/>
      <c r="L8" s="514" t="s">
        <v>692</v>
      </c>
      <c r="M8" s="515"/>
      <c r="N8" s="516">
        <v>67677774.191</v>
      </c>
      <c r="O8" s="516">
        <v>64062256.979999997</v>
      </c>
    </row>
    <row r="9" spans="1:15" ht="13.5" customHeight="1">
      <c r="A9" s="520"/>
      <c r="B9" s="514" t="s">
        <v>212</v>
      </c>
      <c r="C9" s="525"/>
      <c r="D9" s="521">
        <v>798752.24600000004</v>
      </c>
      <c r="E9" s="516">
        <v>221592.09599999999</v>
      </c>
      <c r="F9" s="518"/>
      <c r="G9" s="527" t="s">
        <v>208</v>
      </c>
      <c r="H9" s="515"/>
      <c r="I9" s="516">
        <v>2934497.4139999999</v>
      </c>
      <c r="J9" s="516">
        <v>2871033.2050000001</v>
      </c>
      <c r="K9" s="518"/>
      <c r="L9" s="528" t="s">
        <v>693</v>
      </c>
      <c r="M9" s="515"/>
      <c r="N9" s="524">
        <v>39563559.876000002</v>
      </c>
      <c r="O9" s="516">
        <v>39563559.876000002</v>
      </c>
    </row>
    <row r="10" spans="1:15" ht="13.5" customHeight="1">
      <c r="A10" s="520"/>
      <c r="B10" s="514" t="s">
        <v>524</v>
      </c>
      <c r="C10" s="515"/>
      <c r="D10" s="517">
        <v>483508.592</v>
      </c>
      <c r="E10" s="516">
        <v>292506.06900000002</v>
      </c>
      <c r="F10" s="518"/>
      <c r="G10" s="514" t="s">
        <v>211</v>
      </c>
      <c r="H10" s="515"/>
      <c r="I10" s="516">
        <v>110405710.25</v>
      </c>
      <c r="J10" s="516">
        <v>110405710.25</v>
      </c>
      <c r="K10" s="518"/>
      <c r="M10" s="515"/>
    </row>
    <row r="11" spans="1:15" ht="7.5" customHeight="1">
      <c r="A11" s="529"/>
      <c r="B11" s="530"/>
      <c r="C11" s="530"/>
      <c r="D11" s="531"/>
      <c r="E11" s="532"/>
      <c r="F11" s="533"/>
      <c r="G11" s="530"/>
      <c r="H11" s="534"/>
      <c r="I11" s="535"/>
      <c r="J11" s="535"/>
      <c r="K11" s="533"/>
      <c r="L11" s="530"/>
      <c r="M11" s="534"/>
      <c r="N11" s="535"/>
      <c r="O11" s="530"/>
    </row>
    <row r="12" spans="1:15" ht="13.5" customHeight="1">
      <c r="A12" s="536" t="s">
        <v>525</v>
      </c>
      <c r="B12" s="495"/>
      <c r="C12" s="495"/>
      <c r="D12" s="495"/>
      <c r="E12" s="495"/>
      <c r="F12" s="495"/>
      <c r="G12" s="495"/>
      <c r="H12" s="495"/>
      <c r="I12" s="495"/>
      <c r="J12" s="495"/>
      <c r="K12" s="495"/>
      <c r="L12" s="495"/>
      <c r="M12" s="495"/>
      <c r="N12" s="495"/>
      <c r="O12" s="495"/>
    </row>
    <row r="13" spans="1:15" ht="13.5" customHeight="1"/>
  </sheetData>
  <sheetProtection selectLockedCells="1"/>
  <mergeCells count="3">
    <mergeCell ref="A3:C4"/>
    <mergeCell ref="F3:H4"/>
    <mergeCell ref="K3:M4"/>
  </mergeCells>
  <phoneticPr fontId="10"/>
  <printOptions horizontalCentered="1" verticalCentered="1" gridLinesSet="0"/>
  <pageMargins left="0.19685039370078741" right="0.19685039370078741" top="0.19685039370078741" bottom="0.19685039370078741" header="0.51181102362204722" footer="0.51181102362204722"/>
  <pageSetup paperSize="9" scale="9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23</vt:i4>
      </vt:variant>
    </vt:vector>
  </HeadingPairs>
  <TitlesOfParts>
    <vt:vector size="23" baseType="lpstr">
      <vt:lpstr>財政</vt:lpstr>
      <vt:lpstr>18-1</vt:lpstr>
      <vt:lpstr>18-2</vt:lpstr>
      <vt:lpstr>18-3</vt:lpstr>
      <vt:lpstr>18-4</vt:lpstr>
      <vt:lpstr>18-5</vt:lpstr>
      <vt:lpstr>18-6</vt:lpstr>
      <vt:lpstr>18-7(1)</vt:lpstr>
      <vt:lpstr>18-7(2)</vt:lpstr>
      <vt:lpstr>18-8(1)</vt:lpstr>
      <vt:lpstr>18-8(2)</vt:lpstr>
      <vt:lpstr>18-9</vt:lpstr>
      <vt:lpstr>18-10</vt:lpstr>
      <vt:lpstr>18-11</vt:lpstr>
      <vt:lpstr>18-12(1)</vt:lpstr>
      <vt:lpstr>18-12(1)続</vt:lpstr>
      <vt:lpstr>18-12(1)ア</vt:lpstr>
      <vt:lpstr>18-12(1)イ</vt:lpstr>
      <vt:lpstr>18-12(2)ア</vt:lpstr>
      <vt:lpstr>18-12(2)イ</vt:lpstr>
      <vt:lpstr>18-12(2)イ続</vt:lpstr>
      <vt:lpstr>18-12(2)イ続2</vt:lpstr>
      <vt:lpstr>18-12(2)ｳ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2022-12-28T02:12:37Z</dcterms:modified>
</cp:coreProperties>
</file>