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V29" i="3" l="1"/>
  <c r="V28" i="3"/>
  <c r="F29" i="3" l="1"/>
  <c r="F28" i="3"/>
  <c r="E29" i="3"/>
  <c r="E28" i="3"/>
  <c r="K29" i="1" l="1"/>
  <c r="K28" i="1"/>
  <c r="J29" i="1" l="1"/>
  <c r="J28" i="1"/>
  <c r="Z29" i="1" l="1"/>
  <c r="Z28" i="1"/>
  <c r="C28" i="1"/>
  <c r="C29" i="1"/>
  <c r="E28" i="1"/>
  <c r="C29" i="3"/>
  <c r="C28" i="3"/>
  <c r="G29" i="3"/>
  <c r="H28" i="3"/>
  <c r="G28" i="3"/>
  <c r="V29" i="1" l="1"/>
  <c r="V28" i="1"/>
  <c r="U29" i="1"/>
  <c r="U28" i="1"/>
  <c r="T29" i="1"/>
  <c r="T28" i="1"/>
  <c r="M29" i="1" l="1"/>
  <c r="M28" i="1"/>
  <c r="F28" i="1" l="1"/>
  <c r="Y29" i="3" l="1"/>
  <c r="Y28" i="3"/>
  <c r="H29" i="3"/>
  <c r="F29" i="1" l="1"/>
  <c r="E29" i="1"/>
  <c r="G28" i="1" l="1"/>
  <c r="J29" i="3" l="1"/>
  <c r="J28" i="3"/>
  <c r="G29" i="1"/>
  <c r="Z29" i="3" l="1"/>
  <c r="X29" i="3"/>
  <c r="W29" i="3"/>
  <c r="U29" i="3"/>
  <c r="T29" i="3"/>
  <c r="S29" i="3"/>
  <c r="R29" i="3"/>
  <c r="Q29" i="3"/>
  <c r="P29" i="3"/>
  <c r="O29" i="3"/>
  <c r="N29" i="3"/>
  <c r="M29" i="3"/>
  <c r="L29" i="3"/>
  <c r="K29" i="3"/>
  <c r="Z28" i="3"/>
  <c r="X28" i="3"/>
  <c r="W28" i="3"/>
  <c r="U28" i="3"/>
  <c r="T28" i="3"/>
  <c r="S28" i="3"/>
  <c r="R28" i="3"/>
  <c r="Q28" i="3"/>
  <c r="P28" i="3"/>
  <c r="O28" i="3"/>
  <c r="N28" i="3"/>
  <c r="M28" i="3"/>
  <c r="L28" i="3"/>
  <c r="K28" i="3"/>
  <c r="X29" i="1"/>
  <c r="W29" i="1"/>
  <c r="S29" i="1"/>
  <c r="R29" i="1"/>
  <c r="Q29" i="1"/>
  <c r="P29" i="1"/>
  <c r="O29" i="1"/>
  <c r="N29" i="1"/>
  <c r="L29" i="1"/>
  <c r="H29" i="1"/>
  <c r="Y28" i="1"/>
  <c r="X28" i="1"/>
  <c r="W28" i="1"/>
  <c r="S28" i="1"/>
  <c r="R28" i="1"/>
  <c r="Q28" i="1"/>
  <c r="P28" i="1"/>
  <c r="O28" i="1"/>
  <c r="N28" i="1"/>
  <c r="L28" i="1"/>
  <c r="H28" i="1"/>
</calcChain>
</file>

<file path=xl/sharedStrings.xml><?xml version="1.0" encoding="utf-8"?>
<sst xmlns="http://schemas.openxmlformats.org/spreadsheetml/2006/main" count="267" uniqueCount="155">
  <si>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</si>
  <si>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</si>
  <si>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</si>
  <si>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</si>
  <si>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</si>
  <si>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</si>
  <si>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</si>
  <si>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</si>
  <si>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</si>
  <si>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</si>
  <si>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</si>
  <si>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</si>
  <si>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</si>
  <si>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</si>
  <si>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</si>
  <si>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</si>
  <si>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</si>
  <si>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</si>
  <si>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</si>
  <si>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</si>
  <si>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</si>
  <si>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</si>
  <si>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</si>
  <si>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</si>
  <si>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</si>
  <si>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</si>
  <si>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</si>
  <si>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</si>
  <si>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</si>
  <si>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</si>
  <si>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</si>
  <si>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</si>
  <si>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</si>
  <si>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</si>
  <si>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</si>
  <si>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</si>
  <si>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</si>
  <si>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</si>
  <si>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</si>
  <si>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</si>
  <si>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</si>
  <si>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</si>
  <si>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</si>
  <si>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</si>
  <si>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</si>
  <si>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</si>
  <si>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</si>
  <si>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</si>
  <si>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</si>
  <si>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</si>
  <si>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</si>
  <si>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</si>
  <si>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</si>
  <si>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</si>
  <si>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</si>
  <si>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</si>
  <si>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</si>
  <si>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</si>
  <si>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</si>
  <si>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</si>
  <si>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</si>
  <si>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</si>
  <si>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 xml:space="preserve">…  </t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</si>
  <si>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</si>
  <si>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</si>
  <si>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</si>
  <si>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</si>
  <si>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</si>
  <si>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</si>
  <si>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</si>
  <si>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</si>
  <si>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</si>
  <si>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</si>
  <si>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</si>
  <si>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</si>
  <si>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</si>
  <si>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</si>
  <si>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</si>
  <si>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</si>
  <si>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</si>
  <si>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</si>
  <si>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</si>
  <si>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</si>
  <si>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</si>
  <si>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</si>
  <si>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</si>
  <si>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</si>
  <si>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</si>
  <si>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</si>
  <si>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</si>
  <si>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</si>
  <si>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</si>
  <si>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</si>
  <si>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</si>
  <si>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</si>
  <si>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</si>
  <si>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</si>
  <si>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</si>
  <si>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</si>
  <si>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</si>
  <si>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</si>
  <si>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</si>
  <si>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</si>
  <si>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</si>
  <si>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</si>
  <si>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</si>
  <si>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</si>
  <si>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</si>
  <si>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</si>
  <si>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</si>
  <si>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</si>
  <si>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</si>
  <si>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</si>
  <si>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</si>
  <si>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</si>
  <si>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</si>
  <si>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</si>
  <si>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</si>
  <si>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</si>
  <si>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</si>
  <si>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</si>
  <si>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</si>
  <si>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</si>
  <si>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</si>
  <si>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</si>
  <si>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</si>
  <si>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</si>
  <si>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</si>
  <si>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</si>
  <si>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</si>
  <si>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</si>
  <si>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</si>
  <si>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</si>
  <si>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</si>
  <si>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</si>
  <si>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</si>
  <si>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</si>
  <si>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</si>
  <si>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</si>
  <si>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</si>
  <si>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</si>
  <si>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</si>
  <si>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</si>
  <si>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p 125,190,000</t>
  </si>
  <si>
    <t>平成29</t>
    <rPh sb="0" eb="2">
      <t>ヘイセイ</t>
    </rPh>
    <phoneticPr fontId="3"/>
  </si>
  <si>
    <t>令和3.6</t>
    <rPh sb="0" eb="2">
      <t>レイワ</t>
    </rPh>
    <phoneticPr fontId="4"/>
  </si>
  <si>
    <t>p 125,050,000</t>
  </si>
  <si>
    <t>p 124,930,000</t>
    <phoneticPr fontId="3"/>
  </si>
  <si>
    <t>p　25,342</t>
    <phoneticPr fontId="3"/>
  </si>
  <si>
    <t>p     93.7</t>
    <phoneticPr fontId="3"/>
  </si>
  <si>
    <t>p     91.5</t>
    <phoneticPr fontId="3"/>
  </si>
  <si>
    <t>r     86.4</t>
    <phoneticPr fontId="3"/>
  </si>
  <si>
    <t>ｒ     81.4</t>
    <phoneticPr fontId="3"/>
  </si>
  <si>
    <t>r 125,102,599</t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</si>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</sst>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8" customWidth="1"/>
    <col min="4" max="19" width="12.75" style="78" customWidth="1"/>
    <col min="20" max="22" width="15.625" style="78" customWidth="1"/>
    <col min="23" max="24" width="12.75" style="78" customWidth="1"/>
    <col min="25" max="25" width="13.375" style="78" customWidth="1"/>
    <col min="26" max="26" width="11.75" style="78" customWidth="1"/>
  </cols>
  <sheetData>
    <row r="1" spans="1:26" ht="18" customHeight="1">
      <c r="A1" s="94" t="s">
        <v>84</v>
      </c>
      <c r="B1" s="80"/>
      <c r="J1" s="94"/>
      <c r="R1" s="94"/>
    </row>
    <row r="2" spans="1:26" ht="18" customHeight="1" thickBot="1">
      <c r="A2" s="95" t="s">
        <v>85</v>
      </c>
      <c r="B2" s="96"/>
      <c r="C2" s="97"/>
      <c r="D2" s="97"/>
      <c r="E2" s="97"/>
      <c r="F2" s="97"/>
      <c r="G2" s="97"/>
      <c r="H2" s="97"/>
      <c r="I2" s="97"/>
      <c r="J2" s="95"/>
      <c r="K2" s="97"/>
      <c r="L2" s="97"/>
      <c r="M2" s="97"/>
      <c r="N2" s="97"/>
      <c r="O2" s="97"/>
      <c r="P2" s="97"/>
      <c r="Q2" s="97"/>
      <c r="R2" s="95"/>
      <c r="S2" s="97"/>
      <c r="T2" s="97"/>
      <c r="U2" s="97"/>
      <c r="V2" s="97"/>
      <c r="W2" s="97"/>
      <c r="X2" s="97"/>
      <c r="Y2" s="98"/>
    </row>
    <row r="3" spans="1:26" ht="18" customHeight="1" thickTop="1">
      <c r="A3" s="99"/>
      <c r="B3" s="100" t="s">
        <v>86</v>
      </c>
      <c r="C3" s="201" t="s">
        <v>2</v>
      </c>
      <c r="D3" s="203"/>
      <c r="E3" s="201" t="s">
        <v>87</v>
      </c>
      <c r="F3" s="203"/>
      <c r="G3" s="201" t="s">
        <v>4</v>
      </c>
      <c r="H3" s="203"/>
      <c r="I3" s="13" t="s">
        <v>5</v>
      </c>
      <c r="J3" s="14" t="s">
        <v>6</v>
      </c>
      <c r="K3" s="201" t="s">
        <v>88</v>
      </c>
      <c r="L3" s="202"/>
      <c r="M3" s="203"/>
      <c r="N3" s="201" t="s">
        <v>8</v>
      </c>
      <c r="O3" s="202"/>
      <c r="P3" s="202"/>
      <c r="Q3" s="203"/>
      <c r="R3" s="201" t="s">
        <v>9</v>
      </c>
      <c r="S3" s="203"/>
      <c r="T3" s="201" t="s">
        <v>89</v>
      </c>
      <c r="U3" s="202"/>
      <c r="V3" s="202"/>
      <c r="W3" s="202"/>
      <c r="X3" s="202"/>
      <c r="Y3" s="203"/>
      <c r="Z3" s="101" t="s">
        <v>90</v>
      </c>
    </row>
    <row r="4" spans="1:26" ht="18" customHeight="1">
      <c r="A4" s="102"/>
      <c r="B4" s="103"/>
      <c r="C4" s="204" t="s">
        <v>91</v>
      </c>
      <c r="D4" s="104"/>
      <c r="E4" s="206" t="s">
        <v>92</v>
      </c>
      <c r="F4" s="207"/>
      <c r="G4" s="105"/>
      <c r="H4" s="106"/>
      <c r="I4" s="107"/>
      <c r="J4" s="108"/>
      <c r="K4" s="210" t="s">
        <v>93</v>
      </c>
      <c r="L4" s="211"/>
      <c r="M4" s="109"/>
      <c r="N4" s="210" t="s">
        <v>136</v>
      </c>
      <c r="O4" s="214"/>
      <c r="P4" s="214"/>
      <c r="Q4" s="211"/>
      <c r="R4" s="210" t="s">
        <v>94</v>
      </c>
      <c r="S4" s="211"/>
      <c r="T4" s="110" t="s">
        <v>15</v>
      </c>
      <c r="U4" s="110" t="s">
        <v>16</v>
      </c>
      <c r="V4" s="110" t="s">
        <v>17</v>
      </c>
      <c r="W4" s="111" t="s">
        <v>95</v>
      </c>
      <c r="X4" s="112"/>
      <c r="Y4" s="113" t="s">
        <v>19</v>
      </c>
      <c r="Z4" s="188" t="s">
        <v>96</v>
      </c>
    </row>
    <row r="5" spans="1:26" ht="18" customHeight="1">
      <c r="A5" s="102" t="s">
        <v>21</v>
      </c>
      <c r="B5" s="103" t="s">
        <v>22</v>
      </c>
      <c r="C5" s="205"/>
      <c r="D5" s="103" t="s">
        <v>23</v>
      </c>
      <c r="E5" s="208"/>
      <c r="F5" s="209"/>
      <c r="G5" s="114" t="s">
        <v>24</v>
      </c>
      <c r="H5" s="114" t="s">
        <v>97</v>
      </c>
      <c r="I5" s="24" t="s">
        <v>26</v>
      </c>
      <c r="J5" s="115" t="s">
        <v>98</v>
      </c>
      <c r="K5" s="212"/>
      <c r="L5" s="213"/>
      <c r="M5" s="114" t="s">
        <v>28</v>
      </c>
      <c r="N5" s="212"/>
      <c r="O5" s="215"/>
      <c r="P5" s="215"/>
      <c r="Q5" s="213"/>
      <c r="R5" s="212"/>
      <c r="S5" s="213"/>
      <c r="T5" s="116" t="s">
        <v>29</v>
      </c>
      <c r="U5" s="116" t="s">
        <v>29</v>
      </c>
      <c r="V5" s="116" t="s">
        <v>29</v>
      </c>
      <c r="W5" s="117" t="s">
        <v>99</v>
      </c>
      <c r="X5" s="118"/>
      <c r="Y5" s="103" t="s">
        <v>31</v>
      </c>
      <c r="Z5" s="189"/>
    </row>
    <row r="6" spans="1:26" ht="18" customHeight="1">
      <c r="A6" s="119"/>
      <c r="B6" s="114"/>
      <c r="C6" s="205"/>
      <c r="D6" s="103" t="s">
        <v>100</v>
      </c>
      <c r="E6" s="191" t="s">
        <v>101</v>
      </c>
      <c r="F6" s="193" t="s">
        <v>34</v>
      </c>
      <c r="G6" s="114" t="s">
        <v>35</v>
      </c>
      <c r="H6" s="103" t="s">
        <v>36</v>
      </c>
      <c r="I6" s="114" t="s">
        <v>102</v>
      </c>
      <c r="J6" s="114" t="s">
        <v>103</v>
      </c>
      <c r="K6" s="120" t="s">
        <v>39</v>
      </c>
      <c r="L6" s="120" t="s">
        <v>40</v>
      </c>
      <c r="M6" s="121" t="s">
        <v>104</v>
      </c>
      <c r="N6" s="195" t="s">
        <v>105</v>
      </c>
      <c r="O6" s="195" t="s">
        <v>106</v>
      </c>
      <c r="P6" s="195" t="s">
        <v>107</v>
      </c>
      <c r="Q6" s="197" t="s">
        <v>108</v>
      </c>
      <c r="R6" s="191" t="s">
        <v>46</v>
      </c>
      <c r="S6" s="191" t="s">
        <v>47</v>
      </c>
      <c r="T6" s="109" t="s">
        <v>48</v>
      </c>
      <c r="U6" s="199" t="s">
        <v>109</v>
      </c>
      <c r="V6" s="109" t="s">
        <v>50</v>
      </c>
      <c r="W6" s="216" t="s">
        <v>110</v>
      </c>
      <c r="X6" s="217" t="s">
        <v>111</v>
      </c>
      <c r="Y6" s="103" t="s">
        <v>112</v>
      </c>
      <c r="Z6" s="189"/>
    </row>
    <row r="7" spans="1:26" ht="18" customHeight="1">
      <c r="A7" s="119"/>
      <c r="B7" s="122" t="s">
        <v>113</v>
      </c>
      <c r="C7" s="122" t="s">
        <v>54</v>
      </c>
      <c r="D7" s="122" t="s">
        <v>55</v>
      </c>
      <c r="E7" s="192"/>
      <c r="F7" s="194"/>
      <c r="G7" s="123"/>
      <c r="H7" s="124"/>
      <c r="I7" s="122"/>
      <c r="J7" s="125"/>
      <c r="K7" s="114" t="s">
        <v>103</v>
      </c>
      <c r="L7" s="114" t="s">
        <v>103</v>
      </c>
      <c r="M7" s="114" t="s">
        <v>103</v>
      </c>
      <c r="N7" s="196"/>
      <c r="O7" s="196"/>
      <c r="P7" s="196"/>
      <c r="Q7" s="198"/>
      <c r="R7" s="192"/>
      <c r="S7" s="192"/>
      <c r="T7" s="124" t="s">
        <v>56</v>
      </c>
      <c r="U7" s="200"/>
      <c r="V7" s="124" t="s">
        <v>56</v>
      </c>
      <c r="W7" s="200"/>
      <c r="X7" s="194"/>
      <c r="Y7" s="114" t="s">
        <v>114</v>
      </c>
      <c r="Z7" s="190"/>
    </row>
    <row r="8" spans="1:26" ht="18" customHeight="1">
      <c r="A8" s="126" t="s">
        <v>86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7" t="s">
        <v>144</v>
      </c>
      <c r="B9" s="51">
        <v>290245</v>
      </c>
      <c r="C9" s="40">
        <v>684668</v>
      </c>
      <c r="D9" s="51">
        <v>-5149</v>
      </c>
      <c r="E9" s="57">
        <v>108.5</v>
      </c>
      <c r="F9" s="43" t="s">
        <v>60</v>
      </c>
      <c r="G9" s="49">
        <v>3460</v>
      </c>
      <c r="H9" s="49">
        <v>3142</v>
      </c>
      <c r="I9" s="128">
        <v>5463803</v>
      </c>
      <c r="J9" s="128">
        <v>56580</v>
      </c>
      <c r="K9" s="129" t="s">
        <v>115</v>
      </c>
      <c r="L9" s="129" t="s">
        <v>115</v>
      </c>
      <c r="M9" s="59">
        <v>95603.675000000003</v>
      </c>
      <c r="N9" s="48">
        <v>99.3</v>
      </c>
      <c r="O9" s="48">
        <v>96.6</v>
      </c>
      <c r="P9" s="130">
        <v>100.8</v>
      </c>
      <c r="Q9" s="130">
        <v>100.5</v>
      </c>
      <c r="R9" s="45">
        <v>558290</v>
      </c>
      <c r="S9" s="45">
        <v>306971</v>
      </c>
      <c r="T9" s="48">
        <v>93.2</v>
      </c>
      <c r="U9" s="48">
        <v>101.4</v>
      </c>
      <c r="V9" s="48">
        <v>140.69999999999999</v>
      </c>
      <c r="W9" s="49">
        <v>11195</v>
      </c>
      <c r="X9" s="49">
        <v>18384</v>
      </c>
      <c r="Y9" s="46">
        <v>2162</v>
      </c>
      <c r="Z9" s="45">
        <v>1282</v>
      </c>
    </row>
    <row r="10" spans="1:26" ht="18" customHeight="1">
      <c r="A10" s="127">
        <v>30</v>
      </c>
      <c r="B10" s="51">
        <v>291591</v>
      </c>
      <c r="C10" s="40">
        <v>679626</v>
      </c>
      <c r="D10" s="51">
        <v>-5042</v>
      </c>
      <c r="E10" s="57">
        <v>111.6</v>
      </c>
      <c r="F10" s="43" t="s">
        <v>60</v>
      </c>
      <c r="G10" s="49">
        <v>3374</v>
      </c>
      <c r="H10" s="49">
        <v>2950</v>
      </c>
      <c r="I10" s="128">
        <v>5370636</v>
      </c>
      <c r="J10" s="128">
        <v>57670</v>
      </c>
      <c r="K10" s="129" t="s">
        <v>115</v>
      </c>
      <c r="L10" s="129" t="s">
        <v>115</v>
      </c>
      <c r="M10" s="59">
        <v>91957.038</v>
      </c>
      <c r="N10" s="48">
        <v>100.3</v>
      </c>
      <c r="O10" s="48">
        <v>98.4</v>
      </c>
      <c r="P10" s="130">
        <v>100.2</v>
      </c>
      <c r="Q10" s="130">
        <v>101.8</v>
      </c>
      <c r="R10" s="45">
        <v>606422</v>
      </c>
      <c r="S10" s="45">
        <v>335919</v>
      </c>
      <c r="T10" s="48">
        <v>96.4</v>
      </c>
      <c r="U10" s="48">
        <v>107.1</v>
      </c>
      <c r="V10" s="48">
        <v>156.30000000000001</v>
      </c>
      <c r="W10" s="49">
        <v>11002</v>
      </c>
      <c r="X10" s="49">
        <v>19184</v>
      </c>
      <c r="Y10" s="46">
        <v>2104</v>
      </c>
      <c r="Z10" s="45">
        <v>1023</v>
      </c>
    </row>
    <row r="11" spans="1:26" ht="18" customHeight="1">
      <c r="A11" s="127" t="s">
        <v>61</v>
      </c>
      <c r="B11" s="51">
        <v>292134</v>
      </c>
      <c r="C11" s="40">
        <v>673891</v>
      </c>
      <c r="D11" s="40">
        <v>-5735</v>
      </c>
      <c r="E11" s="57">
        <v>103.6</v>
      </c>
      <c r="F11" s="43" t="s">
        <v>60</v>
      </c>
      <c r="G11" s="49">
        <v>4177</v>
      </c>
      <c r="H11" s="49">
        <v>3263</v>
      </c>
      <c r="I11" s="128">
        <v>5190268.4938696604</v>
      </c>
      <c r="J11" s="128">
        <v>57628</v>
      </c>
      <c r="K11" s="129" t="s">
        <v>115</v>
      </c>
      <c r="L11" s="129" t="s">
        <v>115</v>
      </c>
      <c r="M11" s="59">
        <v>89049.982999999993</v>
      </c>
      <c r="N11" s="48">
        <v>100.7</v>
      </c>
      <c r="O11" s="48">
        <v>98.9</v>
      </c>
      <c r="P11" s="130">
        <v>99.7</v>
      </c>
      <c r="Q11" s="130">
        <v>101.2</v>
      </c>
      <c r="R11" s="45">
        <v>598185</v>
      </c>
      <c r="S11" s="45">
        <v>290785</v>
      </c>
      <c r="T11" s="48">
        <v>98</v>
      </c>
      <c r="U11" s="48">
        <v>100</v>
      </c>
      <c r="V11" s="48">
        <v>119.7</v>
      </c>
      <c r="W11" s="49">
        <v>10973</v>
      </c>
      <c r="X11" s="49">
        <v>18475</v>
      </c>
      <c r="Y11" s="46">
        <v>2178</v>
      </c>
      <c r="Z11" s="45">
        <v>927</v>
      </c>
    </row>
    <row r="12" spans="1:26" ht="18" customHeight="1">
      <c r="A12" s="127">
        <v>2</v>
      </c>
      <c r="B12" s="46">
        <v>292968</v>
      </c>
      <c r="C12" s="40">
        <v>671126</v>
      </c>
      <c r="D12" s="40">
        <v>-6950</v>
      </c>
      <c r="E12" s="57">
        <v>91.6</v>
      </c>
      <c r="F12" s="43" t="s">
        <v>60</v>
      </c>
      <c r="G12" s="49">
        <v>3319</v>
      </c>
      <c r="H12" s="49">
        <v>2942</v>
      </c>
      <c r="I12" s="46">
        <v>4993246</v>
      </c>
      <c r="J12" s="46">
        <v>57408</v>
      </c>
      <c r="K12" s="129">
        <v>2769714</v>
      </c>
      <c r="L12" s="129">
        <v>1340576</v>
      </c>
      <c r="M12" s="59">
        <v>79243</v>
      </c>
      <c r="N12" s="48">
        <v>100</v>
      </c>
      <c r="O12" s="48">
        <v>100</v>
      </c>
      <c r="P12" s="130">
        <v>100</v>
      </c>
      <c r="Q12" s="130">
        <v>100</v>
      </c>
      <c r="R12" s="45">
        <v>675483</v>
      </c>
      <c r="S12" s="45">
        <v>322972</v>
      </c>
      <c r="T12" s="48">
        <v>100</v>
      </c>
      <c r="U12" s="48">
        <v>100</v>
      </c>
      <c r="V12" s="48">
        <v>100</v>
      </c>
      <c r="W12" s="49">
        <v>11368</v>
      </c>
      <c r="X12" s="49">
        <v>15841</v>
      </c>
      <c r="Y12" s="46">
        <v>2533</v>
      </c>
      <c r="Z12" s="45">
        <v>737</v>
      </c>
    </row>
    <row r="13" spans="1:26" ht="18" customHeight="1">
      <c r="A13" s="127">
        <v>3</v>
      </c>
      <c r="B13" s="46">
        <v>293449</v>
      </c>
      <c r="C13" s="40">
        <v>664807</v>
      </c>
      <c r="D13" s="40">
        <v>-6319</v>
      </c>
      <c r="E13" s="57">
        <v>100.1</v>
      </c>
      <c r="F13" s="43" t="s">
        <v>60</v>
      </c>
      <c r="G13" s="49">
        <v>2883</v>
      </c>
      <c r="H13" s="49">
        <v>2755</v>
      </c>
      <c r="I13" s="46">
        <v>5180767</v>
      </c>
      <c r="J13" s="46">
        <v>57220</v>
      </c>
      <c r="K13" s="129">
        <v>2837278</v>
      </c>
      <c r="L13" s="129">
        <v>1376715</v>
      </c>
      <c r="M13" s="59">
        <v>68241</v>
      </c>
      <c r="N13" s="48">
        <v>99.9</v>
      </c>
      <c r="O13" s="48">
        <v>100.6</v>
      </c>
      <c r="P13" s="130">
        <v>100.6</v>
      </c>
      <c r="Q13" s="130">
        <v>95.3</v>
      </c>
      <c r="R13" s="45">
        <v>650165</v>
      </c>
      <c r="S13" s="45">
        <v>296245</v>
      </c>
      <c r="T13" s="48">
        <v>99.1</v>
      </c>
      <c r="U13" s="48">
        <v>106.5</v>
      </c>
      <c r="V13" s="48">
        <v>134.5</v>
      </c>
      <c r="W13" s="49">
        <v>11402</v>
      </c>
      <c r="X13" s="49">
        <v>17691</v>
      </c>
      <c r="Y13" s="46">
        <v>2330</v>
      </c>
      <c r="Z13" s="45">
        <v>774</v>
      </c>
    </row>
    <row r="14" spans="1:26" ht="18" customHeight="1">
      <c r="A14" s="127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7" t="s">
        <v>145</v>
      </c>
      <c r="B15" s="47" t="s">
        <v>116</v>
      </c>
      <c r="C15" s="40">
        <v>666603</v>
      </c>
      <c r="D15" s="40">
        <v>-386</v>
      </c>
      <c r="E15" s="131">
        <v>106</v>
      </c>
      <c r="F15" s="131">
        <v>103.5</v>
      </c>
      <c r="G15" s="129">
        <v>211</v>
      </c>
      <c r="H15" s="129">
        <v>220</v>
      </c>
      <c r="I15" s="46">
        <v>384501</v>
      </c>
      <c r="J15" s="46">
        <v>4609</v>
      </c>
      <c r="K15" s="129">
        <v>2837103</v>
      </c>
      <c r="L15" s="129">
        <v>1325896</v>
      </c>
      <c r="M15" s="55">
        <v>6621</v>
      </c>
      <c r="N15" s="53">
        <v>99.5</v>
      </c>
      <c r="O15" s="53">
        <v>100.3</v>
      </c>
      <c r="P15" s="132">
        <v>100.6</v>
      </c>
      <c r="Q15" s="132">
        <v>93.9</v>
      </c>
      <c r="R15" s="129">
        <v>1103708</v>
      </c>
      <c r="S15" s="129">
        <v>278001</v>
      </c>
      <c r="T15" s="132">
        <v>99.5</v>
      </c>
      <c r="U15" s="132">
        <v>106.2</v>
      </c>
      <c r="V15" s="132">
        <v>134.19999999999999</v>
      </c>
      <c r="W15" s="133">
        <v>12213</v>
      </c>
      <c r="X15" s="133">
        <v>16614</v>
      </c>
      <c r="Y15" s="46">
        <v>2714</v>
      </c>
      <c r="Z15" s="47">
        <v>51</v>
      </c>
    </row>
    <row r="16" spans="1:26" ht="18" customHeight="1">
      <c r="A16" s="127">
        <v>7</v>
      </c>
      <c r="B16" s="47" t="s">
        <v>116</v>
      </c>
      <c r="C16" s="40">
        <v>666206</v>
      </c>
      <c r="D16" s="40">
        <v>-397</v>
      </c>
      <c r="E16" s="131">
        <v>101.7</v>
      </c>
      <c r="F16" s="131">
        <v>100.9</v>
      </c>
      <c r="G16" s="129">
        <v>277</v>
      </c>
      <c r="H16" s="129">
        <v>273</v>
      </c>
      <c r="I16" s="46">
        <v>421460</v>
      </c>
      <c r="J16" s="46">
        <v>4900</v>
      </c>
      <c r="K16" s="129">
        <v>2825233</v>
      </c>
      <c r="L16" s="129">
        <v>1322248</v>
      </c>
      <c r="M16" s="55">
        <v>4615</v>
      </c>
      <c r="N16" s="53">
        <v>99.8</v>
      </c>
      <c r="O16" s="53">
        <v>99.9</v>
      </c>
      <c r="P16" s="132">
        <v>101.1</v>
      </c>
      <c r="Q16" s="132">
        <v>95</v>
      </c>
      <c r="R16" s="129">
        <v>585846</v>
      </c>
      <c r="S16" s="129">
        <v>285288</v>
      </c>
      <c r="T16" s="132">
        <v>99.1</v>
      </c>
      <c r="U16" s="132">
        <v>106.7</v>
      </c>
      <c r="V16" s="132">
        <v>139.80000000000001</v>
      </c>
      <c r="W16" s="133">
        <v>11222</v>
      </c>
      <c r="X16" s="133">
        <v>16350</v>
      </c>
      <c r="Y16" s="46">
        <v>2709</v>
      </c>
      <c r="Z16" s="47">
        <v>58</v>
      </c>
    </row>
    <row r="17" spans="1:26" ht="18" customHeight="1">
      <c r="A17" s="127">
        <v>8</v>
      </c>
      <c r="B17" s="47" t="s">
        <v>116</v>
      </c>
      <c r="C17" s="40">
        <v>665786</v>
      </c>
      <c r="D17" s="40">
        <v>-420</v>
      </c>
      <c r="E17" s="131">
        <v>87.3</v>
      </c>
      <c r="F17" s="131">
        <v>95.6</v>
      </c>
      <c r="G17" s="129">
        <v>239</v>
      </c>
      <c r="H17" s="129">
        <v>239</v>
      </c>
      <c r="I17" s="46">
        <v>447859</v>
      </c>
      <c r="J17" s="46">
        <v>4843</v>
      </c>
      <c r="K17" s="129">
        <v>2812937</v>
      </c>
      <c r="L17" s="129">
        <v>1324727</v>
      </c>
      <c r="M17" s="55">
        <v>6994</v>
      </c>
      <c r="N17" s="53">
        <v>99.8</v>
      </c>
      <c r="O17" s="53">
        <v>100.3</v>
      </c>
      <c r="P17" s="132">
        <v>101.1</v>
      </c>
      <c r="Q17" s="132">
        <v>94.1</v>
      </c>
      <c r="R17" s="129">
        <v>555310</v>
      </c>
      <c r="S17" s="129">
        <v>283219</v>
      </c>
      <c r="T17" s="132">
        <v>99</v>
      </c>
      <c r="U17" s="132">
        <v>107</v>
      </c>
      <c r="V17" s="132">
        <v>133.5</v>
      </c>
      <c r="W17" s="133">
        <v>11055</v>
      </c>
      <c r="X17" s="133">
        <v>16687</v>
      </c>
      <c r="Y17" s="46">
        <v>2746</v>
      </c>
      <c r="Z17" s="47">
        <v>67</v>
      </c>
    </row>
    <row r="18" spans="1:26" ht="18" customHeight="1">
      <c r="A18" s="127">
        <v>9</v>
      </c>
      <c r="B18" s="47" t="s">
        <v>116</v>
      </c>
      <c r="C18" s="40">
        <v>665248</v>
      </c>
      <c r="D18" s="40">
        <v>-538</v>
      </c>
      <c r="E18" s="131">
        <v>99.9</v>
      </c>
      <c r="F18" s="131">
        <v>97.6</v>
      </c>
      <c r="G18" s="129">
        <v>231</v>
      </c>
      <c r="H18" s="129">
        <v>231</v>
      </c>
      <c r="I18" s="46">
        <v>421543</v>
      </c>
      <c r="J18" s="46">
        <v>4281</v>
      </c>
      <c r="K18" s="129">
        <v>2830729</v>
      </c>
      <c r="L18" s="129">
        <v>1333005</v>
      </c>
      <c r="M18" s="55">
        <v>4967</v>
      </c>
      <c r="N18" s="53">
        <v>100.2</v>
      </c>
      <c r="O18" s="53">
        <v>102.7</v>
      </c>
      <c r="P18" s="132">
        <v>100</v>
      </c>
      <c r="Q18" s="132">
        <v>93.7</v>
      </c>
      <c r="R18" s="129">
        <v>521630</v>
      </c>
      <c r="S18" s="129">
        <v>281873</v>
      </c>
      <c r="T18" s="132">
        <v>99</v>
      </c>
      <c r="U18" s="132">
        <v>106.4</v>
      </c>
      <c r="V18" s="132">
        <v>125.5</v>
      </c>
      <c r="W18" s="133">
        <v>11110</v>
      </c>
      <c r="X18" s="133">
        <v>17421</v>
      </c>
      <c r="Y18" s="46">
        <v>2565</v>
      </c>
      <c r="Z18" s="47">
        <v>67</v>
      </c>
    </row>
    <row r="19" spans="1:26" ht="18" customHeight="1">
      <c r="A19" s="127">
        <v>10</v>
      </c>
      <c r="B19" s="47" t="s">
        <v>116</v>
      </c>
      <c r="C19" s="40">
        <v>664807</v>
      </c>
      <c r="D19" s="40">
        <v>-441</v>
      </c>
      <c r="E19" s="131">
        <v>97.8</v>
      </c>
      <c r="F19" s="131">
        <v>96.3</v>
      </c>
      <c r="G19" s="129">
        <v>289</v>
      </c>
      <c r="H19" s="129">
        <v>246</v>
      </c>
      <c r="I19" s="46">
        <v>398430</v>
      </c>
      <c r="J19" s="46">
        <v>4778</v>
      </c>
      <c r="K19" s="129">
        <v>2817659</v>
      </c>
      <c r="L19" s="129">
        <v>1341179</v>
      </c>
      <c r="M19" s="55">
        <v>3678</v>
      </c>
      <c r="N19" s="53">
        <v>100.1</v>
      </c>
      <c r="O19" s="53">
        <v>102.3</v>
      </c>
      <c r="P19" s="132">
        <v>100.2</v>
      </c>
      <c r="Q19" s="132">
        <v>92.7</v>
      </c>
      <c r="R19" s="129">
        <v>596877</v>
      </c>
      <c r="S19" s="129">
        <v>374717</v>
      </c>
      <c r="T19" s="132">
        <v>99</v>
      </c>
      <c r="U19" s="132">
        <v>106.9</v>
      </c>
      <c r="V19" s="132">
        <v>128.80000000000001</v>
      </c>
      <c r="W19" s="133">
        <v>11083</v>
      </c>
      <c r="X19" s="133">
        <v>18015</v>
      </c>
      <c r="Y19" s="46">
        <v>2278</v>
      </c>
      <c r="Z19" s="47">
        <v>64</v>
      </c>
    </row>
    <row r="20" spans="1:26" ht="18" customHeight="1">
      <c r="A20" s="127">
        <v>11</v>
      </c>
      <c r="B20" s="47" t="s">
        <v>116</v>
      </c>
      <c r="C20" s="40">
        <v>664412</v>
      </c>
      <c r="D20" s="40">
        <v>-395</v>
      </c>
      <c r="E20" s="131">
        <v>99.8</v>
      </c>
      <c r="F20" s="131">
        <v>97.2</v>
      </c>
      <c r="G20" s="129">
        <v>336</v>
      </c>
      <c r="H20" s="129">
        <v>310</v>
      </c>
      <c r="I20" s="46">
        <v>399683</v>
      </c>
      <c r="J20" s="46">
        <v>4868</v>
      </c>
      <c r="K20" s="129">
        <v>2830574</v>
      </c>
      <c r="L20" s="129">
        <v>1344082</v>
      </c>
      <c r="M20" s="55">
        <v>5919</v>
      </c>
      <c r="N20" s="53">
        <v>100</v>
      </c>
      <c r="O20" s="53">
        <v>100.9</v>
      </c>
      <c r="P20" s="132">
        <v>100.3</v>
      </c>
      <c r="Q20" s="132">
        <v>93.3</v>
      </c>
      <c r="R20" s="129">
        <v>480640</v>
      </c>
      <c r="S20" s="129">
        <v>296553</v>
      </c>
      <c r="T20" s="132">
        <v>99.1</v>
      </c>
      <c r="U20" s="132">
        <v>108.6</v>
      </c>
      <c r="V20" s="132">
        <v>140.6</v>
      </c>
      <c r="W20" s="133">
        <v>10947</v>
      </c>
      <c r="X20" s="133">
        <v>18189</v>
      </c>
      <c r="Y20" s="46">
        <v>2257</v>
      </c>
      <c r="Z20" s="47">
        <v>76</v>
      </c>
    </row>
    <row r="21" spans="1:26" ht="18" customHeight="1">
      <c r="A21" s="127">
        <v>12</v>
      </c>
      <c r="B21" s="47" t="s">
        <v>116</v>
      </c>
      <c r="C21" s="40">
        <v>663949</v>
      </c>
      <c r="D21" s="40">
        <v>-463</v>
      </c>
      <c r="E21" s="131">
        <v>100.9</v>
      </c>
      <c r="F21" s="131">
        <v>97.2</v>
      </c>
      <c r="G21" s="129">
        <v>238</v>
      </c>
      <c r="H21" s="129">
        <v>219</v>
      </c>
      <c r="I21" s="46">
        <v>440301</v>
      </c>
      <c r="J21" s="46">
        <v>6158</v>
      </c>
      <c r="K21" s="129">
        <v>2846570</v>
      </c>
      <c r="L21" s="129">
        <v>1356590</v>
      </c>
      <c r="M21" s="55">
        <v>4893</v>
      </c>
      <c r="N21" s="53">
        <v>100</v>
      </c>
      <c r="O21" s="53">
        <v>101.8</v>
      </c>
      <c r="P21" s="132">
        <v>100.1</v>
      </c>
      <c r="Q21" s="132">
        <v>92.4</v>
      </c>
      <c r="R21" s="129">
        <v>1222793</v>
      </c>
      <c r="S21" s="129">
        <v>335809</v>
      </c>
      <c r="T21" s="132">
        <v>98.9</v>
      </c>
      <c r="U21" s="132">
        <v>107.3</v>
      </c>
      <c r="V21" s="132">
        <v>132.69999999999999</v>
      </c>
      <c r="W21" s="133">
        <v>10356</v>
      </c>
      <c r="X21" s="133">
        <v>18171</v>
      </c>
      <c r="Y21" s="46">
        <v>2080</v>
      </c>
      <c r="Z21" s="47">
        <v>82</v>
      </c>
    </row>
    <row r="22" spans="1:26" ht="18" customHeight="1">
      <c r="A22" s="127" t="s">
        <v>63</v>
      </c>
      <c r="B22" s="47" t="s">
        <v>116</v>
      </c>
      <c r="C22" s="40">
        <v>663290</v>
      </c>
      <c r="D22" s="40">
        <v>-659</v>
      </c>
      <c r="E22" s="131">
        <v>89.5</v>
      </c>
      <c r="F22" s="131">
        <v>98</v>
      </c>
      <c r="G22" s="129">
        <v>119</v>
      </c>
      <c r="H22" s="129">
        <v>162</v>
      </c>
      <c r="I22" s="46">
        <v>505534</v>
      </c>
      <c r="J22" s="46">
        <v>4775</v>
      </c>
      <c r="K22" s="129">
        <v>2807118</v>
      </c>
      <c r="L22" s="129">
        <v>1353028</v>
      </c>
      <c r="M22" s="55">
        <v>5534</v>
      </c>
      <c r="N22" s="53">
        <v>100.3</v>
      </c>
      <c r="O22" s="53">
        <v>102.8</v>
      </c>
      <c r="P22" s="132">
        <v>100.1</v>
      </c>
      <c r="Q22" s="132">
        <v>92.9</v>
      </c>
      <c r="R22" s="129">
        <v>469226</v>
      </c>
      <c r="S22" s="129">
        <v>264047</v>
      </c>
      <c r="T22" s="132">
        <v>98.7</v>
      </c>
      <c r="U22" s="132">
        <v>104.7</v>
      </c>
      <c r="V22" s="132">
        <v>120.5</v>
      </c>
      <c r="W22" s="133">
        <v>10760</v>
      </c>
      <c r="X22" s="133">
        <v>18996</v>
      </c>
      <c r="Y22" s="46">
        <v>2014</v>
      </c>
      <c r="Z22" s="47">
        <v>65</v>
      </c>
    </row>
    <row r="23" spans="1:26" ht="18" customHeight="1">
      <c r="A23" s="127">
        <v>2</v>
      </c>
      <c r="B23" s="134" t="s">
        <v>116</v>
      </c>
      <c r="C23" s="40">
        <v>662560</v>
      </c>
      <c r="D23" s="40">
        <v>-730</v>
      </c>
      <c r="E23" s="57">
        <v>93.1</v>
      </c>
      <c r="F23" s="57">
        <v>96.3</v>
      </c>
      <c r="G23" s="129">
        <v>216</v>
      </c>
      <c r="H23" s="129">
        <v>223</v>
      </c>
      <c r="I23" s="135">
        <v>491725</v>
      </c>
      <c r="J23" s="46">
        <v>4308</v>
      </c>
      <c r="K23" s="129">
        <v>2815184</v>
      </c>
      <c r="L23" s="129">
        <v>1355026</v>
      </c>
      <c r="M23" s="55">
        <v>5484</v>
      </c>
      <c r="N23" s="53">
        <v>100.5</v>
      </c>
      <c r="O23" s="53">
        <v>102.6</v>
      </c>
      <c r="P23" s="132">
        <v>100.1</v>
      </c>
      <c r="Q23" s="132">
        <v>93.3</v>
      </c>
      <c r="R23" s="129">
        <v>561843</v>
      </c>
      <c r="S23" s="129">
        <v>255515</v>
      </c>
      <c r="T23" s="132">
        <v>98.5</v>
      </c>
      <c r="U23" s="132">
        <v>105.8</v>
      </c>
      <c r="V23" s="132">
        <v>126.8</v>
      </c>
      <c r="W23" s="133">
        <v>11093</v>
      </c>
      <c r="X23" s="133">
        <v>19433</v>
      </c>
      <c r="Y23" s="46">
        <v>1868</v>
      </c>
      <c r="Z23" s="47">
        <v>60</v>
      </c>
    </row>
    <row r="24" spans="1:26" ht="18" customHeight="1">
      <c r="A24" s="127">
        <v>3</v>
      </c>
      <c r="B24" s="47" t="s">
        <v>116</v>
      </c>
      <c r="C24" s="40">
        <v>661671</v>
      </c>
      <c r="D24" s="40">
        <v>-889</v>
      </c>
      <c r="E24" s="57">
        <v>103.9</v>
      </c>
      <c r="F24" s="57">
        <v>92.9</v>
      </c>
      <c r="G24" s="129">
        <v>194</v>
      </c>
      <c r="H24" s="129">
        <v>202</v>
      </c>
      <c r="I24" s="46">
        <v>473482</v>
      </c>
      <c r="J24" s="46">
        <v>4707</v>
      </c>
      <c r="K24" s="129">
        <v>2837278</v>
      </c>
      <c r="L24" s="129">
        <v>1376715</v>
      </c>
      <c r="M24" s="55">
        <v>5551</v>
      </c>
      <c r="N24" s="53">
        <v>100.9</v>
      </c>
      <c r="O24" s="53">
        <v>103.1</v>
      </c>
      <c r="P24" s="132">
        <v>100.2</v>
      </c>
      <c r="Q24" s="132">
        <v>93.9</v>
      </c>
      <c r="R24" s="129">
        <v>437042</v>
      </c>
      <c r="S24" s="129">
        <v>316272</v>
      </c>
      <c r="T24" s="132">
        <v>98</v>
      </c>
      <c r="U24" s="132">
        <v>105.9</v>
      </c>
      <c r="V24" s="132">
        <v>122.8</v>
      </c>
      <c r="W24" s="133">
        <v>11671</v>
      </c>
      <c r="X24" s="133">
        <v>19447</v>
      </c>
      <c r="Y24" s="46">
        <v>1904</v>
      </c>
      <c r="Z24" s="47">
        <v>51</v>
      </c>
    </row>
    <row r="25" spans="1:26" ht="18" customHeight="1">
      <c r="A25" s="127">
        <v>4</v>
      </c>
      <c r="B25" s="47" t="s">
        <v>116</v>
      </c>
      <c r="C25" s="40">
        <v>659098</v>
      </c>
      <c r="D25" s="40">
        <v>-2573</v>
      </c>
      <c r="E25" s="57">
        <v>91.9</v>
      </c>
      <c r="F25" s="57">
        <v>91.4</v>
      </c>
      <c r="G25" s="129">
        <v>258</v>
      </c>
      <c r="H25" s="129">
        <v>263</v>
      </c>
      <c r="I25" s="46">
        <v>421783</v>
      </c>
      <c r="J25" s="46">
        <v>4651</v>
      </c>
      <c r="K25" s="129">
        <v>2907487</v>
      </c>
      <c r="L25" s="129">
        <v>1357228</v>
      </c>
      <c r="M25" s="55">
        <v>3882</v>
      </c>
      <c r="N25" s="53">
        <v>101.2</v>
      </c>
      <c r="O25" s="53">
        <v>103.4</v>
      </c>
      <c r="P25" s="132">
        <v>100.2</v>
      </c>
      <c r="Q25" s="132">
        <v>93.6</v>
      </c>
      <c r="R25" s="129">
        <v>503383</v>
      </c>
      <c r="S25" s="129">
        <v>400875</v>
      </c>
      <c r="T25" s="132">
        <v>99.2</v>
      </c>
      <c r="U25" s="132">
        <v>112</v>
      </c>
      <c r="V25" s="132">
        <v>125.2</v>
      </c>
      <c r="W25" s="133">
        <v>12456</v>
      </c>
      <c r="X25" s="133">
        <v>19043</v>
      </c>
      <c r="Y25" s="46">
        <v>1972</v>
      </c>
      <c r="Z25" s="47">
        <v>52</v>
      </c>
    </row>
    <row r="26" spans="1:26" ht="18" customHeight="1">
      <c r="A26" s="127">
        <v>5</v>
      </c>
      <c r="B26" s="47" t="s">
        <v>116</v>
      </c>
      <c r="C26" s="40">
        <v>659629</v>
      </c>
      <c r="D26" s="40">
        <v>531</v>
      </c>
      <c r="E26" s="57" t="s">
        <v>152</v>
      </c>
      <c r="F26" s="57" t="s">
        <v>151</v>
      </c>
      <c r="G26" s="129">
        <v>162</v>
      </c>
      <c r="H26" s="129">
        <v>189</v>
      </c>
      <c r="I26" s="129" t="s">
        <v>115</v>
      </c>
      <c r="J26" s="136">
        <v>4926</v>
      </c>
      <c r="K26" s="129">
        <v>2868462</v>
      </c>
      <c r="L26" s="129">
        <v>1348211</v>
      </c>
      <c r="M26" s="55">
        <v>5916</v>
      </c>
      <c r="N26" s="53">
        <v>101.5</v>
      </c>
      <c r="O26" s="53">
        <v>104.4</v>
      </c>
      <c r="P26" s="132">
        <v>100.3</v>
      </c>
      <c r="Q26" s="132">
        <v>93.1</v>
      </c>
      <c r="R26" s="129">
        <v>442793</v>
      </c>
      <c r="S26" s="129">
        <v>289508</v>
      </c>
      <c r="T26" s="132">
        <v>99.2</v>
      </c>
      <c r="U26" s="132">
        <v>104.9</v>
      </c>
      <c r="V26" s="132">
        <v>103.1</v>
      </c>
      <c r="W26" s="133">
        <v>12428</v>
      </c>
      <c r="X26" s="133">
        <v>19187</v>
      </c>
      <c r="Y26" s="46">
        <v>2051</v>
      </c>
      <c r="Z26" s="47">
        <v>69</v>
      </c>
    </row>
    <row r="27" spans="1:26" ht="18" customHeight="1">
      <c r="A27" s="127">
        <v>6</v>
      </c>
      <c r="B27" s="47" t="s">
        <v>116</v>
      </c>
      <c r="C27" s="40">
        <v>659560</v>
      </c>
      <c r="D27" s="40">
        <v>-69</v>
      </c>
      <c r="E27" s="57" t="s">
        <v>149</v>
      </c>
      <c r="F27" s="57" t="s">
        <v>150</v>
      </c>
      <c r="G27" s="129">
        <v>489</v>
      </c>
      <c r="H27" s="129">
        <v>336</v>
      </c>
      <c r="I27" s="129" t="s">
        <v>115</v>
      </c>
      <c r="J27" s="136">
        <v>4739</v>
      </c>
      <c r="K27" s="129">
        <v>2886143</v>
      </c>
      <c r="L27" s="129">
        <v>1345475</v>
      </c>
      <c r="M27" s="55">
        <v>5707</v>
      </c>
      <c r="N27" s="53">
        <v>101.9</v>
      </c>
      <c r="O27" s="53">
        <v>104.4</v>
      </c>
      <c r="P27" s="132">
        <v>100.5</v>
      </c>
      <c r="Q27" s="132">
        <v>93.7</v>
      </c>
      <c r="R27" s="129">
        <v>898769</v>
      </c>
      <c r="S27" s="129">
        <v>278073</v>
      </c>
      <c r="T27" s="132">
        <v>99.1</v>
      </c>
      <c r="U27" s="132">
        <v>107.5</v>
      </c>
      <c r="V27" s="132">
        <v>114.2</v>
      </c>
      <c r="W27" s="133">
        <v>12053</v>
      </c>
      <c r="X27" s="133">
        <v>19375</v>
      </c>
      <c r="Y27" s="46">
        <v>2373</v>
      </c>
      <c r="Z27" s="47">
        <v>64</v>
      </c>
    </row>
    <row r="28" spans="1:26" ht="18" customHeight="1">
      <c r="A28" s="63" t="s">
        <v>64</v>
      </c>
      <c r="B28" s="137" t="s">
        <v>117</v>
      </c>
      <c r="C28" s="138">
        <f>ROUND(C27/C26*100,1)</f>
        <v>100</v>
      </c>
      <c r="D28" s="137" t="s">
        <v>117</v>
      </c>
      <c r="E28" s="139">
        <f>ROUND(93.7/81.4*100,1)</f>
        <v>115.1</v>
      </c>
      <c r="F28" s="139">
        <f>ROUND(91.5/86.4*100,1)</f>
        <v>105.9</v>
      </c>
      <c r="G28" s="138">
        <f>ROUND(G27/G26*100,1)</f>
        <v>301.89999999999998</v>
      </c>
      <c r="H28" s="138">
        <f>ROUND(H27/H26*100,1)</f>
        <v>177.8</v>
      </c>
      <c r="I28" s="137" t="s">
        <v>117</v>
      </c>
      <c r="J28" s="138">
        <f t="shared" ref="J28:X28" si="0">ROUND(J27/J26*100,1)</f>
        <v>96.2</v>
      </c>
      <c r="K28" s="138">
        <f t="shared" si="0"/>
        <v>100.6</v>
      </c>
      <c r="L28" s="138">
        <f t="shared" si="0"/>
        <v>99.8</v>
      </c>
      <c r="M28" s="138">
        <f t="shared" si="0"/>
        <v>96.5</v>
      </c>
      <c r="N28" s="138">
        <f t="shared" si="0"/>
        <v>100.4</v>
      </c>
      <c r="O28" s="138">
        <f t="shared" si="0"/>
        <v>100</v>
      </c>
      <c r="P28" s="138">
        <f t="shared" si="0"/>
        <v>100.2</v>
      </c>
      <c r="Q28" s="138">
        <f t="shared" si="0"/>
        <v>100.6</v>
      </c>
      <c r="R28" s="138">
        <f t="shared" si="0"/>
        <v>203</v>
      </c>
      <c r="S28" s="138">
        <f t="shared" si="0"/>
        <v>96.1</v>
      </c>
      <c r="T28" s="138">
        <f t="shared" si="0"/>
        <v>99.9</v>
      </c>
      <c r="U28" s="138">
        <f t="shared" si="0"/>
        <v>102.5</v>
      </c>
      <c r="V28" s="138">
        <f>ROUND(V27/V26*100,1)</f>
        <v>110.8</v>
      </c>
      <c r="W28" s="138">
        <f t="shared" si="0"/>
        <v>97</v>
      </c>
      <c r="X28" s="138">
        <f t="shared" si="0"/>
        <v>101</v>
      </c>
      <c r="Y28" s="139">
        <f>ROUND(Y27/Y26*100,1)</f>
        <v>115.7</v>
      </c>
      <c r="Z28" s="138">
        <f>ROUND(Z27/Z26*100,1)</f>
        <v>92.8</v>
      </c>
    </row>
    <row r="29" spans="1:26" ht="18" customHeight="1">
      <c r="A29" s="67" t="s">
        <v>67</v>
      </c>
      <c r="B29" s="140" t="s">
        <v>117</v>
      </c>
      <c r="C29" s="141">
        <f>ROUND(C27/C15*100,1)</f>
        <v>98.9</v>
      </c>
      <c r="D29" s="142" t="s">
        <v>117</v>
      </c>
      <c r="E29" s="143">
        <f>ROUND(93.7/E15*100,1)</f>
        <v>88.4</v>
      </c>
      <c r="F29" s="143">
        <f>ROUND(91.5/F15*100,1)</f>
        <v>88.4</v>
      </c>
      <c r="G29" s="141">
        <f>ROUND(G27/G15*100,1)</f>
        <v>231.8</v>
      </c>
      <c r="H29" s="141">
        <f>ROUND(H27/H15*100,1)</f>
        <v>152.69999999999999</v>
      </c>
      <c r="I29" s="142" t="s">
        <v>117</v>
      </c>
      <c r="J29" s="141">
        <f t="shared" ref="J29:X29" si="1">ROUND(J27/J15*100,1)</f>
        <v>102.8</v>
      </c>
      <c r="K29" s="141">
        <f t="shared" si="1"/>
        <v>101.7</v>
      </c>
      <c r="L29" s="141">
        <f t="shared" si="1"/>
        <v>101.5</v>
      </c>
      <c r="M29" s="141">
        <f t="shared" si="1"/>
        <v>86.2</v>
      </c>
      <c r="N29" s="141">
        <f t="shared" si="1"/>
        <v>102.4</v>
      </c>
      <c r="O29" s="141">
        <f t="shared" si="1"/>
        <v>104.1</v>
      </c>
      <c r="P29" s="141">
        <f t="shared" si="1"/>
        <v>99.9</v>
      </c>
      <c r="Q29" s="141">
        <f t="shared" si="1"/>
        <v>99.8</v>
      </c>
      <c r="R29" s="141">
        <f t="shared" si="1"/>
        <v>81.400000000000006</v>
      </c>
      <c r="S29" s="141">
        <f t="shared" si="1"/>
        <v>100</v>
      </c>
      <c r="T29" s="141">
        <f t="shared" si="1"/>
        <v>99.6</v>
      </c>
      <c r="U29" s="141">
        <f t="shared" si="1"/>
        <v>101.2</v>
      </c>
      <c r="V29" s="141">
        <f>ROUND(V27/V15*100,1)</f>
        <v>85.1</v>
      </c>
      <c r="W29" s="141">
        <f t="shared" si="1"/>
        <v>98.7</v>
      </c>
      <c r="X29" s="141">
        <f t="shared" si="1"/>
        <v>116.6</v>
      </c>
      <c r="Y29" s="143">
        <f>ROUND(Y27/Y15*100,1)</f>
        <v>87.4</v>
      </c>
      <c r="Z29" s="141">
        <f>ROUND(Z27/Z15*100,1)</f>
        <v>125.5</v>
      </c>
    </row>
    <row r="30" spans="1:26" ht="30" customHeight="1">
      <c r="A30" s="144" t="s">
        <v>68</v>
      </c>
      <c r="B30" s="145" t="s">
        <v>118</v>
      </c>
      <c r="C30" s="179" t="s">
        <v>119</v>
      </c>
      <c r="D30" s="180"/>
      <c r="E30" s="180"/>
      <c r="F30" s="181"/>
      <c r="G30" s="179" t="s">
        <v>120</v>
      </c>
      <c r="H30" s="181"/>
      <c r="I30" s="146" t="s">
        <v>73</v>
      </c>
      <c r="J30" s="147" t="s">
        <v>71</v>
      </c>
      <c r="K30" s="179" t="s">
        <v>121</v>
      </c>
      <c r="L30" s="181"/>
      <c r="M30" s="148" t="s">
        <v>122</v>
      </c>
      <c r="N30" s="182" t="s">
        <v>123</v>
      </c>
      <c r="O30" s="183"/>
      <c r="P30" s="183"/>
      <c r="Q30" s="184"/>
      <c r="R30" s="175" t="s">
        <v>70</v>
      </c>
      <c r="S30" s="177"/>
      <c r="T30" s="185" t="s">
        <v>123</v>
      </c>
      <c r="U30" s="186"/>
      <c r="V30" s="187"/>
      <c r="W30" s="175" t="s">
        <v>124</v>
      </c>
      <c r="X30" s="176"/>
      <c r="Y30" s="177"/>
      <c r="Z30" s="149" t="s">
        <v>125</v>
      </c>
    </row>
    <row r="31" spans="1:26" ht="15" customHeight="1">
      <c r="A31" s="150"/>
      <c r="B31" s="150" t="s">
        <v>126</v>
      </c>
      <c r="J31" s="80" t="s">
        <v>127</v>
      </c>
      <c r="R31" s="78" t="s">
        <v>128</v>
      </c>
    </row>
    <row r="32" spans="1:26" ht="15" customHeight="1">
      <c r="A32" s="79"/>
      <c r="B32" s="151" t="s">
        <v>139</v>
      </c>
      <c r="J32" s="78" t="s">
        <v>129</v>
      </c>
      <c r="K32" s="79"/>
      <c r="R32" s="80" t="s">
        <v>130</v>
      </c>
    </row>
    <row r="33" spans="1:26" ht="15" customHeight="1">
      <c r="A33" s="151"/>
      <c r="B33" s="151" t="s">
        <v>137</v>
      </c>
      <c r="K33" s="178"/>
      <c r="L33" s="178"/>
      <c r="M33" s="178"/>
      <c r="N33" s="178"/>
      <c r="O33" s="178"/>
      <c r="P33" s="178"/>
      <c r="R33" s="78" t="s">
        <v>131</v>
      </c>
    </row>
    <row r="34" spans="1:26" ht="15" customHeight="1">
      <c r="A34" s="151"/>
      <c r="B34" s="151" t="s">
        <v>132</v>
      </c>
      <c r="K34" s="152"/>
      <c r="L34" s="152"/>
      <c r="M34" s="152"/>
      <c r="N34" s="152"/>
      <c r="O34" s="152"/>
      <c r="P34" s="152"/>
      <c r="R34" s="78" t="s">
        <v>133</v>
      </c>
    </row>
    <row r="35" spans="1:26" ht="15" customHeight="1">
      <c r="A35" s="151"/>
      <c r="B35" s="80" t="s">
        <v>134</v>
      </c>
      <c r="K35" s="152"/>
      <c r="L35" s="152"/>
      <c r="M35" s="152"/>
      <c r="N35" s="152"/>
      <c r="O35" s="152"/>
      <c r="P35" s="152"/>
    </row>
    <row r="36" spans="1:26" ht="15" customHeight="1">
      <c r="A36" s="151"/>
      <c r="B36" s="80" t="s">
        <v>138</v>
      </c>
      <c r="K36" s="152"/>
      <c r="L36" s="152"/>
      <c r="M36" s="152"/>
      <c r="N36" s="152"/>
      <c r="O36" s="152"/>
      <c r="P36" s="152"/>
    </row>
    <row r="37" spans="1:26" ht="15" customHeight="1">
      <c r="A37" s="151"/>
      <c r="B37" s="151"/>
    </row>
    <row r="38" spans="1:26">
      <c r="A38" s="151"/>
      <c r="B38" s="80"/>
    </row>
    <row r="39" spans="1:26">
      <c r="A39" s="80"/>
      <c r="B39" s="80"/>
      <c r="K39" s="85"/>
      <c r="S39" s="82"/>
    </row>
    <row r="40" spans="1:26">
      <c r="A40" s="151"/>
      <c r="B40" s="151"/>
      <c r="K40" s="153"/>
    </row>
    <row r="41" spans="1:26">
      <c r="Y41" s="82"/>
      <c r="Z41" s="79" t="s">
        <v>135</v>
      </c>
    </row>
    <row r="42" spans="1:26">
      <c r="A42" s="8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50" spans="2:23">
      <c r="B50" s="155"/>
      <c r="C50" s="155"/>
      <c r="D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>
      <c r="B51" s="156"/>
      <c r="C51" s="156"/>
      <c r="D51" s="156"/>
      <c r="E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32"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K33:P33"/>
    <mergeCell ref="C30:F30"/>
    <mergeCell ref="G30:H30"/>
    <mergeCell ref="K30:L30"/>
    <mergeCell ref="N30:Q30"/>
    <mergeCell ref="R30:S30"/>
    <mergeCell ref="T30:V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51" t="s">
        <v>2</v>
      </c>
      <c r="D3" s="254"/>
      <c r="E3" s="251" t="s">
        <v>3</v>
      </c>
      <c r="F3" s="254"/>
      <c r="G3" s="11" t="s">
        <v>4</v>
      </c>
      <c r="H3" s="12"/>
      <c r="I3" s="13" t="s">
        <v>5</v>
      </c>
      <c r="J3" s="14" t="s">
        <v>6</v>
      </c>
      <c r="K3" s="251" t="s">
        <v>7</v>
      </c>
      <c r="L3" s="255"/>
      <c r="M3" s="254"/>
      <c r="N3" s="251" t="s">
        <v>8</v>
      </c>
      <c r="O3" s="255"/>
      <c r="P3" s="255"/>
      <c r="Q3" s="254"/>
      <c r="R3" s="251" t="s">
        <v>9</v>
      </c>
      <c r="S3" s="254"/>
      <c r="T3" s="251" t="s">
        <v>10</v>
      </c>
      <c r="U3" s="252"/>
      <c r="V3" s="252"/>
      <c r="W3" s="252"/>
      <c r="X3" s="252"/>
      <c r="Y3" s="253"/>
      <c r="Z3" s="13" t="s">
        <v>11</v>
      </c>
    </row>
    <row r="4" spans="1:26">
      <c r="A4" s="15"/>
      <c r="B4" s="16"/>
      <c r="C4" s="224" t="s">
        <v>12</v>
      </c>
      <c r="D4" s="17"/>
      <c r="E4" s="236" t="s">
        <v>154</v>
      </c>
      <c r="F4" s="237"/>
      <c r="G4" s="18"/>
      <c r="H4" s="18"/>
      <c r="I4" s="19"/>
      <c r="J4" s="20"/>
      <c r="K4" s="240" t="s">
        <v>13</v>
      </c>
      <c r="L4" s="241"/>
      <c r="M4" s="21"/>
      <c r="N4" s="240" t="s">
        <v>142</v>
      </c>
      <c r="O4" s="244"/>
      <c r="P4" s="245"/>
      <c r="Q4" s="241"/>
      <c r="R4" s="240" t="s">
        <v>14</v>
      </c>
      <c r="S4" s="249"/>
      <c r="T4" s="22" t="s">
        <v>15</v>
      </c>
      <c r="U4" s="22" t="s">
        <v>16</v>
      </c>
      <c r="V4" s="22" t="s">
        <v>17</v>
      </c>
      <c r="W4" s="233" t="s">
        <v>18</v>
      </c>
      <c r="X4" s="234"/>
      <c r="Y4" s="23" t="s">
        <v>19</v>
      </c>
      <c r="Z4" s="224" t="s">
        <v>20</v>
      </c>
    </row>
    <row r="5" spans="1:26">
      <c r="A5" s="15" t="s">
        <v>21</v>
      </c>
      <c r="B5" s="16" t="s">
        <v>22</v>
      </c>
      <c r="C5" s="235"/>
      <c r="D5" s="16" t="s">
        <v>23</v>
      </c>
      <c r="E5" s="238"/>
      <c r="F5" s="239"/>
      <c r="G5" s="16" t="s">
        <v>24</v>
      </c>
      <c r="H5" s="16" t="s">
        <v>25</v>
      </c>
      <c r="I5" s="24" t="s">
        <v>26</v>
      </c>
      <c r="J5" s="25" t="s">
        <v>27</v>
      </c>
      <c r="K5" s="242"/>
      <c r="L5" s="243"/>
      <c r="M5" s="16" t="s">
        <v>28</v>
      </c>
      <c r="N5" s="246"/>
      <c r="O5" s="247"/>
      <c r="P5" s="248"/>
      <c r="Q5" s="243"/>
      <c r="R5" s="246"/>
      <c r="S5" s="250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25"/>
    </row>
    <row r="6" spans="1:26" ht="18.75" customHeight="1">
      <c r="A6" s="29"/>
      <c r="B6" s="16"/>
      <c r="C6" s="235"/>
      <c r="D6" s="16" t="s">
        <v>32</v>
      </c>
      <c r="E6" s="227" t="s">
        <v>33</v>
      </c>
      <c r="F6" s="227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27" t="s">
        <v>42</v>
      </c>
      <c r="O6" s="227" t="s">
        <v>43</v>
      </c>
      <c r="P6" s="227" t="s">
        <v>44</v>
      </c>
      <c r="Q6" s="227" t="s">
        <v>45</v>
      </c>
      <c r="R6" s="227" t="s">
        <v>46</v>
      </c>
      <c r="S6" s="227" t="s">
        <v>47</v>
      </c>
      <c r="T6" s="30" t="s">
        <v>48</v>
      </c>
      <c r="U6" s="231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25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28"/>
      <c r="F7" s="229"/>
      <c r="G7" s="32"/>
      <c r="H7" s="33"/>
      <c r="I7" s="31"/>
      <c r="J7" s="16"/>
      <c r="K7" s="20" t="s">
        <v>41</v>
      </c>
      <c r="L7" s="20" t="s">
        <v>41</v>
      </c>
      <c r="M7" s="34"/>
      <c r="N7" s="230"/>
      <c r="O7" s="230"/>
      <c r="P7" s="230"/>
      <c r="Q7" s="230"/>
      <c r="R7" s="230"/>
      <c r="S7" s="230"/>
      <c r="T7" s="35" t="s">
        <v>56</v>
      </c>
      <c r="U7" s="232"/>
      <c r="V7" s="35" t="s">
        <v>56</v>
      </c>
      <c r="W7" s="20" t="s">
        <v>57</v>
      </c>
      <c r="X7" s="20" t="s">
        <v>58</v>
      </c>
      <c r="Y7" s="16" t="s">
        <v>59</v>
      </c>
      <c r="Z7" s="226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144</v>
      </c>
      <c r="B9" s="51">
        <v>58007536</v>
      </c>
      <c r="C9" s="41">
        <v>126706210</v>
      </c>
      <c r="D9" s="41">
        <v>-226562</v>
      </c>
      <c r="E9" s="42">
        <v>103.1</v>
      </c>
      <c r="F9" s="43" t="s">
        <v>60</v>
      </c>
      <c r="G9" s="44">
        <v>964641</v>
      </c>
      <c r="H9" s="44">
        <v>604503</v>
      </c>
      <c r="I9" s="45">
        <v>863166</v>
      </c>
      <c r="J9" s="161">
        <v>19602508</v>
      </c>
      <c r="K9" s="162">
        <v>779124</v>
      </c>
      <c r="L9" s="162">
        <v>509158</v>
      </c>
      <c r="M9" s="159">
        <v>374158</v>
      </c>
      <c r="N9" s="163">
        <v>98.6</v>
      </c>
      <c r="O9" s="163">
        <v>96.8</v>
      </c>
      <c r="P9" s="163">
        <v>99.3</v>
      </c>
      <c r="Q9" s="163">
        <v>99.5</v>
      </c>
      <c r="R9" s="49">
        <v>533820</v>
      </c>
      <c r="S9" s="49">
        <v>313057</v>
      </c>
      <c r="T9" s="48">
        <v>99.2</v>
      </c>
      <c r="U9" s="48">
        <v>101.4</v>
      </c>
      <c r="V9" s="48">
        <v>133.9</v>
      </c>
      <c r="W9" s="45">
        <v>1770.6949999999999</v>
      </c>
      <c r="X9" s="45">
        <v>2726.3270000000002</v>
      </c>
      <c r="Y9" s="45">
        <v>378.34399999999999</v>
      </c>
      <c r="Z9" s="50">
        <v>472165</v>
      </c>
    </row>
    <row r="10" spans="1:26" ht="15.75" customHeight="1">
      <c r="A10" s="39">
        <v>30</v>
      </c>
      <c r="B10" s="51">
        <v>58527117</v>
      </c>
      <c r="C10" s="41">
        <v>126443180</v>
      </c>
      <c r="D10" s="41">
        <v>-263030</v>
      </c>
      <c r="E10" s="42">
        <v>104.2</v>
      </c>
      <c r="F10" s="43" t="s">
        <v>60</v>
      </c>
      <c r="G10" s="44">
        <v>942370</v>
      </c>
      <c r="H10" s="44">
        <v>598154</v>
      </c>
      <c r="I10" s="45">
        <v>852560.16700000002</v>
      </c>
      <c r="J10" s="161">
        <v>19604355</v>
      </c>
      <c r="K10" s="160">
        <v>792975</v>
      </c>
      <c r="L10" s="160">
        <v>518432</v>
      </c>
      <c r="M10" s="159">
        <v>261277</v>
      </c>
      <c r="N10" s="163">
        <v>99.5</v>
      </c>
      <c r="O10" s="163">
        <v>98.2</v>
      </c>
      <c r="P10" s="163">
        <v>99.2</v>
      </c>
      <c r="Q10" s="163">
        <v>100.9</v>
      </c>
      <c r="R10" s="49">
        <v>558718</v>
      </c>
      <c r="S10" s="49">
        <v>315314</v>
      </c>
      <c r="T10" s="48">
        <v>99.3</v>
      </c>
      <c r="U10" s="48">
        <v>102.5</v>
      </c>
      <c r="V10" s="48">
        <v>134.69999999999999</v>
      </c>
      <c r="W10" s="45">
        <v>1716.557</v>
      </c>
      <c r="X10" s="45">
        <v>2782.4209999999998</v>
      </c>
      <c r="Y10" s="45">
        <v>374.761666666667</v>
      </c>
      <c r="Z10" s="50">
        <v>430601</v>
      </c>
    </row>
    <row r="11" spans="1:26" ht="15.75" customHeight="1">
      <c r="A11" s="39" t="s">
        <v>61</v>
      </c>
      <c r="B11" s="51">
        <v>59071519</v>
      </c>
      <c r="C11" s="41">
        <v>126166948</v>
      </c>
      <c r="D11" s="41">
        <v>-276232</v>
      </c>
      <c r="E11" s="42">
        <v>101.1</v>
      </c>
      <c r="F11" s="43" t="s">
        <v>60</v>
      </c>
      <c r="G11" s="44">
        <v>905123</v>
      </c>
      <c r="H11" s="44">
        <v>599353</v>
      </c>
      <c r="I11" s="45">
        <v>836050</v>
      </c>
      <c r="J11" s="161">
        <v>19396177</v>
      </c>
      <c r="K11" s="160">
        <v>816242</v>
      </c>
      <c r="L11" s="160">
        <v>530565</v>
      </c>
      <c r="M11" s="160">
        <v>183980</v>
      </c>
      <c r="N11" s="163">
        <v>100</v>
      </c>
      <c r="O11" s="163">
        <v>98.7</v>
      </c>
      <c r="P11" s="163">
        <v>99.4</v>
      </c>
      <c r="Q11" s="163">
        <v>100.2</v>
      </c>
      <c r="R11" s="49">
        <v>586149</v>
      </c>
      <c r="S11" s="49">
        <v>323853</v>
      </c>
      <c r="T11" s="48">
        <v>100.1</v>
      </c>
      <c r="U11" s="48">
        <v>102.9</v>
      </c>
      <c r="V11" s="48">
        <v>124.7</v>
      </c>
      <c r="W11" s="45">
        <v>1714.28</v>
      </c>
      <c r="X11" s="45">
        <v>2662.9839999999999</v>
      </c>
      <c r="Y11" s="45">
        <v>387.22375</v>
      </c>
      <c r="Z11" s="50">
        <v>381237</v>
      </c>
    </row>
    <row r="12" spans="1:26" ht="15.75" customHeight="1">
      <c r="A12" s="39">
        <v>2</v>
      </c>
      <c r="B12" s="52">
        <v>59497356</v>
      </c>
      <c r="C12" s="41">
        <v>126146099</v>
      </c>
      <c r="D12" s="41">
        <v>-458566</v>
      </c>
      <c r="E12" s="42">
        <v>90.6</v>
      </c>
      <c r="F12" s="43" t="s">
        <v>60</v>
      </c>
      <c r="G12" s="44">
        <v>815340</v>
      </c>
      <c r="H12" s="44">
        <v>534747</v>
      </c>
      <c r="I12" s="61">
        <v>821491</v>
      </c>
      <c r="J12" s="161">
        <v>19504951</v>
      </c>
      <c r="K12" s="160">
        <v>899467</v>
      </c>
      <c r="L12" s="160">
        <v>558119</v>
      </c>
      <c r="M12" s="160">
        <v>134255</v>
      </c>
      <c r="N12" s="163">
        <v>100</v>
      </c>
      <c r="O12" s="163">
        <v>100</v>
      </c>
      <c r="P12" s="163">
        <v>100</v>
      </c>
      <c r="Q12" s="163">
        <v>100</v>
      </c>
      <c r="R12" s="49">
        <v>609535</v>
      </c>
      <c r="S12" s="49">
        <v>305811</v>
      </c>
      <c r="T12" s="48">
        <v>100</v>
      </c>
      <c r="U12" s="48">
        <v>100</v>
      </c>
      <c r="V12" s="48">
        <v>100</v>
      </c>
      <c r="W12" s="45">
        <v>1883</v>
      </c>
      <c r="X12" s="45">
        <v>2070</v>
      </c>
      <c r="Y12" s="45">
        <v>476</v>
      </c>
      <c r="Z12" s="50">
        <v>309178</v>
      </c>
    </row>
    <row r="13" spans="1:26" ht="15.75" customHeight="1">
      <c r="A13" s="39">
        <v>3</v>
      </c>
      <c r="B13" s="52">
        <v>59761065</v>
      </c>
      <c r="C13" s="41">
        <v>125502290</v>
      </c>
      <c r="D13" s="41">
        <v>-643809</v>
      </c>
      <c r="E13" s="42">
        <v>95.7</v>
      </c>
      <c r="F13" s="43" t="s">
        <v>60</v>
      </c>
      <c r="G13" s="44">
        <v>856484</v>
      </c>
      <c r="H13" s="44">
        <v>572712</v>
      </c>
      <c r="I13" s="47">
        <v>837380</v>
      </c>
      <c r="J13" s="161">
        <v>19907136</v>
      </c>
      <c r="K13" s="160">
        <v>928014</v>
      </c>
      <c r="L13" s="160">
        <v>567193</v>
      </c>
      <c r="M13" s="160">
        <v>122984</v>
      </c>
      <c r="N13" s="163">
        <v>99.8</v>
      </c>
      <c r="O13" s="163">
        <v>100</v>
      </c>
      <c r="P13" s="163">
        <v>100.6</v>
      </c>
      <c r="Q13" s="163">
        <v>95</v>
      </c>
      <c r="R13" s="49">
        <v>605316</v>
      </c>
      <c r="S13" s="49">
        <v>309469</v>
      </c>
      <c r="T13" s="48">
        <v>98.4</v>
      </c>
      <c r="U13" s="48">
        <v>102.1</v>
      </c>
      <c r="V13" s="48">
        <v>114.7</v>
      </c>
      <c r="W13" s="45">
        <v>1956</v>
      </c>
      <c r="X13" s="45">
        <v>2266</v>
      </c>
      <c r="Y13" s="45">
        <v>434</v>
      </c>
      <c r="Z13" s="50">
        <v>305196</v>
      </c>
    </row>
    <row r="14" spans="1:26" ht="14.25" customHeight="1">
      <c r="A14" s="157"/>
      <c r="B14" s="166"/>
      <c r="C14" s="158"/>
      <c r="D14" s="158"/>
      <c r="E14" s="163"/>
      <c r="F14" s="163"/>
      <c r="G14" s="159"/>
      <c r="H14" s="159"/>
      <c r="I14" s="159"/>
      <c r="J14" s="161"/>
      <c r="K14" s="162"/>
      <c r="L14" s="160"/>
      <c r="M14" s="159"/>
      <c r="N14" s="167"/>
      <c r="O14" s="168"/>
      <c r="P14" s="168"/>
      <c r="Q14" s="168"/>
      <c r="R14" s="169"/>
      <c r="S14" s="169"/>
      <c r="T14" s="167"/>
      <c r="U14" s="167"/>
      <c r="V14" s="167"/>
      <c r="W14" s="160"/>
      <c r="X14" s="160"/>
      <c r="Y14" s="160"/>
      <c r="Z14" s="170"/>
    </row>
    <row r="15" spans="1:26" ht="16.5" customHeight="1">
      <c r="A15" s="56" t="s">
        <v>145</v>
      </c>
      <c r="B15" s="52" t="s">
        <v>62</v>
      </c>
      <c r="C15" s="46">
        <v>125722347</v>
      </c>
      <c r="D15" s="40">
        <v>-40754</v>
      </c>
      <c r="E15" s="42">
        <v>101.6</v>
      </c>
      <c r="F15" s="42">
        <v>98.9</v>
      </c>
      <c r="G15" s="47">
        <v>76312</v>
      </c>
      <c r="H15" s="47">
        <v>52480</v>
      </c>
      <c r="I15" s="47">
        <v>62233</v>
      </c>
      <c r="J15" s="46">
        <v>1642028</v>
      </c>
      <c r="K15" s="47">
        <v>903339</v>
      </c>
      <c r="L15" s="47">
        <v>555250</v>
      </c>
      <c r="M15" s="47">
        <v>10254</v>
      </c>
      <c r="N15" s="43">
        <v>99.5</v>
      </c>
      <c r="O15" s="43">
        <v>99.9</v>
      </c>
      <c r="P15" s="43">
        <v>100.6</v>
      </c>
      <c r="Q15" s="43">
        <v>93.5</v>
      </c>
      <c r="R15" s="47">
        <v>904078</v>
      </c>
      <c r="S15" s="47">
        <v>281173</v>
      </c>
      <c r="T15" s="58">
        <v>99</v>
      </c>
      <c r="U15" s="58">
        <v>102.4</v>
      </c>
      <c r="V15" s="58">
        <v>113.5</v>
      </c>
      <c r="W15" s="59">
        <v>1996</v>
      </c>
      <c r="X15" s="59">
        <v>2119</v>
      </c>
      <c r="Y15" s="61">
        <v>478</v>
      </c>
      <c r="Z15" s="46">
        <v>24369</v>
      </c>
    </row>
    <row r="16" spans="1:26" ht="16.5" customHeight="1">
      <c r="A16" s="60">
        <v>7</v>
      </c>
      <c r="B16" s="52" t="s">
        <v>62</v>
      </c>
      <c r="C16" s="46">
        <v>125681593</v>
      </c>
      <c r="D16" s="40">
        <v>-48775</v>
      </c>
      <c r="E16" s="42">
        <v>100</v>
      </c>
      <c r="F16" s="42">
        <v>98.1</v>
      </c>
      <c r="G16" s="47">
        <v>77182</v>
      </c>
      <c r="H16" s="47">
        <v>51604</v>
      </c>
      <c r="I16" s="47">
        <v>70734</v>
      </c>
      <c r="J16" s="46">
        <v>1713677</v>
      </c>
      <c r="K16" s="47">
        <v>900692</v>
      </c>
      <c r="L16" s="47">
        <v>555571</v>
      </c>
      <c r="M16" s="47">
        <v>8624</v>
      </c>
      <c r="N16" s="43">
        <v>99.7</v>
      </c>
      <c r="O16" s="43">
        <v>99.6</v>
      </c>
      <c r="P16" s="43">
        <v>100.6</v>
      </c>
      <c r="Q16" s="43">
        <v>94.6</v>
      </c>
      <c r="R16" s="47">
        <v>668062</v>
      </c>
      <c r="S16" s="47">
        <v>302774</v>
      </c>
      <c r="T16" s="58">
        <v>98.5</v>
      </c>
      <c r="U16" s="58">
        <v>103.1</v>
      </c>
      <c r="V16" s="58">
        <v>122.5</v>
      </c>
      <c r="W16" s="59">
        <v>1916</v>
      </c>
      <c r="X16" s="59">
        <v>2121</v>
      </c>
      <c r="Y16" s="61">
        <v>485</v>
      </c>
      <c r="Z16" s="46">
        <v>24867</v>
      </c>
    </row>
    <row r="17" spans="1:26" ht="16.5" customHeight="1">
      <c r="A17" s="60">
        <v>8</v>
      </c>
      <c r="B17" s="52" t="s">
        <v>62</v>
      </c>
      <c r="C17" s="46">
        <v>125632818</v>
      </c>
      <c r="D17" s="40">
        <v>-73595</v>
      </c>
      <c r="E17" s="42">
        <v>86.5</v>
      </c>
      <c r="F17" s="42">
        <v>96.2</v>
      </c>
      <c r="G17" s="47">
        <v>74303</v>
      </c>
      <c r="H17" s="47">
        <v>49443</v>
      </c>
      <c r="I17" s="47">
        <v>75804</v>
      </c>
      <c r="J17" s="46">
        <v>1607872</v>
      </c>
      <c r="K17" s="47">
        <v>902207</v>
      </c>
      <c r="L17" s="47">
        <v>554946</v>
      </c>
      <c r="M17" s="47">
        <v>10526</v>
      </c>
      <c r="N17" s="43">
        <v>99.7</v>
      </c>
      <c r="O17" s="43">
        <v>99.9</v>
      </c>
      <c r="P17" s="43">
        <v>100.7</v>
      </c>
      <c r="Q17" s="43">
        <v>93.8</v>
      </c>
      <c r="R17" s="47">
        <v>555009</v>
      </c>
      <c r="S17" s="47">
        <v>294112</v>
      </c>
      <c r="T17" s="58">
        <v>98.2</v>
      </c>
      <c r="U17" s="58">
        <v>101.9</v>
      </c>
      <c r="V17" s="58">
        <v>112.8</v>
      </c>
      <c r="W17" s="59">
        <v>1918</v>
      </c>
      <c r="X17" s="59">
        <v>2158</v>
      </c>
      <c r="Y17" s="61">
        <v>490</v>
      </c>
      <c r="Z17" s="46">
        <v>23781</v>
      </c>
    </row>
    <row r="18" spans="1:26" ht="16.5" customHeight="1">
      <c r="A18" s="60">
        <v>9</v>
      </c>
      <c r="B18" s="52" t="s">
        <v>62</v>
      </c>
      <c r="C18" s="46">
        <v>125559223</v>
      </c>
      <c r="D18" s="40">
        <v>-56933</v>
      </c>
      <c r="E18" s="42">
        <v>93</v>
      </c>
      <c r="F18" s="42">
        <v>89.9</v>
      </c>
      <c r="G18" s="47">
        <v>73178</v>
      </c>
      <c r="H18" s="47">
        <v>49747</v>
      </c>
      <c r="I18" s="47">
        <v>69991</v>
      </c>
      <c r="J18" s="46">
        <v>1556326</v>
      </c>
      <c r="K18" s="47">
        <v>900491</v>
      </c>
      <c r="L18" s="47">
        <v>556665</v>
      </c>
      <c r="M18" s="47">
        <v>11971</v>
      </c>
      <c r="N18" s="43">
        <v>100.1</v>
      </c>
      <c r="O18" s="43">
        <v>101.4</v>
      </c>
      <c r="P18" s="43">
        <v>100.7</v>
      </c>
      <c r="Q18" s="43">
        <v>93.5</v>
      </c>
      <c r="R18" s="47">
        <v>481800</v>
      </c>
      <c r="S18" s="47">
        <v>295779</v>
      </c>
      <c r="T18" s="58">
        <v>98</v>
      </c>
      <c r="U18" s="58">
        <v>102.1</v>
      </c>
      <c r="V18" s="58">
        <v>111.3</v>
      </c>
      <c r="W18" s="59">
        <v>1929</v>
      </c>
      <c r="X18" s="59">
        <v>2202</v>
      </c>
      <c r="Y18" s="61">
        <v>467</v>
      </c>
      <c r="Z18" s="46">
        <v>22980</v>
      </c>
    </row>
    <row r="19" spans="1:26" ht="16.5" customHeight="1">
      <c r="A19" s="60">
        <v>10</v>
      </c>
      <c r="B19" s="52" t="s">
        <v>62</v>
      </c>
      <c r="C19" s="46">
        <v>125502290</v>
      </c>
      <c r="D19" s="40">
        <v>-58841</v>
      </c>
      <c r="E19" s="42">
        <v>92.8</v>
      </c>
      <c r="F19" s="42">
        <v>91.8</v>
      </c>
      <c r="G19" s="47">
        <v>78004</v>
      </c>
      <c r="H19" s="47">
        <v>52340</v>
      </c>
      <c r="I19" s="47">
        <v>64026</v>
      </c>
      <c r="J19" s="46">
        <v>1651750</v>
      </c>
      <c r="K19" s="47">
        <v>903578</v>
      </c>
      <c r="L19" s="47">
        <v>556298</v>
      </c>
      <c r="M19" s="47">
        <v>8264</v>
      </c>
      <c r="N19" s="43">
        <v>99.9</v>
      </c>
      <c r="O19" s="43">
        <v>100.8</v>
      </c>
      <c r="P19" s="43">
        <v>100.7</v>
      </c>
      <c r="Q19" s="43">
        <v>92.3</v>
      </c>
      <c r="R19" s="47">
        <v>549269</v>
      </c>
      <c r="S19" s="47">
        <v>312658</v>
      </c>
      <c r="T19" s="58">
        <v>97.8</v>
      </c>
      <c r="U19" s="58">
        <v>102.4</v>
      </c>
      <c r="V19" s="58">
        <v>112.8</v>
      </c>
      <c r="W19" s="59">
        <v>1956</v>
      </c>
      <c r="X19" s="59">
        <v>2278</v>
      </c>
      <c r="Y19" s="61">
        <v>439</v>
      </c>
      <c r="Z19" s="46">
        <v>27236</v>
      </c>
    </row>
    <row r="20" spans="1:26" ht="16.5" customHeight="1">
      <c r="A20" s="60">
        <v>11</v>
      </c>
      <c r="B20" s="52" t="s">
        <v>62</v>
      </c>
      <c r="C20" s="46">
        <v>125443449</v>
      </c>
      <c r="D20" s="40">
        <v>-63923</v>
      </c>
      <c r="E20" s="42">
        <v>99.9</v>
      </c>
      <c r="F20" s="42">
        <v>96.4</v>
      </c>
      <c r="G20" s="47">
        <v>73414</v>
      </c>
      <c r="H20" s="47">
        <v>50891</v>
      </c>
      <c r="I20" s="47">
        <v>63357</v>
      </c>
      <c r="J20" s="46">
        <v>1707811</v>
      </c>
      <c r="K20" s="47">
        <v>909055</v>
      </c>
      <c r="L20" s="47">
        <v>558356</v>
      </c>
      <c r="M20" s="47">
        <v>9646</v>
      </c>
      <c r="N20" s="43">
        <v>100.1</v>
      </c>
      <c r="O20" s="43">
        <v>100.8</v>
      </c>
      <c r="P20" s="43">
        <v>100.7</v>
      </c>
      <c r="Q20" s="43">
        <v>92.8</v>
      </c>
      <c r="R20" s="47">
        <v>481838</v>
      </c>
      <c r="S20" s="47">
        <v>304207</v>
      </c>
      <c r="T20" s="58">
        <v>97.4</v>
      </c>
      <c r="U20" s="58">
        <v>103.2</v>
      </c>
      <c r="V20" s="58">
        <v>120.2</v>
      </c>
      <c r="W20" s="59">
        <v>1940</v>
      </c>
      <c r="X20" s="59">
        <v>2335</v>
      </c>
      <c r="Y20" s="61">
        <v>427</v>
      </c>
      <c r="Z20" s="46">
        <v>28376</v>
      </c>
    </row>
    <row r="21" spans="1:26" ht="16.5" customHeight="1">
      <c r="A21" s="60">
        <v>12</v>
      </c>
      <c r="B21" s="52" t="s">
        <v>62</v>
      </c>
      <c r="C21" s="46">
        <v>125379526</v>
      </c>
      <c r="D21" s="40">
        <v>-70874</v>
      </c>
      <c r="E21" s="42">
        <v>100</v>
      </c>
      <c r="F21" s="42">
        <v>96.6</v>
      </c>
      <c r="G21" s="47">
        <v>68393</v>
      </c>
      <c r="H21" s="47">
        <v>47421</v>
      </c>
      <c r="I21" s="47">
        <v>69378</v>
      </c>
      <c r="J21" s="46">
        <v>2139170</v>
      </c>
      <c r="K21" s="47">
        <v>908059</v>
      </c>
      <c r="L21" s="47">
        <v>561137</v>
      </c>
      <c r="M21" s="47">
        <v>10034</v>
      </c>
      <c r="N21" s="43">
        <v>100.1</v>
      </c>
      <c r="O21" s="43">
        <v>100.9</v>
      </c>
      <c r="P21" s="43">
        <v>100.7</v>
      </c>
      <c r="Q21" s="43">
        <v>92.5</v>
      </c>
      <c r="R21" s="47">
        <v>1102091</v>
      </c>
      <c r="S21" s="47">
        <v>344135</v>
      </c>
      <c r="T21" s="58">
        <v>97.2</v>
      </c>
      <c r="U21" s="58">
        <v>103.4</v>
      </c>
      <c r="V21" s="58">
        <v>124</v>
      </c>
      <c r="W21" s="59">
        <v>1867</v>
      </c>
      <c r="X21" s="59">
        <v>2347</v>
      </c>
      <c r="Y21" s="61">
        <v>409</v>
      </c>
      <c r="Z21" s="46">
        <v>32196</v>
      </c>
    </row>
    <row r="22" spans="1:26" ht="16.5" customHeight="1">
      <c r="A22" s="60" t="s">
        <v>63</v>
      </c>
      <c r="B22" s="52" t="s">
        <v>62</v>
      </c>
      <c r="C22" s="46">
        <v>125308652</v>
      </c>
      <c r="D22" s="40">
        <v>-114951</v>
      </c>
      <c r="E22" s="57">
        <v>87.7</v>
      </c>
      <c r="F22" s="42">
        <v>94.3</v>
      </c>
      <c r="G22" s="47">
        <v>59690</v>
      </c>
      <c r="H22" s="47">
        <v>38976</v>
      </c>
      <c r="I22" s="47">
        <v>82230</v>
      </c>
      <c r="J22" s="46">
        <v>1676669</v>
      </c>
      <c r="K22" s="47">
        <v>910508</v>
      </c>
      <c r="L22" s="47">
        <v>559775</v>
      </c>
      <c r="M22" s="47">
        <v>9373</v>
      </c>
      <c r="N22" s="43">
        <v>100.3</v>
      </c>
      <c r="O22" s="43">
        <v>102</v>
      </c>
      <c r="P22" s="43">
        <v>100.7</v>
      </c>
      <c r="Q22" s="43">
        <v>92.4</v>
      </c>
      <c r="R22" s="47">
        <v>479805</v>
      </c>
      <c r="S22" s="47">
        <v>314358</v>
      </c>
      <c r="T22" s="58">
        <v>96.7</v>
      </c>
      <c r="U22" s="58">
        <v>101</v>
      </c>
      <c r="V22" s="58">
        <v>115.7</v>
      </c>
      <c r="W22" s="59">
        <v>1892</v>
      </c>
      <c r="X22" s="59">
        <v>2407</v>
      </c>
      <c r="Y22" s="61">
        <v>396</v>
      </c>
      <c r="Z22" s="46">
        <v>23859</v>
      </c>
    </row>
    <row r="23" spans="1:26" ht="16.5" customHeight="1">
      <c r="A23" s="56">
        <v>2</v>
      </c>
      <c r="B23" s="52" t="s">
        <v>62</v>
      </c>
      <c r="C23" s="46">
        <v>125193701</v>
      </c>
      <c r="D23" s="40">
        <v>-91102</v>
      </c>
      <c r="E23" s="57">
        <v>92.5</v>
      </c>
      <c r="F23" s="57">
        <v>96.2</v>
      </c>
      <c r="G23" s="47">
        <v>64614</v>
      </c>
      <c r="H23" s="47">
        <v>40989</v>
      </c>
      <c r="I23" s="47">
        <v>79010</v>
      </c>
      <c r="J23" s="46">
        <v>1503612</v>
      </c>
      <c r="K23" s="47">
        <v>912846</v>
      </c>
      <c r="L23" s="47">
        <v>561714</v>
      </c>
      <c r="M23" s="47">
        <v>7900</v>
      </c>
      <c r="N23" s="43">
        <v>100.7</v>
      </c>
      <c r="O23" s="43">
        <v>102.3</v>
      </c>
      <c r="P23" s="43">
        <v>100.8</v>
      </c>
      <c r="Q23" s="43">
        <v>92.7</v>
      </c>
      <c r="R23" s="47">
        <v>540712</v>
      </c>
      <c r="S23" s="47">
        <v>285289</v>
      </c>
      <c r="T23" s="58">
        <v>96.4</v>
      </c>
      <c r="U23" s="58">
        <v>101.8</v>
      </c>
      <c r="V23" s="58">
        <v>123.9</v>
      </c>
      <c r="W23" s="59">
        <v>1920</v>
      </c>
      <c r="X23" s="59">
        <v>2453</v>
      </c>
      <c r="Y23" s="61">
        <v>376</v>
      </c>
      <c r="Z23" s="46">
        <v>21191</v>
      </c>
    </row>
    <row r="24" spans="1:26" ht="16.5" customHeight="1">
      <c r="A24" s="56">
        <v>3</v>
      </c>
      <c r="B24" s="52" t="s">
        <v>62</v>
      </c>
      <c r="C24" s="46" t="s">
        <v>153</v>
      </c>
      <c r="D24" s="40" t="s">
        <v>62</v>
      </c>
      <c r="E24" s="57">
        <v>107.1</v>
      </c>
      <c r="F24" s="57">
        <v>96.5</v>
      </c>
      <c r="G24" s="47">
        <v>76120</v>
      </c>
      <c r="H24" s="47">
        <v>44271</v>
      </c>
      <c r="I24" s="47">
        <v>73874</v>
      </c>
      <c r="J24" s="46">
        <v>1705298</v>
      </c>
      <c r="K24" s="47">
        <v>928014</v>
      </c>
      <c r="L24" s="47">
        <v>567193</v>
      </c>
      <c r="M24" s="47">
        <v>11261</v>
      </c>
      <c r="N24" s="43">
        <v>101.1</v>
      </c>
      <c r="O24" s="43">
        <v>102.5</v>
      </c>
      <c r="P24" s="43">
        <v>100.8</v>
      </c>
      <c r="Q24" s="43">
        <v>93.2</v>
      </c>
      <c r="R24" s="47">
        <v>503128</v>
      </c>
      <c r="S24" s="47">
        <v>343686</v>
      </c>
      <c r="T24" s="58">
        <v>96.2</v>
      </c>
      <c r="U24" s="58">
        <v>102.4</v>
      </c>
      <c r="V24" s="58">
        <v>125.4</v>
      </c>
      <c r="W24" s="59">
        <v>1999</v>
      </c>
      <c r="X24" s="59">
        <v>2507</v>
      </c>
      <c r="Y24" s="61">
        <v>378</v>
      </c>
      <c r="Z24" s="62">
        <v>25020</v>
      </c>
    </row>
    <row r="25" spans="1:26" ht="16.5" customHeight="1">
      <c r="A25" s="56">
        <v>4</v>
      </c>
      <c r="B25" s="52" t="s">
        <v>62</v>
      </c>
      <c r="C25" s="61" t="s">
        <v>143</v>
      </c>
      <c r="D25" s="40" t="s">
        <v>62</v>
      </c>
      <c r="E25" s="57">
        <v>93.8</v>
      </c>
      <c r="F25" s="57">
        <v>95.1</v>
      </c>
      <c r="G25" s="47">
        <v>76179</v>
      </c>
      <c r="H25" s="47">
        <v>45785</v>
      </c>
      <c r="I25" s="47">
        <v>66096</v>
      </c>
      <c r="J25" s="46">
        <v>1624164</v>
      </c>
      <c r="K25" s="47">
        <v>932313</v>
      </c>
      <c r="L25" s="47">
        <v>566837</v>
      </c>
      <c r="M25" s="47">
        <v>7352</v>
      </c>
      <c r="N25" s="43">
        <v>101.5</v>
      </c>
      <c r="O25" s="43">
        <v>102.9</v>
      </c>
      <c r="P25" s="43">
        <v>101</v>
      </c>
      <c r="Q25" s="43">
        <v>93</v>
      </c>
      <c r="R25" s="47">
        <v>539738</v>
      </c>
      <c r="S25" s="47">
        <v>344126</v>
      </c>
      <c r="T25" s="58">
        <v>97.4</v>
      </c>
      <c r="U25" s="58">
        <v>103.8</v>
      </c>
      <c r="V25" s="58">
        <v>124.6</v>
      </c>
      <c r="W25" s="59">
        <v>2070</v>
      </c>
      <c r="X25" s="59">
        <v>2422</v>
      </c>
      <c r="Y25" s="61">
        <v>366</v>
      </c>
      <c r="Z25" s="46">
        <v>23588</v>
      </c>
    </row>
    <row r="26" spans="1:26" ht="16.5" customHeight="1">
      <c r="A26" s="56">
        <v>5</v>
      </c>
      <c r="B26" s="52" t="s">
        <v>62</v>
      </c>
      <c r="C26" s="61" t="s">
        <v>146</v>
      </c>
      <c r="D26" s="40" t="s">
        <v>62</v>
      </c>
      <c r="E26" s="57">
        <v>83.8</v>
      </c>
      <c r="F26" s="57">
        <v>88</v>
      </c>
      <c r="G26" s="47">
        <v>67193</v>
      </c>
      <c r="H26" s="47">
        <v>45421</v>
      </c>
      <c r="I26" s="47" t="s">
        <v>62</v>
      </c>
      <c r="J26" s="46">
        <v>1680909</v>
      </c>
      <c r="K26" s="47">
        <v>935541</v>
      </c>
      <c r="L26" s="47">
        <v>568551</v>
      </c>
      <c r="M26" s="47">
        <v>11402</v>
      </c>
      <c r="N26" s="43">
        <v>101.8</v>
      </c>
      <c r="O26" s="43">
        <v>103.4</v>
      </c>
      <c r="P26" s="43">
        <v>101.1</v>
      </c>
      <c r="Q26" s="43">
        <v>92.8</v>
      </c>
      <c r="R26" s="47">
        <v>489745</v>
      </c>
      <c r="S26" s="47">
        <v>314979</v>
      </c>
      <c r="T26" s="58">
        <v>97.5</v>
      </c>
      <c r="U26" s="58">
        <v>101</v>
      </c>
      <c r="V26" s="58">
        <v>107.5</v>
      </c>
      <c r="W26" s="59">
        <v>2082</v>
      </c>
      <c r="X26" s="59">
        <v>2402</v>
      </c>
      <c r="Y26" s="61">
        <v>387</v>
      </c>
      <c r="Z26" s="46">
        <v>23987</v>
      </c>
    </row>
    <row r="27" spans="1:26" ht="16.5" customHeight="1">
      <c r="A27" s="56">
        <v>6</v>
      </c>
      <c r="B27" s="52" t="s">
        <v>62</v>
      </c>
      <c r="C27" s="61" t="s">
        <v>147</v>
      </c>
      <c r="D27" s="40" t="s">
        <v>62</v>
      </c>
      <c r="E27" s="57">
        <v>98.8</v>
      </c>
      <c r="F27" s="57">
        <v>96.1</v>
      </c>
      <c r="G27" s="47">
        <v>74596</v>
      </c>
      <c r="H27" s="47">
        <v>49153</v>
      </c>
      <c r="I27" s="47" t="s">
        <v>62</v>
      </c>
      <c r="J27" s="46">
        <v>1673512</v>
      </c>
      <c r="K27" s="47">
        <v>931219</v>
      </c>
      <c r="L27" s="47">
        <v>572245</v>
      </c>
      <c r="M27" s="47">
        <v>8972</v>
      </c>
      <c r="N27" s="43">
        <v>101.8</v>
      </c>
      <c r="O27" s="43">
        <v>103.6</v>
      </c>
      <c r="P27" s="43">
        <v>101.2</v>
      </c>
      <c r="Q27" s="43">
        <v>92.9</v>
      </c>
      <c r="R27" s="47">
        <v>916705</v>
      </c>
      <c r="S27" s="47">
        <v>300489</v>
      </c>
      <c r="T27" s="58">
        <v>97.6</v>
      </c>
      <c r="U27" s="58">
        <v>102.6</v>
      </c>
      <c r="V27" s="58">
        <v>114.9</v>
      </c>
      <c r="W27" s="59">
        <v>2041</v>
      </c>
      <c r="X27" s="59">
        <v>2439</v>
      </c>
      <c r="Y27" s="61">
        <v>425</v>
      </c>
      <c r="Z27" s="46" t="s">
        <v>148</v>
      </c>
    </row>
    <row r="28" spans="1:26" ht="16.5" customHeight="1">
      <c r="A28" s="164" t="s">
        <v>64</v>
      </c>
      <c r="B28" s="64" t="s">
        <v>65</v>
      </c>
      <c r="C28" s="173">
        <f>ROUND(124930000/125050000*100,1)</f>
        <v>99.9</v>
      </c>
      <c r="D28" s="65" t="s">
        <v>65</v>
      </c>
      <c r="E28" s="171">
        <f>ROUND(E27/E26*100,1)</f>
        <v>117.9</v>
      </c>
      <c r="F28" s="171">
        <f>ROUND(F27/F26*100,1)</f>
        <v>109.2</v>
      </c>
      <c r="G28" s="66">
        <f>ROUND(G27/G26*100,1)</f>
        <v>111</v>
      </c>
      <c r="H28" s="66">
        <f>ROUND(H27/H26*100,1)</f>
        <v>108.2</v>
      </c>
      <c r="I28" s="66" t="s">
        <v>66</v>
      </c>
      <c r="J28" s="66">
        <f>ROUND(J27/J26*100,1)</f>
        <v>99.6</v>
      </c>
      <c r="K28" s="66">
        <f>ROUND(K27/K26*100,1)</f>
        <v>99.5</v>
      </c>
      <c r="L28" s="66">
        <f>ROUND(L27/L26*100,1)</f>
        <v>100.6</v>
      </c>
      <c r="M28" s="66">
        <f>ROUND(M27/M26*100,1)</f>
        <v>78.7</v>
      </c>
      <c r="N28" s="66">
        <f t="shared" ref="N28:S28" si="0">ROUND(N27/N26*100,1)</f>
        <v>100</v>
      </c>
      <c r="O28" s="66">
        <f t="shared" si="0"/>
        <v>100.2</v>
      </c>
      <c r="P28" s="66">
        <f t="shared" si="0"/>
        <v>100.1</v>
      </c>
      <c r="Q28" s="66">
        <f t="shared" si="0"/>
        <v>100.1</v>
      </c>
      <c r="R28" s="66">
        <f t="shared" si="0"/>
        <v>187.2</v>
      </c>
      <c r="S28" s="66">
        <f t="shared" si="0"/>
        <v>95.4</v>
      </c>
      <c r="T28" s="174">
        <f t="shared" ref="T28:Y28" si="1">ROUND(T27/T26*100,1)</f>
        <v>100.1</v>
      </c>
      <c r="U28" s="174">
        <f t="shared" si="1"/>
        <v>101.6</v>
      </c>
      <c r="V28" s="174">
        <f t="shared" si="1"/>
        <v>106.9</v>
      </c>
      <c r="W28" s="66">
        <f t="shared" si="1"/>
        <v>98</v>
      </c>
      <c r="X28" s="66">
        <f t="shared" si="1"/>
        <v>101.5</v>
      </c>
      <c r="Y28" s="66">
        <f t="shared" si="1"/>
        <v>109.8</v>
      </c>
      <c r="Z28" s="66">
        <f>ROUND(25342/Z26*100,1)</f>
        <v>105.6</v>
      </c>
    </row>
    <row r="29" spans="1:26" ht="16.5" customHeight="1">
      <c r="A29" s="165" t="s">
        <v>67</v>
      </c>
      <c r="B29" s="68" t="s">
        <v>65</v>
      </c>
      <c r="C29" s="69">
        <f>ROUND(124930000/C15*100,1)</f>
        <v>99.4</v>
      </c>
      <c r="D29" s="70" t="s">
        <v>65</v>
      </c>
      <c r="E29" s="172">
        <f>ROUND(E27/E15*100,1)</f>
        <v>97.2</v>
      </c>
      <c r="F29" s="172">
        <f>ROUND(F27/F15*100,1)</f>
        <v>97.2</v>
      </c>
      <c r="G29" s="69">
        <f>ROUND(G27/G15*100,1)</f>
        <v>97.8</v>
      </c>
      <c r="H29" s="69">
        <f>ROUND(H27/H15*100,1)</f>
        <v>93.7</v>
      </c>
      <c r="I29" s="69" t="s">
        <v>66</v>
      </c>
      <c r="J29" s="69">
        <f>ROUND(J27/J15*100,1)</f>
        <v>101.9</v>
      </c>
      <c r="K29" s="69">
        <f>ROUND(K27/K15*100,1)</f>
        <v>103.1</v>
      </c>
      <c r="L29" s="69">
        <f>ROUND(L27/L15*100,1)</f>
        <v>103.1</v>
      </c>
      <c r="M29" s="69">
        <f>ROUND(M27/M15*100,1)</f>
        <v>87.5</v>
      </c>
      <c r="N29" s="69">
        <f t="shared" ref="N29:S29" si="2">ROUND(N27/N15*100,1)</f>
        <v>102.3</v>
      </c>
      <c r="O29" s="69">
        <f t="shared" si="2"/>
        <v>103.7</v>
      </c>
      <c r="P29" s="69">
        <f t="shared" si="2"/>
        <v>100.6</v>
      </c>
      <c r="Q29" s="69">
        <f t="shared" si="2"/>
        <v>99.4</v>
      </c>
      <c r="R29" s="69">
        <f t="shared" si="2"/>
        <v>101.4</v>
      </c>
      <c r="S29" s="69">
        <f t="shared" si="2"/>
        <v>106.9</v>
      </c>
      <c r="T29" s="172">
        <f t="shared" ref="T29:X29" si="3">ROUND(T27/T15*100,1)</f>
        <v>98.6</v>
      </c>
      <c r="U29" s="172">
        <f t="shared" si="3"/>
        <v>100.2</v>
      </c>
      <c r="V29" s="172">
        <f t="shared" si="3"/>
        <v>101.2</v>
      </c>
      <c r="W29" s="69">
        <f t="shared" si="3"/>
        <v>102.3</v>
      </c>
      <c r="X29" s="69">
        <f t="shared" si="3"/>
        <v>115.1</v>
      </c>
      <c r="Y29" s="69">
        <f>ROUND(Y27/Y15*100,1)</f>
        <v>88.9</v>
      </c>
      <c r="Z29" s="69">
        <f>ROUND(25342/Z15*100,1)</f>
        <v>104</v>
      </c>
    </row>
    <row r="30" spans="1:26" ht="16.5" customHeight="1">
      <c r="A30" s="71" t="s">
        <v>68</v>
      </c>
      <c r="B30" s="72" t="s">
        <v>69</v>
      </c>
      <c r="C30" s="222" t="s">
        <v>70</v>
      </c>
      <c r="D30" s="223"/>
      <c r="E30" s="222" t="s">
        <v>71</v>
      </c>
      <c r="F30" s="223"/>
      <c r="G30" s="222" t="s">
        <v>72</v>
      </c>
      <c r="H30" s="223"/>
      <c r="I30" s="73" t="s">
        <v>73</v>
      </c>
      <c r="J30" s="74" t="s">
        <v>71</v>
      </c>
      <c r="K30" s="222" t="s">
        <v>74</v>
      </c>
      <c r="L30" s="219"/>
      <c r="M30" s="223"/>
      <c r="N30" s="185" t="s">
        <v>70</v>
      </c>
      <c r="O30" s="219"/>
      <c r="P30" s="219"/>
      <c r="Q30" s="223"/>
      <c r="R30" s="222" t="s">
        <v>70</v>
      </c>
      <c r="S30" s="219"/>
      <c r="T30" s="218" t="s">
        <v>75</v>
      </c>
      <c r="U30" s="219"/>
      <c r="V30" s="219"/>
      <c r="W30" s="219"/>
      <c r="X30" s="219"/>
      <c r="Y30" s="220"/>
      <c r="Z30" s="75" t="s">
        <v>76</v>
      </c>
    </row>
    <row r="31" spans="1:26">
      <c r="B31" s="76" t="s">
        <v>77</v>
      </c>
      <c r="J31" s="77" t="s">
        <v>78</v>
      </c>
      <c r="R31" s="3" t="s">
        <v>79</v>
      </c>
    </row>
    <row r="32" spans="1:26">
      <c r="B32" s="77" t="s">
        <v>140</v>
      </c>
      <c r="C32" s="78"/>
      <c r="D32" s="78"/>
      <c r="E32" s="78"/>
      <c r="F32" s="78"/>
      <c r="G32" s="78"/>
      <c r="H32" s="78"/>
      <c r="I32" s="78"/>
      <c r="J32" s="2"/>
      <c r="K32" s="79"/>
      <c r="L32" s="78"/>
      <c r="M32" s="78"/>
      <c r="N32" s="78"/>
      <c r="O32" s="78"/>
      <c r="P32" s="78"/>
      <c r="R32" s="80" t="s">
        <v>80</v>
      </c>
      <c r="S32" s="78"/>
    </row>
    <row r="33" spans="1:22">
      <c r="B33" s="77" t="s">
        <v>141</v>
      </c>
      <c r="C33" s="78"/>
      <c r="D33" s="78"/>
      <c r="E33" s="78"/>
      <c r="F33" s="78"/>
      <c r="G33" s="78"/>
      <c r="H33" s="78"/>
      <c r="I33" s="78"/>
      <c r="J33" s="2"/>
      <c r="K33" s="79"/>
      <c r="L33" s="78"/>
      <c r="M33" s="78"/>
      <c r="N33" s="78"/>
      <c r="O33" s="78"/>
      <c r="P33" s="78"/>
      <c r="R33" s="80"/>
      <c r="S33" s="78"/>
    </row>
    <row r="34" spans="1:22">
      <c r="B34" s="2" t="s">
        <v>81</v>
      </c>
      <c r="I34" s="81"/>
      <c r="K34" s="221"/>
      <c r="L34" s="221"/>
      <c r="M34" s="221"/>
      <c r="N34" s="221"/>
      <c r="O34" s="221"/>
      <c r="P34" s="221"/>
      <c r="R34" s="3" t="s">
        <v>82</v>
      </c>
      <c r="S34" s="82"/>
      <c r="T34" s="78"/>
      <c r="U34" s="78"/>
      <c r="V34" s="78"/>
    </row>
    <row r="35" spans="1:22">
      <c r="B35" s="77"/>
      <c r="C35" s="78"/>
      <c r="D35" s="78"/>
      <c r="E35" s="78"/>
      <c r="F35" s="78"/>
      <c r="G35" s="78"/>
      <c r="H35" s="78"/>
      <c r="I35" s="83"/>
      <c r="J35" s="84"/>
      <c r="K35" s="85"/>
      <c r="L35" s="78"/>
      <c r="M35" s="78"/>
      <c r="N35" s="78"/>
      <c r="O35" s="78"/>
      <c r="P35" s="78"/>
      <c r="Q35" s="78"/>
      <c r="R35" s="3" t="s">
        <v>83</v>
      </c>
    </row>
    <row r="36" spans="1:22">
      <c r="I36" s="86"/>
      <c r="J36" s="81"/>
      <c r="K36" s="87"/>
      <c r="M36" s="81"/>
    </row>
    <row r="37" spans="1:22">
      <c r="I37" s="86"/>
      <c r="M37" s="81"/>
    </row>
    <row r="38" spans="1:22">
      <c r="F38" s="88"/>
      <c r="G38" s="89"/>
      <c r="H38" s="89"/>
      <c r="I38" s="86"/>
      <c r="J38" s="89"/>
      <c r="M38" s="81"/>
    </row>
    <row r="39" spans="1:22">
      <c r="A39" s="2"/>
      <c r="F39" s="90"/>
      <c r="I39" s="86"/>
      <c r="M39" s="81"/>
    </row>
    <row r="40" spans="1:22" ht="24">
      <c r="D40" s="91"/>
      <c r="K40" s="92"/>
    </row>
    <row r="41" spans="1:22">
      <c r="F41" s="93"/>
    </row>
  </sheetData>
  <mergeCells count="30">
    <mergeCell ref="T3:Y3"/>
    <mergeCell ref="C3:D3"/>
    <mergeCell ref="E3:F3"/>
    <mergeCell ref="K3:M3"/>
    <mergeCell ref="N3:Q3"/>
    <mergeCell ref="R3:S3"/>
    <mergeCell ref="C4:C6"/>
    <mergeCell ref="E4:F5"/>
    <mergeCell ref="K4:L5"/>
    <mergeCell ref="N4:Q5"/>
    <mergeCell ref="R4:S5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T30:Y30"/>
    <mergeCell ref="K34:P34"/>
    <mergeCell ref="C30:D30"/>
    <mergeCell ref="E30:F30"/>
    <mergeCell ref="G30:H30"/>
    <mergeCell ref="K30:M30"/>
    <mergeCell ref="N30:Q30"/>
    <mergeCell ref="R30:S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2022-09-01T07:41:14Z</cp:lastPrinted>
  <dcterms:created xsi:type="dcterms:W3CDTF">2022-04-28T07:19:54Z</dcterms:created>
  <dcterms:modified xsi:type="dcterms:W3CDTF">2023-06-28T05:07:41Z</dcterms:modified>
</cp:coreProperties>
</file>