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政策企画局\統計調査課\人口労働Ｇ\①国勢調査\R3年度\03 人口等基本集計\⑮データベース掲載\島根県版_表_別紙１\"/>
    </mc:Choice>
  </mc:AlternateContent>
  <bookViews>
    <workbookView xWindow="120" yWindow="60" windowWidth="20340" windowHeight="7875"/>
  </bookViews>
  <sheets>
    <sheet name="表17" sheetId="12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表17!$B$1:$N$31</definedName>
    <definedName name="Title">#REF!</definedName>
    <definedName name="TitleEnglish">#REF!</definedName>
  </definedNames>
  <calcPr calcId="162913" refMode="R1C1"/>
</workbook>
</file>

<file path=xl/calcChain.xml><?xml version="1.0" encoding="utf-8"?>
<calcChain xmlns="http://schemas.openxmlformats.org/spreadsheetml/2006/main">
  <c r="R10" i="12" l="1"/>
  <c r="V10" i="12"/>
  <c r="R7" i="12" l="1"/>
  <c r="R6" i="12"/>
  <c r="V7" i="12"/>
  <c r="V6" i="12"/>
  <c r="V27" i="12" l="1"/>
  <c r="V26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V9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9" i="12"/>
  <c r="R5" i="12" l="1"/>
  <c r="V5" i="12"/>
</calcChain>
</file>

<file path=xl/sharedStrings.xml><?xml version="1.0" encoding="utf-8"?>
<sst xmlns="http://schemas.openxmlformats.org/spreadsheetml/2006/main" count="212" uniqueCount="88">
  <si>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</si>
  <si>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</si>
  <si>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</si>
  <si>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</si>
  <si>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</si>
  <si>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</si>
  <si>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</si>
  <si>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</si>
  <si>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</si>
  <si>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</si>
  <si>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</si>
  <si>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</si>
  <si>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</si>
  <si>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</si>
  <si>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</si>
  <si>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</si>
  <si>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</si>
  <si>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</si>
  <si>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</si>
  <si>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</si>
  <si>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</si>
  <si>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</si>
  <si>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***</t>
  </si>
  <si>
    <t>都万村</t>
  </si>
  <si>
    <t>五箇村</t>
  </si>
  <si>
    <t>西郷町</t>
  </si>
  <si>
    <t>六日市町</t>
  </si>
  <si>
    <t>柿木村</t>
  </si>
  <si>
    <t>日原町</t>
  </si>
  <si>
    <t>匹見町</t>
  </si>
  <si>
    <t>美都町</t>
  </si>
  <si>
    <t>三隅町</t>
  </si>
  <si>
    <t>弥栄村</t>
  </si>
  <si>
    <t>金城町</t>
  </si>
  <si>
    <t>桜江町</t>
  </si>
  <si>
    <t>石見町</t>
  </si>
  <si>
    <t>瑞穂町</t>
  </si>
  <si>
    <t>羽須美村</t>
  </si>
  <si>
    <t>大和村</t>
  </si>
  <si>
    <t>邑智町</t>
  </si>
  <si>
    <t>仁摩町</t>
  </si>
  <si>
    <t>温泉津町</t>
  </si>
  <si>
    <t>大社町</t>
  </si>
  <si>
    <t>湖陵町</t>
  </si>
  <si>
    <t>多伎町</t>
  </si>
  <si>
    <t>佐田町</t>
  </si>
  <si>
    <t>赤来町</t>
  </si>
  <si>
    <t>頓原町</t>
  </si>
  <si>
    <t>掛合町</t>
  </si>
  <si>
    <t>吉田村</t>
  </si>
  <si>
    <t>三刀屋町</t>
  </si>
  <si>
    <t>木次町</t>
  </si>
  <si>
    <t>加茂町</t>
  </si>
  <si>
    <t>大東町</t>
  </si>
  <si>
    <t>横田町</t>
  </si>
  <si>
    <t>仁多町</t>
  </si>
  <si>
    <t>伯太町</t>
  </si>
  <si>
    <t>広瀬町</t>
  </si>
  <si>
    <t>八束町</t>
  </si>
  <si>
    <t>宍道町</t>
  </si>
  <si>
    <t>玉湯町</t>
  </si>
  <si>
    <t>八雲村</t>
  </si>
  <si>
    <t>美保関町</t>
  </si>
  <si>
    <t>島根町</t>
  </si>
  <si>
    <t>鹿島町</t>
  </si>
  <si>
    <t>平田市</t>
  </si>
  <si>
    <t>布施村</t>
  </si>
  <si>
    <t>大和村</t>
    <rPh sb="0" eb="2">
      <t>ダイワ</t>
    </rPh>
    <rPh sb="2" eb="3">
      <t>ソン</t>
    </rPh>
    <phoneticPr fontId="18"/>
  </si>
  <si>
    <t>旭町</t>
    <rPh sb="0" eb="2">
      <t>アサヒチョウ</t>
    </rPh>
    <phoneticPr fontId="18"/>
  </si>
  <si>
    <t>布施村</t>
    <rPh sb="0" eb="3">
      <t>フセムラ</t>
    </rPh>
    <phoneticPr fontId="18"/>
  </si>
  <si>
    <t>平成22年</t>
    <rPh sb="0" eb="2">
      <t>ヘイセイ</t>
    </rPh>
    <rPh sb="4" eb="5">
      <t>ネン</t>
    </rPh>
    <phoneticPr fontId="18"/>
  </si>
  <si>
    <t>平成27年</t>
    <rPh sb="0" eb="2">
      <t>ヘイセイ</t>
    </rPh>
    <rPh sb="4" eb="5">
      <t>ネン</t>
    </rPh>
    <phoneticPr fontId="18"/>
  </si>
  <si>
    <t>平成7年</t>
    <rPh sb="0" eb="2">
      <t>ヘイセイ</t>
    </rPh>
    <rPh sb="3" eb="4">
      <t>ネン</t>
    </rPh>
    <phoneticPr fontId="18"/>
  </si>
  <si>
    <t>平成12年</t>
    <rPh sb="0" eb="2">
      <t>ヘイセイ</t>
    </rPh>
    <rPh sb="4" eb="5">
      <t>ネン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</si>
  <si>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</si>
  <si>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</si>
  <si>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増減数(人)</t>
    <rPh sb="0" eb="2">
      <t>ゾウゲン</t>
    </rPh>
    <rPh sb="2" eb="3">
      <t>スウ</t>
    </rPh>
    <rPh sb="3" eb="4">
      <t>ゲンスウ</t>
    </rPh>
    <rPh sb="4" eb="5">
      <t>ニン</t>
    </rPh>
    <phoneticPr fontId="18"/>
  </si>
  <si>
    <t>実　数　(人)</t>
    <rPh sb="0" eb="1">
      <t>ジツ</t>
    </rPh>
    <rPh sb="2" eb="3">
      <t>カズ</t>
    </rPh>
    <rPh sb="5" eb="6">
      <t>ニン</t>
    </rPh>
    <phoneticPr fontId="18"/>
  </si>
  <si>
    <t>市 町 村</t>
    <rPh sb="0" eb="1">
      <t>シ</t>
    </rPh>
    <rPh sb="2" eb="3">
      <t>チョウ</t>
    </rPh>
    <rPh sb="4" eb="5">
      <t>ムラ</t>
    </rPh>
    <phoneticPr fontId="18"/>
  </si>
  <si>
    <t>　　男</t>
    <rPh sb="2" eb="3">
      <t>オトコ</t>
    </rPh>
    <phoneticPr fontId="18"/>
  </si>
  <si>
    <t>　　女</t>
    <rPh sb="2" eb="3">
      <t>オンナ</t>
    </rPh>
    <phoneticPr fontId="18"/>
  </si>
  <si>
    <t>令和２年</t>
    <rPh sb="0" eb="2">
      <t>レイワ</t>
    </rPh>
    <rPh sb="3" eb="4">
      <t>ネン</t>
    </rPh>
    <phoneticPr fontId="18"/>
  </si>
  <si>
    <t>平成22年
～27年</t>
    <rPh sb="0" eb="2">
      <t>ヘイセイ</t>
    </rPh>
    <rPh sb="4" eb="5">
      <t>ネン</t>
    </rPh>
    <rPh sb="9" eb="10">
      <t>ネン</t>
    </rPh>
    <phoneticPr fontId="18"/>
  </si>
  <si>
    <t>割合
(％)</t>
    <rPh sb="0" eb="2">
      <t>ワリアイ</t>
    </rPh>
    <phoneticPr fontId="18"/>
  </si>
  <si>
    <t>増減率(％)</t>
    <rPh sb="0" eb="2">
      <t>ゾウゲン</t>
    </rPh>
    <rPh sb="2" eb="3">
      <t>リツ</t>
    </rPh>
    <rPh sb="3" eb="4">
      <t>ゲンスウ</t>
    </rPh>
    <phoneticPr fontId="18"/>
  </si>
  <si>
    <t>平成27年
～令和2年</t>
    <rPh sb="0" eb="2">
      <t>ヘイセイ</t>
    </rPh>
    <rPh sb="4" eb="5">
      <t>ネン</t>
    </rPh>
    <rPh sb="7" eb="9">
      <t>レイワ</t>
    </rPh>
    <rPh sb="10" eb="11">
      <t>ネン</t>
    </rPh>
    <phoneticPr fontId="18"/>
  </si>
  <si>
    <t>注）平成22年は、原数値による。平成27年、令和２年は不詳補完値による。</t>
    <rPh sb="0" eb="1">
      <t>チュウ</t>
    </rPh>
    <rPh sb="2" eb="4">
      <t>ヘイセイ</t>
    </rPh>
    <rPh sb="6" eb="7">
      <t>ネン</t>
    </rPh>
    <rPh sb="9" eb="10">
      <t>ゲン</t>
    </rPh>
    <rPh sb="10" eb="12">
      <t>スウチ</t>
    </rPh>
    <rPh sb="16" eb="18">
      <t>ヘイセイ</t>
    </rPh>
    <rPh sb="20" eb="21">
      <t>ネン</t>
    </rPh>
    <rPh sb="22" eb="24">
      <t>レイワ</t>
    </rPh>
    <rPh sb="25" eb="26">
      <t>ネン</t>
    </rPh>
    <rPh sb="27" eb="29">
      <t>フショウ</t>
    </rPh>
    <rPh sb="29" eb="31">
      <t>ホカン</t>
    </rPh>
    <rPh sb="31" eb="32">
      <t>チ</t>
    </rPh>
    <phoneticPr fontId="18"/>
  </si>
  <si>
    <t>表17　市町村別在住外国人人口</t>
    <rPh sb="0" eb="1">
      <t>ヒョウ</t>
    </rPh>
    <rPh sb="4" eb="7">
      <t>シチョウソン</t>
    </rPh>
    <rPh sb="7" eb="8">
      <t>ベツ</t>
    </rPh>
    <rPh sb="8" eb="10">
      <t>ザイジュウ</t>
    </rPh>
    <rPh sb="10" eb="13">
      <t>ガイコクジン</t>
    </rPh>
    <rPh sb="13" eb="15">
      <t>ジンコウ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</si>
</sst>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333333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20" fillId="0" borderId="0" xfId="0" applyFont="1">
      <alignment vertical="center"/>
    </xf>
    <xf numFmtId="0" fontId="20" fillId="0" borderId="13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20" fillId="0" borderId="0" xfId="0" applyFont="1" applyBorder="1" applyAlignment="1">
      <alignment horizontal="distributed" vertical="top"/>
    </xf>
    <xf numFmtId="0" fontId="20" fillId="0" borderId="13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5" xfId="0" applyFont="1" applyBorder="1" applyAlignment="1">
      <alignment horizontal="distributed" vertical="top"/>
    </xf>
    <xf numFmtId="0" fontId="20" fillId="0" borderId="16" xfId="0" applyFont="1" applyBorder="1" applyAlignment="1">
      <alignment vertical="top"/>
    </xf>
    <xf numFmtId="0" fontId="25" fillId="0" borderId="0" xfId="0" applyFont="1">
      <alignment vertical="center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176" fontId="20" fillId="0" borderId="12" xfId="45" applyNumberFormat="1" applyFont="1" applyFill="1" applyBorder="1">
      <alignment vertical="center"/>
    </xf>
    <xf numFmtId="176" fontId="20" fillId="0" borderId="14" xfId="0" applyNumberFormat="1" applyFont="1" applyFill="1" applyBorder="1">
      <alignment vertical="center"/>
    </xf>
    <xf numFmtId="176" fontId="20" fillId="0" borderId="14" xfId="45" applyNumberFormat="1" applyFont="1" applyFill="1" applyBorder="1">
      <alignment vertical="center"/>
    </xf>
    <xf numFmtId="176" fontId="20" fillId="0" borderId="18" xfId="45" applyNumberFormat="1" applyFont="1" applyFill="1" applyBorder="1">
      <alignment vertical="center"/>
    </xf>
    <xf numFmtId="176" fontId="20" fillId="0" borderId="10" xfId="0" applyNumberFormat="1" applyFont="1" applyFill="1" applyBorder="1">
      <alignment vertical="center"/>
    </xf>
    <xf numFmtId="176" fontId="20" fillId="0" borderId="0" xfId="0" applyNumberFormat="1" applyFont="1" applyFill="1" applyBorder="1">
      <alignment vertical="center"/>
    </xf>
    <xf numFmtId="176" fontId="20" fillId="0" borderId="15" xfId="0" applyNumberFormat="1" applyFont="1" applyFill="1" applyBorder="1">
      <alignment vertical="center"/>
    </xf>
    <xf numFmtId="176" fontId="20" fillId="0" borderId="14" xfId="45" applyNumberFormat="1" applyFont="1" applyFill="1" applyBorder="1" applyAlignment="1">
      <alignment vertical="top"/>
    </xf>
    <xf numFmtId="176" fontId="20" fillId="0" borderId="0" xfId="0" applyNumberFormat="1" applyFont="1" applyFill="1" applyBorder="1" applyAlignment="1">
      <alignment vertical="top"/>
    </xf>
    <xf numFmtId="3" fontId="20" fillId="0" borderId="10" xfId="0" applyNumberFormat="1" applyFont="1" applyBorder="1" applyAlignment="1">
      <alignment horizontal="right" vertical="top"/>
    </xf>
    <xf numFmtId="177" fontId="20" fillId="0" borderId="11" xfId="0" applyNumberFormat="1" applyFont="1" applyBorder="1" applyAlignment="1">
      <alignment horizontal="right" vertical="top"/>
    </xf>
    <xf numFmtId="177" fontId="20" fillId="0" borderId="11" xfId="0" applyNumberFormat="1" applyFont="1" applyFill="1" applyBorder="1" applyAlignment="1">
      <alignment horizontal="right" vertical="top"/>
    </xf>
    <xf numFmtId="3" fontId="20" fillId="0" borderId="14" xfId="0" applyNumberFormat="1" applyFont="1" applyFill="1" applyBorder="1" applyAlignment="1">
      <alignment horizontal="right" vertical="top"/>
    </xf>
    <xf numFmtId="3" fontId="20" fillId="0" borderId="0" xfId="0" applyNumberFormat="1" applyFont="1" applyBorder="1" applyAlignment="1">
      <alignment horizontal="right" vertical="top"/>
    </xf>
    <xf numFmtId="177" fontId="20" fillId="0" borderId="13" xfId="0" applyNumberFormat="1" applyFont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177" fontId="20" fillId="0" borderId="13" xfId="0" applyNumberFormat="1" applyFont="1" applyFill="1" applyBorder="1" applyAlignment="1">
      <alignment horizontal="right" vertical="top"/>
    </xf>
    <xf numFmtId="3" fontId="20" fillId="0" borderId="13" xfId="0" applyNumberFormat="1" applyFont="1" applyBorder="1" applyAlignment="1">
      <alignment horizontal="right" vertical="top"/>
    </xf>
    <xf numFmtId="3" fontId="20" fillId="0" borderId="13" xfId="0" applyNumberFormat="1" applyFont="1" applyFill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176" fontId="20" fillId="0" borderId="13" xfId="0" applyNumberFormat="1" applyFont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top"/>
    </xf>
    <xf numFmtId="176" fontId="20" fillId="0" borderId="13" xfId="0" applyNumberFormat="1" applyFont="1" applyFill="1" applyBorder="1" applyAlignment="1">
      <alignment horizontal="right" vertical="top"/>
    </xf>
    <xf numFmtId="0" fontId="20" fillId="0" borderId="14" xfId="0" applyFont="1" applyFill="1" applyBorder="1" applyAlignment="1">
      <alignment horizontal="right" vertical="top"/>
    </xf>
    <xf numFmtId="0" fontId="20" fillId="0" borderId="15" xfId="0" applyFont="1" applyBorder="1" applyAlignment="1">
      <alignment horizontal="right" vertical="top"/>
    </xf>
    <xf numFmtId="176" fontId="20" fillId="0" borderId="16" xfId="0" applyNumberFormat="1" applyFont="1" applyBorder="1" applyAlignment="1">
      <alignment horizontal="right" vertical="top"/>
    </xf>
    <xf numFmtId="0" fontId="20" fillId="0" borderId="15" xfId="0" applyFont="1" applyFill="1" applyBorder="1" applyAlignment="1">
      <alignment horizontal="right" vertical="top"/>
    </xf>
    <xf numFmtId="176" fontId="20" fillId="0" borderId="16" xfId="0" applyNumberFormat="1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/>
    </xf>
    <xf numFmtId="38" fontId="20" fillId="0" borderId="10" xfId="0" applyNumberFormat="1" applyFont="1" applyFill="1" applyBorder="1" applyAlignment="1">
      <alignment horizontal="right" vertical="top"/>
    </xf>
    <xf numFmtId="38" fontId="20" fillId="0" borderId="0" xfId="0" applyNumberFormat="1" applyFont="1" applyFill="1" applyBorder="1" applyAlignment="1">
      <alignment horizontal="right" vertical="top"/>
    </xf>
    <xf numFmtId="0" fontId="20" fillId="0" borderId="2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5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4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7"/>
  <sheetViews>
    <sheetView showGridLines="0" tabSelected="1" zoomScaleNormal="100" workbookViewId="0"/>
  </sheetViews>
  <sheetFormatPr defaultColWidth="9" defaultRowHeight="12" x14ac:dyDescent="0.15"/>
  <cols>
    <col min="1" max="1" width="3.625" style="7" customWidth="1"/>
    <col min="2" max="2" width="1.625" style="7" customWidth="1"/>
    <col min="3" max="3" width="10.25" style="7" bestFit="1" customWidth="1"/>
    <col min="4" max="4" width="1.625" style="7" customWidth="1"/>
    <col min="5" max="5" width="7.625" style="7" customWidth="1"/>
    <col min="6" max="6" width="5.875" style="7" customWidth="1"/>
    <col min="7" max="7" width="7.625" style="7" customWidth="1"/>
    <col min="8" max="8" width="5.875" style="7" customWidth="1"/>
    <col min="9" max="9" width="7.625" style="7" customWidth="1"/>
    <col min="10" max="10" width="5.875" style="7" customWidth="1"/>
    <col min="11" max="14" width="9.25" style="7" customWidth="1"/>
    <col min="15" max="15" width="9" style="7"/>
    <col min="16" max="18" width="0" style="7" hidden="1" customWidth="1"/>
    <col min="19" max="19" width="10.5" style="7" hidden="1" customWidth="1"/>
    <col min="20" max="22" width="0" style="7" hidden="1" customWidth="1"/>
    <col min="23" max="23" width="10.5" style="7" hidden="1" customWidth="1"/>
    <col min="24" max="16384" width="9" style="7"/>
  </cols>
  <sheetData>
    <row r="1" spans="2:23" ht="13.5" x14ac:dyDescent="0.15">
      <c r="B1" s="25" t="s">
        <v>87</v>
      </c>
    </row>
    <row r="3" spans="2:23" ht="17.25" customHeight="1" x14ac:dyDescent="0.15">
      <c r="B3" s="12"/>
      <c r="C3" s="63" t="s">
        <v>78</v>
      </c>
      <c r="D3" s="13"/>
      <c r="E3" s="69" t="s">
        <v>77</v>
      </c>
      <c r="F3" s="69"/>
      <c r="G3" s="69"/>
      <c r="H3" s="69"/>
      <c r="I3" s="69"/>
      <c r="J3" s="70"/>
      <c r="K3" s="73" t="s">
        <v>76</v>
      </c>
      <c r="L3" s="69"/>
      <c r="M3" s="73" t="s">
        <v>84</v>
      </c>
      <c r="N3" s="69"/>
    </row>
    <row r="4" spans="2:23" ht="13.5" customHeight="1" x14ac:dyDescent="0.15">
      <c r="B4" s="10"/>
      <c r="C4" s="64"/>
      <c r="D4" s="17"/>
      <c r="E4" s="66" t="s">
        <v>70</v>
      </c>
      <c r="F4" s="26"/>
      <c r="G4" s="66" t="s">
        <v>71</v>
      </c>
      <c r="H4" s="27"/>
      <c r="I4" s="66" t="s">
        <v>81</v>
      </c>
      <c r="J4" s="27"/>
      <c r="K4" s="71" t="s">
        <v>82</v>
      </c>
      <c r="L4" s="61" t="s">
        <v>85</v>
      </c>
      <c r="M4" s="71" t="s">
        <v>82</v>
      </c>
      <c r="N4" s="61" t="s">
        <v>85</v>
      </c>
      <c r="P4" s="60" t="s">
        <v>72</v>
      </c>
      <c r="Q4" s="60"/>
      <c r="R4" s="60"/>
      <c r="S4" s="60"/>
      <c r="T4" s="60" t="s">
        <v>73</v>
      </c>
      <c r="U4" s="60"/>
      <c r="V4" s="60"/>
      <c r="W4" s="60"/>
    </row>
    <row r="5" spans="2:23" ht="13.5" x14ac:dyDescent="0.15">
      <c r="B5" s="11"/>
      <c r="C5" s="65"/>
      <c r="D5" s="14"/>
      <c r="E5" s="67"/>
      <c r="F5" s="28" t="s">
        <v>83</v>
      </c>
      <c r="G5" s="68"/>
      <c r="H5" s="28" t="s">
        <v>83</v>
      </c>
      <c r="I5" s="68"/>
      <c r="J5" s="28" t="s">
        <v>83</v>
      </c>
      <c r="K5" s="72"/>
      <c r="L5" s="62"/>
      <c r="M5" s="72"/>
      <c r="N5" s="62"/>
      <c r="P5" s="18" t="s">
        <v>0</v>
      </c>
      <c r="Q5" s="5">
        <v>2497</v>
      </c>
      <c r="R5" s="5">
        <f>SUM(R9:R27)</f>
        <v>2497</v>
      </c>
      <c r="S5" s="8" t="s">
        <v>0</v>
      </c>
      <c r="T5" s="18" t="s">
        <v>0</v>
      </c>
      <c r="U5" s="5">
        <v>4429</v>
      </c>
      <c r="V5" s="5">
        <f>SUM(V9:V27)</f>
        <v>4429</v>
      </c>
      <c r="W5" s="8" t="s">
        <v>0</v>
      </c>
    </row>
    <row r="6" spans="2:23" ht="13.5" x14ac:dyDescent="0.15">
      <c r="C6" s="20" t="s">
        <v>0</v>
      </c>
      <c r="D6" s="21"/>
      <c r="E6" s="38">
        <v>4779</v>
      </c>
      <c r="F6" s="39">
        <v>100</v>
      </c>
      <c r="G6" s="58">
        <v>5598</v>
      </c>
      <c r="H6" s="40">
        <v>100</v>
      </c>
      <c r="I6" s="58">
        <v>9011</v>
      </c>
      <c r="J6" s="40">
        <v>100</v>
      </c>
      <c r="K6" s="41">
        <v>819</v>
      </c>
      <c r="L6" s="41">
        <v>3413</v>
      </c>
      <c r="M6" s="29">
        <v>17.13747645951036</v>
      </c>
      <c r="N6" s="33">
        <v>60.968202929617718</v>
      </c>
      <c r="P6" s="18" t="s">
        <v>74</v>
      </c>
      <c r="Q6" s="5">
        <v>1125</v>
      </c>
      <c r="R6" s="5">
        <f>Q6</f>
        <v>1125</v>
      </c>
      <c r="S6" s="8" t="s">
        <v>74</v>
      </c>
      <c r="T6" s="18" t="s">
        <v>74</v>
      </c>
      <c r="U6" s="5">
        <v>1852</v>
      </c>
      <c r="V6" s="5">
        <f>U6</f>
        <v>1852</v>
      </c>
      <c r="W6" s="8" t="s">
        <v>74</v>
      </c>
    </row>
    <row r="7" spans="2:23" ht="13.5" x14ac:dyDescent="0.15">
      <c r="C7" s="22" t="s">
        <v>79</v>
      </c>
      <c r="D7" s="21"/>
      <c r="E7" s="42">
        <v>1654</v>
      </c>
      <c r="F7" s="43">
        <v>34.60975099393179</v>
      </c>
      <c r="G7" s="59">
        <v>2434</v>
      </c>
      <c r="H7" s="45">
        <v>43.479814219364059</v>
      </c>
      <c r="I7" s="59">
        <v>4337</v>
      </c>
      <c r="J7" s="45">
        <v>48.130063256020421</v>
      </c>
      <c r="K7" s="41">
        <v>780</v>
      </c>
      <c r="L7" s="41">
        <v>1903</v>
      </c>
      <c r="M7" s="30">
        <v>47.158403869407493</v>
      </c>
      <c r="N7" s="34">
        <v>78.184059161873463</v>
      </c>
      <c r="P7" s="18" t="s">
        <v>75</v>
      </c>
      <c r="Q7" s="6">
        <v>1372</v>
      </c>
      <c r="R7" s="5">
        <f>Q7</f>
        <v>1372</v>
      </c>
      <c r="S7" s="8" t="s">
        <v>75</v>
      </c>
      <c r="T7" s="18" t="s">
        <v>75</v>
      </c>
      <c r="U7" s="6">
        <v>2577</v>
      </c>
      <c r="V7" s="5">
        <f>U7</f>
        <v>2577</v>
      </c>
      <c r="W7" s="8" t="s">
        <v>75</v>
      </c>
    </row>
    <row r="8" spans="2:23" ht="13.5" x14ac:dyDescent="0.15">
      <c r="C8" s="22" t="s">
        <v>80</v>
      </c>
      <c r="D8" s="21"/>
      <c r="E8" s="42">
        <v>3125</v>
      </c>
      <c r="F8" s="43">
        <v>65.390249006068217</v>
      </c>
      <c r="G8" s="59">
        <v>3164</v>
      </c>
      <c r="H8" s="45">
        <v>56.520185780635948</v>
      </c>
      <c r="I8" s="59">
        <v>4674</v>
      </c>
      <c r="J8" s="45">
        <v>51.869936743979586</v>
      </c>
      <c r="K8" s="41">
        <v>39</v>
      </c>
      <c r="L8" s="41">
        <v>1510</v>
      </c>
      <c r="M8" s="30">
        <v>1.248</v>
      </c>
      <c r="N8" s="34">
        <v>47.724399494311001</v>
      </c>
      <c r="P8" s="18"/>
      <c r="Q8" s="5"/>
      <c r="R8" s="5"/>
      <c r="S8" s="8"/>
      <c r="T8" s="18"/>
      <c r="U8" s="5"/>
      <c r="V8" s="5"/>
      <c r="W8" s="8"/>
    </row>
    <row r="9" spans="2:23" ht="13.5" x14ac:dyDescent="0.15">
      <c r="C9" s="22"/>
      <c r="D9" s="21"/>
      <c r="E9" s="42"/>
      <c r="F9" s="46"/>
      <c r="G9" s="44"/>
      <c r="H9" s="47"/>
      <c r="I9" s="44"/>
      <c r="J9" s="47"/>
      <c r="K9" s="41"/>
      <c r="L9" s="41"/>
      <c r="M9" s="30"/>
      <c r="N9" s="34"/>
      <c r="P9" s="18" t="s">
        <v>1</v>
      </c>
      <c r="Q9" s="1">
        <v>602</v>
      </c>
      <c r="R9" s="1">
        <f>SUM(Q9,Q17:Q24)</f>
        <v>684</v>
      </c>
      <c r="S9" s="8" t="s">
        <v>1</v>
      </c>
      <c r="T9" s="18" t="s">
        <v>1</v>
      </c>
      <c r="U9" s="1">
        <v>777</v>
      </c>
      <c r="V9" s="1">
        <f>SUM(U9,U17:U24)</f>
        <v>907</v>
      </c>
      <c r="W9" s="8" t="s">
        <v>1</v>
      </c>
    </row>
    <row r="10" spans="2:23" ht="12" customHeight="1" x14ac:dyDescent="0.15">
      <c r="C10" s="20" t="s">
        <v>1</v>
      </c>
      <c r="D10" s="21"/>
      <c r="E10" s="42">
        <v>1110</v>
      </c>
      <c r="F10" s="43">
        <v>23.226616446955433</v>
      </c>
      <c r="G10" s="44">
        <v>989</v>
      </c>
      <c r="H10" s="45">
        <v>17.667023937120398</v>
      </c>
      <c r="I10" s="44">
        <v>1508</v>
      </c>
      <c r="J10" s="45">
        <v>16.735101542559093</v>
      </c>
      <c r="K10" s="41">
        <v>-121</v>
      </c>
      <c r="L10" s="41">
        <v>519</v>
      </c>
      <c r="M10" s="31">
        <v>-10.900900900900901</v>
      </c>
      <c r="N10" s="34">
        <v>52.47724974721941</v>
      </c>
      <c r="P10" s="18" t="s">
        <v>2</v>
      </c>
      <c r="Q10" s="1">
        <v>283</v>
      </c>
      <c r="R10" s="1">
        <f>SUM(Q10,Q51:Q54)</f>
        <v>296</v>
      </c>
      <c r="S10" s="8" t="s">
        <v>2</v>
      </c>
      <c r="T10" s="18" t="s">
        <v>2</v>
      </c>
      <c r="U10" s="1">
        <v>369</v>
      </c>
      <c r="V10" s="1">
        <f>SUM(U10,U51:U54)</f>
        <v>388</v>
      </c>
      <c r="W10" s="8" t="s">
        <v>2</v>
      </c>
    </row>
    <row r="11" spans="2:23" ht="12" customHeight="1" x14ac:dyDescent="0.15">
      <c r="C11" s="20" t="s">
        <v>2</v>
      </c>
      <c r="D11" s="21"/>
      <c r="E11" s="48">
        <v>635</v>
      </c>
      <c r="F11" s="49">
        <v>13.287298598033063</v>
      </c>
      <c r="G11" s="50">
        <v>577</v>
      </c>
      <c r="H11" s="51">
        <v>10.307252590210791</v>
      </c>
      <c r="I11" s="50">
        <v>683</v>
      </c>
      <c r="J11" s="51">
        <v>7.5796249028964606</v>
      </c>
      <c r="K11" s="52">
        <v>-58</v>
      </c>
      <c r="L11" s="52">
        <v>106</v>
      </c>
      <c r="M11" s="31">
        <v>-9.1338582677165352</v>
      </c>
      <c r="N11" s="34">
        <v>18.370883882149048</v>
      </c>
      <c r="P11" s="18" t="s">
        <v>3</v>
      </c>
      <c r="Q11" s="1">
        <v>439</v>
      </c>
      <c r="R11" s="1">
        <f>SUM(Q11,Q16,Q37:Q41)</f>
        <v>567</v>
      </c>
      <c r="S11" s="8" t="s">
        <v>3</v>
      </c>
      <c r="T11" s="18" t="s">
        <v>3</v>
      </c>
      <c r="U11" s="5">
        <v>1356</v>
      </c>
      <c r="V11" s="1">
        <f>SUM(U11,U16,U37:U41)</f>
        <v>1722</v>
      </c>
      <c r="W11" s="8" t="s">
        <v>3</v>
      </c>
    </row>
    <row r="12" spans="2:23" ht="12" customHeight="1" x14ac:dyDescent="0.15">
      <c r="C12" s="20" t="s">
        <v>3</v>
      </c>
      <c r="D12" s="21"/>
      <c r="E12" s="42">
        <v>1483</v>
      </c>
      <c r="F12" s="49">
        <v>31.031596568319731</v>
      </c>
      <c r="G12" s="44">
        <v>2526</v>
      </c>
      <c r="H12" s="51">
        <v>45.123258306538048</v>
      </c>
      <c r="I12" s="44">
        <v>4673</v>
      </c>
      <c r="J12" s="51">
        <v>51.858839196537566</v>
      </c>
      <c r="K12" s="41">
        <v>1043</v>
      </c>
      <c r="L12" s="41">
        <v>2147</v>
      </c>
      <c r="M12" s="31">
        <v>70.330411328388394</v>
      </c>
      <c r="N12" s="34">
        <v>84.996041171813147</v>
      </c>
      <c r="P12" s="18" t="s">
        <v>4</v>
      </c>
      <c r="Q12" s="1">
        <v>223</v>
      </c>
      <c r="R12" s="1">
        <f>SUM(Q12,Q55:Q56)</f>
        <v>273</v>
      </c>
      <c r="S12" s="8" t="s">
        <v>4</v>
      </c>
      <c r="T12" s="18" t="s">
        <v>4</v>
      </c>
      <c r="U12" s="1">
        <v>222</v>
      </c>
      <c r="V12" s="1">
        <f>SUM(U12,U55:U56)</f>
        <v>272</v>
      </c>
      <c r="W12" s="8" t="s">
        <v>4</v>
      </c>
    </row>
    <row r="13" spans="2:23" ht="12" customHeight="1" x14ac:dyDescent="0.15">
      <c r="C13" s="20" t="s">
        <v>4</v>
      </c>
      <c r="D13" s="21"/>
      <c r="E13" s="48">
        <v>278</v>
      </c>
      <c r="F13" s="49">
        <v>5.8171165515798284</v>
      </c>
      <c r="G13" s="50">
        <v>263</v>
      </c>
      <c r="H13" s="51">
        <v>4.6981064665952124</v>
      </c>
      <c r="I13" s="50">
        <v>365</v>
      </c>
      <c r="J13" s="51">
        <v>4.0506048163355901</v>
      </c>
      <c r="K13" s="52">
        <v>-15</v>
      </c>
      <c r="L13" s="52">
        <v>102</v>
      </c>
      <c r="M13" s="31">
        <v>-5.3956834532374103</v>
      </c>
      <c r="N13" s="34">
        <v>38.783269961977183</v>
      </c>
      <c r="P13" s="18" t="s">
        <v>5</v>
      </c>
      <c r="Q13" s="1">
        <v>69</v>
      </c>
      <c r="R13" s="1">
        <f>SUM(Q13,Q42:Q43)</f>
        <v>98</v>
      </c>
      <c r="S13" s="8" t="s">
        <v>5</v>
      </c>
      <c r="T13" s="18" t="s">
        <v>5</v>
      </c>
      <c r="U13" s="1">
        <v>143</v>
      </c>
      <c r="V13" s="1">
        <f>SUM(U13,U42:U43)</f>
        <v>204</v>
      </c>
      <c r="W13" s="8" t="s">
        <v>5</v>
      </c>
    </row>
    <row r="14" spans="2:23" ht="19.5" customHeight="1" x14ac:dyDescent="0.15">
      <c r="C14" s="20" t="s">
        <v>5</v>
      </c>
      <c r="D14" s="21"/>
      <c r="E14" s="48">
        <v>259</v>
      </c>
      <c r="F14" s="49">
        <v>5.4195438376229337</v>
      </c>
      <c r="G14" s="50">
        <v>237</v>
      </c>
      <c r="H14" s="51">
        <v>4.2336548767416939</v>
      </c>
      <c r="I14" s="50">
        <v>368</v>
      </c>
      <c r="J14" s="51">
        <v>4.0838974586616361</v>
      </c>
      <c r="K14" s="52">
        <v>-22</v>
      </c>
      <c r="L14" s="52">
        <v>131</v>
      </c>
      <c r="M14" s="36">
        <v>-8.4942084942084932</v>
      </c>
      <c r="N14" s="37">
        <v>55.274261603375528</v>
      </c>
      <c r="P14" s="18" t="s">
        <v>6</v>
      </c>
      <c r="Q14" s="1">
        <v>84</v>
      </c>
      <c r="R14" s="1">
        <f>SUM(Q14,Q25:Q26)</f>
        <v>92</v>
      </c>
      <c r="S14" s="8" t="s">
        <v>6</v>
      </c>
      <c r="T14" s="18" t="s">
        <v>6</v>
      </c>
      <c r="U14" s="1">
        <v>94</v>
      </c>
      <c r="V14" s="1">
        <f>SUM(U14,U25:U26)</f>
        <v>138</v>
      </c>
      <c r="W14" s="8" t="s">
        <v>6</v>
      </c>
    </row>
    <row r="15" spans="2:23" ht="12" customHeight="1" x14ac:dyDescent="0.15">
      <c r="C15" s="20" t="s">
        <v>6</v>
      </c>
      <c r="D15" s="21"/>
      <c r="E15" s="48">
        <v>135</v>
      </c>
      <c r="F15" s="49">
        <v>2.8248587570621471</v>
      </c>
      <c r="G15" s="50">
        <v>135</v>
      </c>
      <c r="H15" s="51">
        <v>2.4115755627009645</v>
      </c>
      <c r="I15" s="50">
        <v>269</v>
      </c>
      <c r="J15" s="51">
        <v>2.9852402619021197</v>
      </c>
      <c r="K15" s="52">
        <v>0</v>
      </c>
      <c r="L15" s="52">
        <v>134</v>
      </c>
      <c r="M15" s="31">
        <v>0</v>
      </c>
      <c r="N15" s="34">
        <v>99.259259259259252</v>
      </c>
      <c r="P15" s="18" t="s">
        <v>7</v>
      </c>
      <c r="Q15" s="1">
        <v>128</v>
      </c>
      <c r="R15" s="1">
        <f>SUM(Q15,Q50)</f>
        <v>129</v>
      </c>
      <c r="S15" s="8" t="s">
        <v>7</v>
      </c>
      <c r="T15" s="18" t="s">
        <v>7</v>
      </c>
      <c r="U15" s="1">
        <v>199</v>
      </c>
      <c r="V15" s="1">
        <f>SUM(U15,U50)</f>
        <v>216</v>
      </c>
      <c r="W15" s="8" t="s">
        <v>7</v>
      </c>
    </row>
    <row r="16" spans="2:23" ht="12" customHeight="1" x14ac:dyDescent="0.15">
      <c r="C16" s="20" t="s">
        <v>7</v>
      </c>
      <c r="D16" s="21"/>
      <c r="E16" s="48">
        <v>247</v>
      </c>
      <c r="F16" s="49">
        <v>5.1684452814396318</v>
      </c>
      <c r="G16" s="50">
        <v>253</v>
      </c>
      <c r="H16" s="51">
        <v>4.5194712397284746</v>
      </c>
      <c r="I16" s="50">
        <v>286</v>
      </c>
      <c r="J16" s="51">
        <v>3.1738985684163801</v>
      </c>
      <c r="K16" s="52">
        <v>6</v>
      </c>
      <c r="L16" s="52">
        <v>33</v>
      </c>
      <c r="M16" s="31">
        <v>2.42914979757085</v>
      </c>
      <c r="N16" s="34">
        <v>13.043478260869565</v>
      </c>
      <c r="P16" s="18" t="s">
        <v>65</v>
      </c>
      <c r="Q16" s="1">
        <v>29</v>
      </c>
      <c r="R16" s="1">
        <f>SUM(Q29:Q34)</f>
        <v>140</v>
      </c>
      <c r="S16" s="8" t="s">
        <v>8</v>
      </c>
      <c r="T16" s="18" t="s">
        <v>65</v>
      </c>
      <c r="U16" s="1">
        <v>68</v>
      </c>
      <c r="V16" s="1">
        <f>SUM(U29:U34)</f>
        <v>228</v>
      </c>
      <c r="W16" s="8" t="s">
        <v>8</v>
      </c>
    </row>
    <row r="17" spans="2:23" ht="12" customHeight="1" x14ac:dyDescent="0.15">
      <c r="C17" s="20" t="s">
        <v>8</v>
      </c>
      <c r="D17" s="21"/>
      <c r="E17" s="48">
        <v>225</v>
      </c>
      <c r="F17" s="49">
        <v>4.7080979284369118</v>
      </c>
      <c r="G17" s="50">
        <v>170</v>
      </c>
      <c r="H17" s="51">
        <v>3.0367988567345483</v>
      </c>
      <c r="I17" s="50">
        <v>215</v>
      </c>
      <c r="J17" s="51">
        <v>2.3859727000332924</v>
      </c>
      <c r="K17" s="52">
        <v>-55</v>
      </c>
      <c r="L17" s="52">
        <v>45</v>
      </c>
      <c r="M17" s="31">
        <v>-24.444444444444443</v>
      </c>
      <c r="N17" s="34">
        <v>26.47058823529412</v>
      </c>
      <c r="P17" s="18" t="s">
        <v>64</v>
      </c>
      <c r="Q17" s="1">
        <v>3</v>
      </c>
      <c r="R17" s="1">
        <f>SUM(Q27:Q28)</f>
        <v>41</v>
      </c>
      <c r="S17" s="8" t="s">
        <v>10</v>
      </c>
      <c r="T17" s="18" t="s">
        <v>64</v>
      </c>
      <c r="U17" s="1">
        <v>5</v>
      </c>
      <c r="V17" s="1">
        <f>SUM(U27:U28)</f>
        <v>84</v>
      </c>
      <c r="W17" s="8" t="s">
        <v>10</v>
      </c>
    </row>
    <row r="18" spans="2:23" ht="12" customHeight="1" x14ac:dyDescent="0.15">
      <c r="C18" s="20" t="s">
        <v>10</v>
      </c>
      <c r="D18" s="21"/>
      <c r="E18" s="48">
        <v>98</v>
      </c>
      <c r="F18" s="49">
        <v>2.0506382088302995</v>
      </c>
      <c r="G18" s="50">
        <v>77</v>
      </c>
      <c r="H18" s="51">
        <v>1.3754912468738836</v>
      </c>
      <c r="I18" s="50">
        <v>89</v>
      </c>
      <c r="J18" s="51">
        <v>0.98768172233936291</v>
      </c>
      <c r="K18" s="52">
        <v>-21</v>
      </c>
      <c r="L18" s="52">
        <v>12</v>
      </c>
      <c r="M18" s="31">
        <v>-21.428571428571427</v>
      </c>
      <c r="N18" s="34">
        <v>15.584415584415584</v>
      </c>
      <c r="P18" s="18" t="s">
        <v>63</v>
      </c>
      <c r="Q18" s="1">
        <v>2</v>
      </c>
      <c r="R18" s="1">
        <f>SUM(Q35:Q36)</f>
        <v>12</v>
      </c>
      <c r="S18" s="8" t="s">
        <v>11</v>
      </c>
      <c r="T18" s="18" t="s">
        <v>63</v>
      </c>
      <c r="U18" s="1">
        <v>7</v>
      </c>
      <c r="V18" s="1">
        <f>SUM(U35:U36)</f>
        <v>16</v>
      </c>
      <c r="W18" s="8" t="s">
        <v>11</v>
      </c>
    </row>
    <row r="19" spans="2:23" ht="19.5" customHeight="1" x14ac:dyDescent="0.15">
      <c r="C19" s="20" t="s">
        <v>11</v>
      </c>
      <c r="D19" s="21"/>
      <c r="E19" s="48">
        <v>24</v>
      </c>
      <c r="F19" s="49">
        <v>0.50219711236660391</v>
      </c>
      <c r="G19" s="50">
        <v>27</v>
      </c>
      <c r="H19" s="51">
        <v>0.48231511254019299</v>
      </c>
      <c r="I19" s="50">
        <v>42</v>
      </c>
      <c r="J19" s="51">
        <v>0.46609699256464321</v>
      </c>
      <c r="K19" s="52">
        <v>3</v>
      </c>
      <c r="L19" s="52">
        <v>15</v>
      </c>
      <c r="M19" s="36">
        <v>12.5</v>
      </c>
      <c r="N19" s="37">
        <v>55.555555555555557</v>
      </c>
      <c r="P19" s="18" t="s">
        <v>62</v>
      </c>
      <c r="Q19" s="1">
        <v>2</v>
      </c>
      <c r="R19" s="1">
        <f>Q44</f>
        <v>6</v>
      </c>
      <c r="S19" s="8" t="s">
        <v>13</v>
      </c>
      <c r="T19" s="18" t="s">
        <v>62</v>
      </c>
      <c r="U19" s="1">
        <v>7</v>
      </c>
      <c r="V19" s="1">
        <f>U44</f>
        <v>13</v>
      </c>
      <c r="W19" s="8" t="s">
        <v>13</v>
      </c>
    </row>
    <row r="20" spans="2:23" ht="12" customHeight="1" x14ac:dyDescent="0.15">
      <c r="C20" s="20" t="s">
        <v>13</v>
      </c>
      <c r="D20" s="21"/>
      <c r="E20" s="48">
        <v>22</v>
      </c>
      <c r="F20" s="49">
        <v>0.46034735300272023</v>
      </c>
      <c r="G20" s="50">
        <v>14</v>
      </c>
      <c r="H20" s="51">
        <v>0.25008931761343339</v>
      </c>
      <c r="I20" s="50">
        <v>19</v>
      </c>
      <c r="J20" s="51">
        <v>0.21085340139829098</v>
      </c>
      <c r="K20" s="52">
        <v>-8</v>
      </c>
      <c r="L20" s="52">
        <v>5</v>
      </c>
      <c r="M20" s="31">
        <v>-36.363636363636367</v>
      </c>
      <c r="N20" s="34">
        <v>35.714285714285715</v>
      </c>
      <c r="P20" s="18" t="s">
        <v>9</v>
      </c>
      <c r="Q20" s="1">
        <v>34</v>
      </c>
      <c r="R20" s="1">
        <f>SUM(Q45:Q46)</f>
        <v>32</v>
      </c>
      <c r="S20" s="8" t="s">
        <v>14</v>
      </c>
      <c r="T20" s="18" t="s">
        <v>9</v>
      </c>
      <c r="U20" s="1">
        <v>34</v>
      </c>
      <c r="V20" s="1">
        <f>SUM(U45:U46)</f>
        <v>33</v>
      </c>
      <c r="W20" s="8" t="s">
        <v>14</v>
      </c>
    </row>
    <row r="21" spans="2:23" ht="12" customHeight="1" x14ac:dyDescent="0.15">
      <c r="C21" s="20" t="s">
        <v>14</v>
      </c>
      <c r="D21" s="21"/>
      <c r="E21" s="48">
        <v>25</v>
      </c>
      <c r="F21" s="49">
        <v>0.5231219920485457</v>
      </c>
      <c r="G21" s="50">
        <v>14</v>
      </c>
      <c r="H21" s="51">
        <v>0.25008931761343339</v>
      </c>
      <c r="I21" s="50">
        <v>18</v>
      </c>
      <c r="J21" s="51">
        <v>0.19975585395627565</v>
      </c>
      <c r="K21" s="52">
        <v>-11</v>
      </c>
      <c r="L21" s="52">
        <v>4</v>
      </c>
      <c r="M21" s="31">
        <v>-44</v>
      </c>
      <c r="N21" s="34">
        <v>28.571428571428569</v>
      </c>
      <c r="P21" s="18" t="s">
        <v>61</v>
      </c>
      <c r="Q21" s="1">
        <v>6</v>
      </c>
      <c r="R21" s="1">
        <f>SUM(Q47:Q49)</f>
        <v>44</v>
      </c>
      <c r="S21" s="8" t="s">
        <v>15</v>
      </c>
      <c r="T21" s="18" t="s">
        <v>61</v>
      </c>
      <c r="U21" s="1">
        <v>22</v>
      </c>
      <c r="V21" s="1">
        <f>SUM(U47:U49)</f>
        <v>56</v>
      </c>
      <c r="W21" s="8" t="s">
        <v>15</v>
      </c>
    </row>
    <row r="22" spans="2:23" ht="12" customHeight="1" x14ac:dyDescent="0.15">
      <c r="C22" s="20" t="s">
        <v>15</v>
      </c>
      <c r="D22" s="21"/>
      <c r="E22" s="48">
        <v>69</v>
      </c>
      <c r="F22" s="49">
        <v>1.4438166980539862</v>
      </c>
      <c r="G22" s="50">
        <v>64</v>
      </c>
      <c r="H22" s="51">
        <v>1.1432654519471239</v>
      </c>
      <c r="I22" s="50">
        <v>84</v>
      </c>
      <c r="J22" s="51">
        <v>0.93219398512928642</v>
      </c>
      <c r="K22" s="52">
        <v>-5</v>
      </c>
      <c r="L22" s="52">
        <v>20</v>
      </c>
      <c r="M22" s="31">
        <v>-7.2463768115942031</v>
      </c>
      <c r="N22" s="34">
        <v>31.25</v>
      </c>
      <c r="P22" s="18" t="s">
        <v>60</v>
      </c>
      <c r="Q22" s="1">
        <v>4</v>
      </c>
      <c r="R22" s="1">
        <f>SUM(Q57:Q58)</f>
        <v>19</v>
      </c>
      <c r="S22" s="8" t="s">
        <v>16</v>
      </c>
      <c r="T22" s="18" t="s">
        <v>60</v>
      </c>
      <c r="U22" s="1">
        <v>6</v>
      </c>
      <c r="V22" s="1">
        <f>SUM(U57:U58)</f>
        <v>36</v>
      </c>
      <c r="W22" s="8" t="s">
        <v>16</v>
      </c>
    </row>
    <row r="23" spans="2:23" ht="12" customHeight="1" x14ac:dyDescent="0.15">
      <c r="C23" s="20" t="s">
        <v>16</v>
      </c>
      <c r="D23" s="21"/>
      <c r="E23" s="48">
        <v>44</v>
      </c>
      <c r="F23" s="49">
        <v>0.92069470600544046</v>
      </c>
      <c r="G23" s="50">
        <v>51</v>
      </c>
      <c r="H23" s="51">
        <v>0.91103965702036449</v>
      </c>
      <c r="I23" s="50">
        <v>52</v>
      </c>
      <c r="J23" s="51">
        <v>0.57707246698479631</v>
      </c>
      <c r="K23" s="52">
        <v>7</v>
      </c>
      <c r="L23" s="52">
        <v>1</v>
      </c>
      <c r="M23" s="31">
        <v>15.909090909090908</v>
      </c>
      <c r="N23" s="34">
        <v>1.9607843137254901</v>
      </c>
      <c r="P23" s="18" t="s">
        <v>59</v>
      </c>
      <c r="Q23" s="1">
        <v>18</v>
      </c>
      <c r="R23" s="1">
        <f>SUM(Q59:Q60)</f>
        <v>4</v>
      </c>
      <c r="S23" s="8" t="s">
        <v>17</v>
      </c>
      <c r="T23" s="18" t="s">
        <v>59</v>
      </c>
      <c r="U23" s="1">
        <v>36</v>
      </c>
      <c r="V23" s="1">
        <f>SUM(U59:U60)</f>
        <v>26</v>
      </c>
      <c r="W23" s="8" t="s">
        <v>17</v>
      </c>
    </row>
    <row r="24" spans="2:23" ht="19.5" customHeight="1" x14ac:dyDescent="0.15">
      <c r="C24" s="20" t="s">
        <v>17</v>
      </c>
      <c r="D24" s="21"/>
      <c r="E24" s="48">
        <v>54</v>
      </c>
      <c r="F24" s="49">
        <v>1.1299435028248588</v>
      </c>
      <c r="G24" s="50">
        <v>124</v>
      </c>
      <c r="H24" s="51">
        <v>2.2150768131475527</v>
      </c>
      <c r="I24" s="50">
        <v>221</v>
      </c>
      <c r="J24" s="51">
        <v>2.4525579846853844</v>
      </c>
      <c r="K24" s="52">
        <v>70</v>
      </c>
      <c r="L24" s="52">
        <v>97</v>
      </c>
      <c r="M24" s="36">
        <v>129.62962962962962</v>
      </c>
      <c r="N24" s="37">
        <v>78.225806451612897</v>
      </c>
      <c r="P24" s="18" t="s">
        <v>58</v>
      </c>
      <c r="Q24" s="1">
        <v>13</v>
      </c>
      <c r="R24" s="1">
        <f>Q65</f>
        <v>9</v>
      </c>
      <c r="S24" s="8" t="s">
        <v>18</v>
      </c>
      <c r="T24" s="18" t="s">
        <v>58</v>
      </c>
      <c r="U24" s="1">
        <v>13</v>
      </c>
      <c r="V24" s="1">
        <f>U65</f>
        <v>2</v>
      </c>
      <c r="W24" s="8" t="s">
        <v>18</v>
      </c>
    </row>
    <row r="25" spans="2:23" ht="12" customHeight="1" x14ac:dyDescent="0.15">
      <c r="C25" s="20" t="s">
        <v>18</v>
      </c>
      <c r="D25" s="21"/>
      <c r="E25" s="48">
        <v>9</v>
      </c>
      <c r="F25" s="49">
        <v>0.18832391713747645</v>
      </c>
      <c r="G25" s="50">
        <v>7</v>
      </c>
      <c r="H25" s="51">
        <v>0.1250446588067167</v>
      </c>
      <c r="I25" s="50">
        <v>12</v>
      </c>
      <c r="J25" s="51">
        <v>0.13317056930418378</v>
      </c>
      <c r="K25" s="52">
        <v>-2</v>
      </c>
      <c r="L25" s="52">
        <v>5</v>
      </c>
      <c r="M25" s="31">
        <v>-22.222222222222221</v>
      </c>
      <c r="N25" s="34">
        <v>71.428571428571431</v>
      </c>
      <c r="P25" s="18" t="s">
        <v>57</v>
      </c>
      <c r="Q25" s="1">
        <v>3</v>
      </c>
      <c r="R25" s="1">
        <f>Q66</f>
        <v>8</v>
      </c>
      <c r="S25" s="8" t="s">
        <v>19</v>
      </c>
      <c r="T25" s="18" t="s">
        <v>57</v>
      </c>
      <c r="U25" s="1">
        <v>35</v>
      </c>
      <c r="V25" s="1">
        <f>U66</f>
        <v>11</v>
      </c>
      <c r="W25" s="8" t="s">
        <v>19</v>
      </c>
    </row>
    <row r="26" spans="2:23" ht="12" customHeight="1" x14ac:dyDescent="0.15">
      <c r="C26" s="20" t="s">
        <v>19</v>
      </c>
      <c r="D26" s="21"/>
      <c r="E26" s="48">
        <v>6</v>
      </c>
      <c r="F26" s="49">
        <v>0.12554927809165098</v>
      </c>
      <c r="G26" s="50">
        <v>12</v>
      </c>
      <c r="H26" s="51">
        <v>0.21436227224008575</v>
      </c>
      <c r="I26" s="50">
        <v>31</v>
      </c>
      <c r="J26" s="51">
        <v>0.34402397070247476</v>
      </c>
      <c r="K26" s="52">
        <v>6</v>
      </c>
      <c r="L26" s="52">
        <v>19</v>
      </c>
      <c r="M26" s="31">
        <v>100</v>
      </c>
      <c r="N26" s="34">
        <v>158.33333333333331</v>
      </c>
      <c r="P26" s="18" t="s">
        <v>56</v>
      </c>
      <c r="Q26" s="1">
        <v>5</v>
      </c>
      <c r="R26" s="1">
        <f>Q67</f>
        <v>1</v>
      </c>
      <c r="S26" s="8" t="s">
        <v>20</v>
      </c>
      <c r="T26" s="18" t="s">
        <v>56</v>
      </c>
      <c r="U26" s="1">
        <v>9</v>
      </c>
      <c r="V26" s="1">
        <f>U67</f>
        <v>1</v>
      </c>
      <c r="W26" s="8" t="s">
        <v>20</v>
      </c>
    </row>
    <row r="27" spans="2:23" ht="12" customHeight="1" x14ac:dyDescent="0.15">
      <c r="C27" s="20" t="s">
        <v>20</v>
      </c>
      <c r="D27" s="21"/>
      <c r="E27" s="48">
        <v>2</v>
      </c>
      <c r="F27" s="49">
        <v>4.184975936388366E-2</v>
      </c>
      <c r="G27" s="50">
        <v>2</v>
      </c>
      <c r="H27" s="51">
        <v>3.5727045373347623E-2</v>
      </c>
      <c r="I27" s="50">
        <v>3</v>
      </c>
      <c r="J27" s="51">
        <v>3.3292642326045944E-2</v>
      </c>
      <c r="K27" s="52">
        <v>0</v>
      </c>
      <c r="L27" s="52">
        <v>1</v>
      </c>
      <c r="M27" s="31">
        <v>0</v>
      </c>
      <c r="N27" s="34">
        <v>50</v>
      </c>
      <c r="P27" s="18" t="s">
        <v>55</v>
      </c>
      <c r="Q27" s="1">
        <v>24</v>
      </c>
      <c r="R27" s="1">
        <f>SUM(Q61:Q64)</f>
        <v>42</v>
      </c>
      <c r="S27" s="8" t="s">
        <v>21</v>
      </c>
      <c r="T27" s="18" t="s">
        <v>55</v>
      </c>
      <c r="U27" s="1">
        <v>22</v>
      </c>
      <c r="V27" s="1">
        <f>SUM(U61:U64)</f>
        <v>76</v>
      </c>
      <c r="W27" s="8" t="s">
        <v>21</v>
      </c>
    </row>
    <row r="28" spans="2:23" ht="12" customHeight="1" x14ac:dyDescent="0.15">
      <c r="B28" s="11"/>
      <c r="C28" s="23" t="s">
        <v>21</v>
      </c>
      <c r="D28" s="24"/>
      <c r="E28" s="53">
        <v>54</v>
      </c>
      <c r="F28" s="54">
        <v>1.1299435028248588</v>
      </c>
      <c r="G28" s="55">
        <v>56</v>
      </c>
      <c r="H28" s="56">
        <v>1.0003572704537336</v>
      </c>
      <c r="I28" s="55">
        <v>73</v>
      </c>
      <c r="J28" s="56">
        <v>0.81012096326711791</v>
      </c>
      <c r="K28" s="57">
        <v>2</v>
      </c>
      <c r="L28" s="57">
        <v>17</v>
      </c>
      <c r="M28" s="32">
        <v>3.7037037037037033</v>
      </c>
      <c r="N28" s="35">
        <v>30.357142857142854</v>
      </c>
      <c r="P28" s="18" t="s">
        <v>54</v>
      </c>
      <c r="Q28" s="1">
        <v>17</v>
      </c>
      <c r="R28" s="1"/>
      <c r="S28" s="2"/>
      <c r="T28" s="18" t="s">
        <v>54</v>
      </c>
      <c r="U28" s="1">
        <v>62</v>
      </c>
      <c r="V28" s="10"/>
      <c r="W28" s="8"/>
    </row>
    <row r="29" spans="2:23" ht="13.5" x14ac:dyDescent="0.15">
      <c r="C29" s="7" t="s">
        <v>86</v>
      </c>
      <c r="P29" s="18" t="s">
        <v>53</v>
      </c>
      <c r="Q29" s="1">
        <v>44</v>
      </c>
      <c r="R29" s="1"/>
      <c r="S29" s="2"/>
      <c r="T29" s="18" t="s">
        <v>53</v>
      </c>
      <c r="U29" s="1">
        <v>39</v>
      </c>
      <c r="V29" s="10"/>
      <c r="W29" s="8"/>
    </row>
    <row r="30" spans="2:23" ht="13.5" x14ac:dyDescent="0.15">
      <c r="C30" s="16"/>
      <c r="D30" s="15"/>
      <c r="E30" s="15"/>
      <c r="F30" s="15"/>
      <c r="G30" s="15"/>
      <c r="H30" s="15"/>
      <c r="I30" s="15"/>
      <c r="J30" s="15"/>
      <c r="K30" s="15"/>
      <c r="L30" s="15"/>
      <c r="P30" s="18" t="s">
        <v>52</v>
      </c>
      <c r="Q30" s="1">
        <v>10</v>
      </c>
      <c r="R30" s="1"/>
      <c r="S30" s="2"/>
      <c r="T30" s="18" t="s">
        <v>52</v>
      </c>
      <c r="U30" s="1">
        <v>30</v>
      </c>
      <c r="V30" s="10"/>
      <c r="W30" s="8"/>
    </row>
    <row r="31" spans="2:23" ht="13.5" x14ac:dyDescent="0.15">
      <c r="P31" s="18" t="s">
        <v>51</v>
      </c>
      <c r="Q31" s="1">
        <v>24</v>
      </c>
      <c r="R31" s="1"/>
      <c r="S31" s="2"/>
      <c r="T31" s="18" t="s">
        <v>51</v>
      </c>
      <c r="U31" s="1">
        <v>38</v>
      </c>
      <c r="V31" s="10"/>
      <c r="W31" s="8"/>
    </row>
    <row r="32" spans="2:23" ht="13.5" x14ac:dyDescent="0.15">
      <c r="P32" s="18" t="s">
        <v>50</v>
      </c>
      <c r="Q32" s="1">
        <v>22</v>
      </c>
      <c r="R32" s="1"/>
      <c r="S32" s="2"/>
      <c r="T32" s="18" t="s">
        <v>50</v>
      </c>
      <c r="U32" s="1">
        <v>85</v>
      </c>
      <c r="V32" s="10"/>
      <c r="W32" s="8"/>
    </row>
    <row r="33" spans="16:23" ht="13.5" x14ac:dyDescent="0.15">
      <c r="P33" s="18" t="s">
        <v>49</v>
      </c>
      <c r="Q33" s="1">
        <v>24</v>
      </c>
      <c r="R33" s="1"/>
      <c r="S33" s="2"/>
      <c r="T33" s="18" t="s">
        <v>49</v>
      </c>
      <c r="U33" s="1">
        <v>20</v>
      </c>
      <c r="V33" s="10"/>
      <c r="W33" s="8"/>
    </row>
    <row r="34" spans="16:23" ht="13.5" x14ac:dyDescent="0.15">
      <c r="P34" s="18" t="s">
        <v>48</v>
      </c>
      <c r="Q34" s="1">
        <v>16</v>
      </c>
      <c r="R34" s="1"/>
      <c r="S34" s="2"/>
      <c r="T34" s="18" t="s">
        <v>48</v>
      </c>
      <c r="U34" s="1">
        <v>16</v>
      </c>
      <c r="V34" s="10"/>
      <c r="W34" s="8"/>
    </row>
    <row r="35" spans="16:23" ht="13.5" x14ac:dyDescent="0.15">
      <c r="P35" s="18" t="s">
        <v>47</v>
      </c>
      <c r="Q35" s="1">
        <v>3</v>
      </c>
      <c r="R35" s="1"/>
      <c r="S35" s="2"/>
      <c r="T35" s="18" t="s">
        <v>47</v>
      </c>
      <c r="U35" s="1">
        <v>2</v>
      </c>
      <c r="V35" s="10"/>
      <c r="W35" s="8"/>
    </row>
    <row r="36" spans="16:23" ht="13.5" x14ac:dyDescent="0.15">
      <c r="P36" s="18" t="s">
        <v>46</v>
      </c>
      <c r="Q36" s="1">
        <v>9</v>
      </c>
      <c r="R36" s="1"/>
      <c r="S36" s="2"/>
      <c r="T36" s="18" t="s">
        <v>46</v>
      </c>
      <c r="U36" s="1">
        <v>14</v>
      </c>
      <c r="V36" s="10"/>
      <c r="W36" s="8"/>
    </row>
    <row r="37" spans="16:23" ht="13.5" x14ac:dyDescent="0.15">
      <c r="P37" s="18" t="s">
        <v>12</v>
      </c>
      <c r="Q37" s="1">
        <v>63</v>
      </c>
      <c r="R37" s="1"/>
      <c r="S37" s="2"/>
      <c r="T37" s="18" t="s">
        <v>12</v>
      </c>
      <c r="U37" s="1">
        <v>199</v>
      </c>
      <c r="V37" s="10"/>
      <c r="W37" s="8"/>
    </row>
    <row r="38" spans="16:23" ht="13.5" x14ac:dyDescent="0.15">
      <c r="P38" s="18" t="s">
        <v>45</v>
      </c>
      <c r="Q38" s="1">
        <v>11</v>
      </c>
      <c r="R38" s="1"/>
      <c r="S38" s="2"/>
      <c r="T38" s="18" t="s">
        <v>45</v>
      </c>
      <c r="U38" s="1">
        <v>37</v>
      </c>
      <c r="V38" s="10"/>
      <c r="W38" s="8"/>
    </row>
    <row r="39" spans="16:23" ht="13.5" x14ac:dyDescent="0.15">
      <c r="P39" s="18" t="s">
        <v>44</v>
      </c>
      <c r="Q39" s="1">
        <v>7</v>
      </c>
      <c r="R39" s="1"/>
      <c r="S39" s="2"/>
      <c r="T39" s="18" t="s">
        <v>44</v>
      </c>
      <c r="U39" s="1">
        <v>6</v>
      </c>
      <c r="V39" s="10"/>
      <c r="W39" s="8"/>
    </row>
    <row r="40" spans="16:23" ht="13.5" x14ac:dyDescent="0.15">
      <c r="P40" s="18" t="s">
        <v>43</v>
      </c>
      <c r="Q40" s="1">
        <v>2</v>
      </c>
      <c r="R40" s="1"/>
      <c r="S40" s="2"/>
      <c r="T40" s="18" t="s">
        <v>43</v>
      </c>
      <c r="U40" s="1">
        <v>3</v>
      </c>
      <c r="V40" s="10"/>
      <c r="W40" s="8"/>
    </row>
    <row r="41" spans="16:23" ht="13.5" x14ac:dyDescent="0.15">
      <c r="P41" s="18" t="s">
        <v>42</v>
      </c>
      <c r="Q41" s="1">
        <v>16</v>
      </c>
      <c r="R41" s="1"/>
      <c r="S41" s="2"/>
      <c r="T41" s="18" t="s">
        <v>42</v>
      </c>
      <c r="U41" s="1">
        <v>53</v>
      </c>
      <c r="V41" s="10"/>
      <c r="W41" s="8"/>
    </row>
    <row r="42" spans="16:23" ht="13.5" x14ac:dyDescent="0.15">
      <c r="P42" s="18" t="s">
        <v>41</v>
      </c>
      <c r="Q42" s="1">
        <v>5</v>
      </c>
      <c r="R42" s="1"/>
      <c r="S42" s="2"/>
      <c r="T42" s="18" t="s">
        <v>41</v>
      </c>
      <c r="U42" s="1">
        <v>14</v>
      </c>
      <c r="V42" s="10"/>
      <c r="W42" s="8"/>
    </row>
    <row r="43" spans="16:23" ht="13.5" x14ac:dyDescent="0.15">
      <c r="P43" s="18" t="s">
        <v>40</v>
      </c>
      <c r="Q43" s="1">
        <v>24</v>
      </c>
      <c r="R43" s="1"/>
      <c r="S43" s="2"/>
      <c r="T43" s="18" t="s">
        <v>40</v>
      </c>
      <c r="U43" s="1">
        <v>47</v>
      </c>
      <c r="V43" s="10"/>
      <c r="W43" s="8"/>
    </row>
    <row r="44" spans="16:23" ht="13.5" x14ac:dyDescent="0.15">
      <c r="P44" s="18" t="s">
        <v>13</v>
      </c>
      <c r="Q44" s="1">
        <v>6</v>
      </c>
      <c r="R44" s="1"/>
      <c r="S44" s="2"/>
      <c r="T44" s="18" t="s">
        <v>13</v>
      </c>
      <c r="U44" s="1">
        <v>13</v>
      </c>
      <c r="V44" s="10"/>
      <c r="W44" s="8"/>
    </row>
    <row r="45" spans="16:23" ht="13.5" x14ac:dyDescent="0.15">
      <c r="P45" s="18" t="s">
        <v>39</v>
      </c>
      <c r="Q45" s="1">
        <v>31</v>
      </c>
      <c r="R45" s="1"/>
      <c r="S45" s="2"/>
      <c r="T45" s="18" t="s">
        <v>39</v>
      </c>
      <c r="U45" s="1">
        <v>33</v>
      </c>
      <c r="V45" s="10"/>
      <c r="W45" s="8"/>
    </row>
    <row r="46" spans="16:23" ht="13.5" x14ac:dyDescent="0.15">
      <c r="P46" s="18" t="s">
        <v>38</v>
      </c>
      <c r="Q46" s="1">
        <v>1</v>
      </c>
      <c r="R46" s="1"/>
      <c r="S46" s="2"/>
      <c r="T46" s="18" t="s">
        <v>67</v>
      </c>
      <c r="U46" s="1" t="s">
        <v>22</v>
      </c>
      <c r="V46" s="10"/>
      <c r="W46" s="8"/>
    </row>
    <row r="47" spans="16:23" ht="13.5" x14ac:dyDescent="0.15">
      <c r="P47" s="18" t="s">
        <v>37</v>
      </c>
      <c r="Q47" s="1">
        <v>6</v>
      </c>
      <c r="R47" s="1"/>
      <c r="S47" s="2"/>
      <c r="T47" s="18" t="s">
        <v>37</v>
      </c>
      <c r="U47" s="1">
        <v>7</v>
      </c>
      <c r="V47" s="10"/>
      <c r="W47" s="8"/>
    </row>
    <row r="48" spans="16:23" ht="13.5" x14ac:dyDescent="0.15">
      <c r="P48" s="18" t="s">
        <v>36</v>
      </c>
      <c r="Q48" s="1">
        <v>11</v>
      </c>
      <c r="R48" s="1"/>
      <c r="S48" s="2"/>
      <c r="T48" s="18" t="s">
        <v>36</v>
      </c>
      <c r="U48" s="1">
        <v>17</v>
      </c>
      <c r="V48" s="10"/>
      <c r="W48" s="8"/>
    </row>
    <row r="49" spans="16:23" ht="13.5" x14ac:dyDescent="0.15">
      <c r="P49" s="18" t="s">
        <v>35</v>
      </c>
      <c r="Q49" s="1">
        <v>27</v>
      </c>
      <c r="R49" s="1"/>
      <c r="S49" s="2"/>
      <c r="T49" s="18" t="s">
        <v>35</v>
      </c>
      <c r="U49" s="1">
        <v>32</v>
      </c>
      <c r="V49" s="10"/>
      <c r="W49" s="8"/>
    </row>
    <row r="50" spans="16:23" ht="13.5" x14ac:dyDescent="0.15">
      <c r="P50" s="18" t="s">
        <v>34</v>
      </c>
      <c r="Q50" s="1">
        <v>1</v>
      </c>
      <c r="R50" s="1"/>
      <c r="S50" s="2"/>
      <c r="T50" s="18" t="s">
        <v>34</v>
      </c>
      <c r="U50" s="1">
        <v>17</v>
      </c>
      <c r="V50" s="10"/>
      <c r="W50" s="8"/>
    </row>
    <row r="51" spans="16:23" ht="13.5" x14ac:dyDescent="0.15">
      <c r="P51" s="18" t="s">
        <v>68</v>
      </c>
      <c r="Q51" s="1" t="s">
        <v>22</v>
      </c>
      <c r="R51" s="1"/>
      <c r="S51" s="2"/>
      <c r="T51" s="18" t="s">
        <v>33</v>
      </c>
      <c r="U51" s="1">
        <v>11</v>
      </c>
      <c r="V51" s="10"/>
      <c r="W51" s="8"/>
    </row>
    <row r="52" spans="16:23" ht="13.5" x14ac:dyDescent="0.15">
      <c r="P52" s="18" t="s">
        <v>33</v>
      </c>
      <c r="Q52" s="1">
        <v>7</v>
      </c>
      <c r="R52" s="1"/>
      <c r="S52" s="2"/>
      <c r="T52" s="18" t="s">
        <v>68</v>
      </c>
      <c r="U52" s="1" t="s">
        <v>22</v>
      </c>
      <c r="V52" s="10"/>
      <c r="W52" s="8"/>
    </row>
    <row r="53" spans="16:23" ht="13.5" x14ac:dyDescent="0.15">
      <c r="P53" s="18" t="s">
        <v>32</v>
      </c>
      <c r="Q53" s="1">
        <v>1</v>
      </c>
      <c r="R53" s="1"/>
      <c r="S53" s="2"/>
      <c r="T53" s="18" t="s">
        <v>32</v>
      </c>
      <c r="U53" s="1">
        <v>5</v>
      </c>
      <c r="V53" s="10"/>
      <c r="W53" s="8"/>
    </row>
    <row r="54" spans="16:23" ht="13.5" x14ac:dyDescent="0.15">
      <c r="P54" s="18" t="s">
        <v>31</v>
      </c>
      <c r="Q54" s="1">
        <v>5</v>
      </c>
      <c r="R54" s="1"/>
      <c r="S54" s="2"/>
      <c r="T54" s="18" t="s">
        <v>31</v>
      </c>
      <c r="U54" s="1">
        <v>3</v>
      </c>
      <c r="V54" s="10"/>
      <c r="W54" s="8"/>
    </row>
    <row r="55" spans="16:23" ht="13.5" x14ac:dyDescent="0.15">
      <c r="P55" s="18" t="s">
        <v>30</v>
      </c>
      <c r="Q55" s="1">
        <v>46</v>
      </c>
      <c r="R55" s="1"/>
      <c r="S55" s="2"/>
      <c r="T55" s="18" t="s">
        <v>30</v>
      </c>
      <c r="U55" s="1">
        <v>44</v>
      </c>
      <c r="V55" s="10"/>
      <c r="W55" s="8"/>
    </row>
    <row r="56" spans="16:23" ht="13.5" x14ac:dyDescent="0.15">
      <c r="P56" s="18" t="s">
        <v>29</v>
      </c>
      <c r="Q56" s="1">
        <v>4</v>
      </c>
      <c r="R56" s="1"/>
      <c r="S56" s="2"/>
      <c r="T56" s="18" t="s">
        <v>29</v>
      </c>
      <c r="U56" s="1">
        <v>6</v>
      </c>
      <c r="V56" s="10"/>
      <c r="W56" s="8"/>
    </row>
    <row r="57" spans="16:23" ht="13.5" x14ac:dyDescent="0.15">
      <c r="P57" s="18" t="s">
        <v>16</v>
      </c>
      <c r="Q57" s="1">
        <v>17</v>
      </c>
      <c r="R57" s="1"/>
      <c r="S57" s="2"/>
      <c r="T57" s="18" t="s">
        <v>16</v>
      </c>
      <c r="U57" s="1">
        <v>28</v>
      </c>
      <c r="V57" s="10"/>
      <c r="W57" s="8"/>
    </row>
    <row r="58" spans="16:23" ht="13.5" x14ac:dyDescent="0.15">
      <c r="P58" s="18" t="s">
        <v>28</v>
      </c>
      <c r="Q58" s="1">
        <v>2</v>
      </c>
      <c r="R58" s="1"/>
      <c r="S58" s="2"/>
      <c r="T58" s="18" t="s">
        <v>28</v>
      </c>
      <c r="U58" s="1">
        <v>8</v>
      </c>
      <c r="V58" s="10"/>
      <c r="W58" s="8"/>
    </row>
    <row r="59" spans="16:23" ht="13.5" x14ac:dyDescent="0.15">
      <c r="P59" s="18" t="s">
        <v>27</v>
      </c>
      <c r="Q59" s="1">
        <v>2</v>
      </c>
      <c r="R59" s="1"/>
      <c r="S59" s="2"/>
      <c r="T59" s="18" t="s">
        <v>27</v>
      </c>
      <c r="U59" s="1">
        <v>8</v>
      </c>
      <c r="V59" s="10"/>
      <c r="W59" s="8"/>
    </row>
    <row r="60" spans="16:23" ht="13.5" x14ac:dyDescent="0.15">
      <c r="P60" s="18" t="s">
        <v>26</v>
      </c>
      <c r="Q60" s="1">
        <v>2</v>
      </c>
      <c r="R60" s="1"/>
      <c r="S60" s="2"/>
      <c r="T60" s="18" t="s">
        <v>26</v>
      </c>
      <c r="U60" s="1">
        <v>18</v>
      </c>
      <c r="V60" s="10"/>
      <c r="W60" s="8"/>
    </row>
    <row r="61" spans="16:23" ht="13.5" x14ac:dyDescent="0.15">
      <c r="P61" s="18" t="s">
        <v>25</v>
      </c>
      <c r="Q61" s="1">
        <v>37</v>
      </c>
      <c r="R61" s="1"/>
      <c r="S61" s="2"/>
      <c r="T61" s="18" t="s">
        <v>25</v>
      </c>
      <c r="U61" s="1">
        <v>66</v>
      </c>
      <c r="V61" s="10"/>
      <c r="W61" s="8"/>
    </row>
    <row r="62" spans="16:23" ht="13.5" x14ac:dyDescent="0.15">
      <c r="P62" s="18" t="s">
        <v>69</v>
      </c>
      <c r="Q62" s="1" t="s">
        <v>22</v>
      </c>
      <c r="R62" s="1"/>
      <c r="S62" s="2"/>
      <c r="T62" s="18" t="s">
        <v>66</v>
      </c>
      <c r="U62" s="1">
        <v>1</v>
      </c>
      <c r="V62" s="10"/>
      <c r="W62" s="8"/>
    </row>
    <row r="63" spans="16:23" ht="13.5" x14ac:dyDescent="0.15">
      <c r="P63" s="18" t="s">
        <v>24</v>
      </c>
      <c r="Q63" s="1">
        <v>2</v>
      </c>
      <c r="R63" s="1"/>
      <c r="S63" s="2"/>
      <c r="T63" s="18" t="s">
        <v>24</v>
      </c>
      <c r="U63" s="1">
        <v>6</v>
      </c>
      <c r="V63" s="10"/>
      <c r="W63" s="8"/>
    </row>
    <row r="64" spans="16:23" ht="13.5" x14ac:dyDescent="0.15">
      <c r="P64" s="18" t="s">
        <v>23</v>
      </c>
      <c r="Q64" s="1">
        <v>3</v>
      </c>
      <c r="R64" s="1"/>
      <c r="S64" s="2"/>
      <c r="T64" s="18" t="s">
        <v>23</v>
      </c>
      <c r="U64" s="1">
        <v>3</v>
      </c>
      <c r="V64" s="10"/>
      <c r="W64" s="8"/>
    </row>
    <row r="65" spans="16:23" ht="13.5" x14ac:dyDescent="0.15">
      <c r="P65" s="18" t="s">
        <v>18</v>
      </c>
      <c r="Q65" s="1">
        <v>9</v>
      </c>
      <c r="R65" s="1"/>
      <c r="S65" s="2"/>
      <c r="T65" s="18" t="s">
        <v>18</v>
      </c>
      <c r="U65" s="1">
        <v>2</v>
      </c>
      <c r="V65" s="10"/>
      <c r="W65" s="8"/>
    </row>
    <row r="66" spans="16:23" ht="13.5" x14ac:dyDescent="0.15">
      <c r="P66" s="18" t="s">
        <v>19</v>
      </c>
      <c r="Q66" s="1">
        <v>8</v>
      </c>
      <c r="R66" s="1"/>
      <c r="S66" s="2"/>
      <c r="T66" s="18" t="s">
        <v>19</v>
      </c>
      <c r="U66" s="1">
        <v>11</v>
      </c>
      <c r="V66" s="10"/>
      <c r="W66" s="8"/>
    </row>
    <row r="67" spans="16:23" ht="13.5" x14ac:dyDescent="0.15">
      <c r="P67" s="19" t="s">
        <v>20</v>
      </c>
      <c r="Q67" s="3">
        <v>1</v>
      </c>
      <c r="R67" s="3"/>
      <c r="S67" s="4"/>
      <c r="T67" s="19" t="s">
        <v>20</v>
      </c>
      <c r="U67" s="3">
        <v>1</v>
      </c>
      <c r="V67" s="11"/>
      <c r="W67" s="9"/>
    </row>
  </sheetData>
  <mergeCells count="13">
    <mergeCell ref="P4:S4"/>
    <mergeCell ref="T4:W4"/>
    <mergeCell ref="L4:L5"/>
    <mergeCell ref="C3:C5"/>
    <mergeCell ref="E4:E5"/>
    <mergeCell ref="G4:G5"/>
    <mergeCell ref="I4:I5"/>
    <mergeCell ref="E3:J3"/>
    <mergeCell ref="K4:K5"/>
    <mergeCell ref="K3:L3"/>
    <mergeCell ref="M3:N3"/>
    <mergeCell ref="M4:M5"/>
    <mergeCell ref="N4:N5"/>
  </mergeCells>
  <phoneticPr fontId="18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表17</vt:lpstr>
      <vt:lpstr>表17!Print_Area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891134</dc:creator>
  <cp:lastModifiedBy>Windows ユーザー</cp:lastModifiedBy>
  <cp:lastPrinted>2021-11-28T23:23:21Z</cp:lastPrinted>
  <dcterms:created xsi:type="dcterms:W3CDTF">2016-10-04T04:19:13Z</dcterms:created>
  <dcterms:modified xsi:type="dcterms:W3CDTF">2022-01-06T01:41:21Z</dcterms:modified>
</cp:coreProperties>
</file>